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romoff/Google Drive/VaR/PCA/"/>
    </mc:Choice>
  </mc:AlternateContent>
  <bookViews>
    <workbookView xWindow="0" yWindow="0" windowWidth="27320" windowHeight="15360" tabRatio="500" activeTab="9"/>
  </bookViews>
  <sheets>
    <sheet name="BondPortfolio" sheetId="11" r:id="rId1"/>
    <sheet name="YieldChanges" sheetId="13" r:id="rId2"/>
    <sheet name="YieldLevels" sheetId="14" r:id="rId3"/>
    <sheet name="Main" sheetId="16" r:id="rId4"/>
    <sheet name="Main_Test" sheetId="15" r:id="rId5"/>
    <sheet name="Test" sheetId="17" r:id="rId6"/>
    <sheet name="Engine" sheetId="18" r:id="rId7"/>
    <sheet name="Loading" sheetId="19" r:id="rId8"/>
    <sheet name="SD" sheetId="20" r:id="rId9"/>
    <sheet name="PartialDuration" sheetId="21" r:id="rId10"/>
  </sheets>
  <externalReferences>
    <externalReference r:id="rId11"/>
  </externalReferences>
  <definedNames>
    <definedName name="_c1" localSheetId="6">#REF!</definedName>
    <definedName name="_c1" localSheetId="3">#REF!</definedName>
    <definedName name="_c1" localSheetId="4">#REF!</definedName>
    <definedName name="_c1">#REF!</definedName>
    <definedName name="_c2" localSheetId="6">#REF!</definedName>
    <definedName name="_c2" localSheetId="3">#REF!</definedName>
    <definedName name="_c2" localSheetId="4">#REF!</definedName>
    <definedName name="_c2">#REF!</definedName>
    <definedName name="_c3" localSheetId="6">#REF!</definedName>
    <definedName name="_c3" localSheetId="3">#REF!</definedName>
    <definedName name="_c3" localSheetId="4">#REF!</definedName>
    <definedName name="_c3">#REF!</definedName>
    <definedName name="a" localSheetId="6">Engine!$B$41:$KP$41</definedName>
    <definedName name="a" localSheetId="3">Main!$B$41:$KP$41</definedName>
    <definedName name="a" localSheetId="4">Main_Test!$B$40:$KP$40</definedName>
    <definedName name="a" localSheetId="5">Test!#REF!</definedName>
    <definedName name="a">#REF!</definedName>
    <definedName name="a_0" localSheetId="6">#REF!</definedName>
    <definedName name="a_0" localSheetId="3">#REF!</definedName>
    <definedName name="a_0" localSheetId="4">#REF!</definedName>
    <definedName name="a_0">#REF!</definedName>
    <definedName name="a_1" localSheetId="6">#REF!</definedName>
    <definedName name="a_1" localSheetId="3">#REF!</definedName>
    <definedName name="a_1" localSheetId="4">#REF!</definedName>
    <definedName name="a_1">#REF!</definedName>
    <definedName name="a_10" localSheetId="6">#REF!</definedName>
    <definedName name="a_10" localSheetId="3">#REF!</definedName>
    <definedName name="a_10" localSheetId="4">#REF!</definedName>
    <definedName name="a_10">#REF!</definedName>
    <definedName name="a_2" localSheetId="6">#REF!</definedName>
    <definedName name="a_2" localSheetId="3">#REF!</definedName>
    <definedName name="a_2" localSheetId="4">#REF!</definedName>
    <definedName name="a_2">#REF!</definedName>
    <definedName name="a_3" localSheetId="6">#REF!</definedName>
    <definedName name="a_3" localSheetId="3">#REF!</definedName>
    <definedName name="a_3" localSheetId="4">#REF!</definedName>
    <definedName name="a_3">#REF!</definedName>
    <definedName name="a_30" localSheetId="6">#REF!</definedName>
    <definedName name="a_30" localSheetId="3">#REF!</definedName>
    <definedName name="a_30" localSheetId="4">#REF!</definedName>
    <definedName name="a_30">#REF!</definedName>
    <definedName name="a_4" localSheetId="6">#REF!</definedName>
    <definedName name="a_4" localSheetId="3">#REF!</definedName>
    <definedName name="a_4" localSheetId="4">#REF!</definedName>
    <definedName name="a_4">#REF!</definedName>
    <definedName name="a_5" localSheetId="6">#REF!</definedName>
    <definedName name="a_5" localSheetId="3">#REF!</definedName>
    <definedName name="a_5" localSheetId="4">#REF!</definedName>
    <definedName name="a_5">#REF!</definedName>
    <definedName name="a_7" localSheetId="6">#REF!</definedName>
    <definedName name="a_7" localSheetId="3">#REF!</definedName>
    <definedName name="a_7" localSheetId="4">#REF!</definedName>
    <definedName name="a_7">#REF!</definedName>
    <definedName name="a1_" localSheetId="6">#REF!</definedName>
    <definedName name="a1_" localSheetId="3">#REF!</definedName>
    <definedName name="a1_" localSheetId="4">#REF!</definedName>
    <definedName name="a1_">#REF!</definedName>
    <definedName name="a2_" localSheetId="6">#REF!</definedName>
    <definedName name="a2_" localSheetId="3">#REF!</definedName>
    <definedName name="a2_" localSheetId="4">#REF!</definedName>
    <definedName name="a2_">#REF!</definedName>
    <definedName name="a3_" localSheetId="6">#REF!</definedName>
    <definedName name="a3_" localSheetId="3">#REF!</definedName>
    <definedName name="a3_" localSheetId="4">#REF!</definedName>
    <definedName name="a3_">#REF!</definedName>
    <definedName name="alpha" localSheetId="6">Engine!$B$54:$KP$54</definedName>
    <definedName name="alpha" localSheetId="3">Main!$B$54:$KP$54</definedName>
    <definedName name="alpha" localSheetId="4">Main_Test!$B$53:$KP$53</definedName>
    <definedName name="alpha">#REF!</definedName>
    <definedName name="b" localSheetId="6">Engine!$B$45:$KP$45</definedName>
    <definedName name="b" localSheetId="3">Main!$B$45:$KP$45</definedName>
    <definedName name="b" localSheetId="4">Main_Test!$B$44:$KP$44</definedName>
    <definedName name="b" localSheetId="5">Test!#REF!</definedName>
    <definedName name="b">#REF!</definedName>
    <definedName name="b_0" localSheetId="6">#REF!</definedName>
    <definedName name="b_0" localSheetId="3">#REF!</definedName>
    <definedName name="b_0" localSheetId="4">#REF!</definedName>
    <definedName name="b_0">#REF!</definedName>
    <definedName name="b_1" localSheetId="6">#REF!</definedName>
    <definedName name="b_1" localSheetId="3">#REF!</definedName>
    <definedName name="b_1" localSheetId="4">#REF!</definedName>
    <definedName name="b_1">#REF!</definedName>
    <definedName name="b_10" localSheetId="6">#REF!</definedName>
    <definedName name="b_10" localSheetId="3">#REF!</definedName>
    <definedName name="b_10" localSheetId="4">#REF!</definedName>
    <definedName name="b_10">#REF!</definedName>
    <definedName name="b_2" localSheetId="6">#REF!</definedName>
    <definedName name="b_2" localSheetId="3">#REF!</definedName>
    <definedName name="b_2" localSheetId="4">#REF!</definedName>
    <definedName name="b_2">#REF!</definedName>
    <definedName name="b_3" localSheetId="6">#REF!</definedName>
    <definedName name="b_3" localSheetId="3">#REF!</definedName>
    <definedName name="b_3" localSheetId="4">#REF!</definedName>
    <definedName name="b_3">#REF!</definedName>
    <definedName name="b_30" localSheetId="6">#REF!</definedName>
    <definedName name="b_30" localSheetId="3">#REF!</definedName>
    <definedName name="b_30" localSheetId="4">#REF!</definedName>
    <definedName name="b_30">#REF!</definedName>
    <definedName name="b_4" localSheetId="6">#REF!</definedName>
    <definedName name="b_4" localSheetId="3">#REF!</definedName>
    <definedName name="b_4" localSheetId="4">#REF!</definedName>
    <definedName name="b_4">#REF!</definedName>
    <definedName name="b_5" localSheetId="6">#REF!</definedName>
    <definedName name="b_5" localSheetId="3">#REF!</definedName>
    <definedName name="b_5" localSheetId="4">#REF!</definedName>
    <definedName name="b_5">#REF!</definedName>
    <definedName name="b_7" localSheetId="6">#REF!</definedName>
    <definedName name="b_7" localSheetId="3">#REF!</definedName>
    <definedName name="b_7" localSheetId="4">#REF!</definedName>
    <definedName name="b_7">#REF!</definedName>
    <definedName name="b1_" localSheetId="6">#REF!</definedName>
    <definedName name="b1_" localSheetId="3">#REF!</definedName>
    <definedName name="b1_" localSheetId="4">#REF!</definedName>
    <definedName name="b1_">#REF!</definedName>
    <definedName name="b2_" localSheetId="6">#REF!</definedName>
    <definedName name="b2_" localSheetId="3">#REF!</definedName>
    <definedName name="b2_" localSheetId="4">#REF!</definedName>
    <definedName name="b2_">#REF!</definedName>
    <definedName name="b3_" localSheetId="6">#REF!</definedName>
    <definedName name="b3_" localSheetId="3">#REF!</definedName>
    <definedName name="b3_" localSheetId="4">#REF!</definedName>
    <definedName name="b3_">#REF!</definedName>
    <definedName name="Bond" localSheetId="6">Engine!$B$28:$KP$28</definedName>
    <definedName name="Bond" localSheetId="3">Main!$B$28:$KP$28</definedName>
    <definedName name="Bond">Main_Test!$B$27:$KP$27</definedName>
    <definedName name="Bond1" localSheetId="6">Engine!$E$97:$KS$97</definedName>
    <definedName name="Bond1" localSheetId="3">Main!$B$28:$KP$28</definedName>
    <definedName name="Bond1" localSheetId="4">Main_Test!$B$27:$KP$27</definedName>
    <definedName name="Bond1" localSheetId="9">PartialDuration!$C$33:$G$33</definedName>
    <definedName name="Bond1">BondPortfolio!$B$25:$KP$25</definedName>
    <definedName name="Bond10" localSheetId="9">PartialDuration!$C$42:$G$42</definedName>
    <definedName name="Bond10">Engine!$E$106:$KS$106</definedName>
    <definedName name="Bond11" localSheetId="9">PartialDuration!$C$43:$G$43</definedName>
    <definedName name="Bond11">Engine!$E$107:$KS$107</definedName>
    <definedName name="Bond12" localSheetId="9">PartialDuration!$C$44:$G$44</definedName>
    <definedName name="Bond12">Engine!$E$108:$KS$108</definedName>
    <definedName name="Bond13" localSheetId="9">PartialDuration!$C$45:$G$45</definedName>
    <definedName name="Bond13">Engine!$E$109:$KS$109</definedName>
    <definedName name="Bond14" localSheetId="9">PartialDuration!$C$46:$G$46</definedName>
    <definedName name="Bond14">Engine!$E$110:$KS$110</definedName>
    <definedName name="Bond15" localSheetId="9">PartialDuration!$C$47:$G$47</definedName>
    <definedName name="Bond15">Engine!$E$111:$KS$111</definedName>
    <definedName name="Bond16" localSheetId="9">PartialDuration!$C$48:$G$48</definedName>
    <definedName name="Bond16">Engine!$E$112:$KS$112</definedName>
    <definedName name="Bond17" localSheetId="9">PartialDuration!$C$49:$G$49</definedName>
    <definedName name="Bond17">Engine!$E$113:$KS$113</definedName>
    <definedName name="Bond18" localSheetId="9">PartialDuration!$C$50:$G$50</definedName>
    <definedName name="Bond18">Engine!$E$114:$KS$114</definedName>
    <definedName name="Bond19" localSheetId="9">PartialDuration!$C$51:$G$51</definedName>
    <definedName name="Bond19">Engine!$E$115:$KS$115</definedName>
    <definedName name="Bond2" localSheetId="9">PartialDuration!$C$34:$G$34</definedName>
    <definedName name="Bond2">Engine!$E$98:$KS$98</definedName>
    <definedName name="Bond20" localSheetId="9">PartialDuration!$C$52:$G$52</definedName>
    <definedName name="Bond20">Engine!$E$116:$KS$116</definedName>
    <definedName name="Bond3" localSheetId="9">PartialDuration!$C$35:$G$35</definedName>
    <definedName name="Bond3">Engine!$E$99:$KS$99</definedName>
    <definedName name="Bond4" localSheetId="9">PartialDuration!$C$36:$G$36</definedName>
    <definedName name="Bond4">Engine!$E$100:$KS$100</definedName>
    <definedName name="Bond5" localSheetId="9">PartialDuration!$C$37:$G$37</definedName>
    <definedName name="Bond5">Engine!$E$101:$KS$101</definedName>
    <definedName name="Bond6" localSheetId="9">PartialDuration!$C$38:$G$38</definedName>
    <definedName name="Bond6">Engine!$E$102:$KS$102</definedName>
    <definedName name="Bond7" localSheetId="9">PartialDuration!$C$39:$G$39</definedName>
    <definedName name="Bond7">Engine!$E$103:$KS$103</definedName>
    <definedName name="Bond8" localSheetId="9">PartialDuration!$C$40:$G$40</definedName>
    <definedName name="Bond8">Engine!$E$104:$KS$104</definedName>
    <definedName name="Bond9" localSheetId="9">PartialDuration!$C$41:$G$41</definedName>
    <definedName name="Bond9">Engine!$E$105:$KS$105</definedName>
    <definedName name="Bonds">BondPortfolio!$B$25:$KP$44</definedName>
    <definedName name="BoondPortfolio">BondPortfolio!$A$25:$KP$44</definedName>
    <definedName name="c_" localSheetId="6">Engine!$B$47:$KP$47</definedName>
    <definedName name="c_" localSheetId="3">Main!$B$47:$KP$47</definedName>
    <definedName name="c_" localSheetId="4">Main_Test!$B$46:$KP$46</definedName>
    <definedName name="c_" localSheetId="5">Test!#REF!</definedName>
    <definedName name="c_">#REF!</definedName>
    <definedName name="c_0" localSheetId="6">#REF!</definedName>
    <definedName name="c_0" localSheetId="3">#REF!</definedName>
    <definedName name="c_0" localSheetId="4">#REF!</definedName>
    <definedName name="c_0">#REF!</definedName>
    <definedName name="c_1" localSheetId="6">#REF!</definedName>
    <definedName name="c_1" localSheetId="3">#REF!</definedName>
    <definedName name="c_1" localSheetId="4">#REF!</definedName>
    <definedName name="c_1">#REF!</definedName>
    <definedName name="c_10" localSheetId="6">#REF!</definedName>
    <definedName name="c_10" localSheetId="3">#REF!</definedName>
    <definedName name="c_10" localSheetId="4">#REF!</definedName>
    <definedName name="c_10">#REF!</definedName>
    <definedName name="c_2" localSheetId="6">#REF!</definedName>
    <definedName name="c_2" localSheetId="3">#REF!</definedName>
    <definedName name="c_2" localSheetId="4">#REF!</definedName>
    <definedName name="c_2">#REF!</definedName>
    <definedName name="c_3" localSheetId="6">#REF!</definedName>
    <definedName name="c_3" localSheetId="3">#REF!</definedName>
    <definedName name="c_3" localSheetId="4">#REF!</definedName>
    <definedName name="c_3">#REF!</definedName>
    <definedName name="c_30" localSheetId="6">#REF!</definedName>
    <definedName name="c_30" localSheetId="3">#REF!</definedName>
    <definedName name="c_30" localSheetId="4">#REF!</definedName>
    <definedName name="c_30">#REF!</definedName>
    <definedName name="c_4" localSheetId="6">#REF!</definedName>
    <definedName name="c_4" localSheetId="3">#REF!</definedName>
    <definedName name="c_4" localSheetId="4">#REF!</definedName>
    <definedName name="c_4">#REF!</definedName>
    <definedName name="c_5" localSheetId="6">#REF!</definedName>
    <definedName name="c_5" localSheetId="3">#REF!</definedName>
    <definedName name="c_5" localSheetId="4">#REF!</definedName>
    <definedName name="c_5">#REF!</definedName>
    <definedName name="c_7" localSheetId="6">#REF!</definedName>
    <definedName name="c_7" localSheetId="3">#REF!</definedName>
    <definedName name="c_7" localSheetId="4">#REF!</definedName>
    <definedName name="c_7">#REF!</definedName>
    <definedName name="CF" localSheetId="5">Test!$C$6:$D$6</definedName>
    <definedName name="CF">PartialDuration!$C$6:$G$6</definedName>
    <definedName name="CF_last" localSheetId="6">Engine!$B$59:$KP$59</definedName>
    <definedName name="CF_last" localSheetId="3">Main!$B$59:$KP$59</definedName>
    <definedName name="CF_last">Main_Test!$B$58:$KP$58</definedName>
    <definedName name="CF_next" localSheetId="6">Engine!$B$60:$KP$60</definedName>
    <definedName name="CF_next" localSheetId="3">Main!$B$60:$KP$60</definedName>
    <definedName name="CF_next">Main_Test!$B$59:$KP$59</definedName>
    <definedName name="change1">YieldChanges!$A$2:$A$2773</definedName>
    <definedName name="change10">YieldChanges!$G$2:$G$2773</definedName>
    <definedName name="change2">YieldChanges!$B$2:$B$2773</definedName>
    <definedName name="change3">YieldChanges!$C$2:$C$2773</definedName>
    <definedName name="change30">YieldChanges!$H$2:$H$2773</definedName>
    <definedName name="change4">YieldChanges!$D$2:$D$2773</definedName>
    <definedName name="change5">YieldChanges!$E$2:$E$2773</definedName>
    <definedName name="change7">YieldChanges!$F$2:$F$2773</definedName>
    <definedName name="corrmat" localSheetId="5">Test!$C$16:$E$18</definedName>
    <definedName name="corrmat">#REF!</definedName>
    <definedName name="Coupon" localSheetId="5">Test!$C$2</definedName>
    <definedName name="Coupon">#REF!</definedName>
    <definedName name="cov_last_next" localSheetId="6">Engine!$B$26:$KP$26</definedName>
    <definedName name="cov_last_next" localSheetId="3">Main!$B$26:$KP$26</definedName>
    <definedName name="cov_last_next" localSheetId="4">Main_Test!$B$25:$KP$25</definedName>
    <definedName name="cov_last_next">#REF!</definedName>
    <definedName name="covmat" localSheetId="6">Engine!$J$5:$Q$12</definedName>
    <definedName name="covmat" localSheetId="3">Main!$J$5:$Q$12</definedName>
    <definedName name="covmat" localSheetId="5">Test!$C$52:$E$54</definedName>
    <definedName name="covmat">Main_Test!$J$4:$Q$11</definedName>
    <definedName name="D" localSheetId="6">Engine!$B$49:$KP$49</definedName>
    <definedName name="D" localSheetId="3">Main!$B$49:$KP$49</definedName>
    <definedName name="D" localSheetId="4">Main_Test!$B$48:$KP$48</definedName>
    <definedName name="d" localSheetId="5">Test!#REF!</definedName>
    <definedName name="D">#REF!</definedName>
    <definedName name="d_0" localSheetId="6">#REF!</definedName>
    <definedName name="d_0" localSheetId="3">#REF!</definedName>
    <definedName name="d_0" localSheetId="4">#REF!</definedName>
    <definedName name="d_0">#REF!</definedName>
    <definedName name="d_1" localSheetId="6">#REF!</definedName>
    <definedName name="d_1" localSheetId="3">#REF!</definedName>
    <definedName name="d_1" localSheetId="4">#REF!</definedName>
    <definedName name="d_1">#REF!</definedName>
    <definedName name="d_10" localSheetId="6">#REF!</definedName>
    <definedName name="d_10" localSheetId="3">#REF!</definedName>
    <definedName name="d_10" localSheetId="4">#REF!</definedName>
    <definedName name="d_10">#REF!</definedName>
    <definedName name="d_2" localSheetId="6">#REF!</definedName>
    <definedName name="d_2" localSheetId="3">#REF!</definedName>
    <definedName name="d_2" localSheetId="4">#REF!</definedName>
    <definedName name="d_2">#REF!</definedName>
    <definedName name="d_3" localSheetId="6">#REF!</definedName>
    <definedName name="d_3" localSheetId="3">#REF!</definedName>
    <definedName name="d_3" localSheetId="4">#REF!</definedName>
    <definedName name="d_3">#REF!</definedName>
    <definedName name="d_30" localSheetId="6">#REF!</definedName>
    <definedName name="d_30" localSheetId="3">#REF!</definedName>
    <definedName name="d_30" localSheetId="4">#REF!</definedName>
    <definedName name="d_30">#REF!</definedName>
    <definedName name="d_4" localSheetId="6">#REF!</definedName>
    <definedName name="d_4" localSheetId="3">#REF!</definedName>
    <definedName name="d_4" localSheetId="4">#REF!</definedName>
    <definedName name="d_4">#REF!</definedName>
    <definedName name="d_5" localSheetId="6">#REF!</definedName>
    <definedName name="d_5" localSheetId="3">#REF!</definedName>
    <definedName name="d_5" localSheetId="4">#REF!</definedName>
    <definedName name="d_5">#REF!</definedName>
    <definedName name="d_7" localSheetId="6">#REF!</definedName>
    <definedName name="d_7" localSheetId="3">#REF!</definedName>
    <definedName name="d_7" localSheetId="4">#REF!</definedName>
    <definedName name="d_7">#REF!</definedName>
    <definedName name="d1_" localSheetId="6">#REF!</definedName>
    <definedName name="d1_" localSheetId="3">#REF!</definedName>
    <definedName name="d1_" localSheetId="4">#REF!</definedName>
    <definedName name="d1_">#REF!</definedName>
    <definedName name="d2_" localSheetId="6">#REF!</definedName>
    <definedName name="d2_" localSheetId="3">#REF!</definedName>
    <definedName name="d2_" localSheetId="4">#REF!</definedName>
    <definedName name="d2_">#REF!</definedName>
    <definedName name="d3_" localSheetId="6">#REF!</definedName>
    <definedName name="d3_" localSheetId="3">#REF!</definedName>
    <definedName name="d3_" localSheetId="4">#REF!</definedName>
    <definedName name="d3_">#REF!</definedName>
    <definedName name="dmat" localSheetId="6">#REF!</definedName>
    <definedName name="dmat" localSheetId="3">#REF!</definedName>
    <definedName name="dmat" localSheetId="4">#REF!</definedName>
    <definedName name="dmat">#REF!</definedName>
    <definedName name="Face" localSheetId="5">Test!$C$3</definedName>
    <definedName name="Face">#REF!</definedName>
    <definedName name="i" localSheetId="6">#REF!</definedName>
    <definedName name="i" localSheetId="3">#REF!</definedName>
    <definedName name="i" localSheetId="4">#REF!</definedName>
    <definedName name="i">#REF!</definedName>
    <definedName name="KeyRate_last" localSheetId="6">Engine!$B$17:$KP$17</definedName>
    <definedName name="KeyRate_last" localSheetId="3">Main!$B$17:$KP$17</definedName>
    <definedName name="KeyRate_last" localSheetId="4">Main_Test!$B$16:$KP$16</definedName>
    <definedName name="KeyRate_last">#REF!</definedName>
    <definedName name="KeyRate_next" localSheetId="6">Engine!$B$18:$KP$18</definedName>
    <definedName name="KeyRate_next" localSheetId="3">Main!$B$18:$KP$18</definedName>
    <definedName name="KeyRate_next" localSheetId="4">Main_Test!$B$17:$KP$17</definedName>
    <definedName name="KeyRate_next">#REF!</definedName>
    <definedName name="KeyRateCFs" localSheetId="6">Engine!$B$63:$B$70</definedName>
    <definedName name="KeyRateCFs" localSheetId="3">Main!$B$63:$B$70</definedName>
    <definedName name="KeyRateCFs">Main_Test!$B$62:$B$69</definedName>
    <definedName name="KeyRates" localSheetId="6">Engine!$B$4:$B$12</definedName>
    <definedName name="KeyRates" localSheetId="3">Main!$B$4:$B$12</definedName>
    <definedName name="KeyRates" localSheetId="4">Main_Test!$B$4:$B$12</definedName>
    <definedName name="KeyRates">#REF!</definedName>
    <definedName name="KeyRates_" localSheetId="6">Engine!$A$63:$A$70</definedName>
    <definedName name="KeyRates_" localSheetId="3">Main!$A$63:$A$70</definedName>
    <definedName name="KeyRates_">Main_Test!$A$62:$A$69</definedName>
    <definedName name="KeyRateTable" localSheetId="6">Engine!$B$4:$C$12</definedName>
    <definedName name="KeyRateTable" localSheetId="3">Main!$B$4:$C$12</definedName>
    <definedName name="KeyRateTable" localSheetId="4">Main_Test!$B$4:$C$12</definedName>
    <definedName name="KeyRateTable">#REF!</definedName>
    <definedName name="label" localSheetId="6">#REF!</definedName>
    <definedName name="label" localSheetId="3">#REF!</definedName>
    <definedName name="label" localSheetId="4">#REF!</definedName>
    <definedName name="label">#REF!</definedName>
    <definedName name="posvec" localSheetId="5">Test!$C$56:$C$58</definedName>
    <definedName name="posvec">#REF!</definedName>
    <definedName name="PV_0">PartialDuration!$C$7:$G$7</definedName>
    <definedName name="PV_1">PartialDuration!$C$8:$G$8</definedName>
    <definedName name="PV_2">PartialDuration!$C$9:$G$9</definedName>
    <definedName name="PV_3">PartialDuration!$C$10:$G$10</definedName>
    <definedName name="PV_4">PartialDuration!$C$11:$G$11</definedName>
    <definedName name="PV_5">PartialDuration!$C$12:$G$12</definedName>
    <definedName name="PV_mult" localSheetId="6">Engine!$B$31:$KP$31</definedName>
    <definedName name="PV_mult" localSheetId="3">Main!$B$31:$KP$31</definedName>
    <definedName name="PV_mult" localSheetId="4">Main_Test!$B$30:$KP$30</definedName>
    <definedName name="PV_mult" localSheetId="5">Test!$C$8:$D$8</definedName>
    <definedName name="PV_mult">#REF!</definedName>
    <definedName name="PV0">[1]Analysis!$T$8:$T$308</definedName>
    <definedName name="PV1_">PartialDuration!$C$8:$G$8</definedName>
    <definedName name="PV1down">[1]Analysis!$X$8:$X$308</definedName>
    <definedName name="PV1up">[1]Analysis!$U$8:$U$308</definedName>
    <definedName name="PV2_">[1]Analysis!$V$8:$V$308</definedName>
    <definedName name="PV2down">[1]Analysis!$Y$8:$Y$308</definedName>
    <definedName name="PV3_">PartialDuration!$C$10:$G$10</definedName>
    <definedName name="PV3down">[1]Analysis!$Z$8:$Z$308</definedName>
    <definedName name="PV3up">[1]Analysis!$W$8:$W$308</definedName>
    <definedName name="PV4_">PartialDuration!$C$11:$G$11</definedName>
    <definedName name="PV5_">PartialDuration!$C$12:$G$12</definedName>
    <definedName name="PVCF" localSheetId="6">Engine!$B$32:$KP$32</definedName>
    <definedName name="PVCF" localSheetId="3">Main!$B$32:$KP$32</definedName>
    <definedName name="PVCF" localSheetId="4">Main_Test!$B$31:$KP$31</definedName>
    <definedName name="PVCF" localSheetId="5">Test!$C$9:$D$9</definedName>
    <definedName name="PVCF">#REF!</definedName>
    <definedName name="r_coupon" localSheetId="5">Test!$C$2</definedName>
    <definedName name="r_coupon">#REF!</definedName>
    <definedName name="rate">PartialDuration!$C$4:$G$4</definedName>
    <definedName name="root" localSheetId="6">Engine!$B$54:$KP$54</definedName>
    <definedName name="root" localSheetId="3">Main!$B$54:$KP$54</definedName>
    <definedName name="root" localSheetId="4">Main_Test!$B$53:$KP$53</definedName>
    <definedName name="root" localSheetId="5">Test!#REF!</definedName>
    <definedName name="root">#REF!</definedName>
    <definedName name="root1" localSheetId="6">Engine!$B$51:$KP$51</definedName>
    <definedName name="root1" localSheetId="3">Main!$B$51:$KP$51</definedName>
    <definedName name="root1" localSheetId="4">Main_Test!$B$50:$KP$50</definedName>
    <definedName name="root1" localSheetId="5">Test!#REF!</definedName>
    <definedName name="root1">#REF!</definedName>
    <definedName name="root2" localSheetId="6">Engine!$B$52:$KP$52</definedName>
    <definedName name="root2" localSheetId="3">Main!$B$52:$KP$52</definedName>
    <definedName name="root2" localSheetId="4">Main_Test!$B$51:$KP$51</definedName>
    <definedName name="root2" localSheetId="5">Test!#REF!</definedName>
    <definedName name="root2">#REF!</definedName>
    <definedName name="SD_alpha">[1]Analysis!$I$5:$K$5</definedName>
    <definedName name="t" localSheetId="0">#REF!</definedName>
    <definedName name="t" localSheetId="5">Test!$C$5:$D$5</definedName>
    <definedName name="t">#REF!</definedName>
    <definedName name="tbl_last" localSheetId="6">Engine!$B$4:$G$12</definedName>
    <definedName name="tbl_last" localSheetId="3">Main!$B$4:$G$12</definedName>
    <definedName name="tbl_last" localSheetId="4">Main_Test!$B$4:$G$12</definedName>
    <definedName name="tbl_last">#REF!</definedName>
    <definedName name="tbl_next" localSheetId="6">Engine!$C$4:$G$12</definedName>
    <definedName name="tbl_next" localSheetId="3">Main!$C$4:$G$12</definedName>
    <definedName name="tbl_next" localSheetId="4">Main_Test!$C$4:$G$12</definedName>
    <definedName name="tbl_next">#REF!</definedName>
    <definedName name="time" localSheetId="6">#REF!</definedName>
    <definedName name="time" localSheetId="3">#REF!</definedName>
    <definedName name="time" localSheetId="4">#REF!</definedName>
    <definedName name="time">#REF!</definedName>
    <definedName name="Time_" localSheetId="6">#REF!</definedName>
    <definedName name="Time_" localSheetId="3">#REF!</definedName>
    <definedName name="Time_" localSheetId="4">#REF!</definedName>
    <definedName name="Time_">#REF!</definedName>
    <definedName name="Times" localSheetId="6">Engine!$B$16:$KP$16</definedName>
    <definedName name="Times" localSheetId="3">Main!$B$16:$KP$16</definedName>
    <definedName name="Times" localSheetId="4">Main_Test!$B$15:$KP$15</definedName>
    <definedName name="Times">#REF!</definedName>
    <definedName name="v_interp" localSheetId="6">Engine!$B$33:$KP$33</definedName>
    <definedName name="v_interp" localSheetId="3">Main!$B$33:$KP$33</definedName>
    <definedName name="v_interp" localSheetId="4">Main_Test!$B$32:$KP$32</definedName>
    <definedName name="v_interp" localSheetId="5">Test!$C$10:$D$10</definedName>
    <definedName name="v_interp">#REF!</definedName>
    <definedName name="value" localSheetId="6">#REF!</definedName>
    <definedName name="value" localSheetId="3">#REF!</definedName>
    <definedName name="value" localSheetId="4">#REF!</definedName>
    <definedName name="value">#REF!</definedName>
    <definedName name="vol" localSheetId="5">Test!$C$64:$C$66</definedName>
    <definedName name="vol">#REF!</definedName>
    <definedName name="vol_hi" localSheetId="6">Engine!$B$23:$KP$23</definedName>
    <definedName name="vol_hi" localSheetId="3">Main!$B$23:$KP$23</definedName>
    <definedName name="vol_hi" localSheetId="4">Main_Test!$B$22:$KP$22</definedName>
    <definedName name="vol_hi">#REF!</definedName>
    <definedName name="vol_last" localSheetId="6">Engine!$B$23:$KP$23</definedName>
    <definedName name="vol_last" localSheetId="3">Main!$B$23:$KP$23</definedName>
    <definedName name="vol_last" localSheetId="4">Main_Test!$B$22:$KP$22</definedName>
    <definedName name="vol_last">#REF!</definedName>
    <definedName name="vol_last_tbl" localSheetId="6">Engine!$B$4:$D$12</definedName>
    <definedName name="vol_last_tbl" localSheetId="3">Main!$B$4:$D$12</definedName>
    <definedName name="vol_last_tbl" localSheetId="4">Main_Test!$B$4:$D$12</definedName>
    <definedName name="vol_last_tbl">#REF!</definedName>
    <definedName name="vol_lo" localSheetId="6">Engine!$B$24:$KP$24</definedName>
    <definedName name="vol_lo" localSheetId="3">Main!$B$24:$KP$24</definedName>
    <definedName name="vol_lo" localSheetId="4">Main_Test!$B$23:$KP$23</definedName>
    <definedName name="vol_lo">#REF!</definedName>
    <definedName name="vol_next" localSheetId="6">Engine!$B$24:$KP$24</definedName>
    <definedName name="vol_next" localSheetId="3">Main!$B$24:$KP$24</definedName>
    <definedName name="vol_next" localSheetId="4">Main_Test!$B$23:$KP$23</definedName>
    <definedName name="vol_next">#REF!</definedName>
    <definedName name="volmat" localSheetId="5">Test!$C$48:$E$50</definedName>
    <definedName name="volmat">#REF!</definedName>
    <definedName name="w" localSheetId="6">Engine!$C$63:$C$70</definedName>
    <definedName name="w" localSheetId="3">Main!$C$63:$C$70</definedName>
    <definedName name="w" localSheetId="4">Main_Test!$C$62:$C$69</definedName>
    <definedName name="w" localSheetId="5">Test!$C$60:$C$62</definedName>
    <definedName name="w">#REF!</definedName>
    <definedName name="y_interp" localSheetId="6">Engine!$B$30:$KP$30</definedName>
    <definedName name="y_interp" localSheetId="3">Main!$B$30:$KP$30</definedName>
    <definedName name="y_interp" localSheetId="4">Main_Test!$B$29:$KP$29</definedName>
    <definedName name="y_interp" localSheetId="5">Test!$C$7:$D$7</definedName>
    <definedName name="y_interp">#REF!</definedName>
    <definedName name="Year">PartialDuration!$C$3:$G$3</definedName>
    <definedName name="Year_">PartialDuration!$A$7:$A$12</definedName>
    <definedName name="yield_last" localSheetId="6">Engine!$B$20:$KP$20</definedName>
    <definedName name="yield_last" localSheetId="3">Main!$B$20:$KP$20</definedName>
    <definedName name="yield_last" localSheetId="4">Main_Test!$B$19:$KP$19</definedName>
    <definedName name="yield_last">#REF!</definedName>
    <definedName name="yield_next" localSheetId="6">Engine!$B$21:$KP$21</definedName>
    <definedName name="yield_next" localSheetId="3">Main!$B$21:$KP$21</definedName>
    <definedName name="yield_next" localSheetId="4">Main_Test!$B$20:$KP$20</definedName>
    <definedName name="yield_next">#REF!</definedName>
    <definedName name="YieldSims" localSheetId="6">#REF!</definedName>
    <definedName name="YieldSims" localSheetId="3">#REF!</definedName>
    <definedName name="YieldSims" localSheetId="4">#REF!</definedName>
    <definedName name="YieldSims">#REF!</definedName>
  </definedNames>
  <calcPr calcId="150000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21" l="1" a="1"/>
  <c r="B33" i="21"/>
  <c r="C33" i="21"/>
  <c r="D33" i="21"/>
  <c r="E33" i="21"/>
  <c r="F33" i="21"/>
  <c r="G33" i="21"/>
  <c r="B34" i="21"/>
  <c r="C34" i="21"/>
  <c r="D34" i="21"/>
  <c r="E34" i="21"/>
  <c r="F34" i="21"/>
  <c r="G34" i="21"/>
  <c r="B35" i="21"/>
  <c r="C35" i="21"/>
  <c r="D35" i="21"/>
  <c r="E35" i="21"/>
  <c r="F35" i="21"/>
  <c r="G35" i="21"/>
  <c r="B36" i="21"/>
  <c r="C36" i="21"/>
  <c r="D36" i="21"/>
  <c r="E36" i="21"/>
  <c r="F36" i="21"/>
  <c r="G36" i="21"/>
  <c r="B37" i="21"/>
  <c r="C37" i="21"/>
  <c r="D37" i="21"/>
  <c r="E37" i="21"/>
  <c r="F37" i="21"/>
  <c r="G37" i="21"/>
  <c r="B38" i="21"/>
  <c r="C38" i="21"/>
  <c r="D38" i="21"/>
  <c r="E38" i="21"/>
  <c r="F38" i="21"/>
  <c r="G38" i="21"/>
  <c r="B39" i="21"/>
  <c r="C39" i="21"/>
  <c r="D39" i="21"/>
  <c r="E39" i="21"/>
  <c r="F39" i="21"/>
  <c r="G39" i="21"/>
  <c r="B40" i="21"/>
  <c r="C40" i="21"/>
  <c r="D40" i="21"/>
  <c r="E40" i="21"/>
  <c r="F40" i="21"/>
  <c r="G40" i="21"/>
  <c r="B41" i="21"/>
  <c r="C41" i="21"/>
  <c r="D41" i="21"/>
  <c r="E41" i="21"/>
  <c r="F41" i="21"/>
  <c r="G41" i="21"/>
  <c r="B42" i="21"/>
  <c r="C42" i="21"/>
  <c r="D42" i="21"/>
  <c r="E42" i="21"/>
  <c r="F42" i="21"/>
  <c r="G42" i="21"/>
  <c r="B43" i="21"/>
  <c r="C43" i="21"/>
  <c r="D43" i="21"/>
  <c r="E43" i="21"/>
  <c r="F43" i="21"/>
  <c r="G43" i="21"/>
  <c r="B44" i="21"/>
  <c r="C44" i="21"/>
  <c r="D44" i="21"/>
  <c r="E44" i="21"/>
  <c r="F44" i="21"/>
  <c r="G44" i="21"/>
  <c r="B45" i="21"/>
  <c r="C45" i="21"/>
  <c r="D45" i="21"/>
  <c r="E45" i="21"/>
  <c r="F45" i="21"/>
  <c r="G45" i="21"/>
  <c r="B46" i="21"/>
  <c r="C46" i="21"/>
  <c r="D46" i="21"/>
  <c r="E46" i="21"/>
  <c r="F46" i="21"/>
  <c r="G46" i="21"/>
  <c r="B47" i="21"/>
  <c r="C47" i="21"/>
  <c r="D47" i="21"/>
  <c r="E47" i="21"/>
  <c r="F47" i="21"/>
  <c r="G47" i="21"/>
  <c r="B48" i="21"/>
  <c r="C48" i="21"/>
  <c r="D48" i="21"/>
  <c r="E48" i="21"/>
  <c r="F48" i="21"/>
  <c r="G48" i="21"/>
  <c r="B49" i="21"/>
  <c r="C49" i="21"/>
  <c r="D49" i="21"/>
  <c r="E49" i="21"/>
  <c r="F49" i="21"/>
  <c r="G49" i="21"/>
  <c r="B50" i="21"/>
  <c r="C50" i="21"/>
  <c r="D50" i="21"/>
  <c r="E50" i="21"/>
  <c r="F50" i="21"/>
  <c r="G50" i="21"/>
  <c r="B51" i="21"/>
  <c r="C51" i="21"/>
  <c r="D51" i="21"/>
  <c r="E51" i="21"/>
  <c r="F51" i="21"/>
  <c r="G51" i="21"/>
  <c r="B52" i="21"/>
  <c r="C52" i="21"/>
  <c r="D52" i="21"/>
  <c r="E52" i="21"/>
  <c r="F52" i="21"/>
  <c r="G52" i="21"/>
  <c r="O24" i="21" a="1"/>
  <c r="O24" i="21"/>
  <c r="P24" i="21"/>
  <c r="Q24" i="21"/>
  <c r="D20" i="19"/>
  <c r="L21" i="21"/>
  <c r="C20" i="19"/>
  <c r="K21" i="21"/>
  <c r="B20" i="19"/>
  <c r="J21" i="21"/>
  <c r="I21" i="21"/>
  <c r="D19" i="19"/>
  <c r="L20" i="21"/>
  <c r="C19" i="19"/>
  <c r="K20" i="21"/>
  <c r="B19" i="19"/>
  <c r="J20" i="21"/>
  <c r="I20" i="21"/>
  <c r="D18" i="19"/>
  <c r="L19" i="21"/>
  <c r="C18" i="19"/>
  <c r="K19" i="21"/>
  <c r="B18" i="19"/>
  <c r="J19" i="21"/>
  <c r="I19" i="21"/>
  <c r="D17" i="19"/>
  <c r="L18" i="21"/>
  <c r="C17" i="19"/>
  <c r="K18" i="21"/>
  <c r="B17" i="19"/>
  <c r="J18" i="21"/>
  <c r="I18" i="21"/>
  <c r="D16" i="19"/>
  <c r="L17" i="21"/>
  <c r="C16" i="19"/>
  <c r="K17" i="21"/>
  <c r="B16" i="19"/>
  <c r="J17" i="21"/>
  <c r="I17" i="21"/>
  <c r="L16" i="21"/>
  <c r="K16" i="21"/>
  <c r="J16" i="21"/>
  <c r="G12" i="21"/>
  <c r="F12" i="21"/>
  <c r="E12" i="21"/>
  <c r="D12" i="21"/>
  <c r="C12" i="21"/>
  <c r="G11" i="21"/>
  <c r="F11" i="21"/>
  <c r="E11" i="21"/>
  <c r="D11" i="21"/>
  <c r="C11" i="21"/>
  <c r="G10" i="21"/>
  <c r="F10" i="21"/>
  <c r="E10" i="21"/>
  <c r="D10" i="21"/>
  <c r="C10" i="21"/>
  <c r="G9" i="21"/>
  <c r="F9" i="21"/>
  <c r="E9" i="21"/>
  <c r="D9" i="21"/>
  <c r="C9" i="21"/>
  <c r="G8" i="21"/>
  <c r="F8" i="21"/>
  <c r="E8" i="21"/>
  <c r="D8" i="21"/>
  <c r="C8" i="21"/>
  <c r="G7" i="21"/>
  <c r="F7" i="21"/>
  <c r="E7" i="21"/>
  <c r="D7" i="21"/>
  <c r="C7" i="21"/>
  <c r="C2" i="20"/>
  <c r="D2" i="20"/>
  <c r="C3" i="20"/>
  <c r="D3" i="20"/>
  <c r="C4" i="20"/>
  <c r="D4" i="20"/>
  <c r="C5" i="20"/>
  <c r="D5" i="20"/>
  <c r="C6" i="20"/>
  <c r="D6" i="20"/>
  <c r="C7" i="20"/>
  <c r="D7" i="20"/>
  <c r="C8" i="20"/>
  <c r="D8" i="20"/>
  <c r="C9" i="20"/>
  <c r="D9" i="20"/>
  <c r="E9" i="20"/>
  <c r="E8" i="20"/>
  <c r="E7" i="20"/>
  <c r="E6" i="20"/>
  <c r="E5" i="20"/>
  <c r="E4" i="20"/>
  <c r="E3" i="20"/>
  <c r="E2" i="20"/>
  <c r="D32" i="19"/>
  <c r="D35" i="19" a="1"/>
  <c r="D35" i="19"/>
  <c r="D36" i="19"/>
  <c r="D37" i="19"/>
  <c r="D38" i="19"/>
  <c r="D39" i="19"/>
  <c r="D21" i="19"/>
  <c r="D40" i="19"/>
  <c r="D22" i="19"/>
  <c r="D41" i="19"/>
  <c r="D23" i="19"/>
  <c r="D42" i="19"/>
  <c r="C32" i="19"/>
  <c r="C35" i="19" a="1"/>
  <c r="C35" i="19"/>
  <c r="C36" i="19"/>
  <c r="C37" i="19"/>
  <c r="C38" i="19"/>
  <c r="C39" i="19"/>
  <c r="C21" i="19"/>
  <c r="C40" i="19"/>
  <c r="C22" i="19"/>
  <c r="C41" i="19"/>
  <c r="C23" i="19"/>
  <c r="C42" i="19"/>
  <c r="B32" i="19"/>
  <c r="B35" i="19" a="1"/>
  <c r="B35" i="19"/>
  <c r="B36" i="19"/>
  <c r="B37" i="19"/>
  <c r="B38" i="19"/>
  <c r="B39" i="19"/>
  <c r="B21" i="19"/>
  <c r="B40" i="19"/>
  <c r="B22" i="19"/>
  <c r="B41" i="19"/>
  <c r="B23" i="19"/>
  <c r="B42" i="19"/>
  <c r="I32" i="19"/>
  <c r="H32" i="19"/>
  <c r="G32" i="19"/>
  <c r="F32" i="19"/>
  <c r="E32" i="19"/>
  <c r="I23" i="19"/>
  <c r="H23" i="19"/>
  <c r="G23" i="19"/>
  <c r="F23" i="19"/>
  <c r="E23" i="19"/>
  <c r="I22" i="19"/>
  <c r="H22" i="19"/>
  <c r="G22" i="19"/>
  <c r="F22" i="19"/>
  <c r="E22" i="19"/>
  <c r="I21" i="19"/>
  <c r="H21" i="19"/>
  <c r="G21" i="19"/>
  <c r="F21" i="19"/>
  <c r="E21" i="19"/>
  <c r="I20" i="19"/>
  <c r="H20" i="19"/>
  <c r="G20" i="19"/>
  <c r="F20" i="19"/>
  <c r="E20" i="19"/>
  <c r="I19" i="19"/>
  <c r="H19" i="19"/>
  <c r="G19" i="19"/>
  <c r="F19" i="19"/>
  <c r="E19" i="19"/>
  <c r="I18" i="19"/>
  <c r="H18" i="19"/>
  <c r="G18" i="19"/>
  <c r="F18" i="19"/>
  <c r="E18" i="19"/>
  <c r="I17" i="19"/>
  <c r="H17" i="19"/>
  <c r="G17" i="19"/>
  <c r="F17" i="19"/>
  <c r="E17" i="19"/>
  <c r="I16" i="19"/>
  <c r="H16" i="19"/>
  <c r="G16" i="19"/>
  <c r="F16" i="19"/>
  <c r="E16" i="19"/>
  <c r="E96" i="18" a="1"/>
  <c r="E96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S96" i="18"/>
  <c r="T96" i="18"/>
  <c r="U96" i="18"/>
  <c r="V96" i="18"/>
  <c r="W96" i="18"/>
  <c r="X96" i="18"/>
  <c r="Y96" i="18"/>
  <c r="Z96" i="18"/>
  <c r="AA96" i="18"/>
  <c r="AB96" i="18"/>
  <c r="AC96" i="18"/>
  <c r="AD96" i="18"/>
  <c r="AE96" i="18"/>
  <c r="AF96" i="18"/>
  <c r="AG96" i="18"/>
  <c r="AH96" i="18"/>
  <c r="AI96" i="18"/>
  <c r="AJ96" i="18"/>
  <c r="AK96" i="18"/>
  <c r="AL96" i="18"/>
  <c r="AM96" i="18"/>
  <c r="AN96" i="18"/>
  <c r="AO96" i="18"/>
  <c r="AP96" i="18"/>
  <c r="AQ96" i="18"/>
  <c r="AR96" i="18"/>
  <c r="AS96" i="18"/>
  <c r="AT96" i="18"/>
  <c r="AU96" i="18"/>
  <c r="AV96" i="18"/>
  <c r="AW96" i="18"/>
  <c r="AX96" i="18"/>
  <c r="AY96" i="18"/>
  <c r="AZ96" i="18"/>
  <c r="BA96" i="18"/>
  <c r="BB96" i="18"/>
  <c r="BC96" i="18"/>
  <c r="BD96" i="18"/>
  <c r="BE96" i="18"/>
  <c r="BF96" i="18"/>
  <c r="BG96" i="18"/>
  <c r="BH96" i="18"/>
  <c r="BI96" i="18"/>
  <c r="BJ96" i="18"/>
  <c r="BK96" i="18"/>
  <c r="BL96" i="18"/>
  <c r="BM96" i="18"/>
  <c r="BN96" i="18"/>
  <c r="BO96" i="18"/>
  <c r="BP96" i="18"/>
  <c r="BQ96" i="18"/>
  <c r="BR96" i="18"/>
  <c r="BS96" i="18"/>
  <c r="BT96" i="18"/>
  <c r="BU96" i="18"/>
  <c r="BV96" i="18"/>
  <c r="BW96" i="18"/>
  <c r="BX96" i="18"/>
  <c r="BY96" i="18"/>
  <c r="BZ96" i="18"/>
  <c r="CA96" i="18"/>
  <c r="CB96" i="18"/>
  <c r="CC96" i="18"/>
  <c r="CD96" i="18"/>
  <c r="CE96" i="18"/>
  <c r="CF96" i="18"/>
  <c r="CG96" i="18"/>
  <c r="CH96" i="18"/>
  <c r="CI96" i="18"/>
  <c r="CJ96" i="18"/>
  <c r="CK96" i="18"/>
  <c r="CL96" i="18"/>
  <c r="CM96" i="18"/>
  <c r="CN96" i="18"/>
  <c r="CO96" i="18"/>
  <c r="CP96" i="18"/>
  <c r="CQ96" i="18"/>
  <c r="CR96" i="18"/>
  <c r="CS96" i="18"/>
  <c r="CT96" i="18"/>
  <c r="CU96" i="18"/>
  <c r="CV96" i="18"/>
  <c r="CW96" i="18"/>
  <c r="CX96" i="18"/>
  <c r="CY96" i="18"/>
  <c r="CZ96" i="18"/>
  <c r="DA96" i="18"/>
  <c r="DB96" i="18"/>
  <c r="DC96" i="18"/>
  <c r="DD96" i="18"/>
  <c r="DE96" i="18"/>
  <c r="DF96" i="18"/>
  <c r="DG96" i="18"/>
  <c r="DH96" i="18"/>
  <c r="DI96" i="18"/>
  <c r="DJ96" i="18"/>
  <c r="DK96" i="18"/>
  <c r="DL96" i="18"/>
  <c r="DM96" i="18"/>
  <c r="DN96" i="18"/>
  <c r="DO96" i="18"/>
  <c r="DP96" i="18"/>
  <c r="DQ96" i="18"/>
  <c r="DR96" i="18"/>
  <c r="DS96" i="18"/>
  <c r="DT96" i="18"/>
  <c r="DU96" i="18"/>
  <c r="DV96" i="18"/>
  <c r="DW96" i="18"/>
  <c r="DX96" i="18"/>
  <c r="DY96" i="18"/>
  <c r="DZ96" i="18"/>
  <c r="EA96" i="18"/>
  <c r="EB96" i="18"/>
  <c r="EC96" i="18"/>
  <c r="ED96" i="18"/>
  <c r="EE96" i="18"/>
  <c r="EF96" i="18"/>
  <c r="EG96" i="18"/>
  <c r="EH96" i="18"/>
  <c r="EI96" i="18"/>
  <c r="EJ96" i="18"/>
  <c r="EK96" i="18"/>
  <c r="EL96" i="18"/>
  <c r="EM96" i="18"/>
  <c r="EN96" i="18"/>
  <c r="EO96" i="18"/>
  <c r="EP96" i="18"/>
  <c r="EQ96" i="18"/>
  <c r="ER96" i="18"/>
  <c r="ES96" i="18"/>
  <c r="ET96" i="18"/>
  <c r="EU96" i="18"/>
  <c r="EV96" i="18"/>
  <c r="EW96" i="18"/>
  <c r="EX96" i="18"/>
  <c r="EY96" i="18"/>
  <c r="EZ96" i="18"/>
  <c r="FA96" i="18"/>
  <c r="FB96" i="18"/>
  <c r="FC96" i="18"/>
  <c r="FD96" i="18"/>
  <c r="FE96" i="18"/>
  <c r="FF96" i="18"/>
  <c r="FG96" i="18"/>
  <c r="FH96" i="18"/>
  <c r="FI96" i="18"/>
  <c r="FJ96" i="18"/>
  <c r="FK96" i="18"/>
  <c r="FL96" i="18"/>
  <c r="FM96" i="18"/>
  <c r="FN96" i="18"/>
  <c r="FO96" i="18"/>
  <c r="FP96" i="18"/>
  <c r="FQ96" i="18"/>
  <c r="FR96" i="18"/>
  <c r="FS96" i="18"/>
  <c r="FT96" i="18"/>
  <c r="FU96" i="18"/>
  <c r="FV96" i="18"/>
  <c r="FW96" i="18"/>
  <c r="FX96" i="18"/>
  <c r="FY96" i="18"/>
  <c r="FZ96" i="18"/>
  <c r="GA96" i="18"/>
  <c r="GB96" i="18"/>
  <c r="GC96" i="18"/>
  <c r="GD96" i="18"/>
  <c r="GE96" i="18"/>
  <c r="GF96" i="18"/>
  <c r="GG96" i="18"/>
  <c r="GH96" i="18"/>
  <c r="GI96" i="18"/>
  <c r="GJ96" i="18"/>
  <c r="GK96" i="18"/>
  <c r="GL96" i="18"/>
  <c r="GM96" i="18"/>
  <c r="GN96" i="18"/>
  <c r="GO96" i="18"/>
  <c r="GP96" i="18"/>
  <c r="GQ96" i="18"/>
  <c r="GR96" i="18"/>
  <c r="GS96" i="18"/>
  <c r="GT96" i="18"/>
  <c r="GU96" i="18"/>
  <c r="GV96" i="18"/>
  <c r="GW96" i="18"/>
  <c r="GX96" i="18"/>
  <c r="GY96" i="18"/>
  <c r="GZ96" i="18"/>
  <c r="HA96" i="18"/>
  <c r="HB96" i="18"/>
  <c r="HC96" i="18"/>
  <c r="HD96" i="18"/>
  <c r="HE96" i="18"/>
  <c r="HF96" i="18"/>
  <c r="HG96" i="18"/>
  <c r="HH96" i="18"/>
  <c r="HI96" i="18"/>
  <c r="HJ96" i="18"/>
  <c r="HK96" i="18"/>
  <c r="HL96" i="18"/>
  <c r="HM96" i="18"/>
  <c r="HN96" i="18"/>
  <c r="HO96" i="18"/>
  <c r="HP96" i="18"/>
  <c r="HQ96" i="18"/>
  <c r="HR96" i="18"/>
  <c r="HS96" i="18"/>
  <c r="HT96" i="18"/>
  <c r="HU96" i="18"/>
  <c r="HV96" i="18"/>
  <c r="HW96" i="18"/>
  <c r="HX96" i="18"/>
  <c r="HY96" i="18"/>
  <c r="HZ96" i="18"/>
  <c r="IA96" i="18"/>
  <c r="IB96" i="18"/>
  <c r="IC96" i="18"/>
  <c r="ID96" i="18"/>
  <c r="IE96" i="18"/>
  <c r="IF96" i="18"/>
  <c r="IG96" i="18"/>
  <c r="IH96" i="18"/>
  <c r="II96" i="18"/>
  <c r="IJ96" i="18"/>
  <c r="IK96" i="18"/>
  <c r="IL96" i="18"/>
  <c r="IM96" i="18"/>
  <c r="IN96" i="18"/>
  <c r="IO96" i="18"/>
  <c r="IP96" i="18"/>
  <c r="IQ96" i="18"/>
  <c r="IR96" i="18"/>
  <c r="IS96" i="18"/>
  <c r="IT96" i="18"/>
  <c r="IU96" i="18"/>
  <c r="IV96" i="18"/>
  <c r="IW96" i="18"/>
  <c r="IX96" i="18"/>
  <c r="IY96" i="18"/>
  <c r="IZ96" i="18"/>
  <c r="JA96" i="18"/>
  <c r="JB96" i="18"/>
  <c r="JC96" i="18"/>
  <c r="JD96" i="18"/>
  <c r="JE96" i="18"/>
  <c r="JF96" i="18"/>
  <c r="JG96" i="18"/>
  <c r="JH96" i="18"/>
  <c r="JI96" i="18"/>
  <c r="JJ96" i="18"/>
  <c r="JK96" i="18"/>
  <c r="JL96" i="18"/>
  <c r="JM96" i="18"/>
  <c r="JN96" i="18"/>
  <c r="JO96" i="18"/>
  <c r="JP96" i="18"/>
  <c r="JQ96" i="18"/>
  <c r="JR96" i="18"/>
  <c r="JS96" i="18"/>
  <c r="JT96" i="18"/>
  <c r="JU96" i="18"/>
  <c r="JV96" i="18"/>
  <c r="JW96" i="18"/>
  <c r="JX96" i="18"/>
  <c r="JY96" i="18"/>
  <c r="JZ96" i="18"/>
  <c r="KA96" i="18"/>
  <c r="KB96" i="18"/>
  <c r="KC96" i="18"/>
  <c r="KD96" i="18"/>
  <c r="KE96" i="18"/>
  <c r="KF96" i="18"/>
  <c r="KG96" i="18"/>
  <c r="KH96" i="18"/>
  <c r="KI96" i="18"/>
  <c r="KJ96" i="18"/>
  <c r="KK96" i="18"/>
  <c r="KL96" i="18"/>
  <c r="KM96" i="18"/>
  <c r="KN96" i="18"/>
  <c r="KO96" i="18"/>
  <c r="KP96" i="18"/>
  <c r="KQ96" i="18"/>
  <c r="KR96" i="18"/>
  <c r="KS96" i="18"/>
  <c r="E72" i="18" a="1"/>
  <c r="E72" i="18"/>
  <c r="F72" i="18"/>
  <c r="G72" i="18"/>
  <c r="H72" i="18"/>
  <c r="I72" i="18"/>
  <c r="J72" i="18"/>
  <c r="K72" i="18"/>
  <c r="L72" i="18"/>
  <c r="B28" i="18" a="1"/>
  <c r="KP28" i="18"/>
  <c r="KP17" i="18"/>
  <c r="KP20" i="18"/>
  <c r="KP30" i="18"/>
  <c r="KP31" i="18"/>
  <c r="KP32" i="18"/>
  <c r="KO28" i="18"/>
  <c r="KO17" i="18"/>
  <c r="KO18" i="18"/>
  <c r="KO21" i="18"/>
  <c r="KO20" i="18"/>
  <c r="KO30" i="18"/>
  <c r="KO31" i="18"/>
  <c r="KO32" i="18"/>
  <c r="KN28" i="18"/>
  <c r="KN17" i="18"/>
  <c r="KN18" i="18"/>
  <c r="KN21" i="18"/>
  <c r="KN20" i="18"/>
  <c r="KN30" i="18"/>
  <c r="KN31" i="18"/>
  <c r="KN32" i="18"/>
  <c r="KM28" i="18"/>
  <c r="KM17" i="18"/>
  <c r="KM18" i="18"/>
  <c r="KM21" i="18"/>
  <c r="KM20" i="18"/>
  <c r="KM30" i="18"/>
  <c r="KM31" i="18"/>
  <c r="KM32" i="18"/>
  <c r="KL28" i="18"/>
  <c r="KL17" i="18"/>
  <c r="KL18" i="18"/>
  <c r="KL21" i="18"/>
  <c r="KL20" i="18"/>
  <c r="KL30" i="18"/>
  <c r="KL31" i="18"/>
  <c r="KL32" i="18"/>
  <c r="KK28" i="18"/>
  <c r="KK17" i="18"/>
  <c r="KK18" i="18"/>
  <c r="KK21" i="18"/>
  <c r="KK20" i="18"/>
  <c r="KK30" i="18"/>
  <c r="KK31" i="18"/>
  <c r="KK32" i="18"/>
  <c r="KJ28" i="18"/>
  <c r="KJ17" i="18"/>
  <c r="KJ18" i="18"/>
  <c r="KJ21" i="18"/>
  <c r="KJ20" i="18"/>
  <c r="KJ30" i="18"/>
  <c r="KJ31" i="18"/>
  <c r="KJ32" i="18"/>
  <c r="KI28" i="18"/>
  <c r="KI17" i="18"/>
  <c r="KI18" i="18"/>
  <c r="KI21" i="18"/>
  <c r="KI20" i="18"/>
  <c r="KI30" i="18"/>
  <c r="KI31" i="18"/>
  <c r="KI32" i="18"/>
  <c r="KH28" i="18"/>
  <c r="KH17" i="18"/>
  <c r="KH18" i="18"/>
  <c r="KH21" i="18"/>
  <c r="KH20" i="18"/>
  <c r="KH30" i="18"/>
  <c r="KH31" i="18"/>
  <c r="KH32" i="18"/>
  <c r="KG28" i="18"/>
  <c r="KG17" i="18"/>
  <c r="KG18" i="18"/>
  <c r="KG21" i="18"/>
  <c r="KG20" i="18"/>
  <c r="KG30" i="18"/>
  <c r="KG31" i="18"/>
  <c r="KG32" i="18"/>
  <c r="KF28" i="18"/>
  <c r="KF17" i="18"/>
  <c r="KF18" i="18"/>
  <c r="KF21" i="18"/>
  <c r="KF20" i="18"/>
  <c r="KF30" i="18"/>
  <c r="KF31" i="18"/>
  <c r="KF32" i="18"/>
  <c r="KE28" i="18"/>
  <c r="KE17" i="18"/>
  <c r="KE18" i="18"/>
  <c r="KE21" i="18"/>
  <c r="KE20" i="18"/>
  <c r="KE30" i="18"/>
  <c r="KE31" i="18"/>
  <c r="KE32" i="18"/>
  <c r="KD28" i="18"/>
  <c r="KD17" i="18"/>
  <c r="KD18" i="18"/>
  <c r="KD21" i="18"/>
  <c r="KD20" i="18"/>
  <c r="KD30" i="18"/>
  <c r="KD31" i="18"/>
  <c r="KD32" i="18"/>
  <c r="KC28" i="18"/>
  <c r="KC17" i="18"/>
  <c r="KC18" i="18"/>
  <c r="KC21" i="18"/>
  <c r="KC20" i="18"/>
  <c r="KC30" i="18"/>
  <c r="KC31" i="18"/>
  <c r="KC32" i="18"/>
  <c r="KB28" i="18"/>
  <c r="KB17" i="18"/>
  <c r="KB18" i="18"/>
  <c r="KB21" i="18"/>
  <c r="KB20" i="18"/>
  <c r="KB30" i="18"/>
  <c r="KB31" i="18"/>
  <c r="KB32" i="18"/>
  <c r="KA28" i="18"/>
  <c r="KA17" i="18"/>
  <c r="KA18" i="18"/>
  <c r="KA21" i="18"/>
  <c r="KA20" i="18"/>
  <c r="KA30" i="18"/>
  <c r="KA31" i="18"/>
  <c r="KA32" i="18"/>
  <c r="JZ28" i="18"/>
  <c r="JZ17" i="18"/>
  <c r="JZ18" i="18"/>
  <c r="JZ21" i="18"/>
  <c r="JZ20" i="18"/>
  <c r="JZ30" i="18"/>
  <c r="JZ31" i="18"/>
  <c r="JZ32" i="18"/>
  <c r="JY28" i="18"/>
  <c r="JY17" i="18"/>
  <c r="JY18" i="18"/>
  <c r="JY21" i="18"/>
  <c r="JY20" i="18"/>
  <c r="JY30" i="18"/>
  <c r="JY31" i="18"/>
  <c r="JY32" i="18"/>
  <c r="JX28" i="18"/>
  <c r="JX17" i="18"/>
  <c r="JX18" i="18"/>
  <c r="JX21" i="18"/>
  <c r="JX20" i="18"/>
  <c r="JX30" i="18"/>
  <c r="JX31" i="18"/>
  <c r="JX32" i="18"/>
  <c r="JW28" i="18"/>
  <c r="JW17" i="18"/>
  <c r="JW18" i="18"/>
  <c r="JW21" i="18"/>
  <c r="JW20" i="18"/>
  <c r="JW30" i="18"/>
  <c r="JW31" i="18"/>
  <c r="JW32" i="18"/>
  <c r="JV28" i="18"/>
  <c r="JV17" i="18"/>
  <c r="JV18" i="18"/>
  <c r="JV21" i="18"/>
  <c r="JV20" i="18"/>
  <c r="JV30" i="18"/>
  <c r="JV31" i="18"/>
  <c r="JV32" i="18"/>
  <c r="JU28" i="18"/>
  <c r="JU17" i="18"/>
  <c r="JU18" i="18"/>
  <c r="JU21" i="18"/>
  <c r="JU20" i="18"/>
  <c r="JU30" i="18"/>
  <c r="JU31" i="18"/>
  <c r="JU32" i="18"/>
  <c r="JT28" i="18"/>
  <c r="JT17" i="18"/>
  <c r="JT18" i="18"/>
  <c r="JT21" i="18"/>
  <c r="JT20" i="18"/>
  <c r="JT30" i="18"/>
  <c r="JT31" i="18"/>
  <c r="JT32" i="18"/>
  <c r="JS28" i="18"/>
  <c r="JS17" i="18"/>
  <c r="JS18" i="18"/>
  <c r="JS21" i="18"/>
  <c r="JS20" i="18"/>
  <c r="JS30" i="18"/>
  <c r="JS31" i="18"/>
  <c r="JS32" i="18"/>
  <c r="JR28" i="18"/>
  <c r="JR17" i="18"/>
  <c r="JR18" i="18"/>
  <c r="JR21" i="18"/>
  <c r="JR20" i="18"/>
  <c r="JR30" i="18"/>
  <c r="JR31" i="18"/>
  <c r="JR32" i="18"/>
  <c r="JQ28" i="18"/>
  <c r="JQ17" i="18"/>
  <c r="JQ18" i="18"/>
  <c r="JQ21" i="18"/>
  <c r="JQ20" i="18"/>
  <c r="JQ30" i="18"/>
  <c r="JQ31" i="18"/>
  <c r="JQ32" i="18"/>
  <c r="JP28" i="18"/>
  <c r="JP17" i="18"/>
  <c r="JP18" i="18"/>
  <c r="JP21" i="18"/>
  <c r="JP20" i="18"/>
  <c r="JP30" i="18"/>
  <c r="JP31" i="18"/>
  <c r="JP32" i="18"/>
  <c r="JO28" i="18"/>
  <c r="JO17" i="18"/>
  <c r="JO18" i="18"/>
  <c r="JO21" i="18"/>
  <c r="JO20" i="18"/>
  <c r="JO30" i="18"/>
  <c r="JO31" i="18"/>
  <c r="JO32" i="18"/>
  <c r="JN28" i="18"/>
  <c r="JN17" i="18"/>
  <c r="JN18" i="18"/>
  <c r="JN21" i="18"/>
  <c r="JN20" i="18"/>
  <c r="JN30" i="18"/>
  <c r="JN31" i="18"/>
  <c r="JN32" i="18"/>
  <c r="JM28" i="18"/>
  <c r="JM17" i="18"/>
  <c r="JM18" i="18"/>
  <c r="JM21" i="18"/>
  <c r="JM20" i="18"/>
  <c r="JM30" i="18"/>
  <c r="JM31" i="18"/>
  <c r="JM32" i="18"/>
  <c r="JL28" i="18"/>
  <c r="JL17" i="18"/>
  <c r="JL18" i="18"/>
  <c r="JL21" i="18"/>
  <c r="JL20" i="18"/>
  <c r="JL30" i="18"/>
  <c r="JL31" i="18"/>
  <c r="JL32" i="18"/>
  <c r="JK28" i="18"/>
  <c r="JK17" i="18"/>
  <c r="JK18" i="18"/>
  <c r="JK21" i="18"/>
  <c r="JK20" i="18"/>
  <c r="JK30" i="18"/>
  <c r="JK31" i="18"/>
  <c r="JK32" i="18"/>
  <c r="JJ28" i="18"/>
  <c r="JJ17" i="18"/>
  <c r="JJ18" i="18"/>
  <c r="JJ21" i="18"/>
  <c r="JJ20" i="18"/>
  <c r="JJ30" i="18"/>
  <c r="JJ31" i="18"/>
  <c r="JJ32" i="18"/>
  <c r="JI28" i="18"/>
  <c r="JI17" i="18"/>
  <c r="JI18" i="18"/>
  <c r="JI21" i="18"/>
  <c r="JI20" i="18"/>
  <c r="JI30" i="18"/>
  <c r="JI31" i="18"/>
  <c r="JI32" i="18"/>
  <c r="JH28" i="18"/>
  <c r="JH17" i="18"/>
  <c r="JH18" i="18"/>
  <c r="JH21" i="18"/>
  <c r="JH20" i="18"/>
  <c r="JH30" i="18"/>
  <c r="JH31" i="18"/>
  <c r="JH32" i="18"/>
  <c r="JG28" i="18"/>
  <c r="JG17" i="18"/>
  <c r="JG18" i="18"/>
  <c r="JG21" i="18"/>
  <c r="JG20" i="18"/>
  <c r="JG30" i="18"/>
  <c r="JG31" i="18"/>
  <c r="JG32" i="18"/>
  <c r="JF28" i="18"/>
  <c r="JF17" i="18"/>
  <c r="JF18" i="18"/>
  <c r="JF21" i="18"/>
  <c r="JF20" i="18"/>
  <c r="JF30" i="18"/>
  <c r="JF31" i="18"/>
  <c r="JF32" i="18"/>
  <c r="JE28" i="18"/>
  <c r="JE17" i="18"/>
  <c r="JE18" i="18"/>
  <c r="JE21" i="18"/>
  <c r="JE20" i="18"/>
  <c r="JE30" i="18"/>
  <c r="JE31" i="18"/>
  <c r="JE32" i="18"/>
  <c r="JD28" i="18"/>
  <c r="JD17" i="18"/>
  <c r="JD18" i="18"/>
  <c r="JD21" i="18"/>
  <c r="JD20" i="18"/>
  <c r="JD30" i="18"/>
  <c r="JD31" i="18"/>
  <c r="JD32" i="18"/>
  <c r="JC28" i="18"/>
  <c r="JC17" i="18"/>
  <c r="JC18" i="18"/>
  <c r="JC21" i="18"/>
  <c r="JC20" i="18"/>
  <c r="JC30" i="18"/>
  <c r="JC31" i="18"/>
  <c r="JC32" i="18"/>
  <c r="JB28" i="18"/>
  <c r="JB17" i="18"/>
  <c r="JB18" i="18"/>
  <c r="JB21" i="18"/>
  <c r="JB20" i="18"/>
  <c r="JB30" i="18"/>
  <c r="JB31" i="18"/>
  <c r="JB32" i="18"/>
  <c r="JA28" i="18"/>
  <c r="JA17" i="18"/>
  <c r="JA18" i="18"/>
  <c r="JA21" i="18"/>
  <c r="JA20" i="18"/>
  <c r="JA30" i="18"/>
  <c r="JA31" i="18"/>
  <c r="JA32" i="18"/>
  <c r="IZ28" i="18"/>
  <c r="IZ17" i="18"/>
  <c r="IZ18" i="18"/>
  <c r="IZ21" i="18"/>
  <c r="IZ20" i="18"/>
  <c r="IZ30" i="18"/>
  <c r="IZ31" i="18"/>
  <c r="IZ32" i="18"/>
  <c r="IY28" i="18"/>
  <c r="IY17" i="18"/>
  <c r="IY18" i="18"/>
  <c r="IY21" i="18"/>
  <c r="IY20" i="18"/>
  <c r="IY30" i="18"/>
  <c r="IY31" i="18"/>
  <c r="IY32" i="18"/>
  <c r="IX28" i="18"/>
  <c r="IX17" i="18"/>
  <c r="IX18" i="18"/>
  <c r="IX21" i="18"/>
  <c r="IX20" i="18"/>
  <c r="IX30" i="18"/>
  <c r="IX31" i="18"/>
  <c r="IX32" i="18"/>
  <c r="IW28" i="18"/>
  <c r="IW17" i="18"/>
  <c r="IW18" i="18"/>
  <c r="IW21" i="18"/>
  <c r="IW20" i="18"/>
  <c r="IW30" i="18"/>
  <c r="IW31" i="18"/>
  <c r="IW32" i="18"/>
  <c r="IV28" i="18"/>
  <c r="IV17" i="18"/>
  <c r="IV18" i="18"/>
  <c r="IV21" i="18"/>
  <c r="IV20" i="18"/>
  <c r="IV30" i="18"/>
  <c r="IV31" i="18"/>
  <c r="IV32" i="18"/>
  <c r="IU28" i="18"/>
  <c r="IU17" i="18"/>
  <c r="IU18" i="18"/>
  <c r="IU21" i="18"/>
  <c r="IU20" i="18"/>
  <c r="IU30" i="18"/>
  <c r="IU31" i="18"/>
  <c r="IU32" i="18"/>
  <c r="IT28" i="18"/>
  <c r="IT17" i="18"/>
  <c r="IT18" i="18"/>
  <c r="IT21" i="18"/>
  <c r="IT20" i="18"/>
  <c r="IT30" i="18"/>
  <c r="IT31" i="18"/>
  <c r="IT32" i="18"/>
  <c r="IS28" i="18"/>
  <c r="IS17" i="18"/>
  <c r="IS18" i="18"/>
  <c r="IS21" i="18"/>
  <c r="IS20" i="18"/>
  <c r="IS30" i="18"/>
  <c r="IS31" i="18"/>
  <c r="IS32" i="18"/>
  <c r="IR28" i="18"/>
  <c r="IR17" i="18"/>
  <c r="IR18" i="18"/>
  <c r="IR21" i="18"/>
  <c r="IR20" i="18"/>
  <c r="IR30" i="18"/>
  <c r="IR31" i="18"/>
  <c r="IR32" i="18"/>
  <c r="IQ28" i="18"/>
  <c r="IQ17" i="18"/>
  <c r="IQ18" i="18"/>
  <c r="IQ21" i="18"/>
  <c r="IQ20" i="18"/>
  <c r="IQ30" i="18"/>
  <c r="IQ31" i="18"/>
  <c r="IQ32" i="18"/>
  <c r="IP28" i="18"/>
  <c r="IP17" i="18"/>
  <c r="IP18" i="18"/>
  <c r="IP21" i="18"/>
  <c r="IP20" i="18"/>
  <c r="IP30" i="18"/>
  <c r="IP31" i="18"/>
  <c r="IP32" i="18"/>
  <c r="IO28" i="18"/>
  <c r="IO17" i="18"/>
  <c r="IO18" i="18"/>
  <c r="IO21" i="18"/>
  <c r="IO20" i="18"/>
  <c r="IO30" i="18"/>
  <c r="IO31" i="18"/>
  <c r="IO32" i="18"/>
  <c r="IN28" i="18"/>
  <c r="IN17" i="18"/>
  <c r="IN18" i="18"/>
  <c r="IN21" i="18"/>
  <c r="IN20" i="18"/>
  <c r="IN30" i="18"/>
  <c r="IN31" i="18"/>
  <c r="IN32" i="18"/>
  <c r="IM28" i="18"/>
  <c r="IM17" i="18"/>
  <c r="IM18" i="18"/>
  <c r="IM21" i="18"/>
  <c r="IM20" i="18"/>
  <c r="IM30" i="18"/>
  <c r="IM31" i="18"/>
  <c r="IM32" i="18"/>
  <c r="IL28" i="18"/>
  <c r="IL17" i="18"/>
  <c r="IL18" i="18"/>
  <c r="IL21" i="18"/>
  <c r="IL20" i="18"/>
  <c r="IL30" i="18"/>
  <c r="IL31" i="18"/>
  <c r="IL32" i="18"/>
  <c r="IK28" i="18"/>
  <c r="IK17" i="18"/>
  <c r="IK18" i="18"/>
  <c r="IK21" i="18"/>
  <c r="IK20" i="18"/>
  <c r="IK30" i="18"/>
  <c r="IK31" i="18"/>
  <c r="IK32" i="18"/>
  <c r="IJ28" i="18"/>
  <c r="IJ17" i="18"/>
  <c r="IJ18" i="18"/>
  <c r="IJ21" i="18"/>
  <c r="IJ20" i="18"/>
  <c r="IJ30" i="18"/>
  <c r="IJ31" i="18"/>
  <c r="IJ32" i="18"/>
  <c r="II28" i="18"/>
  <c r="II17" i="18"/>
  <c r="II18" i="18"/>
  <c r="II21" i="18"/>
  <c r="II20" i="18"/>
  <c r="II30" i="18"/>
  <c r="II31" i="18"/>
  <c r="II32" i="18"/>
  <c r="IH28" i="18"/>
  <c r="IH17" i="18"/>
  <c r="IH18" i="18"/>
  <c r="IH21" i="18"/>
  <c r="IH20" i="18"/>
  <c r="IH30" i="18"/>
  <c r="IH31" i="18"/>
  <c r="IH32" i="18"/>
  <c r="IG28" i="18"/>
  <c r="IG17" i="18"/>
  <c r="IG18" i="18"/>
  <c r="IG21" i="18"/>
  <c r="IG20" i="18"/>
  <c r="IG30" i="18"/>
  <c r="IG31" i="18"/>
  <c r="IG32" i="18"/>
  <c r="IF28" i="18"/>
  <c r="IF17" i="18"/>
  <c r="IF18" i="18"/>
  <c r="IF21" i="18"/>
  <c r="IF20" i="18"/>
  <c r="IF30" i="18"/>
  <c r="IF31" i="18"/>
  <c r="IF32" i="18"/>
  <c r="IE28" i="18"/>
  <c r="IE17" i="18"/>
  <c r="IE18" i="18"/>
  <c r="IE21" i="18"/>
  <c r="IE20" i="18"/>
  <c r="IE30" i="18"/>
  <c r="IE31" i="18"/>
  <c r="IE32" i="18"/>
  <c r="ID28" i="18"/>
  <c r="ID17" i="18"/>
  <c r="ID18" i="18"/>
  <c r="ID21" i="18"/>
  <c r="ID20" i="18"/>
  <c r="ID30" i="18"/>
  <c r="ID31" i="18"/>
  <c r="ID32" i="18"/>
  <c r="IC28" i="18"/>
  <c r="IC17" i="18"/>
  <c r="IC18" i="18"/>
  <c r="IC21" i="18"/>
  <c r="IC20" i="18"/>
  <c r="IC30" i="18"/>
  <c r="IC31" i="18"/>
  <c r="IC32" i="18"/>
  <c r="IB28" i="18"/>
  <c r="IB17" i="18"/>
  <c r="IB18" i="18"/>
  <c r="IB21" i="18"/>
  <c r="IB20" i="18"/>
  <c r="IB30" i="18"/>
  <c r="IB31" i="18"/>
  <c r="IB32" i="18"/>
  <c r="IA28" i="18"/>
  <c r="IA17" i="18"/>
  <c r="IA18" i="18"/>
  <c r="IA21" i="18"/>
  <c r="IA20" i="18"/>
  <c r="IA30" i="18"/>
  <c r="IA31" i="18"/>
  <c r="IA32" i="18"/>
  <c r="HZ28" i="18"/>
  <c r="HZ17" i="18"/>
  <c r="HZ18" i="18"/>
  <c r="HZ21" i="18"/>
  <c r="HZ20" i="18"/>
  <c r="HZ30" i="18"/>
  <c r="HZ31" i="18"/>
  <c r="HZ32" i="18"/>
  <c r="HY28" i="18"/>
  <c r="HY17" i="18"/>
  <c r="HY18" i="18"/>
  <c r="HY21" i="18"/>
  <c r="HY20" i="18"/>
  <c r="HY30" i="18"/>
  <c r="HY31" i="18"/>
  <c r="HY32" i="18"/>
  <c r="HX28" i="18"/>
  <c r="HX17" i="18"/>
  <c r="HX18" i="18"/>
  <c r="HX21" i="18"/>
  <c r="HX20" i="18"/>
  <c r="HX30" i="18"/>
  <c r="HX31" i="18"/>
  <c r="HX32" i="18"/>
  <c r="HW28" i="18"/>
  <c r="HW17" i="18"/>
  <c r="HW18" i="18"/>
  <c r="HW21" i="18"/>
  <c r="HW20" i="18"/>
  <c r="HW30" i="18"/>
  <c r="HW31" i="18"/>
  <c r="HW32" i="18"/>
  <c r="HV28" i="18"/>
  <c r="HV17" i="18"/>
  <c r="HV18" i="18"/>
  <c r="HV21" i="18"/>
  <c r="HV20" i="18"/>
  <c r="HV30" i="18"/>
  <c r="HV31" i="18"/>
  <c r="HV32" i="18"/>
  <c r="HU28" i="18"/>
  <c r="HU17" i="18"/>
  <c r="HU18" i="18"/>
  <c r="HU21" i="18"/>
  <c r="HU20" i="18"/>
  <c r="HU30" i="18"/>
  <c r="HU31" i="18"/>
  <c r="HU32" i="18"/>
  <c r="HT28" i="18"/>
  <c r="HT17" i="18"/>
  <c r="HT18" i="18"/>
  <c r="HT21" i="18"/>
  <c r="HT20" i="18"/>
  <c r="HT30" i="18"/>
  <c r="HT31" i="18"/>
  <c r="HT32" i="18"/>
  <c r="HS28" i="18"/>
  <c r="HS17" i="18"/>
  <c r="HS18" i="18"/>
  <c r="HS21" i="18"/>
  <c r="HS20" i="18"/>
  <c r="HS30" i="18"/>
  <c r="HS31" i="18"/>
  <c r="HS32" i="18"/>
  <c r="HR28" i="18"/>
  <c r="HR17" i="18"/>
  <c r="HR18" i="18"/>
  <c r="HR21" i="18"/>
  <c r="HR20" i="18"/>
  <c r="HR30" i="18"/>
  <c r="HR31" i="18"/>
  <c r="HR32" i="18"/>
  <c r="HQ28" i="18"/>
  <c r="HQ17" i="18"/>
  <c r="HQ18" i="18"/>
  <c r="HQ21" i="18"/>
  <c r="HQ20" i="18"/>
  <c r="HQ30" i="18"/>
  <c r="HQ31" i="18"/>
  <c r="HQ32" i="18"/>
  <c r="HP28" i="18"/>
  <c r="HP17" i="18"/>
  <c r="HP18" i="18"/>
  <c r="HP21" i="18"/>
  <c r="HP20" i="18"/>
  <c r="HP30" i="18"/>
  <c r="HP31" i="18"/>
  <c r="HP32" i="18"/>
  <c r="HO28" i="18"/>
  <c r="HO17" i="18"/>
  <c r="HO18" i="18"/>
  <c r="HO21" i="18"/>
  <c r="HO20" i="18"/>
  <c r="HO30" i="18"/>
  <c r="HO31" i="18"/>
  <c r="HO32" i="18"/>
  <c r="HN28" i="18"/>
  <c r="HN17" i="18"/>
  <c r="HN18" i="18"/>
  <c r="HN21" i="18"/>
  <c r="HN20" i="18"/>
  <c r="HN30" i="18"/>
  <c r="HN31" i="18"/>
  <c r="HN32" i="18"/>
  <c r="HM28" i="18"/>
  <c r="HM17" i="18"/>
  <c r="HM18" i="18"/>
  <c r="HM21" i="18"/>
  <c r="HM20" i="18"/>
  <c r="HM30" i="18"/>
  <c r="HM31" i="18"/>
  <c r="HM32" i="18"/>
  <c r="HL28" i="18"/>
  <c r="HL17" i="18"/>
  <c r="HL18" i="18"/>
  <c r="HL21" i="18"/>
  <c r="HL20" i="18"/>
  <c r="HL30" i="18"/>
  <c r="HL31" i="18"/>
  <c r="HL32" i="18"/>
  <c r="HK28" i="18"/>
  <c r="HK17" i="18"/>
  <c r="HK18" i="18"/>
  <c r="HK21" i="18"/>
  <c r="HK20" i="18"/>
  <c r="HK30" i="18"/>
  <c r="HK31" i="18"/>
  <c r="HK32" i="18"/>
  <c r="HJ28" i="18"/>
  <c r="HJ17" i="18"/>
  <c r="HJ18" i="18"/>
  <c r="HJ21" i="18"/>
  <c r="HJ20" i="18"/>
  <c r="HJ30" i="18"/>
  <c r="HJ31" i="18"/>
  <c r="HJ32" i="18"/>
  <c r="HI28" i="18"/>
  <c r="HI17" i="18"/>
  <c r="HI18" i="18"/>
  <c r="HI21" i="18"/>
  <c r="HI20" i="18"/>
  <c r="HI30" i="18"/>
  <c r="HI31" i="18"/>
  <c r="HI32" i="18"/>
  <c r="HH28" i="18"/>
  <c r="HH17" i="18"/>
  <c r="HH18" i="18"/>
  <c r="HH21" i="18"/>
  <c r="HH20" i="18"/>
  <c r="HH30" i="18"/>
  <c r="HH31" i="18"/>
  <c r="HH32" i="18"/>
  <c r="HG28" i="18"/>
  <c r="HG17" i="18"/>
  <c r="HG18" i="18"/>
  <c r="HG21" i="18"/>
  <c r="HG20" i="18"/>
  <c r="HG30" i="18"/>
  <c r="HG31" i="18"/>
  <c r="HG32" i="18"/>
  <c r="HF28" i="18"/>
  <c r="HF17" i="18"/>
  <c r="HF18" i="18"/>
  <c r="HF21" i="18"/>
  <c r="HF20" i="18"/>
  <c r="HF30" i="18"/>
  <c r="HF31" i="18"/>
  <c r="HF32" i="18"/>
  <c r="HE28" i="18"/>
  <c r="HE17" i="18"/>
  <c r="HE18" i="18"/>
  <c r="HE21" i="18"/>
  <c r="HE20" i="18"/>
  <c r="HE30" i="18"/>
  <c r="HE31" i="18"/>
  <c r="HE32" i="18"/>
  <c r="HD28" i="18"/>
  <c r="HD17" i="18"/>
  <c r="HD18" i="18"/>
  <c r="HD21" i="18"/>
  <c r="HD20" i="18"/>
  <c r="HD30" i="18"/>
  <c r="HD31" i="18"/>
  <c r="HD32" i="18"/>
  <c r="HC28" i="18"/>
  <c r="HC17" i="18"/>
  <c r="HC18" i="18"/>
  <c r="HC21" i="18"/>
  <c r="HC20" i="18"/>
  <c r="HC30" i="18"/>
  <c r="HC31" i="18"/>
  <c r="HC32" i="18"/>
  <c r="HB28" i="18"/>
  <c r="HB17" i="18"/>
  <c r="HB18" i="18"/>
  <c r="HB21" i="18"/>
  <c r="HB20" i="18"/>
  <c r="HB30" i="18"/>
  <c r="HB31" i="18"/>
  <c r="HB32" i="18"/>
  <c r="HA28" i="18"/>
  <c r="HA17" i="18"/>
  <c r="HA18" i="18"/>
  <c r="HA21" i="18"/>
  <c r="HA20" i="18"/>
  <c r="HA30" i="18"/>
  <c r="HA31" i="18"/>
  <c r="HA32" i="18"/>
  <c r="GZ28" i="18"/>
  <c r="GZ17" i="18"/>
  <c r="GZ18" i="18"/>
  <c r="GZ21" i="18"/>
  <c r="GZ20" i="18"/>
  <c r="GZ30" i="18"/>
  <c r="GZ31" i="18"/>
  <c r="GZ32" i="18"/>
  <c r="GY28" i="18"/>
  <c r="GY17" i="18"/>
  <c r="GY18" i="18"/>
  <c r="GY21" i="18"/>
  <c r="GY20" i="18"/>
  <c r="GY30" i="18"/>
  <c r="GY31" i="18"/>
  <c r="GY32" i="18"/>
  <c r="GX28" i="18"/>
  <c r="GX17" i="18"/>
  <c r="GX18" i="18"/>
  <c r="GX21" i="18"/>
  <c r="GX20" i="18"/>
  <c r="GX30" i="18"/>
  <c r="GX31" i="18"/>
  <c r="GX32" i="18"/>
  <c r="GW28" i="18"/>
  <c r="GW17" i="18"/>
  <c r="GW18" i="18"/>
  <c r="GW21" i="18"/>
  <c r="GW20" i="18"/>
  <c r="GW30" i="18"/>
  <c r="GW31" i="18"/>
  <c r="GW32" i="18"/>
  <c r="GV28" i="18"/>
  <c r="GV17" i="18"/>
  <c r="GV18" i="18"/>
  <c r="GV21" i="18"/>
  <c r="GV20" i="18"/>
  <c r="GV30" i="18"/>
  <c r="GV31" i="18"/>
  <c r="GV32" i="18"/>
  <c r="GU28" i="18"/>
  <c r="GU17" i="18"/>
  <c r="GU18" i="18"/>
  <c r="GU21" i="18"/>
  <c r="GU20" i="18"/>
  <c r="GU30" i="18"/>
  <c r="GU31" i="18"/>
  <c r="GU32" i="18"/>
  <c r="GT28" i="18"/>
  <c r="GT17" i="18"/>
  <c r="GT18" i="18"/>
  <c r="GT21" i="18"/>
  <c r="GT20" i="18"/>
  <c r="GT30" i="18"/>
  <c r="GT31" i="18"/>
  <c r="GT32" i="18"/>
  <c r="GS28" i="18"/>
  <c r="GS17" i="18"/>
  <c r="GS18" i="18"/>
  <c r="GS21" i="18"/>
  <c r="GS20" i="18"/>
  <c r="GS30" i="18"/>
  <c r="GS31" i="18"/>
  <c r="GS32" i="18"/>
  <c r="GR28" i="18"/>
  <c r="GR17" i="18"/>
  <c r="GR18" i="18"/>
  <c r="GR21" i="18"/>
  <c r="GR20" i="18"/>
  <c r="GR30" i="18"/>
  <c r="GR31" i="18"/>
  <c r="GR32" i="18"/>
  <c r="GQ28" i="18"/>
  <c r="GQ17" i="18"/>
  <c r="GQ18" i="18"/>
  <c r="GQ21" i="18"/>
  <c r="GQ20" i="18"/>
  <c r="GQ30" i="18"/>
  <c r="GQ31" i="18"/>
  <c r="GQ32" i="18"/>
  <c r="GP28" i="18"/>
  <c r="GP17" i="18"/>
  <c r="GP18" i="18"/>
  <c r="GP21" i="18"/>
  <c r="GP20" i="18"/>
  <c r="GP30" i="18"/>
  <c r="GP31" i="18"/>
  <c r="GP32" i="18"/>
  <c r="GO28" i="18"/>
  <c r="GO17" i="18"/>
  <c r="GO18" i="18"/>
  <c r="GO21" i="18"/>
  <c r="GO20" i="18"/>
  <c r="GO30" i="18"/>
  <c r="GO31" i="18"/>
  <c r="GO32" i="18"/>
  <c r="GN28" i="18"/>
  <c r="GN17" i="18"/>
  <c r="GN18" i="18"/>
  <c r="GN21" i="18"/>
  <c r="GN20" i="18"/>
  <c r="GN30" i="18"/>
  <c r="GN31" i="18"/>
  <c r="GN32" i="18"/>
  <c r="GM28" i="18"/>
  <c r="GM17" i="18"/>
  <c r="GM18" i="18"/>
  <c r="GM21" i="18"/>
  <c r="GM20" i="18"/>
  <c r="GM30" i="18"/>
  <c r="GM31" i="18"/>
  <c r="GM32" i="18"/>
  <c r="GL28" i="18"/>
  <c r="GL17" i="18"/>
  <c r="GL18" i="18"/>
  <c r="GL21" i="18"/>
  <c r="GL20" i="18"/>
  <c r="GL30" i="18"/>
  <c r="GL31" i="18"/>
  <c r="GL32" i="18"/>
  <c r="GK28" i="18"/>
  <c r="GK17" i="18"/>
  <c r="GK18" i="18"/>
  <c r="GK21" i="18"/>
  <c r="GK20" i="18"/>
  <c r="GK30" i="18"/>
  <c r="GK31" i="18"/>
  <c r="GK32" i="18"/>
  <c r="GJ28" i="18"/>
  <c r="GJ17" i="18"/>
  <c r="GJ18" i="18"/>
  <c r="GJ21" i="18"/>
  <c r="GJ20" i="18"/>
  <c r="GJ30" i="18"/>
  <c r="GJ31" i="18"/>
  <c r="GJ32" i="18"/>
  <c r="GI28" i="18"/>
  <c r="GI17" i="18"/>
  <c r="GI18" i="18"/>
  <c r="GI21" i="18"/>
  <c r="GI20" i="18"/>
  <c r="GI30" i="18"/>
  <c r="GI31" i="18"/>
  <c r="GI32" i="18"/>
  <c r="GH28" i="18"/>
  <c r="GH17" i="18"/>
  <c r="GH18" i="18"/>
  <c r="GH21" i="18"/>
  <c r="GH20" i="18"/>
  <c r="GH30" i="18"/>
  <c r="GH31" i="18"/>
  <c r="GH32" i="18"/>
  <c r="GG28" i="18"/>
  <c r="GG17" i="18"/>
  <c r="GG18" i="18"/>
  <c r="GG21" i="18"/>
  <c r="GG20" i="18"/>
  <c r="GG30" i="18"/>
  <c r="GG31" i="18"/>
  <c r="GG32" i="18"/>
  <c r="GF28" i="18"/>
  <c r="GF17" i="18"/>
  <c r="GF18" i="18"/>
  <c r="GF21" i="18"/>
  <c r="GF20" i="18"/>
  <c r="GF30" i="18"/>
  <c r="GF31" i="18"/>
  <c r="GF32" i="18"/>
  <c r="GE28" i="18"/>
  <c r="GE17" i="18"/>
  <c r="GE18" i="18"/>
  <c r="GE21" i="18"/>
  <c r="GE20" i="18"/>
  <c r="GE30" i="18"/>
  <c r="GE31" i="18"/>
  <c r="GE32" i="18"/>
  <c r="GD28" i="18"/>
  <c r="GD17" i="18"/>
  <c r="GD18" i="18"/>
  <c r="GD21" i="18"/>
  <c r="GD20" i="18"/>
  <c r="GD30" i="18"/>
  <c r="GD31" i="18"/>
  <c r="GD32" i="18"/>
  <c r="GC28" i="18"/>
  <c r="GC17" i="18"/>
  <c r="GC18" i="18"/>
  <c r="GC21" i="18"/>
  <c r="GC20" i="18"/>
  <c r="GC30" i="18"/>
  <c r="GC31" i="18"/>
  <c r="GC32" i="18"/>
  <c r="GB28" i="18"/>
  <c r="GB17" i="18"/>
  <c r="GB18" i="18"/>
  <c r="GB21" i="18"/>
  <c r="GB20" i="18"/>
  <c r="GB30" i="18"/>
  <c r="GB31" i="18"/>
  <c r="GB32" i="18"/>
  <c r="GA28" i="18"/>
  <c r="GA17" i="18"/>
  <c r="GA18" i="18"/>
  <c r="GA21" i="18"/>
  <c r="GA20" i="18"/>
  <c r="GA30" i="18"/>
  <c r="GA31" i="18"/>
  <c r="GA32" i="18"/>
  <c r="FZ28" i="18"/>
  <c r="FZ17" i="18"/>
  <c r="FZ18" i="18"/>
  <c r="FZ21" i="18"/>
  <c r="FZ20" i="18"/>
  <c r="FZ30" i="18"/>
  <c r="FZ31" i="18"/>
  <c r="FZ32" i="18"/>
  <c r="FY28" i="18"/>
  <c r="FY17" i="18"/>
  <c r="FY18" i="18"/>
  <c r="FY21" i="18"/>
  <c r="FY20" i="18"/>
  <c r="FY30" i="18"/>
  <c r="FY31" i="18"/>
  <c r="FY32" i="18"/>
  <c r="FX28" i="18"/>
  <c r="FX17" i="18"/>
  <c r="FX18" i="18"/>
  <c r="FX21" i="18"/>
  <c r="FX20" i="18"/>
  <c r="FX30" i="18"/>
  <c r="FX31" i="18"/>
  <c r="FX32" i="18"/>
  <c r="FW28" i="18"/>
  <c r="FW17" i="18"/>
  <c r="FW18" i="18"/>
  <c r="FW21" i="18"/>
  <c r="FW20" i="18"/>
  <c r="FW30" i="18"/>
  <c r="FW31" i="18"/>
  <c r="FW32" i="18"/>
  <c r="FV28" i="18"/>
  <c r="FV17" i="18"/>
  <c r="FV18" i="18"/>
  <c r="FV21" i="18"/>
  <c r="FV20" i="18"/>
  <c r="FV30" i="18"/>
  <c r="FV31" i="18"/>
  <c r="FV32" i="18"/>
  <c r="FU28" i="18"/>
  <c r="FU17" i="18"/>
  <c r="FU18" i="18"/>
  <c r="FU21" i="18"/>
  <c r="FU20" i="18"/>
  <c r="FU30" i="18"/>
  <c r="FU31" i="18"/>
  <c r="FU32" i="18"/>
  <c r="FT28" i="18"/>
  <c r="FT17" i="18"/>
  <c r="FT18" i="18"/>
  <c r="FT21" i="18"/>
  <c r="FT20" i="18"/>
  <c r="FT30" i="18"/>
  <c r="FT31" i="18"/>
  <c r="FT32" i="18"/>
  <c r="FS28" i="18"/>
  <c r="FS17" i="18"/>
  <c r="FS18" i="18"/>
  <c r="FS21" i="18"/>
  <c r="FS20" i="18"/>
  <c r="FS30" i="18"/>
  <c r="FS31" i="18"/>
  <c r="FS32" i="18"/>
  <c r="FR28" i="18"/>
  <c r="FR17" i="18"/>
  <c r="FR18" i="18"/>
  <c r="FR21" i="18"/>
  <c r="FR20" i="18"/>
  <c r="FR30" i="18"/>
  <c r="FR31" i="18"/>
  <c r="FR32" i="18"/>
  <c r="FQ28" i="18"/>
  <c r="FQ17" i="18"/>
  <c r="FQ18" i="18"/>
  <c r="FQ21" i="18"/>
  <c r="FQ20" i="18"/>
  <c r="FQ30" i="18"/>
  <c r="FQ31" i="18"/>
  <c r="FQ32" i="18"/>
  <c r="FP28" i="18"/>
  <c r="FP17" i="18"/>
  <c r="FP18" i="18"/>
  <c r="FP21" i="18"/>
  <c r="FP20" i="18"/>
  <c r="FP30" i="18"/>
  <c r="FP31" i="18"/>
  <c r="FP32" i="18"/>
  <c r="FO28" i="18"/>
  <c r="FO17" i="18"/>
  <c r="FO18" i="18"/>
  <c r="FO21" i="18"/>
  <c r="FO20" i="18"/>
  <c r="FO30" i="18"/>
  <c r="FO31" i="18"/>
  <c r="FO32" i="18"/>
  <c r="FN28" i="18"/>
  <c r="FN17" i="18"/>
  <c r="FN18" i="18"/>
  <c r="FN21" i="18"/>
  <c r="FN20" i="18"/>
  <c r="FN30" i="18"/>
  <c r="FN31" i="18"/>
  <c r="FN32" i="18"/>
  <c r="FM28" i="18"/>
  <c r="FM17" i="18"/>
  <c r="FM18" i="18"/>
  <c r="FM21" i="18"/>
  <c r="FM20" i="18"/>
  <c r="FM30" i="18"/>
  <c r="FM31" i="18"/>
  <c r="FM32" i="18"/>
  <c r="FL28" i="18"/>
  <c r="FL17" i="18"/>
  <c r="FL18" i="18"/>
  <c r="FL21" i="18"/>
  <c r="FL20" i="18"/>
  <c r="FL30" i="18"/>
  <c r="FL31" i="18"/>
  <c r="FL32" i="18"/>
  <c r="FK28" i="18"/>
  <c r="FK17" i="18"/>
  <c r="FK18" i="18"/>
  <c r="FK21" i="18"/>
  <c r="FK20" i="18"/>
  <c r="FK30" i="18"/>
  <c r="FK31" i="18"/>
  <c r="FK32" i="18"/>
  <c r="FJ28" i="18"/>
  <c r="FJ17" i="18"/>
  <c r="FJ18" i="18"/>
  <c r="FJ21" i="18"/>
  <c r="FJ20" i="18"/>
  <c r="FJ30" i="18"/>
  <c r="FJ31" i="18"/>
  <c r="FJ32" i="18"/>
  <c r="FI28" i="18"/>
  <c r="FI17" i="18"/>
  <c r="FI18" i="18"/>
  <c r="FI21" i="18"/>
  <c r="FI20" i="18"/>
  <c r="FI30" i="18"/>
  <c r="FI31" i="18"/>
  <c r="FI32" i="18"/>
  <c r="FH28" i="18"/>
  <c r="FH17" i="18"/>
  <c r="FH18" i="18"/>
  <c r="FH21" i="18"/>
  <c r="FH20" i="18"/>
  <c r="FH30" i="18"/>
  <c r="FH31" i="18"/>
  <c r="FH32" i="18"/>
  <c r="FG28" i="18"/>
  <c r="FG17" i="18"/>
  <c r="FG18" i="18"/>
  <c r="FG21" i="18"/>
  <c r="FG20" i="18"/>
  <c r="FG30" i="18"/>
  <c r="FG31" i="18"/>
  <c r="FG32" i="18"/>
  <c r="FF28" i="18"/>
  <c r="FF17" i="18"/>
  <c r="FF18" i="18"/>
  <c r="FF21" i="18"/>
  <c r="FF20" i="18"/>
  <c r="FF30" i="18"/>
  <c r="FF31" i="18"/>
  <c r="FF32" i="18"/>
  <c r="FE28" i="18"/>
  <c r="FE17" i="18"/>
  <c r="FE18" i="18"/>
  <c r="FE21" i="18"/>
  <c r="FE20" i="18"/>
  <c r="FE30" i="18"/>
  <c r="FE31" i="18"/>
  <c r="FE32" i="18"/>
  <c r="FD28" i="18"/>
  <c r="FD17" i="18"/>
  <c r="FD18" i="18"/>
  <c r="FD21" i="18"/>
  <c r="FD20" i="18"/>
  <c r="FD30" i="18"/>
  <c r="FD31" i="18"/>
  <c r="FD32" i="18"/>
  <c r="FC28" i="18"/>
  <c r="FC17" i="18"/>
  <c r="FC18" i="18"/>
  <c r="FC21" i="18"/>
  <c r="FC20" i="18"/>
  <c r="FC30" i="18"/>
  <c r="FC31" i="18"/>
  <c r="FC32" i="18"/>
  <c r="FB28" i="18"/>
  <c r="FB17" i="18"/>
  <c r="FB18" i="18"/>
  <c r="FB21" i="18"/>
  <c r="FB20" i="18"/>
  <c r="FB30" i="18"/>
  <c r="FB31" i="18"/>
  <c r="FB32" i="18"/>
  <c r="FA28" i="18"/>
  <c r="FA17" i="18"/>
  <c r="FA18" i="18"/>
  <c r="FA21" i="18"/>
  <c r="FA20" i="18"/>
  <c r="FA30" i="18"/>
  <c r="FA31" i="18"/>
  <c r="FA32" i="18"/>
  <c r="EZ28" i="18"/>
  <c r="EZ17" i="18"/>
  <c r="EZ18" i="18"/>
  <c r="EZ21" i="18"/>
  <c r="EZ20" i="18"/>
  <c r="EZ30" i="18"/>
  <c r="EZ31" i="18"/>
  <c r="EZ32" i="18"/>
  <c r="EY28" i="18"/>
  <c r="EY17" i="18"/>
  <c r="EY18" i="18"/>
  <c r="EY21" i="18"/>
  <c r="EY20" i="18"/>
  <c r="EY30" i="18"/>
  <c r="EY31" i="18"/>
  <c r="EY32" i="18"/>
  <c r="EX28" i="18"/>
  <c r="EX17" i="18"/>
  <c r="EX18" i="18"/>
  <c r="EX21" i="18"/>
  <c r="EX20" i="18"/>
  <c r="EX30" i="18"/>
  <c r="EX31" i="18"/>
  <c r="EX32" i="18"/>
  <c r="EW28" i="18"/>
  <c r="EW17" i="18"/>
  <c r="EW18" i="18"/>
  <c r="EW21" i="18"/>
  <c r="EW20" i="18"/>
  <c r="EW30" i="18"/>
  <c r="EW31" i="18"/>
  <c r="EW32" i="18"/>
  <c r="EV28" i="18"/>
  <c r="EV17" i="18"/>
  <c r="EV18" i="18"/>
  <c r="EV21" i="18"/>
  <c r="EV20" i="18"/>
  <c r="EV30" i="18"/>
  <c r="EV31" i="18"/>
  <c r="EV32" i="18"/>
  <c r="EU28" i="18"/>
  <c r="EU17" i="18"/>
  <c r="EU18" i="18"/>
  <c r="EU21" i="18"/>
  <c r="EU20" i="18"/>
  <c r="EU30" i="18"/>
  <c r="EU31" i="18"/>
  <c r="EU32" i="18"/>
  <c r="ET28" i="18"/>
  <c r="ET17" i="18"/>
  <c r="ET18" i="18"/>
  <c r="ET21" i="18"/>
  <c r="ET20" i="18"/>
  <c r="ET30" i="18"/>
  <c r="ET31" i="18"/>
  <c r="ET32" i="18"/>
  <c r="ES28" i="18"/>
  <c r="ES17" i="18"/>
  <c r="ES18" i="18"/>
  <c r="ES21" i="18"/>
  <c r="ES20" i="18"/>
  <c r="ES30" i="18"/>
  <c r="ES31" i="18"/>
  <c r="ES32" i="18"/>
  <c r="ER28" i="18"/>
  <c r="ER17" i="18"/>
  <c r="ER18" i="18"/>
  <c r="ER21" i="18"/>
  <c r="ER20" i="18"/>
  <c r="ER30" i="18"/>
  <c r="ER31" i="18"/>
  <c r="ER32" i="18"/>
  <c r="EQ28" i="18"/>
  <c r="EQ17" i="18"/>
  <c r="EQ18" i="18"/>
  <c r="EQ21" i="18"/>
  <c r="EQ20" i="18"/>
  <c r="EQ30" i="18"/>
  <c r="EQ31" i="18"/>
  <c r="EQ32" i="18"/>
  <c r="EP28" i="18"/>
  <c r="EP17" i="18"/>
  <c r="EP18" i="18"/>
  <c r="EP21" i="18"/>
  <c r="EP20" i="18"/>
  <c r="EP30" i="18"/>
  <c r="EP31" i="18"/>
  <c r="EP32" i="18"/>
  <c r="EO28" i="18"/>
  <c r="EO17" i="18"/>
  <c r="EO18" i="18"/>
  <c r="EO21" i="18"/>
  <c r="EO20" i="18"/>
  <c r="EO30" i="18"/>
  <c r="EO31" i="18"/>
  <c r="EO32" i="18"/>
  <c r="EN28" i="18"/>
  <c r="EN17" i="18"/>
  <c r="EN18" i="18"/>
  <c r="EN21" i="18"/>
  <c r="EN20" i="18"/>
  <c r="EN30" i="18"/>
  <c r="EN31" i="18"/>
  <c r="EN32" i="18"/>
  <c r="EM28" i="18"/>
  <c r="EM17" i="18"/>
  <c r="EM18" i="18"/>
  <c r="EM21" i="18"/>
  <c r="EM20" i="18"/>
  <c r="EM30" i="18"/>
  <c r="EM31" i="18"/>
  <c r="EM32" i="18"/>
  <c r="EL28" i="18"/>
  <c r="EL17" i="18"/>
  <c r="EL18" i="18"/>
  <c r="EL21" i="18"/>
  <c r="EL20" i="18"/>
  <c r="EL30" i="18"/>
  <c r="EL31" i="18"/>
  <c r="EL32" i="18"/>
  <c r="EK28" i="18"/>
  <c r="EK17" i="18"/>
  <c r="EK18" i="18"/>
  <c r="EK21" i="18"/>
  <c r="EK20" i="18"/>
  <c r="EK30" i="18"/>
  <c r="EK31" i="18"/>
  <c r="EK32" i="18"/>
  <c r="EJ28" i="18"/>
  <c r="EJ17" i="18"/>
  <c r="EJ18" i="18"/>
  <c r="EJ21" i="18"/>
  <c r="EJ20" i="18"/>
  <c r="EJ30" i="18"/>
  <c r="EJ31" i="18"/>
  <c r="EJ32" i="18"/>
  <c r="EI28" i="18"/>
  <c r="EI17" i="18"/>
  <c r="EI18" i="18"/>
  <c r="EI21" i="18"/>
  <c r="EI20" i="18"/>
  <c r="EI30" i="18"/>
  <c r="EI31" i="18"/>
  <c r="EI32" i="18"/>
  <c r="EH28" i="18"/>
  <c r="EH17" i="18"/>
  <c r="EH18" i="18"/>
  <c r="EH21" i="18"/>
  <c r="EH20" i="18"/>
  <c r="EH30" i="18"/>
  <c r="EH31" i="18"/>
  <c r="EH32" i="18"/>
  <c r="EG28" i="18"/>
  <c r="EG17" i="18"/>
  <c r="EG18" i="18"/>
  <c r="EG21" i="18"/>
  <c r="EG20" i="18"/>
  <c r="EG30" i="18"/>
  <c r="EG31" i="18"/>
  <c r="EG32" i="18"/>
  <c r="EF28" i="18"/>
  <c r="EF17" i="18"/>
  <c r="EF18" i="18"/>
  <c r="EF21" i="18"/>
  <c r="EF20" i="18"/>
  <c r="EF30" i="18"/>
  <c r="EF31" i="18"/>
  <c r="EF32" i="18"/>
  <c r="EE28" i="18"/>
  <c r="EE17" i="18"/>
  <c r="EE18" i="18"/>
  <c r="EE21" i="18"/>
  <c r="EE20" i="18"/>
  <c r="EE30" i="18"/>
  <c r="EE31" i="18"/>
  <c r="EE32" i="18"/>
  <c r="ED28" i="18"/>
  <c r="ED17" i="18"/>
  <c r="ED18" i="18"/>
  <c r="ED21" i="18"/>
  <c r="ED20" i="18"/>
  <c r="ED30" i="18"/>
  <c r="ED31" i="18"/>
  <c r="ED32" i="18"/>
  <c r="EC28" i="18"/>
  <c r="EC17" i="18"/>
  <c r="EC18" i="18"/>
  <c r="EC21" i="18"/>
  <c r="EC20" i="18"/>
  <c r="EC30" i="18"/>
  <c r="EC31" i="18"/>
  <c r="EC32" i="18"/>
  <c r="EB28" i="18"/>
  <c r="EB17" i="18"/>
  <c r="EB18" i="18"/>
  <c r="EB21" i="18"/>
  <c r="EB20" i="18"/>
  <c r="EB30" i="18"/>
  <c r="EB31" i="18"/>
  <c r="EB32" i="18"/>
  <c r="EA28" i="18"/>
  <c r="EA17" i="18"/>
  <c r="EA18" i="18"/>
  <c r="EA21" i="18"/>
  <c r="EA20" i="18"/>
  <c r="EA30" i="18"/>
  <c r="EA31" i="18"/>
  <c r="EA32" i="18"/>
  <c r="DZ28" i="18"/>
  <c r="DZ17" i="18"/>
  <c r="DZ18" i="18"/>
  <c r="DZ21" i="18"/>
  <c r="DZ20" i="18"/>
  <c r="DZ30" i="18"/>
  <c r="DZ31" i="18"/>
  <c r="DZ32" i="18"/>
  <c r="DY28" i="18"/>
  <c r="DY17" i="18"/>
  <c r="DY18" i="18"/>
  <c r="DY21" i="18"/>
  <c r="DY20" i="18"/>
  <c r="DY30" i="18"/>
  <c r="DY31" i="18"/>
  <c r="DY32" i="18"/>
  <c r="DX28" i="18"/>
  <c r="DX17" i="18"/>
  <c r="DX18" i="18"/>
  <c r="DX21" i="18"/>
  <c r="DX20" i="18"/>
  <c r="DX30" i="18"/>
  <c r="DX31" i="18"/>
  <c r="DX32" i="18"/>
  <c r="DW28" i="18"/>
  <c r="DW17" i="18"/>
  <c r="DW18" i="18"/>
  <c r="DW21" i="18"/>
  <c r="DW20" i="18"/>
  <c r="DW30" i="18"/>
  <c r="DW31" i="18"/>
  <c r="DW32" i="18"/>
  <c r="DV28" i="18"/>
  <c r="DV17" i="18"/>
  <c r="DV18" i="18"/>
  <c r="DV21" i="18"/>
  <c r="DV20" i="18"/>
  <c r="DV30" i="18"/>
  <c r="DV31" i="18"/>
  <c r="DV32" i="18"/>
  <c r="DU28" i="18"/>
  <c r="DU17" i="18"/>
  <c r="DU18" i="18"/>
  <c r="DU21" i="18"/>
  <c r="DU20" i="18"/>
  <c r="DU30" i="18"/>
  <c r="DU31" i="18"/>
  <c r="DU32" i="18"/>
  <c r="DT28" i="18"/>
  <c r="DT17" i="18"/>
  <c r="DT18" i="18"/>
  <c r="DT21" i="18"/>
  <c r="DT20" i="18"/>
  <c r="DT30" i="18"/>
  <c r="DT31" i="18"/>
  <c r="DT32" i="18"/>
  <c r="DS28" i="18"/>
  <c r="DS17" i="18"/>
  <c r="DS18" i="18"/>
  <c r="DS21" i="18"/>
  <c r="DS20" i="18"/>
  <c r="DS30" i="18"/>
  <c r="DS31" i="18"/>
  <c r="DS32" i="18"/>
  <c r="DR28" i="18"/>
  <c r="DR17" i="18"/>
  <c r="DR18" i="18"/>
  <c r="DR21" i="18"/>
  <c r="DR20" i="18"/>
  <c r="DR30" i="18"/>
  <c r="DR31" i="18"/>
  <c r="DR32" i="18"/>
  <c r="DQ28" i="18"/>
  <c r="DQ17" i="18"/>
  <c r="DQ18" i="18"/>
  <c r="DQ21" i="18"/>
  <c r="DQ20" i="18"/>
  <c r="DQ30" i="18"/>
  <c r="DQ31" i="18"/>
  <c r="DQ32" i="18"/>
  <c r="DP28" i="18"/>
  <c r="DP17" i="18"/>
  <c r="DP18" i="18"/>
  <c r="DP21" i="18"/>
  <c r="DP20" i="18"/>
  <c r="DP30" i="18"/>
  <c r="DP31" i="18"/>
  <c r="DP32" i="18"/>
  <c r="DO28" i="18"/>
  <c r="DO17" i="18"/>
  <c r="DO18" i="18"/>
  <c r="DO21" i="18"/>
  <c r="DO20" i="18"/>
  <c r="DO30" i="18"/>
  <c r="DO31" i="18"/>
  <c r="DO32" i="18"/>
  <c r="DN28" i="18"/>
  <c r="DN17" i="18"/>
  <c r="DN18" i="18"/>
  <c r="DN21" i="18"/>
  <c r="DN20" i="18"/>
  <c r="DN30" i="18"/>
  <c r="DN31" i="18"/>
  <c r="DN32" i="18"/>
  <c r="DM28" i="18"/>
  <c r="DM17" i="18"/>
  <c r="DM18" i="18"/>
  <c r="DM21" i="18"/>
  <c r="DM20" i="18"/>
  <c r="DM30" i="18"/>
  <c r="DM31" i="18"/>
  <c r="DM32" i="18"/>
  <c r="DL28" i="18"/>
  <c r="DL17" i="18"/>
  <c r="DL18" i="18"/>
  <c r="DL21" i="18"/>
  <c r="DL20" i="18"/>
  <c r="DL30" i="18"/>
  <c r="DL31" i="18"/>
  <c r="DL32" i="18"/>
  <c r="DK28" i="18"/>
  <c r="DK17" i="18"/>
  <c r="DK18" i="18"/>
  <c r="DK21" i="18"/>
  <c r="DK20" i="18"/>
  <c r="DK30" i="18"/>
  <c r="DK31" i="18"/>
  <c r="DK32" i="18"/>
  <c r="DJ28" i="18"/>
  <c r="DJ17" i="18"/>
  <c r="DJ18" i="18"/>
  <c r="DJ21" i="18"/>
  <c r="DJ20" i="18"/>
  <c r="DJ30" i="18"/>
  <c r="DJ31" i="18"/>
  <c r="DJ32" i="18"/>
  <c r="DI28" i="18"/>
  <c r="DI17" i="18"/>
  <c r="DI18" i="18"/>
  <c r="DI21" i="18"/>
  <c r="DI20" i="18"/>
  <c r="DI30" i="18"/>
  <c r="DI31" i="18"/>
  <c r="DI32" i="18"/>
  <c r="DH28" i="18"/>
  <c r="DH17" i="18"/>
  <c r="DH18" i="18"/>
  <c r="DH21" i="18"/>
  <c r="DH20" i="18"/>
  <c r="DH30" i="18"/>
  <c r="DH31" i="18"/>
  <c r="DH32" i="18"/>
  <c r="DG28" i="18"/>
  <c r="DG17" i="18"/>
  <c r="DG18" i="18"/>
  <c r="DG21" i="18"/>
  <c r="DG20" i="18"/>
  <c r="DG30" i="18"/>
  <c r="DG31" i="18"/>
  <c r="DG32" i="18"/>
  <c r="DF28" i="18"/>
  <c r="DF17" i="18"/>
  <c r="DF18" i="18"/>
  <c r="DF21" i="18"/>
  <c r="DF20" i="18"/>
  <c r="DF30" i="18"/>
  <c r="DF31" i="18"/>
  <c r="DF32" i="18"/>
  <c r="DE28" i="18"/>
  <c r="DE17" i="18"/>
  <c r="DE18" i="18"/>
  <c r="DE21" i="18"/>
  <c r="DE20" i="18"/>
  <c r="DE30" i="18"/>
  <c r="DE31" i="18"/>
  <c r="DE32" i="18"/>
  <c r="DD28" i="18"/>
  <c r="DD17" i="18"/>
  <c r="DD18" i="18"/>
  <c r="DD21" i="18"/>
  <c r="DD20" i="18"/>
  <c r="DD30" i="18"/>
  <c r="DD31" i="18"/>
  <c r="DD32" i="18"/>
  <c r="DC28" i="18"/>
  <c r="DC17" i="18"/>
  <c r="DC18" i="18"/>
  <c r="DC21" i="18"/>
  <c r="DC20" i="18"/>
  <c r="DC30" i="18"/>
  <c r="DC31" i="18"/>
  <c r="DC32" i="18"/>
  <c r="DB28" i="18"/>
  <c r="DB17" i="18"/>
  <c r="DB18" i="18"/>
  <c r="DB21" i="18"/>
  <c r="DB20" i="18"/>
  <c r="DB30" i="18"/>
  <c r="DB31" i="18"/>
  <c r="DB32" i="18"/>
  <c r="DA28" i="18"/>
  <c r="DA17" i="18"/>
  <c r="DA18" i="18"/>
  <c r="DA21" i="18"/>
  <c r="DA20" i="18"/>
  <c r="DA30" i="18"/>
  <c r="DA31" i="18"/>
  <c r="DA32" i="18"/>
  <c r="CZ28" i="18"/>
  <c r="CZ17" i="18"/>
  <c r="CZ18" i="18"/>
  <c r="CZ21" i="18"/>
  <c r="CZ20" i="18"/>
  <c r="CZ30" i="18"/>
  <c r="CZ31" i="18"/>
  <c r="CZ32" i="18"/>
  <c r="CY28" i="18"/>
  <c r="CY17" i="18"/>
  <c r="CY18" i="18"/>
  <c r="CY21" i="18"/>
  <c r="CY20" i="18"/>
  <c r="CY30" i="18"/>
  <c r="CY31" i="18"/>
  <c r="CY32" i="18"/>
  <c r="CX28" i="18"/>
  <c r="CX17" i="18"/>
  <c r="CX18" i="18"/>
  <c r="CX21" i="18"/>
  <c r="CX20" i="18"/>
  <c r="CX30" i="18"/>
  <c r="CX31" i="18"/>
  <c r="CX32" i="18"/>
  <c r="CW28" i="18"/>
  <c r="CW17" i="18"/>
  <c r="CW18" i="18"/>
  <c r="CW21" i="18"/>
  <c r="CW20" i="18"/>
  <c r="CW30" i="18"/>
  <c r="CW31" i="18"/>
  <c r="CW32" i="18"/>
  <c r="CV28" i="18"/>
  <c r="CV17" i="18"/>
  <c r="CV18" i="18"/>
  <c r="CV21" i="18"/>
  <c r="CV20" i="18"/>
  <c r="CV30" i="18"/>
  <c r="CV31" i="18"/>
  <c r="CV32" i="18"/>
  <c r="CU28" i="18"/>
  <c r="CU17" i="18"/>
  <c r="CU18" i="18"/>
  <c r="CU21" i="18"/>
  <c r="CU20" i="18"/>
  <c r="CU30" i="18"/>
  <c r="CU31" i="18"/>
  <c r="CU32" i="18"/>
  <c r="CT28" i="18"/>
  <c r="CT17" i="18"/>
  <c r="CT18" i="18"/>
  <c r="CT21" i="18"/>
  <c r="CT20" i="18"/>
  <c r="CT30" i="18"/>
  <c r="CT31" i="18"/>
  <c r="CT32" i="18"/>
  <c r="CS28" i="18"/>
  <c r="CS17" i="18"/>
  <c r="CS18" i="18"/>
  <c r="CS21" i="18"/>
  <c r="CS20" i="18"/>
  <c r="CS30" i="18"/>
  <c r="CS31" i="18"/>
  <c r="CS32" i="18"/>
  <c r="CR28" i="18"/>
  <c r="CR17" i="18"/>
  <c r="CR18" i="18"/>
  <c r="CR21" i="18"/>
  <c r="CR20" i="18"/>
  <c r="CR30" i="18"/>
  <c r="CR31" i="18"/>
  <c r="CR32" i="18"/>
  <c r="CQ28" i="18"/>
  <c r="CQ17" i="18"/>
  <c r="CQ18" i="18"/>
  <c r="CQ21" i="18"/>
  <c r="CQ20" i="18"/>
  <c r="CQ30" i="18"/>
  <c r="CQ31" i="18"/>
  <c r="CQ32" i="18"/>
  <c r="CP28" i="18"/>
  <c r="CP17" i="18"/>
  <c r="CP18" i="18"/>
  <c r="CP21" i="18"/>
  <c r="CP20" i="18"/>
  <c r="CP30" i="18"/>
  <c r="CP31" i="18"/>
  <c r="CP32" i="18"/>
  <c r="CO28" i="18"/>
  <c r="CO17" i="18"/>
  <c r="CO18" i="18"/>
  <c r="CO21" i="18"/>
  <c r="CO20" i="18"/>
  <c r="CO30" i="18"/>
  <c r="CO31" i="18"/>
  <c r="CO32" i="18"/>
  <c r="CN28" i="18"/>
  <c r="CN17" i="18"/>
  <c r="CN18" i="18"/>
  <c r="CN21" i="18"/>
  <c r="CN20" i="18"/>
  <c r="CN30" i="18"/>
  <c r="CN31" i="18"/>
  <c r="CN32" i="18"/>
  <c r="CM28" i="18"/>
  <c r="CM17" i="18"/>
  <c r="CM18" i="18"/>
  <c r="CM21" i="18"/>
  <c r="CM20" i="18"/>
  <c r="CM30" i="18"/>
  <c r="CM31" i="18"/>
  <c r="CM32" i="18"/>
  <c r="CL28" i="18"/>
  <c r="CL17" i="18"/>
  <c r="CL18" i="18"/>
  <c r="CL21" i="18"/>
  <c r="CL20" i="18"/>
  <c r="CL30" i="18"/>
  <c r="CL31" i="18"/>
  <c r="CL32" i="18"/>
  <c r="CK28" i="18"/>
  <c r="CK17" i="18"/>
  <c r="CK18" i="18"/>
  <c r="CK21" i="18"/>
  <c r="CK20" i="18"/>
  <c r="CK30" i="18"/>
  <c r="CK31" i="18"/>
  <c r="CK32" i="18"/>
  <c r="CJ28" i="18"/>
  <c r="CJ17" i="18"/>
  <c r="CJ18" i="18"/>
  <c r="CJ21" i="18"/>
  <c r="CJ20" i="18"/>
  <c r="CJ30" i="18"/>
  <c r="CJ31" i="18"/>
  <c r="CJ32" i="18"/>
  <c r="CI28" i="18"/>
  <c r="CI17" i="18"/>
  <c r="CI18" i="18"/>
  <c r="CI21" i="18"/>
  <c r="CI20" i="18"/>
  <c r="CI30" i="18"/>
  <c r="CI31" i="18"/>
  <c r="CI32" i="18"/>
  <c r="CH28" i="18"/>
  <c r="CH17" i="18"/>
  <c r="CH18" i="18"/>
  <c r="CH21" i="18"/>
  <c r="CH20" i="18"/>
  <c r="CH30" i="18"/>
  <c r="CH31" i="18"/>
  <c r="CH32" i="18"/>
  <c r="CG28" i="18"/>
  <c r="CG17" i="18"/>
  <c r="CG18" i="18"/>
  <c r="CG21" i="18"/>
  <c r="CG20" i="18"/>
  <c r="CG30" i="18"/>
  <c r="CG31" i="18"/>
  <c r="CG32" i="18"/>
  <c r="CF28" i="18"/>
  <c r="CF17" i="18"/>
  <c r="CF18" i="18"/>
  <c r="CF21" i="18"/>
  <c r="CF20" i="18"/>
  <c r="CF30" i="18"/>
  <c r="CF31" i="18"/>
  <c r="CF32" i="18"/>
  <c r="CE28" i="18"/>
  <c r="CE17" i="18"/>
  <c r="CE18" i="18"/>
  <c r="CE21" i="18"/>
  <c r="CE20" i="18"/>
  <c r="CE30" i="18"/>
  <c r="CE31" i="18"/>
  <c r="CE32" i="18"/>
  <c r="CD28" i="18"/>
  <c r="CD17" i="18"/>
  <c r="CD18" i="18"/>
  <c r="CD21" i="18"/>
  <c r="CD20" i="18"/>
  <c r="CD30" i="18"/>
  <c r="CD31" i="18"/>
  <c r="CD32" i="18"/>
  <c r="CC28" i="18"/>
  <c r="CC17" i="18"/>
  <c r="CC18" i="18"/>
  <c r="CC21" i="18"/>
  <c r="CC20" i="18"/>
  <c r="CC30" i="18"/>
  <c r="CC31" i="18"/>
  <c r="CC32" i="18"/>
  <c r="CB28" i="18"/>
  <c r="CB17" i="18"/>
  <c r="CB18" i="18"/>
  <c r="CB21" i="18"/>
  <c r="CB20" i="18"/>
  <c r="CB30" i="18"/>
  <c r="CB31" i="18"/>
  <c r="CB32" i="18"/>
  <c r="CA28" i="18"/>
  <c r="CA17" i="18"/>
  <c r="CA18" i="18"/>
  <c r="CA21" i="18"/>
  <c r="CA20" i="18"/>
  <c r="CA30" i="18"/>
  <c r="CA31" i="18"/>
  <c r="CA32" i="18"/>
  <c r="BZ28" i="18"/>
  <c r="BZ17" i="18"/>
  <c r="BZ18" i="18"/>
  <c r="BZ21" i="18"/>
  <c r="BZ20" i="18"/>
  <c r="BZ30" i="18"/>
  <c r="BZ31" i="18"/>
  <c r="BZ32" i="18"/>
  <c r="BY28" i="18"/>
  <c r="BY17" i="18"/>
  <c r="BY18" i="18"/>
  <c r="BY21" i="18"/>
  <c r="BY20" i="18"/>
  <c r="BY30" i="18"/>
  <c r="BY31" i="18"/>
  <c r="BY32" i="18"/>
  <c r="BX28" i="18"/>
  <c r="BX17" i="18"/>
  <c r="BX18" i="18"/>
  <c r="BX21" i="18"/>
  <c r="BX20" i="18"/>
  <c r="BX30" i="18"/>
  <c r="BX31" i="18"/>
  <c r="BX32" i="18"/>
  <c r="BW28" i="18"/>
  <c r="BW17" i="18"/>
  <c r="BW18" i="18"/>
  <c r="BW21" i="18"/>
  <c r="BW20" i="18"/>
  <c r="BW30" i="18"/>
  <c r="BW31" i="18"/>
  <c r="BW32" i="18"/>
  <c r="BV28" i="18"/>
  <c r="BV17" i="18"/>
  <c r="BV18" i="18"/>
  <c r="BV21" i="18"/>
  <c r="BV20" i="18"/>
  <c r="BV30" i="18"/>
  <c r="BV31" i="18"/>
  <c r="BV32" i="18"/>
  <c r="BU28" i="18"/>
  <c r="BU17" i="18"/>
  <c r="BU18" i="18"/>
  <c r="BU21" i="18"/>
  <c r="BU20" i="18"/>
  <c r="BU30" i="18"/>
  <c r="BU31" i="18"/>
  <c r="BU32" i="18"/>
  <c r="BT28" i="18"/>
  <c r="BT17" i="18"/>
  <c r="BT18" i="18"/>
  <c r="BT21" i="18"/>
  <c r="BT20" i="18"/>
  <c r="BT30" i="18"/>
  <c r="BT31" i="18"/>
  <c r="BT32" i="18"/>
  <c r="BS28" i="18"/>
  <c r="BS17" i="18"/>
  <c r="BS18" i="18"/>
  <c r="BS21" i="18"/>
  <c r="BS20" i="18"/>
  <c r="BS30" i="18"/>
  <c r="BS31" i="18"/>
  <c r="BS32" i="18"/>
  <c r="BR28" i="18"/>
  <c r="BR17" i="18"/>
  <c r="BR18" i="18"/>
  <c r="BR21" i="18"/>
  <c r="BR20" i="18"/>
  <c r="BR30" i="18"/>
  <c r="BR31" i="18"/>
  <c r="BR32" i="18"/>
  <c r="BQ28" i="18"/>
  <c r="BQ17" i="18"/>
  <c r="BQ18" i="18"/>
  <c r="BQ21" i="18"/>
  <c r="BQ20" i="18"/>
  <c r="BQ30" i="18"/>
  <c r="BQ31" i="18"/>
  <c r="BQ32" i="18"/>
  <c r="BP28" i="18"/>
  <c r="BP17" i="18"/>
  <c r="BP18" i="18"/>
  <c r="BP21" i="18"/>
  <c r="BP20" i="18"/>
  <c r="BP30" i="18"/>
  <c r="BP31" i="18"/>
  <c r="BP32" i="18"/>
  <c r="BO28" i="18"/>
  <c r="BO17" i="18"/>
  <c r="BO18" i="18"/>
  <c r="BO21" i="18"/>
  <c r="BO20" i="18"/>
  <c r="BO30" i="18"/>
  <c r="BO31" i="18"/>
  <c r="BO32" i="18"/>
  <c r="BN28" i="18"/>
  <c r="BN17" i="18"/>
  <c r="BN18" i="18"/>
  <c r="BN21" i="18"/>
  <c r="BN20" i="18"/>
  <c r="BN30" i="18"/>
  <c r="BN31" i="18"/>
  <c r="BN32" i="18"/>
  <c r="BM28" i="18"/>
  <c r="BM17" i="18"/>
  <c r="BM18" i="18"/>
  <c r="BM21" i="18"/>
  <c r="BM20" i="18"/>
  <c r="BM30" i="18"/>
  <c r="BM31" i="18"/>
  <c r="BM32" i="18"/>
  <c r="BL28" i="18"/>
  <c r="BL17" i="18"/>
  <c r="BL18" i="18"/>
  <c r="BL21" i="18"/>
  <c r="BL20" i="18"/>
  <c r="BL30" i="18"/>
  <c r="BL31" i="18"/>
  <c r="BL32" i="18"/>
  <c r="BK28" i="18"/>
  <c r="BK17" i="18"/>
  <c r="BK18" i="18"/>
  <c r="BK21" i="18"/>
  <c r="BK20" i="18"/>
  <c r="BK30" i="18"/>
  <c r="BK31" i="18"/>
  <c r="BK32" i="18"/>
  <c r="BJ28" i="18"/>
  <c r="BJ17" i="18"/>
  <c r="BJ18" i="18"/>
  <c r="BJ21" i="18"/>
  <c r="BJ20" i="18"/>
  <c r="BJ30" i="18"/>
  <c r="BJ31" i="18"/>
  <c r="BJ32" i="18"/>
  <c r="BI28" i="18"/>
  <c r="BI17" i="18"/>
  <c r="BI18" i="18"/>
  <c r="BI21" i="18"/>
  <c r="BI20" i="18"/>
  <c r="BI30" i="18"/>
  <c r="BI31" i="18"/>
  <c r="BI32" i="18"/>
  <c r="BH28" i="18"/>
  <c r="BH17" i="18"/>
  <c r="BH18" i="18"/>
  <c r="BH21" i="18"/>
  <c r="BH20" i="18"/>
  <c r="BH30" i="18"/>
  <c r="BH31" i="18"/>
  <c r="BH32" i="18"/>
  <c r="BG28" i="18"/>
  <c r="BG17" i="18"/>
  <c r="BG18" i="18"/>
  <c r="BG21" i="18"/>
  <c r="BG20" i="18"/>
  <c r="BG30" i="18"/>
  <c r="BG31" i="18"/>
  <c r="BG32" i="18"/>
  <c r="BF28" i="18"/>
  <c r="BF17" i="18"/>
  <c r="BF18" i="18"/>
  <c r="BF21" i="18"/>
  <c r="BF20" i="18"/>
  <c r="BF30" i="18"/>
  <c r="BF31" i="18"/>
  <c r="BF32" i="18"/>
  <c r="BE28" i="18"/>
  <c r="BE17" i="18"/>
  <c r="BE18" i="18"/>
  <c r="BE21" i="18"/>
  <c r="BE20" i="18"/>
  <c r="BE30" i="18"/>
  <c r="BE31" i="18"/>
  <c r="BE32" i="18"/>
  <c r="BD28" i="18"/>
  <c r="BD17" i="18"/>
  <c r="BD18" i="18"/>
  <c r="BD21" i="18"/>
  <c r="BD20" i="18"/>
  <c r="BD30" i="18"/>
  <c r="BD31" i="18"/>
  <c r="BD32" i="18"/>
  <c r="BC28" i="18"/>
  <c r="BC17" i="18"/>
  <c r="BC18" i="18"/>
  <c r="BC21" i="18"/>
  <c r="BC20" i="18"/>
  <c r="BC30" i="18"/>
  <c r="BC31" i="18"/>
  <c r="BC32" i="18"/>
  <c r="BB28" i="18"/>
  <c r="BB17" i="18"/>
  <c r="BB18" i="18"/>
  <c r="BB21" i="18"/>
  <c r="BB20" i="18"/>
  <c r="BB30" i="18"/>
  <c r="BB31" i="18"/>
  <c r="BB32" i="18"/>
  <c r="BA28" i="18"/>
  <c r="BA17" i="18"/>
  <c r="BA18" i="18"/>
  <c r="BA21" i="18"/>
  <c r="BA20" i="18"/>
  <c r="BA30" i="18"/>
  <c r="BA31" i="18"/>
  <c r="BA32" i="18"/>
  <c r="AZ28" i="18"/>
  <c r="AZ17" i="18"/>
  <c r="AZ18" i="18"/>
  <c r="AZ21" i="18"/>
  <c r="AZ20" i="18"/>
  <c r="AZ30" i="18"/>
  <c r="AZ31" i="18"/>
  <c r="AZ32" i="18"/>
  <c r="AY28" i="18"/>
  <c r="AY17" i="18"/>
  <c r="AY18" i="18"/>
  <c r="AY21" i="18"/>
  <c r="AY20" i="18"/>
  <c r="AY30" i="18"/>
  <c r="AY31" i="18"/>
  <c r="AY32" i="18"/>
  <c r="AX28" i="18"/>
  <c r="AX17" i="18"/>
  <c r="AX18" i="18"/>
  <c r="AX21" i="18"/>
  <c r="AX20" i="18"/>
  <c r="AX30" i="18"/>
  <c r="AX31" i="18"/>
  <c r="AX32" i="18"/>
  <c r="AW28" i="18"/>
  <c r="AW17" i="18"/>
  <c r="AW18" i="18"/>
  <c r="AW21" i="18"/>
  <c r="AW20" i="18"/>
  <c r="AW30" i="18"/>
  <c r="AW31" i="18"/>
  <c r="AW32" i="18"/>
  <c r="AV28" i="18"/>
  <c r="AV17" i="18"/>
  <c r="AV18" i="18"/>
  <c r="AV21" i="18"/>
  <c r="AV20" i="18"/>
  <c r="AV30" i="18"/>
  <c r="AV31" i="18"/>
  <c r="AV32" i="18"/>
  <c r="AU28" i="18"/>
  <c r="AU17" i="18"/>
  <c r="AU18" i="18"/>
  <c r="AU21" i="18"/>
  <c r="AU20" i="18"/>
  <c r="AU30" i="18"/>
  <c r="AU31" i="18"/>
  <c r="AU32" i="18"/>
  <c r="AT28" i="18"/>
  <c r="AT17" i="18"/>
  <c r="AT18" i="18"/>
  <c r="AT21" i="18"/>
  <c r="AT20" i="18"/>
  <c r="AT30" i="18"/>
  <c r="AT31" i="18"/>
  <c r="AT32" i="18"/>
  <c r="AS28" i="18"/>
  <c r="AS17" i="18"/>
  <c r="AS18" i="18"/>
  <c r="AS21" i="18"/>
  <c r="AS20" i="18"/>
  <c r="AS30" i="18"/>
  <c r="AS31" i="18"/>
  <c r="AS32" i="18"/>
  <c r="AR28" i="18"/>
  <c r="AR17" i="18"/>
  <c r="AR18" i="18"/>
  <c r="AR21" i="18"/>
  <c r="AR20" i="18"/>
  <c r="AR30" i="18"/>
  <c r="AR31" i="18"/>
  <c r="AR32" i="18"/>
  <c r="AQ28" i="18"/>
  <c r="AQ17" i="18"/>
  <c r="AQ18" i="18"/>
  <c r="AQ21" i="18"/>
  <c r="AQ20" i="18"/>
  <c r="AQ30" i="18"/>
  <c r="AQ31" i="18"/>
  <c r="AQ32" i="18"/>
  <c r="AP28" i="18"/>
  <c r="AP17" i="18"/>
  <c r="AP18" i="18"/>
  <c r="AP21" i="18"/>
  <c r="AP20" i="18"/>
  <c r="AP30" i="18"/>
  <c r="AP31" i="18"/>
  <c r="AP32" i="18"/>
  <c r="AO28" i="18"/>
  <c r="AO17" i="18"/>
  <c r="AO18" i="18"/>
  <c r="AO21" i="18"/>
  <c r="AO20" i="18"/>
  <c r="AO30" i="18"/>
  <c r="AO31" i="18"/>
  <c r="AO32" i="18"/>
  <c r="AN28" i="18"/>
  <c r="AN17" i="18"/>
  <c r="AN18" i="18"/>
  <c r="AN21" i="18"/>
  <c r="AN20" i="18"/>
  <c r="AN30" i="18"/>
  <c r="AN31" i="18"/>
  <c r="AN32" i="18"/>
  <c r="AM28" i="18"/>
  <c r="AM17" i="18"/>
  <c r="AM18" i="18"/>
  <c r="AM21" i="18"/>
  <c r="AM20" i="18"/>
  <c r="AM30" i="18"/>
  <c r="AM31" i="18"/>
  <c r="AM32" i="18"/>
  <c r="AL28" i="18"/>
  <c r="AL17" i="18"/>
  <c r="AL18" i="18"/>
  <c r="AL21" i="18"/>
  <c r="AL20" i="18"/>
  <c r="AL30" i="18"/>
  <c r="AL31" i="18"/>
  <c r="AL32" i="18"/>
  <c r="AK28" i="18"/>
  <c r="AK17" i="18"/>
  <c r="AK18" i="18"/>
  <c r="AK21" i="18"/>
  <c r="AK20" i="18"/>
  <c r="AK30" i="18"/>
  <c r="AK31" i="18"/>
  <c r="AK32" i="18"/>
  <c r="AJ28" i="18"/>
  <c r="AJ17" i="18"/>
  <c r="AJ18" i="18"/>
  <c r="AJ21" i="18"/>
  <c r="AJ20" i="18"/>
  <c r="AJ30" i="18"/>
  <c r="AJ31" i="18"/>
  <c r="AJ32" i="18"/>
  <c r="AI28" i="18"/>
  <c r="AI17" i="18"/>
  <c r="AI18" i="18"/>
  <c r="AI21" i="18"/>
  <c r="AI20" i="18"/>
  <c r="AI30" i="18"/>
  <c r="AI31" i="18"/>
  <c r="AI32" i="18"/>
  <c r="AH28" i="18"/>
  <c r="AH17" i="18"/>
  <c r="AH18" i="18"/>
  <c r="AH21" i="18"/>
  <c r="AH20" i="18"/>
  <c r="AH30" i="18"/>
  <c r="AH31" i="18"/>
  <c r="AH32" i="18"/>
  <c r="AG28" i="18"/>
  <c r="AG17" i="18"/>
  <c r="AG18" i="18"/>
  <c r="AG21" i="18"/>
  <c r="AG20" i="18"/>
  <c r="AG30" i="18"/>
  <c r="AG31" i="18"/>
  <c r="AG32" i="18"/>
  <c r="AF28" i="18"/>
  <c r="AF17" i="18"/>
  <c r="AF18" i="18"/>
  <c r="AF21" i="18"/>
  <c r="AF20" i="18"/>
  <c r="AF30" i="18"/>
  <c r="AF31" i="18"/>
  <c r="AF32" i="18"/>
  <c r="AE28" i="18"/>
  <c r="AE17" i="18"/>
  <c r="AE18" i="18"/>
  <c r="AE21" i="18"/>
  <c r="AE20" i="18"/>
  <c r="AE30" i="18"/>
  <c r="AE31" i="18"/>
  <c r="AE32" i="18"/>
  <c r="AD28" i="18"/>
  <c r="AD17" i="18"/>
  <c r="AD18" i="18"/>
  <c r="AD21" i="18"/>
  <c r="AD20" i="18"/>
  <c r="AD30" i="18"/>
  <c r="AD31" i="18"/>
  <c r="AD32" i="18"/>
  <c r="AC28" i="18"/>
  <c r="AC17" i="18"/>
  <c r="AC18" i="18"/>
  <c r="AC21" i="18"/>
  <c r="AC20" i="18"/>
  <c r="AC30" i="18"/>
  <c r="AC31" i="18"/>
  <c r="AC32" i="18"/>
  <c r="AB28" i="18"/>
  <c r="AB17" i="18"/>
  <c r="AB18" i="18"/>
  <c r="AB21" i="18"/>
  <c r="AB20" i="18"/>
  <c r="AB30" i="18"/>
  <c r="AB31" i="18"/>
  <c r="AB32" i="18"/>
  <c r="AA28" i="18"/>
  <c r="AA17" i="18"/>
  <c r="AA18" i="18"/>
  <c r="AA21" i="18"/>
  <c r="AA20" i="18"/>
  <c r="AA30" i="18"/>
  <c r="AA31" i="18"/>
  <c r="AA32" i="18"/>
  <c r="Z28" i="18"/>
  <c r="Z17" i="18"/>
  <c r="Z18" i="18"/>
  <c r="Z21" i="18"/>
  <c r="Z20" i="18"/>
  <c r="Z30" i="18"/>
  <c r="Z31" i="18"/>
  <c r="Z32" i="18"/>
  <c r="Y28" i="18"/>
  <c r="Y17" i="18"/>
  <c r="Y18" i="18"/>
  <c r="Y21" i="18"/>
  <c r="Y20" i="18"/>
  <c r="Y30" i="18"/>
  <c r="Y31" i="18"/>
  <c r="Y32" i="18"/>
  <c r="X28" i="18"/>
  <c r="X17" i="18"/>
  <c r="X18" i="18"/>
  <c r="X21" i="18"/>
  <c r="X20" i="18"/>
  <c r="X30" i="18"/>
  <c r="X31" i="18"/>
  <c r="X32" i="18"/>
  <c r="W28" i="18"/>
  <c r="W17" i="18"/>
  <c r="W18" i="18"/>
  <c r="W21" i="18"/>
  <c r="W20" i="18"/>
  <c r="W30" i="18"/>
  <c r="W31" i="18"/>
  <c r="W32" i="18"/>
  <c r="V28" i="18"/>
  <c r="V17" i="18"/>
  <c r="V18" i="18"/>
  <c r="V21" i="18"/>
  <c r="V20" i="18"/>
  <c r="V30" i="18"/>
  <c r="V31" i="18"/>
  <c r="V32" i="18"/>
  <c r="U28" i="18"/>
  <c r="U17" i="18"/>
  <c r="U18" i="18"/>
  <c r="U21" i="18"/>
  <c r="U20" i="18"/>
  <c r="U30" i="18"/>
  <c r="U31" i="18"/>
  <c r="U32" i="18"/>
  <c r="T28" i="18"/>
  <c r="T17" i="18"/>
  <c r="T18" i="18"/>
  <c r="T21" i="18"/>
  <c r="T20" i="18"/>
  <c r="T30" i="18"/>
  <c r="T31" i="18"/>
  <c r="T32" i="18"/>
  <c r="S28" i="18"/>
  <c r="S17" i="18"/>
  <c r="S18" i="18"/>
  <c r="S21" i="18"/>
  <c r="S20" i="18"/>
  <c r="S30" i="18"/>
  <c r="S31" i="18"/>
  <c r="S32" i="18"/>
  <c r="R28" i="18"/>
  <c r="R17" i="18"/>
  <c r="R18" i="18"/>
  <c r="R21" i="18"/>
  <c r="R20" i="18"/>
  <c r="R30" i="18"/>
  <c r="R31" i="18"/>
  <c r="R32" i="18"/>
  <c r="Q28" i="18"/>
  <c r="Q17" i="18"/>
  <c r="Q18" i="18"/>
  <c r="Q21" i="18"/>
  <c r="Q20" i="18"/>
  <c r="Q30" i="18"/>
  <c r="Q31" i="18"/>
  <c r="Q32" i="18"/>
  <c r="P28" i="18"/>
  <c r="P17" i="18"/>
  <c r="P18" i="18"/>
  <c r="P21" i="18"/>
  <c r="P20" i="18"/>
  <c r="P30" i="18"/>
  <c r="P31" i="18"/>
  <c r="P32" i="18"/>
  <c r="O28" i="18"/>
  <c r="O17" i="18"/>
  <c r="O18" i="18"/>
  <c r="O21" i="18"/>
  <c r="O20" i="18"/>
  <c r="O30" i="18"/>
  <c r="O31" i="18"/>
  <c r="O32" i="18"/>
  <c r="N28" i="18"/>
  <c r="N17" i="18"/>
  <c r="N18" i="18"/>
  <c r="N21" i="18"/>
  <c r="N20" i="18"/>
  <c r="N30" i="18"/>
  <c r="N31" i="18"/>
  <c r="N32" i="18"/>
  <c r="M28" i="18"/>
  <c r="M17" i="18"/>
  <c r="M18" i="18"/>
  <c r="M21" i="18"/>
  <c r="M20" i="18"/>
  <c r="M30" i="18"/>
  <c r="M31" i="18"/>
  <c r="M32" i="18"/>
  <c r="L28" i="18"/>
  <c r="L17" i="18"/>
  <c r="L18" i="18"/>
  <c r="L21" i="18"/>
  <c r="L20" i="18"/>
  <c r="L30" i="18"/>
  <c r="L31" i="18"/>
  <c r="L32" i="18"/>
  <c r="K28" i="18"/>
  <c r="K17" i="18"/>
  <c r="K18" i="18"/>
  <c r="K21" i="18"/>
  <c r="K20" i="18"/>
  <c r="K30" i="18"/>
  <c r="K31" i="18"/>
  <c r="K32" i="18"/>
  <c r="J28" i="18"/>
  <c r="J17" i="18"/>
  <c r="J18" i="18"/>
  <c r="J21" i="18"/>
  <c r="J20" i="18"/>
  <c r="J30" i="18"/>
  <c r="J31" i="18"/>
  <c r="J32" i="18"/>
  <c r="I28" i="18"/>
  <c r="I17" i="18"/>
  <c r="I18" i="18"/>
  <c r="I21" i="18"/>
  <c r="I20" i="18"/>
  <c r="I30" i="18"/>
  <c r="I31" i="18"/>
  <c r="I32" i="18"/>
  <c r="H28" i="18"/>
  <c r="H17" i="18"/>
  <c r="H18" i="18"/>
  <c r="H21" i="18"/>
  <c r="H20" i="18"/>
  <c r="H30" i="18"/>
  <c r="H31" i="18"/>
  <c r="H32" i="18"/>
  <c r="G28" i="18"/>
  <c r="G17" i="18"/>
  <c r="G18" i="18"/>
  <c r="G21" i="18"/>
  <c r="G20" i="18"/>
  <c r="G30" i="18"/>
  <c r="G31" i="18"/>
  <c r="G32" i="18"/>
  <c r="F28" i="18"/>
  <c r="F17" i="18"/>
  <c r="F18" i="18"/>
  <c r="F21" i="18"/>
  <c r="F20" i="18"/>
  <c r="F30" i="18"/>
  <c r="F31" i="18"/>
  <c r="F32" i="18"/>
  <c r="E28" i="18"/>
  <c r="E17" i="18"/>
  <c r="E18" i="18"/>
  <c r="E21" i="18"/>
  <c r="E20" i="18"/>
  <c r="E30" i="18"/>
  <c r="E31" i="18"/>
  <c r="E32" i="18"/>
  <c r="D28" i="18"/>
  <c r="D17" i="18"/>
  <c r="D18" i="18"/>
  <c r="D21" i="18"/>
  <c r="D20" i="18"/>
  <c r="D30" i="18"/>
  <c r="D31" i="18"/>
  <c r="D32" i="18"/>
  <c r="C28" i="18"/>
  <c r="C17" i="18"/>
  <c r="C18" i="18"/>
  <c r="C21" i="18"/>
  <c r="C20" i="18"/>
  <c r="C30" i="18"/>
  <c r="C31" i="18"/>
  <c r="C32" i="18"/>
  <c r="B28" i="18"/>
  <c r="B17" i="18"/>
  <c r="B18" i="18"/>
  <c r="B21" i="18"/>
  <c r="B20" i="18"/>
  <c r="B30" i="18"/>
  <c r="B31" i="18"/>
  <c r="B32" i="18"/>
  <c r="K6" i="18"/>
  <c r="E6" i="18"/>
  <c r="D6" i="18"/>
  <c r="L24" i="18"/>
  <c r="L43" i="18"/>
  <c r="L6" i="18"/>
  <c r="G5" i="18"/>
  <c r="L26" i="18"/>
  <c r="L44" i="18"/>
  <c r="L45" i="18"/>
  <c r="J5" i="18"/>
  <c r="E5" i="18"/>
  <c r="D5" i="18"/>
  <c r="L23" i="18"/>
  <c r="L38" i="18"/>
  <c r="L39" i="18"/>
  <c r="L40" i="18"/>
  <c r="L41" i="18"/>
  <c r="L33" i="18"/>
  <c r="L47" i="18"/>
  <c r="L49" i="18"/>
  <c r="L51" i="18"/>
  <c r="L54" i="18"/>
  <c r="M24" i="18"/>
  <c r="M43" i="18"/>
  <c r="M26" i="18"/>
  <c r="M44" i="18"/>
  <c r="M45" i="18"/>
  <c r="M23" i="18"/>
  <c r="M38" i="18"/>
  <c r="M39" i="18"/>
  <c r="M40" i="18"/>
  <c r="M41" i="18"/>
  <c r="M33" i="18"/>
  <c r="M47" i="18"/>
  <c r="M49" i="18"/>
  <c r="M51" i="18"/>
  <c r="M52" i="18"/>
  <c r="M54" i="18"/>
  <c r="N24" i="18"/>
  <c r="N43" i="18"/>
  <c r="N26" i="18"/>
  <c r="N44" i="18"/>
  <c r="N45" i="18"/>
  <c r="N23" i="18"/>
  <c r="N38" i="18"/>
  <c r="N39" i="18"/>
  <c r="N40" i="18"/>
  <c r="N41" i="18"/>
  <c r="N33" i="18"/>
  <c r="N47" i="18"/>
  <c r="N49" i="18"/>
  <c r="N51" i="18"/>
  <c r="N52" i="18"/>
  <c r="N54" i="18"/>
  <c r="O24" i="18"/>
  <c r="O43" i="18"/>
  <c r="O26" i="18"/>
  <c r="O44" i="18"/>
  <c r="O45" i="18"/>
  <c r="O23" i="18"/>
  <c r="O38" i="18"/>
  <c r="O39" i="18"/>
  <c r="O40" i="18"/>
  <c r="O41" i="18"/>
  <c r="O33" i="18"/>
  <c r="O47" i="18"/>
  <c r="O49" i="18"/>
  <c r="O51" i="18"/>
  <c r="O52" i="18"/>
  <c r="O54" i="18"/>
  <c r="B24" i="18"/>
  <c r="B43" i="18"/>
  <c r="K5" i="18"/>
  <c r="G4" i="18"/>
  <c r="B26" i="18"/>
  <c r="B44" i="18"/>
  <c r="B45" i="18"/>
  <c r="E4" i="18"/>
  <c r="D4" i="18"/>
  <c r="B23" i="18"/>
  <c r="B38" i="18"/>
  <c r="B39" i="18"/>
  <c r="B40" i="18"/>
  <c r="B41" i="18"/>
  <c r="B33" i="18"/>
  <c r="B47" i="18"/>
  <c r="B49" i="18"/>
  <c r="B51" i="18"/>
  <c r="B54" i="18"/>
  <c r="C24" i="18"/>
  <c r="C43" i="18"/>
  <c r="C26" i="18"/>
  <c r="C44" i="18"/>
  <c r="C45" i="18"/>
  <c r="C23" i="18"/>
  <c r="C38" i="18"/>
  <c r="C39" i="18"/>
  <c r="C40" i="18"/>
  <c r="C41" i="18"/>
  <c r="C33" i="18"/>
  <c r="C47" i="18"/>
  <c r="C49" i="18"/>
  <c r="C51" i="18"/>
  <c r="C52" i="18"/>
  <c r="C54" i="18"/>
  <c r="D24" i="18"/>
  <c r="D43" i="18"/>
  <c r="D26" i="18"/>
  <c r="D44" i="18"/>
  <c r="D45" i="18"/>
  <c r="D23" i="18"/>
  <c r="D38" i="18"/>
  <c r="D39" i="18"/>
  <c r="D40" i="18"/>
  <c r="D41" i="18"/>
  <c r="D33" i="18"/>
  <c r="D47" i="18"/>
  <c r="D49" i="18"/>
  <c r="D51" i="18"/>
  <c r="D52" i="18"/>
  <c r="D54" i="18"/>
  <c r="E24" i="18"/>
  <c r="E43" i="18"/>
  <c r="E26" i="18"/>
  <c r="E44" i="18"/>
  <c r="E45" i="18"/>
  <c r="E23" i="18"/>
  <c r="E38" i="18"/>
  <c r="E39" i="18"/>
  <c r="E40" i="18"/>
  <c r="E41" i="18"/>
  <c r="E33" i="18"/>
  <c r="E47" i="18"/>
  <c r="E49" i="18"/>
  <c r="E51" i="18"/>
  <c r="E52" i="18"/>
  <c r="E54" i="18"/>
  <c r="F24" i="18"/>
  <c r="F43" i="18"/>
  <c r="F26" i="18"/>
  <c r="F44" i="18"/>
  <c r="F45" i="18"/>
  <c r="F23" i="18"/>
  <c r="F38" i="18"/>
  <c r="F39" i="18"/>
  <c r="F40" i="18"/>
  <c r="F41" i="18"/>
  <c r="F33" i="18"/>
  <c r="F47" i="18"/>
  <c r="F49" i="18"/>
  <c r="F51" i="18"/>
  <c r="F52" i="18"/>
  <c r="F54" i="18"/>
  <c r="G24" i="18"/>
  <c r="G43" i="18"/>
  <c r="G26" i="18"/>
  <c r="G44" i="18"/>
  <c r="G45" i="18"/>
  <c r="G23" i="18"/>
  <c r="G38" i="18"/>
  <c r="G39" i="18"/>
  <c r="G40" i="18"/>
  <c r="G41" i="18"/>
  <c r="G33" i="18"/>
  <c r="G47" i="18"/>
  <c r="G49" i="18"/>
  <c r="G51" i="18"/>
  <c r="G52" i="18"/>
  <c r="G54" i="18"/>
  <c r="H24" i="18"/>
  <c r="H43" i="18"/>
  <c r="H26" i="18"/>
  <c r="H44" i="18"/>
  <c r="H45" i="18"/>
  <c r="H23" i="18"/>
  <c r="H38" i="18"/>
  <c r="H39" i="18"/>
  <c r="H40" i="18"/>
  <c r="H41" i="18"/>
  <c r="H33" i="18"/>
  <c r="H47" i="18"/>
  <c r="H49" i="18"/>
  <c r="H51" i="18"/>
  <c r="H52" i="18"/>
  <c r="H54" i="18"/>
  <c r="I24" i="18"/>
  <c r="I43" i="18"/>
  <c r="I26" i="18"/>
  <c r="I44" i="18"/>
  <c r="I45" i="18"/>
  <c r="I23" i="18"/>
  <c r="I38" i="18"/>
  <c r="I39" i="18"/>
  <c r="I40" i="18"/>
  <c r="I41" i="18"/>
  <c r="I33" i="18"/>
  <c r="I47" i="18"/>
  <c r="I49" i="18"/>
  <c r="I51" i="18"/>
  <c r="I52" i="18"/>
  <c r="I54" i="18"/>
  <c r="J24" i="18"/>
  <c r="J43" i="18"/>
  <c r="J26" i="18"/>
  <c r="J44" i="18"/>
  <c r="J45" i="18"/>
  <c r="J23" i="18"/>
  <c r="J38" i="18"/>
  <c r="J39" i="18"/>
  <c r="J40" i="18"/>
  <c r="J41" i="18"/>
  <c r="J33" i="18"/>
  <c r="J47" i="18"/>
  <c r="J49" i="18"/>
  <c r="J51" i="18"/>
  <c r="J52" i="18"/>
  <c r="J54" i="18"/>
  <c r="K24" i="18"/>
  <c r="K43" i="18"/>
  <c r="K26" i="18"/>
  <c r="K44" i="18"/>
  <c r="K45" i="18"/>
  <c r="K23" i="18"/>
  <c r="K38" i="18"/>
  <c r="K39" i="18"/>
  <c r="K40" i="18"/>
  <c r="K41" i="18"/>
  <c r="K33" i="18"/>
  <c r="K47" i="18"/>
  <c r="K49" i="18"/>
  <c r="K51" i="18"/>
  <c r="K52" i="18"/>
  <c r="K54" i="18"/>
  <c r="P24" i="18"/>
  <c r="P43" i="18"/>
  <c r="P26" i="18"/>
  <c r="P44" i="18"/>
  <c r="P45" i="18"/>
  <c r="P23" i="18"/>
  <c r="P38" i="18"/>
  <c r="P39" i="18"/>
  <c r="P40" i="18"/>
  <c r="P41" i="18"/>
  <c r="P33" i="18"/>
  <c r="P47" i="18"/>
  <c r="P49" i="18"/>
  <c r="P51" i="18"/>
  <c r="P52" i="18"/>
  <c r="P54" i="18"/>
  <c r="Q24" i="18"/>
  <c r="Q43" i="18"/>
  <c r="Q26" i="18"/>
  <c r="Q44" i="18"/>
  <c r="Q45" i="18"/>
  <c r="Q23" i="18"/>
  <c r="Q38" i="18"/>
  <c r="Q39" i="18"/>
  <c r="Q40" i="18"/>
  <c r="Q41" i="18"/>
  <c r="Q33" i="18"/>
  <c r="Q47" i="18"/>
  <c r="Q49" i="18"/>
  <c r="Q51" i="18"/>
  <c r="Q52" i="18"/>
  <c r="Q54" i="18"/>
  <c r="R24" i="18"/>
  <c r="R43" i="18"/>
  <c r="R26" i="18"/>
  <c r="R44" i="18"/>
  <c r="R45" i="18"/>
  <c r="R23" i="18"/>
  <c r="R38" i="18"/>
  <c r="R39" i="18"/>
  <c r="R40" i="18"/>
  <c r="R41" i="18"/>
  <c r="R33" i="18"/>
  <c r="R47" i="18"/>
  <c r="R49" i="18"/>
  <c r="R51" i="18"/>
  <c r="R52" i="18"/>
  <c r="R54" i="18"/>
  <c r="S24" i="18"/>
  <c r="S43" i="18"/>
  <c r="S26" i="18"/>
  <c r="S44" i="18"/>
  <c r="S45" i="18"/>
  <c r="S23" i="18"/>
  <c r="S38" i="18"/>
  <c r="S39" i="18"/>
  <c r="S40" i="18"/>
  <c r="S41" i="18"/>
  <c r="S33" i="18"/>
  <c r="S47" i="18"/>
  <c r="S49" i="18"/>
  <c r="S51" i="18"/>
  <c r="S52" i="18"/>
  <c r="S54" i="18"/>
  <c r="T24" i="18"/>
  <c r="T43" i="18"/>
  <c r="T26" i="18"/>
  <c r="T44" i="18"/>
  <c r="T45" i="18"/>
  <c r="T23" i="18"/>
  <c r="T38" i="18"/>
  <c r="T39" i="18"/>
  <c r="T40" i="18"/>
  <c r="T41" i="18"/>
  <c r="T33" i="18"/>
  <c r="T47" i="18"/>
  <c r="T49" i="18"/>
  <c r="T51" i="18"/>
  <c r="T52" i="18"/>
  <c r="T54" i="18"/>
  <c r="U24" i="18"/>
  <c r="U43" i="18"/>
  <c r="U26" i="18"/>
  <c r="U44" i="18"/>
  <c r="U45" i="18"/>
  <c r="U23" i="18"/>
  <c r="U38" i="18"/>
  <c r="U39" i="18"/>
  <c r="U40" i="18"/>
  <c r="U41" i="18"/>
  <c r="U33" i="18"/>
  <c r="U47" i="18"/>
  <c r="U49" i="18"/>
  <c r="U51" i="18"/>
  <c r="U52" i="18"/>
  <c r="U54" i="18"/>
  <c r="L7" i="18"/>
  <c r="E7" i="18"/>
  <c r="D7" i="18"/>
  <c r="V24" i="18"/>
  <c r="V43" i="18"/>
  <c r="G6" i="18"/>
  <c r="V26" i="18"/>
  <c r="V44" i="18"/>
  <c r="V45" i="18"/>
  <c r="V23" i="18"/>
  <c r="V38" i="18"/>
  <c r="V39" i="18"/>
  <c r="V40" i="18"/>
  <c r="V41" i="18"/>
  <c r="V33" i="18"/>
  <c r="V47" i="18"/>
  <c r="V49" i="18"/>
  <c r="V51" i="18"/>
  <c r="V54" i="18"/>
  <c r="W24" i="18"/>
  <c r="W43" i="18"/>
  <c r="W26" i="18"/>
  <c r="W44" i="18"/>
  <c r="W45" i="18"/>
  <c r="W23" i="18"/>
  <c r="W38" i="18"/>
  <c r="W39" i="18"/>
  <c r="W40" i="18"/>
  <c r="W41" i="18"/>
  <c r="W33" i="18"/>
  <c r="W47" i="18"/>
  <c r="W49" i="18"/>
  <c r="W51" i="18"/>
  <c r="W52" i="18"/>
  <c r="W54" i="18"/>
  <c r="X24" i="18"/>
  <c r="X43" i="18"/>
  <c r="X26" i="18"/>
  <c r="X44" i="18"/>
  <c r="X45" i="18"/>
  <c r="X23" i="18"/>
  <c r="X38" i="18"/>
  <c r="X39" i="18"/>
  <c r="X40" i="18"/>
  <c r="X41" i="18"/>
  <c r="X33" i="18"/>
  <c r="X47" i="18"/>
  <c r="X49" i="18"/>
  <c r="X51" i="18"/>
  <c r="X52" i="18"/>
  <c r="X54" i="18"/>
  <c r="Y24" i="18"/>
  <c r="Y43" i="18"/>
  <c r="Y26" i="18"/>
  <c r="Y44" i="18"/>
  <c r="Y45" i="18"/>
  <c r="Y23" i="18"/>
  <c r="Y38" i="18"/>
  <c r="Y39" i="18"/>
  <c r="Y40" i="18"/>
  <c r="Y41" i="18"/>
  <c r="Y33" i="18"/>
  <c r="Y47" i="18"/>
  <c r="Y49" i="18"/>
  <c r="Y51" i="18"/>
  <c r="Y52" i="18"/>
  <c r="Y54" i="18"/>
  <c r="Z24" i="18"/>
  <c r="Z43" i="18"/>
  <c r="Z26" i="18"/>
  <c r="Z44" i="18"/>
  <c r="Z45" i="18"/>
  <c r="Z23" i="18"/>
  <c r="Z38" i="18"/>
  <c r="Z39" i="18"/>
  <c r="Z40" i="18"/>
  <c r="Z41" i="18"/>
  <c r="Z33" i="18"/>
  <c r="Z47" i="18"/>
  <c r="Z49" i="18"/>
  <c r="Z51" i="18"/>
  <c r="Z52" i="18"/>
  <c r="Z54" i="18"/>
  <c r="AA24" i="18"/>
  <c r="AA43" i="18"/>
  <c r="AA26" i="18"/>
  <c r="AA44" i="18"/>
  <c r="AA45" i="18"/>
  <c r="AA23" i="18"/>
  <c r="AA38" i="18"/>
  <c r="AA39" i="18"/>
  <c r="AA40" i="18"/>
  <c r="AA41" i="18"/>
  <c r="AA33" i="18"/>
  <c r="AA47" i="18"/>
  <c r="AA49" i="18"/>
  <c r="AA51" i="18"/>
  <c r="AA52" i="18"/>
  <c r="AA54" i="18"/>
  <c r="AB24" i="18"/>
  <c r="AB43" i="18"/>
  <c r="AB26" i="18"/>
  <c r="AB44" i="18"/>
  <c r="AB45" i="18"/>
  <c r="AB23" i="18"/>
  <c r="AB38" i="18"/>
  <c r="AB39" i="18"/>
  <c r="AB40" i="18"/>
  <c r="AB41" i="18"/>
  <c r="AB33" i="18"/>
  <c r="AB47" i="18"/>
  <c r="AB49" i="18"/>
  <c r="AB51" i="18"/>
  <c r="AB52" i="18"/>
  <c r="AB54" i="18"/>
  <c r="AC24" i="18"/>
  <c r="AC43" i="18"/>
  <c r="AC26" i="18"/>
  <c r="AC44" i="18"/>
  <c r="AC45" i="18"/>
  <c r="AC23" i="18"/>
  <c r="AC38" i="18"/>
  <c r="AC39" i="18"/>
  <c r="AC40" i="18"/>
  <c r="AC41" i="18"/>
  <c r="AC33" i="18"/>
  <c r="AC47" i="18"/>
  <c r="AC49" i="18"/>
  <c r="AC51" i="18"/>
  <c r="AC52" i="18"/>
  <c r="AC54" i="18"/>
  <c r="AD24" i="18"/>
  <c r="AD43" i="18"/>
  <c r="AD26" i="18"/>
  <c r="AD44" i="18"/>
  <c r="AD45" i="18"/>
  <c r="AD23" i="18"/>
  <c r="AD38" i="18"/>
  <c r="AD39" i="18"/>
  <c r="AD40" i="18"/>
  <c r="AD41" i="18"/>
  <c r="AD33" i="18"/>
  <c r="AD47" i="18"/>
  <c r="AD49" i="18"/>
  <c r="AD51" i="18"/>
  <c r="AD52" i="18"/>
  <c r="AD54" i="18"/>
  <c r="AE24" i="18"/>
  <c r="AE43" i="18"/>
  <c r="AE26" i="18"/>
  <c r="AE44" i="18"/>
  <c r="AE45" i="18"/>
  <c r="AE23" i="18"/>
  <c r="AE38" i="18"/>
  <c r="AE39" i="18"/>
  <c r="AE40" i="18"/>
  <c r="AE41" i="18"/>
  <c r="AE33" i="18"/>
  <c r="AE47" i="18"/>
  <c r="AE49" i="18"/>
  <c r="AE51" i="18"/>
  <c r="AE52" i="18"/>
  <c r="AE54" i="18"/>
  <c r="M8" i="18"/>
  <c r="E8" i="18"/>
  <c r="D8" i="18"/>
  <c r="AF24" i="18"/>
  <c r="AF43" i="18"/>
  <c r="M7" i="18"/>
  <c r="G7" i="18"/>
  <c r="AF26" i="18"/>
  <c r="AF44" i="18"/>
  <c r="AF45" i="18"/>
  <c r="AF23" i="18"/>
  <c r="AF38" i="18"/>
  <c r="AF39" i="18"/>
  <c r="AF40" i="18"/>
  <c r="AF41" i="18"/>
  <c r="AF33" i="18"/>
  <c r="AF47" i="18"/>
  <c r="AF49" i="18"/>
  <c r="AF51" i="18"/>
  <c r="AF54" i="18"/>
  <c r="AG24" i="18"/>
  <c r="AG43" i="18"/>
  <c r="AG26" i="18"/>
  <c r="AG44" i="18"/>
  <c r="AG45" i="18"/>
  <c r="AG23" i="18"/>
  <c r="AG38" i="18"/>
  <c r="AG39" i="18"/>
  <c r="AG40" i="18"/>
  <c r="AG41" i="18"/>
  <c r="AG33" i="18"/>
  <c r="AG47" i="18"/>
  <c r="AG49" i="18"/>
  <c r="AG51" i="18"/>
  <c r="AG52" i="18"/>
  <c r="AG54" i="18"/>
  <c r="AH24" i="18"/>
  <c r="AH43" i="18"/>
  <c r="AH26" i="18"/>
  <c r="AH44" i="18"/>
  <c r="AH45" i="18"/>
  <c r="AH23" i="18"/>
  <c r="AH38" i="18"/>
  <c r="AH39" i="18"/>
  <c r="AH40" i="18"/>
  <c r="AH41" i="18"/>
  <c r="AH33" i="18"/>
  <c r="AH47" i="18"/>
  <c r="AH49" i="18"/>
  <c r="AH51" i="18"/>
  <c r="AH52" i="18"/>
  <c r="AH54" i="18"/>
  <c r="AI24" i="18"/>
  <c r="AI43" i="18"/>
  <c r="AI26" i="18"/>
  <c r="AI44" i="18"/>
  <c r="AI45" i="18"/>
  <c r="AI23" i="18"/>
  <c r="AI38" i="18"/>
  <c r="AI39" i="18"/>
  <c r="AI40" i="18"/>
  <c r="AI41" i="18"/>
  <c r="AI33" i="18"/>
  <c r="AI47" i="18"/>
  <c r="AI49" i="18"/>
  <c r="AI51" i="18"/>
  <c r="AI52" i="18"/>
  <c r="AI54" i="18"/>
  <c r="AJ24" i="18"/>
  <c r="AJ43" i="18"/>
  <c r="AJ26" i="18"/>
  <c r="AJ44" i="18"/>
  <c r="AJ45" i="18"/>
  <c r="AJ23" i="18"/>
  <c r="AJ38" i="18"/>
  <c r="AJ39" i="18"/>
  <c r="AJ40" i="18"/>
  <c r="AJ41" i="18"/>
  <c r="AJ33" i="18"/>
  <c r="AJ47" i="18"/>
  <c r="AJ49" i="18"/>
  <c r="AJ51" i="18"/>
  <c r="AJ52" i="18"/>
  <c r="AJ54" i="18"/>
  <c r="AK24" i="18"/>
  <c r="AK43" i="18"/>
  <c r="AK26" i="18"/>
  <c r="AK44" i="18"/>
  <c r="AK45" i="18"/>
  <c r="AK23" i="18"/>
  <c r="AK38" i="18"/>
  <c r="AK39" i="18"/>
  <c r="AK40" i="18"/>
  <c r="AK41" i="18"/>
  <c r="AK33" i="18"/>
  <c r="AK47" i="18"/>
  <c r="AK49" i="18"/>
  <c r="AK51" i="18"/>
  <c r="AK52" i="18"/>
  <c r="AK54" i="18"/>
  <c r="AL24" i="18"/>
  <c r="AL43" i="18"/>
  <c r="AL26" i="18"/>
  <c r="AL44" i="18"/>
  <c r="AL45" i="18"/>
  <c r="AL23" i="18"/>
  <c r="AL38" i="18"/>
  <c r="AL39" i="18"/>
  <c r="AL40" i="18"/>
  <c r="AL41" i="18"/>
  <c r="AL33" i="18"/>
  <c r="AL47" i="18"/>
  <c r="AL49" i="18"/>
  <c r="AL51" i="18"/>
  <c r="AL52" i="18"/>
  <c r="AL54" i="18"/>
  <c r="AM24" i="18"/>
  <c r="AM43" i="18"/>
  <c r="AM26" i="18"/>
  <c r="AM44" i="18"/>
  <c r="AM45" i="18"/>
  <c r="AM23" i="18"/>
  <c r="AM38" i="18"/>
  <c r="AM39" i="18"/>
  <c r="AM40" i="18"/>
  <c r="AM41" i="18"/>
  <c r="AM33" i="18"/>
  <c r="AM47" i="18"/>
  <c r="AM49" i="18"/>
  <c r="AM51" i="18"/>
  <c r="AM52" i="18"/>
  <c r="AM54" i="18"/>
  <c r="AN24" i="18"/>
  <c r="AN43" i="18"/>
  <c r="AN26" i="18"/>
  <c r="AN44" i="18"/>
  <c r="AN45" i="18"/>
  <c r="AN23" i="18"/>
  <c r="AN38" i="18"/>
  <c r="AN39" i="18"/>
  <c r="AN40" i="18"/>
  <c r="AN41" i="18"/>
  <c r="AN33" i="18"/>
  <c r="AN47" i="18"/>
  <c r="AN49" i="18"/>
  <c r="AN51" i="18"/>
  <c r="AN52" i="18"/>
  <c r="AN54" i="18"/>
  <c r="AO24" i="18"/>
  <c r="AO43" i="18"/>
  <c r="AO26" i="18"/>
  <c r="AO44" i="18"/>
  <c r="AO45" i="18"/>
  <c r="AO23" i="18"/>
  <c r="AO38" i="18"/>
  <c r="AO39" i="18"/>
  <c r="AO40" i="18"/>
  <c r="AO41" i="18"/>
  <c r="AO33" i="18"/>
  <c r="AO47" i="18"/>
  <c r="AO49" i="18"/>
  <c r="AO51" i="18"/>
  <c r="AO52" i="18"/>
  <c r="AO54" i="18"/>
  <c r="N9" i="18"/>
  <c r="E9" i="18"/>
  <c r="D9" i="18"/>
  <c r="AP24" i="18"/>
  <c r="AP43" i="18"/>
  <c r="N8" i="18"/>
  <c r="G8" i="18"/>
  <c r="AP26" i="18"/>
  <c r="AP44" i="18"/>
  <c r="AP45" i="18"/>
  <c r="AP23" i="18"/>
  <c r="AP38" i="18"/>
  <c r="AP39" i="18"/>
  <c r="AP40" i="18"/>
  <c r="AP41" i="18"/>
  <c r="AP33" i="18"/>
  <c r="AP47" i="18"/>
  <c r="AP49" i="18"/>
  <c r="AP51" i="18"/>
  <c r="AP54" i="18"/>
  <c r="AQ24" i="18"/>
  <c r="AQ43" i="18"/>
  <c r="AQ26" i="18"/>
  <c r="AQ44" i="18"/>
  <c r="AQ45" i="18"/>
  <c r="AQ23" i="18"/>
  <c r="AQ38" i="18"/>
  <c r="AQ39" i="18"/>
  <c r="AQ40" i="18"/>
  <c r="AQ41" i="18"/>
  <c r="AQ33" i="18"/>
  <c r="AQ47" i="18"/>
  <c r="AQ49" i="18"/>
  <c r="AQ51" i="18"/>
  <c r="AQ52" i="18"/>
  <c r="AQ54" i="18"/>
  <c r="AR24" i="18"/>
  <c r="AR43" i="18"/>
  <c r="AR26" i="18"/>
  <c r="AR44" i="18"/>
  <c r="AR45" i="18"/>
  <c r="AR23" i="18"/>
  <c r="AR38" i="18"/>
  <c r="AR39" i="18"/>
  <c r="AR40" i="18"/>
  <c r="AR41" i="18"/>
  <c r="AR33" i="18"/>
  <c r="AR47" i="18"/>
  <c r="AR49" i="18"/>
  <c r="AR51" i="18"/>
  <c r="AR52" i="18"/>
  <c r="AR54" i="18"/>
  <c r="AS24" i="18"/>
  <c r="AS43" i="18"/>
  <c r="AS26" i="18"/>
  <c r="AS44" i="18"/>
  <c r="AS45" i="18"/>
  <c r="AS23" i="18"/>
  <c r="AS38" i="18"/>
  <c r="AS39" i="18"/>
  <c r="AS40" i="18"/>
  <c r="AS41" i="18"/>
  <c r="AS33" i="18"/>
  <c r="AS47" i="18"/>
  <c r="AS49" i="18"/>
  <c r="AS51" i="18"/>
  <c r="AS52" i="18"/>
  <c r="AS54" i="18"/>
  <c r="AT24" i="18"/>
  <c r="AT43" i="18"/>
  <c r="AT26" i="18"/>
  <c r="AT44" i="18"/>
  <c r="AT45" i="18"/>
  <c r="AT23" i="18"/>
  <c r="AT38" i="18"/>
  <c r="AT39" i="18"/>
  <c r="AT40" i="18"/>
  <c r="AT41" i="18"/>
  <c r="AT33" i="18"/>
  <c r="AT47" i="18"/>
  <c r="AT49" i="18"/>
  <c r="AT51" i="18"/>
  <c r="AT52" i="18"/>
  <c r="AT54" i="18"/>
  <c r="AU24" i="18"/>
  <c r="AU43" i="18"/>
  <c r="AU26" i="18"/>
  <c r="AU44" i="18"/>
  <c r="AU45" i="18"/>
  <c r="AU23" i="18"/>
  <c r="AU38" i="18"/>
  <c r="AU39" i="18"/>
  <c r="AU40" i="18"/>
  <c r="AU41" i="18"/>
  <c r="AU33" i="18"/>
  <c r="AU47" i="18"/>
  <c r="AU49" i="18"/>
  <c r="AU51" i="18"/>
  <c r="AU52" i="18"/>
  <c r="AU54" i="18"/>
  <c r="AV24" i="18"/>
  <c r="AV43" i="18"/>
  <c r="AV26" i="18"/>
  <c r="AV44" i="18"/>
  <c r="AV45" i="18"/>
  <c r="AV23" i="18"/>
  <c r="AV38" i="18"/>
  <c r="AV39" i="18"/>
  <c r="AV40" i="18"/>
  <c r="AV41" i="18"/>
  <c r="AV33" i="18"/>
  <c r="AV47" i="18"/>
  <c r="AV49" i="18"/>
  <c r="AV51" i="18"/>
  <c r="AV52" i="18"/>
  <c r="AV54" i="18"/>
  <c r="AW24" i="18"/>
  <c r="AW43" i="18"/>
  <c r="AW26" i="18"/>
  <c r="AW44" i="18"/>
  <c r="AW45" i="18"/>
  <c r="AW23" i="18"/>
  <c r="AW38" i="18"/>
  <c r="AW39" i="18"/>
  <c r="AW40" i="18"/>
  <c r="AW41" i="18"/>
  <c r="AW33" i="18"/>
  <c r="AW47" i="18"/>
  <c r="AW49" i="18"/>
  <c r="AW51" i="18"/>
  <c r="AW52" i="18"/>
  <c r="AW54" i="18"/>
  <c r="AX24" i="18"/>
  <c r="AX43" i="18"/>
  <c r="AX26" i="18"/>
  <c r="AX44" i="18"/>
  <c r="AX45" i="18"/>
  <c r="AX23" i="18"/>
  <c r="AX38" i="18"/>
  <c r="AX39" i="18"/>
  <c r="AX40" i="18"/>
  <c r="AX41" i="18"/>
  <c r="AX33" i="18"/>
  <c r="AX47" i="18"/>
  <c r="AX49" i="18"/>
  <c r="AX51" i="18"/>
  <c r="AX52" i="18"/>
  <c r="AX54" i="18"/>
  <c r="AY24" i="18"/>
  <c r="AY43" i="18"/>
  <c r="AY26" i="18"/>
  <c r="AY44" i="18"/>
  <c r="AY45" i="18"/>
  <c r="AY23" i="18"/>
  <c r="AY38" i="18"/>
  <c r="AY39" i="18"/>
  <c r="AY40" i="18"/>
  <c r="AY41" i="18"/>
  <c r="AY33" i="18"/>
  <c r="AY47" i="18"/>
  <c r="AY49" i="18"/>
  <c r="AY51" i="18"/>
  <c r="AY52" i="18"/>
  <c r="AY54" i="18"/>
  <c r="O10" i="18"/>
  <c r="E10" i="18"/>
  <c r="D10" i="18"/>
  <c r="AZ24" i="18"/>
  <c r="AZ43" i="18"/>
  <c r="O9" i="18"/>
  <c r="G9" i="18"/>
  <c r="AZ26" i="18"/>
  <c r="AZ44" i="18"/>
  <c r="AZ45" i="18"/>
  <c r="AZ23" i="18"/>
  <c r="AZ38" i="18"/>
  <c r="AZ39" i="18"/>
  <c r="AZ40" i="18"/>
  <c r="AZ41" i="18"/>
  <c r="AZ33" i="18"/>
  <c r="AZ47" i="18"/>
  <c r="AZ49" i="18"/>
  <c r="AZ51" i="18"/>
  <c r="AZ54" i="18"/>
  <c r="BA24" i="18"/>
  <c r="BA43" i="18"/>
  <c r="BA26" i="18"/>
  <c r="BA44" i="18"/>
  <c r="BA45" i="18"/>
  <c r="BA23" i="18"/>
  <c r="BA38" i="18"/>
  <c r="BA39" i="18"/>
  <c r="BA40" i="18"/>
  <c r="BA41" i="18"/>
  <c r="BA33" i="18"/>
  <c r="BA47" i="18"/>
  <c r="BA49" i="18"/>
  <c r="BA51" i="18"/>
  <c r="BA54" i="18"/>
  <c r="BB24" i="18"/>
  <c r="BB43" i="18"/>
  <c r="BB26" i="18"/>
  <c r="BB44" i="18"/>
  <c r="BB45" i="18"/>
  <c r="BB23" i="18"/>
  <c r="BB38" i="18"/>
  <c r="BB39" i="18"/>
  <c r="BB40" i="18"/>
  <c r="BB41" i="18"/>
  <c r="BB33" i="18"/>
  <c r="BB47" i="18"/>
  <c r="BB49" i="18"/>
  <c r="BB51" i="18"/>
  <c r="BB54" i="18"/>
  <c r="BC24" i="18"/>
  <c r="BC43" i="18"/>
  <c r="BC26" i="18"/>
  <c r="BC44" i="18"/>
  <c r="BC45" i="18"/>
  <c r="BC23" i="18"/>
  <c r="BC38" i="18"/>
  <c r="BC39" i="18"/>
  <c r="BC40" i="18"/>
  <c r="BC41" i="18"/>
  <c r="BC33" i="18"/>
  <c r="BC47" i="18"/>
  <c r="BC49" i="18"/>
  <c r="BC51" i="18"/>
  <c r="BC54" i="18"/>
  <c r="BD24" i="18"/>
  <c r="BD43" i="18"/>
  <c r="BD26" i="18"/>
  <c r="BD44" i="18"/>
  <c r="BD45" i="18"/>
  <c r="BD23" i="18"/>
  <c r="BD38" i="18"/>
  <c r="BD39" i="18"/>
  <c r="BD40" i="18"/>
  <c r="BD41" i="18"/>
  <c r="BD33" i="18"/>
  <c r="BD47" i="18"/>
  <c r="BD49" i="18"/>
  <c r="BD51" i="18"/>
  <c r="BD54" i="18"/>
  <c r="BE24" i="18"/>
  <c r="BE43" i="18"/>
  <c r="BE26" i="18"/>
  <c r="BE44" i="18"/>
  <c r="BE45" i="18"/>
  <c r="BE23" i="18"/>
  <c r="BE38" i="18"/>
  <c r="BE39" i="18"/>
  <c r="BE40" i="18"/>
  <c r="BE41" i="18"/>
  <c r="BE33" i="18"/>
  <c r="BE47" i="18"/>
  <c r="BE49" i="18"/>
  <c r="BE51" i="18"/>
  <c r="BE54" i="18"/>
  <c r="BF24" i="18"/>
  <c r="BF43" i="18"/>
  <c r="BF26" i="18"/>
  <c r="BF44" i="18"/>
  <c r="BF45" i="18"/>
  <c r="BF23" i="18"/>
  <c r="BF38" i="18"/>
  <c r="BF39" i="18"/>
  <c r="BF40" i="18"/>
  <c r="BF41" i="18"/>
  <c r="BF33" i="18"/>
  <c r="BF47" i="18"/>
  <c r="BF49" i="18"/>
  <c r="BF51" i="18"/>
  <c r="BF54" i="18"/>
  <c r="BG24" i="18"/>
  <c r="BG43" i="18"/>
  <c r="BG26" i="18"/>
  <c r="BG44" i="18"/>
  <c r="BG45" i="18"/>
  <c r="BG23" i="18"/>
  <c r="BG38" i="18"/>
  <c r="BG39" i="18"/>
  <c r="BG40" i="18"/>
  <c r="BG41" i="18"/>
  <c r="BG33" i="18"/>
  <c r="BG47" i="18"/>
  <c r="BG49" i="18"/>
  <c r="BG51" i="18"/>
  <c r="BG54" i="18"/>
  <c r="BH24" i="18"/>
  <c r="BH43" i="18"/>
  <c r="BH26" i="18"/>
  <c r="BH44" i="18"/>
  <c r="BH45" i="18"/>
  <c r="BH23" i="18"/>
  <c r="BH38" i="18"/>
  <c r="BH39" i="18"/>
  <c r="BH40" i="18"/>
  <c r="BH41" i="18"/>
  <c r="BH33" i="18"/>
  <c r="BH47" i="18"/>
  <c r="BH49" i="18"/>
  <c r="BH51" i="18"/>
  <c r="BH54" i="18"/>
  <c r="BI24" i="18"/>
  <c r="BI43" i="18"/>
  <c r="BI26" i="18"/>
  <c r="BI44" i="18"/>
  <c r="BI45" i="18"/>
  <c r="BI23" i="18"/>
  <c r="BI38" i="18"/>
  <c r="BI39" i="18"/>
  <c r="BI40" i="18"/>
  <c r="BI41" i="18"/>
  <c r="BI33" i="18"/>
  <c r="BI47" i="18"/>
  <c r="BI49" i="18"/>
  <c r="BI51" i="18"/>
  <c r="BI54" i="18"/>
  <c r="BJ24" i="18"/>
  <c r="BJ43" i="18"/>
  <c r="BJ26" i="18"/>
  <c r="BJ44" i="18"/>
  <c r="BJ45" i="18"/>
  <c r="BJ23" i="18"/>
  <c r="BJ38" i="18"/>
  <c r="BJ39" i="18"/>
  <c r="BJ40" i="18"/>
  <c r="BJ41" i="18"/>
  <c r="BJ33" i="18"/>
  <c r="BJ47" i="18"/>
  <c r="BJ49" i="18"/>
  <c r="BJ51" i="18"/>
  <c r="BJ54" i="18"/>
  <c r="BK24" i="18"/>
  <c r="BK43" i="18"/>
  <c r="BK26" i="18"/>
  <c r="BK44" i="18"/>
  <c r="BK45" i="18"/>
  <c r="BK23" i="18"/>
  <c r="BK38" i="18"/>
  <c r="BK39" i="18"/>
  <c r="BK40" i="18"/>
  <c r="BK41" i="18"/>
  <c r="BK33" i="18"/>
  <c r="BK47" i="18"/>
  <c r="BK49" i="18"/>
  <c r="BK51" i="18"/>
  <c r="BK54" i="18"/>
  <c r="BL24" i="18"/>
  <c r="BL43" i="18"/>
  <c r="BL26" i="18"/>
  <c r="BL44" i="18"/>
  <c r="BL45" i="18"/>
  <c r="BL23" i="18"/>
  <c r="BL38" i="18"/>
  <c r="BL39" i="18"/>
  <c r="BL40" i="18"/>
  <c r="BL41" i="18"/>
  <c r="BL33" i="18"/>
  <c r="BL47" i="18"/>
  <c r="BL49" i="18"/>
  <c r="BL51" i="18"/>
  <c r="BL54" i="18"/>
  <c r="BM24" i="18"/>
  <c r="BM43" i="18"/>
  <c r="BM26" i="18"/>
  <c r="BM44" i="18"/>
  <c r="BM45" i="18"/>
  <c r="BM23" i="18"/>
  <c r="BM38" i="18"/>
  <c r="BM39" i="18"/>
  <c r="BM40" i="18"/>
  <c r="BM41" i="18"/>
  <c r="BM33" i="18"/>
  <c r="BM47" i="18"/>
  <c r="BM49" i="18"/>
  <c r="BM51" i="18"/>
  <c r="BM54" i="18"/>
  <c r="BN24" i="18"/>
  <c r="BN43" i="18"/>
  <c r="BN26" i="18"/>
  <c r="BN44" i="18"/>
  <c r="BN45" i="18"/>
  <c r="BN23" i="18"/>
  <c r="BN38" i="18"/>
  <c r="BN39" i="18"/>
  <c r="BN40" i="18"/>
  <c r="BN41" i="18"/>
  <c r="BN33" i="18"/>
  <c r="BN47" i="18"/>
  <c r="BN49" i="18"/>
  <c r="BN51" i="18"/>
  <c r="BN54" i="18"/>
  <c r="BO24" i="18"/>
  <c r="BO43" i="18"/>
  <c r="BO26" i="18"/>
  <c r="BO44" i="18"/>
  <c r="BO45" i="18"/>
  <c r="BO23" i="18"/>
  <c r="BO38" i="18"/>
  <c r="BO39" i="18"/>
  <c r="BO40" i="18"/>
  <c r="BO41" i="18"/>
  <c r="BO33" i="18"/>
  <c r="BO47" i="18"/>
  <c r="BO49" i="18"/>
  <c r="BO51" i="18"/>
  <c r="BO54" i="18"/>
  <c r="BP24" i="18"/>
  <c r="BP43" i="18"/>
  <c r="BP26" i="18"/>
  <c r="BP44" i="18"/>
  <c r="BP45" i="18"/>
  <c r="BP23" i="18"/>
  <c r="BP38" i="18"/>
  <c r="BP39" i="18"/>
  <c r="BP40" i="18"/>
  <c r="BP41" i="18"/>
  <c r="BP33" i="18"/>
  <c r="BP47" i="18"/>
  <c r="BP49" i="18"/>
  <c r="BP51" i="18"/>
  <c r="BP54" i="18"/>
  <c r="BQ24" i="18"/>
  <c r="BQ43" i="18"/>
  <c r="BQ26" i="18"/>
  <c r="BQ44" i="18"/>
  <c r="BQ45" i="18"/>
  <c r="BQ23" i="18"/>
  <c r="BQ38" i="18"/>
  <c r="BQ39" i="18"/>
  <c r="BQ40" i="18"/>
  <c r="BQ41" i="18"/>
  <c r="BQ33" i="18"/>
  <c r="BQ47" i="18"/>
  <c r="BQ49" i="18"/>
  <c r="BQ51" i="18"/>
  <c r="BQ54" i="18"/>
  <c r="BR24" i="18"/>
  <c r="BR43" i="18"/>
  <c r="BR26" i="18"/>
  <c r="BR44" i="18"/>
  <c r="BR45" i="18"/>
  <c r="BR23" i="18"/>
  <c r="BR38" i="18"/>
  <c r="BR39" i="18"/>
  <c r="BR40" i="18"/>
  <c r="BR41" i="18"/>
  <c r="BR33" i="18"/>
  <c r="BR47" i="18"/>
  <c r="BR49" i="18"/>
  <c r="BR51" i="18"/>
  <c r="BR54" i="18"/>
  <c r="BS24" i="18"/>
  <c r="BS43" i="18"/>
  <c r="BS26" i="18"/>
  <c r="BS44" i="18"/>
  <c r="BS45" i="18"/>
  <c r="BS23" i="18"/>
  <c r="BS38" i="18"/>
  <c r="BS39" i="18"/>
  <c r="BS40" i="18"/>
  <c r="BS41" i="18"/>
  <c r="BS33" i="18"/>
  <c r="BS47" i="18"/>
  <c r="BS49" i="18"/>
  <c r="BS51" i="18"/>
  <c r="BS54" i="18"/>
  <c r="P11" i="18"/>
  <c r="E11" i="18"/>
  <c r="D11" i="18"/>
  <c r="BT24" i="18"/>
  <c r="BT43" i="18"/>
  <c r="P10" i="18"/>
  <c r="G10" i="18"/>
  <c r="BT26" i="18"/>
  <c r="BT44" i="18"/>
  <c r="BT45" i="18"/>
  <c r="BT23" i="18"/>
  <c r="BT38" i="18"/>
  <c r="BT39" i="18"/>
  <c r="BT40" i="18"/>
  <c r="BT41" i="18"/>
  <c r="BT33" i="18"/>
  <c r="BT47" i="18"/>
  <c r="BT49" i="18"/>
  <c r="BT51" i="18"/>
  <c r="BT54" i="18"/>
  <c r="BU24" i="18"/>
  <c r="BU43" i="18"/>
  <c r="BU26" i="18"/>
  <c r="BU44" i="18"/>
  <c r="BU45" i="18"/>
  <c r="BU23" i="18"/>
  <c r="BU38" i="18"/>
  <c r="BU39" i="18"/>
  <c r="BU40" i="18"/>
  <c r="BU41" i="18"/>
  <c r="BU33" i="18"/>
  <c r="BU47" i="18"/>
  <c r="BU49" i="18"/>
  <c r="BU51" i="18"/>
  <c r="BU52" i="18"/>
  <c r="BU54" i="18"/>
  <c r="BV24" i="18"/>
  <c r="BV43" i="18"/>
  <c r="BV26" i="18"/>
  <c r="BV44" i="18"/>
  <c r="BV45" i="18"/>
  <c r="BV23" i="18"/>
  <c r="BV38" i="18"/>
  <c r="BV39" i="18"/>
  <c r="BV40" i="18"/>
  <c r="BV41" i="18"/>
  <c r="BV33" i="18"/>
  <c r="BV47" i="18"/>
  <c r="BV49" i="18"/>
  <c r="BV51" i="18"/>
  <c r="BV52" i="18"/>
  <c r="BV54" i="18"/>
  <c r="BW24" i="18"/>
  <c r="BW43" i="18"/>
  <c r="BW26" i="18"/>
  <c r="BW44" i="18"/>
  <c r="BW45" i="18"/>
  <c r="BW23" i="18"/>
  <c r="BW38" i="18"/>
  <c r="BW39" i="18"/>
  <c r="BW40" i="18"/>
  <c r="BW41" i="18"/>
  <c r="BW33" i="18"/>
  <c r="BW47" i="18"/>
  <c r="BW49" i="18"/>
  <c r="BW51" i="18"/>
  <c r="BW52" i="18"/>
  <c r="BW54" i="18"/>
  <c r="BX24" i="18"/>
  <c r="BX43" i="18"/>
  <c r="BX26" i="18"/>
  <c r="BX44" i="18"/>
  <c r="BX45" i="18"/>
  <c r="BX23" i="18"/>
  <c r="BX38" i="18"/>
  <c r="BX39" i="18"/>
  <c r="BX40" i="18"/>
  <c r="BX41" i="18"/>
  <c r="BX33" i="18"/>
  <c r="BX47" i="18"/>
  <c r="BX49" i="18"/>
  <c r="BX51" i="18"/>
  <c r="BX52" i="18"/>
  <c r="BX54" i="18"/>
  <c r="BY24" i="18"/>
  <c r="BY43" i="18"/>
  <c r="BY26" i="18"/>
  <c r="BY44" i="18"/>
  <c r="BY45" i="18"/>
  <c r="BY23" i="18"/>
  <c r="BY38" i="18"/>
  <c r="BY39" i="18"/>
  <c r="BY40" i="18"/>
  <c r="BY41" i="18"/>
  <c r="BY33" i="18"/>
  <c r="BY47" i="18"/>
  <c r="BY49" i="18"/>
  <c r="BY51" i="18"/>
  <c r="BY52" i="18"/>
  <c r="BY54" i="18"/>
  <c r="BZ24" i="18"/>
  <c r="BZ43" i="18"/>
  <c r="BZ26" i="18"/>
  <c r="BZ44" i="18"/>
  <c r="BZ45" i="18"/>
  <c r="BZ23" i="18"/>
  <c r="BZ38" i="18"/>
  <c r="BZ39" i="18"/>
  <c r="BZ40" i="18"/>
  <c r="BZ41" i="18"/>
  <c r="BZ33" i="18"/>
  <c r="BZ47" i="18"/>
  <c r="BZ49" i="18"/>
  <c r="BZ51" i="18"/>
  <c r="BZ52" i="18"/>
  <c r="BZ54" i="18"/>
  <c r="CA24" i="18"/>
  <c r="CA43" i="18"/>
  <c r="CA26" i="18"/>
  <c r="CA44" i="18"/>
  <c r="CA45" i="18"/>
  <c r="CA23" i="18"/>
  <c r="CA38" i="18"/>
  <c r="CA39" i="18"/>
  <c r="CA40" i="18"/>
  <c r="CA41" i="18"/>
  <c r="CA33" i="18"/>
  <c r="CA47" i="18"/>
  <c r="CA49" i="18"/>
  <c r="CA51" i="18"/>
  <c r="CA52" i="18"/>
  <c r="CA54" i="18"/>
  <c r="CB24" i="18"/>
  <c r="CB43" i="18"/>
  <c r="CB26" i="18"/>
  <c r="CB44" i="18"/>
  <c r="CB45" i="18"/>
  <c r="CB23" i="18"/>
  <c r="CB38" i="18"/>
  <c r="CB39" i="18"/>
  <c r="CB40" i="18"/>
  <c r="CB41" i="18"/>
  <c r="CB33" i="18"/>
  <c r="CB47" i="18"/>
  <c r="CB49" i="18"/>
  <c r="CB51" i="18"/>
  <c r="CB52" i="18"/>
  <c r="CB54" i="18"/>
  <c r="CC24" i="18"/>
  <c r="CC43" i="18"/>
  <c r="CC26" i="18"/>
  <c r="CC44" i="18"/>
  <c r="CC45" i="18"/>
  <c r="CC23" i="18"/>
  <c r="CC38" i="18"/>
  <c r="CC39" i="18"/>
  <c r="CC40" i="18"/>
  <c r="CC41" i="18"/>
  <c r="CC33" i="18"/>
  <c r="CC47" i="18"/>
  <c r="CC49" i="18"/>
  <c r="CC51" i="18"/>
  <c r="CC52" i="18"/>
  <c r="CC54" i="18"/>
  <c r="CD24" i="18"/>
  <c r="CD43" i="18"/>
  <c r="CD26" i="18"/>
  <c r="CD44" i="18"/>
  <c r="CD45" i="18"/>
  <c r="CD23" i="18"/>
  <c r="CD38" i="18"/>
  <c r="CD39" i="18"/>
  <c r="CD40" i="18"/>
  <c r="CD41" i="18"/>
  <c r="CD33" i="18"/>
  <c r="CD47" i="18"/>
  <c r="CD49" i="18"/>
  <c r="CD51" i="18"/>
  <c r="CD52" i="18"/>
  <c r="CD54" i="18"/>
  <c r="CE24" i="18"/>
  <c r="CE43" i="18"/>
  <c r="CE26" i="18"/>
  <c r="CE44" i="18"/>
  <c r="CE45" i="18"/>
  <c r="CE23" i="18"/>
  <c r="CE38" i="18"/>
  <c r="CE39" i="18"/>
  <c r="CE40" i="18"/>
  <c r="CE41" i="18"/>
  <c r="CE33" i="18"/>
  <c r="CE47" i="18"/>
  <c r="CE49" i="18"/>
  <c r="CE51" i="18"/>
  <c r="CE52" i="18"/>
  <c r="CE54" i="18"/>
  <c r="CF24" i="18"/>
  <c r="CF43" i="18"/>
  <c r="CF26" i="18"/>
  <c r="CF44" i="18"/>
  <c r="CF45" i="18"/>
  <c r="CF23" i="18"/>
  <c r="CF38" i="18"/>
  <c r="CF39" i="18"/>
  <c r="CF40" i="18"/>
  <c r="CF41" i="18"/>
  <c r="CF33" i="18"/>
  <c r="CF47" i="18"/>
  <c r="CF49" i="18"/>
  <c r="CF51" i="18"/>
  <c r="CF52" i="18"/>
  <c r="CF54" i="18"/>
  <c r="CG24" i="18"/>
  <c r="CG43" i="18"/>
  <c r="CG26" i="18"/>
  <c r="CG44" i="18"/>
  <c r="CG45" i="18"/>
  <c r="CG23" i="18"/>
  <c r="CG38" i="18"/>
  <c r="CG39" i="18"/>
  <c r="CG40" i="18"/>
  <c r="CG41" i="18"/>
  <c r="CG33" i="18"/>
  <c r="CG47" i="18"/>
  <c r="CG49" i="18"/>
  <c r="CG51" i="18"/>
  <c r="CG52" i="18"/>
  <c r="CG54" i="18"/>
  <c r="CH24" i="18"/>
  <c r="CH43" i="18"/>
  <c r="CH26" i="18"/>
  <c r="CH44" i="18"/>
  <c r="CH45" i="18"/>
  <c r="CH23" i="18"/>
  <c r="CH38" i="18"/>
  <c r="CH39" i="18"/>
  <c r="CH40" i="18"/>
  <c r="CH41" i="18"/>
  <c r="CH33" i="18"/>
  <c r="CH47" i="18"/>
  <c r="CH49" i="18"/>
  <c r="CH51" i="18"/>
  <c r="CH52" i="18"/>
  <c r="CH54" i="18"/>
  <c r="CI24" i="18"/>
  <c r="CI43" i="18"/>
  <c r="CI26" i="18"/>
  <c r="CI44" i="18"/>
  <c r="CI45" i="18"/>
  <c r="CI23" i="18"/>
  <c r="CI38" i="18"/>
  <c r="CI39" i="18"/>
  <c r="CI40" i="18"/>
  <c r="CI41" i="18"/>
  <c r="CI33" i="18"/>
  <c r="CI47" i="18"/>
  <c r="CI49" i="18"/>
  <c r="CI51" i="18"/>
  <c r="CI52" i="18"/>
  <c r="CI54" i="18"/>
  <c r="CJ24" i="18"/>
  <c r="CJ43" i="18"/>
  <c r="CJ26" i="18"/>
  <c r="CJ44" i="18"/>
  <c r="CJ45" i="18"/>
  <c r="CJ23" i="18"/>
  <c r="CJ38" i="18"/>
  <c r="CJ39" i="18"/>
  <c r="CJ40" i="18"/>
  <c r="CJ41" i="18"/>
  <c r="CJ33" i="18"/>
  <c r="CJ47" i="18"/>
  <c r="CJ49" i="18"/>
  <c r="CJ51" i="18"/>
  <c r="CJ52" i="18"/>
  <c r="CJ54" i="18"/>
  <c r="CK24" i="18"/>
  <c r="CK43" i="18"/>
  <c r="CK26" i="18"/>
  <c r="CK44" i="18"/>
  <c r="CK45" i="18"/>
  <c r="CK23" i="18"/>
  <c r="CK38" i="18"/>
  <c r="CK39" i="18"/>
  <c r="CK40" i="18"/>
  <c r="CK41" i="18"/>
  <c r="CK33" i="18"/>
  <c r="CK47" i="18"/>
  <c r="CK49" i="18"/>
  <c r="CK51" i="18"/>
  <c r="CK52" i="18"/>
  <c r="CK54" i="18"/>
  <c r="CL24" i="18"/>
  <c r="CL43" i="18"/>
  <c r="CL26" i="18"/>
  <c r="CL44" i="18"/>
  <c r="CL45" i="18"/>
  <c r="CL23" i="18"/>
  <c r="CL38" i="18"/>
  <c r="CL39" i="18"/>
  <c r="CL40" i="18"/>
  <c r="CL41" i="18"/>
  <c r="CL33" i="18"/>
  <c r="CL47" i="18"/>
  <c r="CL49" i="18"/>
  <c r="CL51" i="18"/>
  <c r="CL52" i="18"/>
  <c r="CL54" i="18"/>
  <c r="CM24" i="18"/>
  <c r="CM43" i="18"/>
  <c r="CM26" i="18"/>
  <c r="CM44" i="18"/>
  <c r="CM45" i="18"/>
  <c r="CM23" i="18"/>
  <c r="CM38" i="18"/>
  <c r="CM39" i="18"/>
  <c r="CM40" i="18"/>
  <c r="CM41" i="18"/>
  <c r="CM33" i="18"/>
  <c r="CM47" i="18"/>
  <c r="CM49" i="18"/>
  <c r="CM51" i="18"/>
  <c r="CM52" i="18"/>
  <c r="CM54" i="18"/>
  <c r="CN24" i="18"/>
  <c r="CN43" i="18"/>
  <c r="CN26" i="18"/>
  <c r="CN44" i="18"/>
  <c r="CN45" i="18"/>
  <c r="CN23" i="18"/>
  <c r="CN38" i="18"/>
  <c r="CN39" i="18"/>
  <c r="CN40" i="18"/>
  <c r="CN41" i="18"/>
  <c r="CN33" i="18"/>
  <c r="CN47" i="18"/>
  <c r="CN49" i="18"/>
  <c r="CN51" i="18"/>
  <c r="CN52" i="18"/>
  <c r="CN54" i="18"/>
  <c r="CO24" i="18"/>
  <c r="CO43" i="18"/>
  <c r="CO26" i="18"/>
  <c r="CO44" i="18"/>
  <c r="CO45" i="18"/>
  <c r="CO23" i="18"/>
  <c r="CO38" i="18"/>
  <c r="CO39" i="18"/>
  <c r="CO40" i="18"/>
  <c r="CO41" i="18"/>
  <c r="CO33" i="18"/>
  <c r="CO47" i="18"/>
  <c r="CO49" i="18"/>
  <c r="CO51" i="18"/>
  <c r="CO52" i="18"/>
  <c r="CO54" i="18"/>
  <c r="CP24" i="18"/>
  <c r="CP43" i="18"/>
  <c r="CP26" i="18"/>
  <c r="CP44" i="18"/>
  <c r="CP45" i="18"/>
  <c r="CP23" i="18"/>
  <c r="CP38" i="18"/>
  <c r="CP39" i="18"/>
  <c r="CP40" i="18"/>
  <c r="CP41" i="18"/>
  <c r="CP33" i="18"/>
  <c r="CP47" i="18"/>
  <c r="CP49" i="18"/>
  <c r="CP51" i="18"/>
  <c r="CP52" i="18"/>
  <c r="CP54" i="18"/>
  <c r="CQ24" i="18"/>
  <c r="CQ43" i="18"/>
  <c r="CQ26" i="18"/>
  <c r="CQ44" i="18"/>
  <c r="CQ45" i="18"/>
  <c r="CQ23" i="18"/>
  <c r="CQ38" i="18"/>
  <c r="CQ39" i="18"/>
  <c r="CQ40" i="18"/>
  <c r="CQ41" i="18"/>
  <c r="CQ33" i="18"/>
  <c r="CQ47" i="18"/>
  <c r="CQ49" i="18"/>
  <c r="CQ51" i="18"/>
  <c r="CQ52" i="18"/>
  <c r="CQ54" i="18"/>
  <c r="CR24" i="18"/>
  <c r="CR43" i="18"/>
  <c r="CR26" i="18"/>
  <c r="CR44" i="18"/>
  <c r="CR45" i="18"/>
  <c r="CR23" i="18"/>
  <c r="CR38" i="18"/>
  <c r="CR39" i="18"/>
  <c r="CR40" i="18"/>
  <c r="CR41" i="18"/>
  <c r="CR33" i="18"/>
  <c r="CR47" i="18"/>
  <c r="CR49" i="18"/>
  <c r="CR51" i="18"/>
  <c r="CR52" i="18"/>
  <c r="CR54" i="18"/>
  <c r="CS24" i="18"/>
  <c r="CS43" i="18"/>
  <c r="CS26" i="18"/>
  <c r="CS44" i="18"/>
  <c r="CS45" i="18"/>
  <c r="CS23" i="18"/>
  <c r="CS38" i="18"/>
  <c r="CS39" i="18"/>
  <c r="CS40" i="18"/>
  <c r="CS41" i="18"/>
  <c r="CS33" i="18"/>
  <c r="CS47" i="18"/>
  <c r="CS49" i="18"/>
  <c r="CS51" i="18"/>
  <c r="CS52" i="18"/>
  <c r="CS54" i="18"/>
  <c r="CT24" i="18"/>
  <c r="CT43" i="18"/>
  <c r="CT26" i="18"/>
  <c r="CT44" i="18"/>
  <c r="CT45" i="18"/>
  <c r="CT23" i="18"/>
  <c r="CT38" i="18"/>
  <c r="CT39" i="18"/>
  <c r="CT40" i="18"/>
  <c r="CT41" i="18"/>
  <c r="CT33" i="18"/>
  <c r="CT47" i="18"/>
  <c r="CT49" i="18"/>
  <c r="CT51" i="18"/>
  <c r="CT52" i="18"/>
  <c r="CT54" i="18"/>
  <c r="CU24" i="18"/>
  <c r="CU43" i="18"/>
  <c r="CU26" i="18"/>
  <c r="CU44" i="18"/>
  <c r="CU45" i="18"/>
  <c r="CU23" i="18"/>
  <c r="CU38" i="18"/>
  <c r="CU39" i="18"/>
  <c r="CU40" i="18"/>
  <c r="CU41" i="18"/>
  <c r="CU33" i="18"/>
  <c r="CU47" i="18"/>
  <c r="CU49" i="18"/>
  <c r="CU51" i="18"/>
  <c r="CU52" i="18"/>
  <c r="CU54" i="18"/>
  <c r="CV24" i="18"/>
  <c r="CV43" i="18"/>
  <c r="CV26" i="18"/>
  <c r="CV44" i="18"/>
  <c r="CV45" i="18"/>
  <c r="CV23" i="18"/>
  <c r="CV38" i="18"/>
  <c r="CV39" i="18"/>
  <c r="CV40" i="18"/>
  <c r="CV41" i="18"/>
  <c r="CV33" i="18"/>
  <c r="CV47" i="18"/>
  <c r="CV49" i="18"/>
  <c r="CV51" i="18"/>
  <c r="CV52" i="18"/>
  <c r="CV54" i="18"/>
  <c r="CW24" i="18"/>
  <c r="CW43" i="18"/>
  <c r="CW26" i="18"/>
  <c r="CW44" i="18"/>
  <c r="CW45" i="18"/>
  <c r="CW23" i="18"/>
  <c r="CW38" i="18"/>
  <c r="CW39" i="18"/>
  <c r="CW40" i="18"/>
  <c r="CW41" i="18"/>
  <c r="CW33" i="18"/>
  <c r="CW47" i="18"/>
  <c r="CW49" i="18"/>
  <c r="CW51" i="18"/>
  <c r="CW52" i="18"/>
  <c r="CW54" i="18"/>
  <c r="Q12" i="18"/>
  <c r="E12" i="18"/>
  <c r="D12" i="18"/>
  <c r="CX24" i="18"/>
  <c r="CX43" i="18"/>
  <c r="Q11" i="18"/>
  <c r="G11" i="18"/>
  <c r="CX26" i="18"/>
  <c r="CX44" i="18"/>
  <c r="CX45" i="18"/>
  <c r="CX23" i="18"/>
  <c r="CX38" i="18"/>
  <c r="CX39" i="18"/>
  <c r="CX40" i="18"/>
  <c r="CX41" i="18"/>
  <c r="CX33" i="18"/>
  <c r="CX47" i="18"/>
  <c r="CX49" i="18"/>
  <c r="CX51" i="18"/>
  <c r="CX54" i="18"/>
  <c r="CY24" i="18"/>
  <c r="CY43" i="18"/>
  <c r="CY26" i="18"/>
  <c r="CY44" i="18"/>
  <c r="CY45" i="18"/>
  <c r="CY23" i="18"/>
  <c r="CY38" i="18"/>
  <c r="CY39" i="18"/>
  <c r="CY40" i="18"/>
  <c r="CY41" i="18"/>
  <c r="CY33" i="18"/>
  <c r="CY47" i="18"/>
  <c r="CY49" i="18"/>
  <c r="CY51" i="18"/>
  <c r="CY54" i="18"/>
  <c r="CZ24" i="18"/>
  <c r="CZ43" i="18"/>
  <c r="CZ26" i="18"/>
  <c r="CZ44" i="18"/>
  <c r="CZ45" i="18"/>
  <c r="CZ23" i="18"/>
  <c r="CZ38" i="18"/>
  <c r="CZ39" i="18"/>
  <c r="CZ40" i="18"/>
  <c r="CZ41" i="18"/>
  <c r="CZ33" i="18"/>
  <c r="CZ47" i="18"/>
  <c r="CZ49" i="18"/>
  <c r="CZ51" i="18"/>
  <c r="CZ54" i="18"/>
  <c r="DA24" i="18"/>
  <c r="DA43" i="18"/>
  <c r="DA26" i="18"/>
  <c r="DA44" i="18"/>
  <c r="DA45" i="18"/>
  <c r="DA23" i="18"/>
  <c r="DA38" i="18"/>
  <c r="DA39" i="18"/>
  <c r="DA40" i="18"/>
  <c r="DA41" i="18"/>
  <c r="DA33" i="18"/>
  <c r="DA47" i="18"/>
  <c r="DA49" i="18"/>
  <c r="DA51" i="18"/>
  <c r="DA54" i="18"/>
  <c r="DB24" i="18"/>
  <c r="DB43" i="18"/>
  <c r="DB26" i="18"/>
  <c r="DB44" i="18"/>
  <c r="DB45" i="18"/>
  <c r="DB23" i="18"/>
  <c r="DB38" i="18"/>
  <c r="DB39" i="18"/>
  <c r="DB40" i="18"/>
  <c r="DB41" i="18"/>
  <c r="DB33" i="18"/>
  <c r="DB47" i="18"/>
  <c r="DB49" i="18"/>
  <c r="DB51" i="18"/>
  <c r="DB54" i="18"/>
  <c r="DC24" i="18"/>
  <c r="DC43" i="18"/>
  <c r="DC26" i="18"/>
  <c r="DC44" i="18"/>
  <c r="DC45" i="18"/>
  <c r="DC23" i="18"/>
  <c r="DC38" i="18"/>
  <c r="DC39" i="18"/>
  <c r="DC40" i="18"/>
  <c r="DC41" i="18"/>
  <c r="DC33" i="18"/>
  <c r="DC47" i="18"/>
  <c r="DC49" i="18"/>
  <c r="DC51" i="18"/>
  <c r="DC54" i="18"/>
  <c r="DD24" i="18"/>
  <c r="DD43" i="18"/>
  <c r="DD26" i="18"/>
  <c r="DD44" i="18"/>
  <c r="DD45" i="18"/>
  <c r="DD23" i="18"/>
  <c r="DD38" i="18"/>
  <c r="DD39" i="18"/>
  <c r="DD40" i="18"/>
  <c r="DD41" i="18"/>
  <c r="DD33" i="18"/>
  <c r="DD47" i="18"/>
  <c r="DD49" i="18"/>
  <c r="DD51" i="18"/>
  <c r="DD54" i="18"/>
  <c r="DE24" i="18"/>
  <c r="DE43" i="18"/>
  <c r="DE26" i="18"/>
  <c r="DE44" i="18"/>
  <c r="DE45" i="18"/>
  <c r="DE23" i="18"/>
  <c r="DE38" i="18"/>
  <c r="DE39" i="18"/>
  <c r="DE40" i="18"/>
  <c r="DE41" i="18"/>
  <c r="DE33" i="18"/>
  <c r="DE47" i="18"/>
  <c r="DE49" i="18"/>
  <c r="DE51" i="18"/>
  <c r="DE54" i="18"/>
  <c r="DF24" i="18"/>
  <c r="DF43" i="18"/>
  <c r="DF26" i="18"/>
  <c r="DF44" i="18"/>
  <c r="DF45" i="18"/>
  <c r="DF23" i="18"/>
  <c r="DF38" i="18"/>
  <c r="DF39" i="18"/>
  <c r="DF40" i="18"/>
  <c r="DF41" i="18"/>
  <c r="DF33" i="18"/>
  <c r="DF47" i="18"/>
  <c r="DF49" i="18"/>
  <c r="DF51" i="18"/>
  <c r="DF54" i="18"/>
  <c r="DG24" i="18"/>
  <c r="DG43" i="18"/>
  <c r="DG26" i="18"/>
  <c r="DG44" i="18"/>
  <c r="DG45" i="18"/>
  <c r="DG23" i="18"/>
  <c r="DG38" i="18"/>
  <c r="DG39" i="18"/>
  <c r="DG40" i="18"/>
  <c r="DG41" i="18"/>
  <c r="DG33" i="18"/>
  <c r="DG47" i="18"/>
  <c r="DG49" i="18"/>
  <c r="DG51" i="18"/>
  <c r="DG54" i="18"/>
  <c r="DH24" i="18"/>
  <c r="DH43" i="18"/>
  <c r="DH26" i="18"/>
  <c r="DH44" i="18"/>
  <c r="DH45" i="18"/>
  <c r="DH23" i="18"/>
  <c r="DH38" i="18"/>
  <c r="DH39" i="18"/>
  <c r="DH40" i="18"/>
  <c r="DH41" i="18"/>
  <c r="DH33" i="18"/>
  <c r="DH47" i="18"/>
  <c r="DH49" i="18"/>
  <c r="DH51" i="18"/>
  <c r="DH54" i="18"/>
  <c r="DI24" i="18"/>
  <c r="DI43" i="18"/>
  <c r="DI26" i="18"/>
  <c r="DI44" i="18"/>
  <c r="DI45" i="18"/>
  <c r="DI23" i="18"/>
  <c r="DI38" i="18"/>
  <c r="DI39" i="18"/>
  <c r="DI40" i="18"/>
  <c r="DI41" i="18"/>
  <c r="DI33" i="18"/>
  <c r="DI47" i="18"/>
  <c r="DI49" i="18"/>
  <c r="DI51" i="18"/>
  <c r="DI54" i="18"/>
  <c r="DJ24" i="18"/>
  <c r="DJ43" i="18"/>
  <c r="DJ26" i="18"/>
  <c r="DJ44" i="18"/>
  <c r="DJ45" i="18"/>
  <c r="DJ23" i="18"/>
  <c r="DJ38" i="18"/>
  <c r="DJ39" i="18"/>
  <c r="DJ40" i="18"/>
  <c r="DJ41" i="18"/>
  <c r="DJ33" i="18"/>
  <c r="DJ47" i="18"/>
  <c r="DJ49" i="18"/>
  <c r="DJ51" i="18"/>
  <c r="DJ54" i="18"/>
  <c r="DK24" i="18"/>
  <c r="DK43" i="18"/>
  <c r="DK26" i="18"/>
  <c r="DK44" i="18"/>
  <c r="DK45" i="18"/>
  <c r="DK23" i="18"/>
  <c r="DK38" i="18"/>
  <c r="DK39" i="18"/>
  <c r="DK40" i="18"/>
  <c r="DK41" i="18"/>
  <c r="DK33" i="18"/>
  <c r="DK47" i="18"/>
  <c r="DK49" i="18"/>
  <c r="DK51" i="18"/>
  <c r="DK54" i="18"/>
  <c r="DL24" i="18"/>
  <c r="DL43" i="18"/>
  <c r="DL26" i="18"/>
  <c r="DL44" i="18"/>
  <c r="DL45" i="18"/>
  <c r="DL23" i="18"/>
  <c r="DL38" i="18"/>
  <c r="DL39" i="18"/>
  <c r="DL40" i="18"/>
  <c r="DL41" i="18"/>
  <c r="DL33" i="18"/>
  <c r="DL47" i="18"/>
  <c r="DL49" i="18"/>
  <c r="DL51" i="18"/>
  <c r="DL54" i="18"/>
  <c r="DM24" i="18"/>
  <c r="DM43" i="18"/>
  <c r="DM26" i="18"/>
  <c r="DM44" i="18"/>
  <c r="DM45" i="18"/>
  <c r="DM23" i="18"/>
  <c r="DM38" i="18"/>
  <c r="DM39" i="18"/>
  <c r="DM40" i="18"/>
  <c r="DM41" i="18"/>
  <c r="DM33" i="18"/>
  <c r="DM47" i="18"/>
  <c r="DM49" i="18"/>
  <c r="DM51" i="18"/>
  <c r="DM54" i="18"/>
  <c r="DN24" i="18"/>
  <c r="DN43" i="18"/>
  <c r="DN26" i="18"/>
  <c r="DN44" i="18"/>
  <c r="DN45" i="18"/>
  <c r="DN23" i="18"/>
  <c r="DN38" i="18"/>
  <c r="DN39" i="18"/>
  <c r="DN40" i="18"/>
  <c r="DN41" i="18"/>
  <c r="DN33" i="18"/>
  <c r="DN47" i="18"/>
  <c r="DN49" i="18"/>
  <c r="DN51" i="18"/>
  <c r="DN54" i="18"/>
  <c r="DO24" i="18"/>
  <c r="DO43" i="18"/>
  <c r="DO26" i="18"/>
  <c r="DO44" i="18"/>
  <c r="DO45" i="18"/>
  <c r="DO23" i="18"/>
  <c r="DO38" i="18"/>
  <c r="DO39" i="18"/>
  <c r="DO40" i="18"/>
  <c r="DO41" i="18"/>
  <c r="DO33" i="18"/>
  <c r="DO47" i="18"/>
  <c r="DO49" i="18"/>
  <c r="DO51" i="18"/>
  <c r="DO54" i="18"/>
  <c r="DP24" i="18"/>
  <c r="DP43" i="18"/>
  <c r="DP26" i="18"/>
  <c r="DP44" i="18"/>
  <c r="DP45" i="18"/>
  <c r="DP23" i="18"/>
  <c r="DP38" i="18"/>
  <c r="DP39" i="18"/>
  <c r="DP40" i="18"/>
  <c r="DP41" i="18"/>
  <c r="DP33" i="18"/>
  <c r="DP47" i="18"/>
  <c r="DP49" i="18"/>
  <c r="DP51" i="18"/>
  <c r="DP54" i="18"/>
  <c r="DQ24" i="18"/>
  <c r="DQ43" i="18"/>
  <c r="DQ26" i="18"/>
  <c r="DQ44" i="18"/>
  <c r="DQ45" i="18"/>
  <c r="DQ23" i="18"/>
  <c r="DQ38" i="18"/>
  <c r="DQ39" i="18"/>
  <c r="DQ40" i="18"/>
  <c r="DQ41" i="18"/>
  <c r="DQ33" i="18"/>
  <c r="DQ47" i="18"/>
  <c r="DQ49" i="18"/>
  <c r="DQ51" i="18"/>
  <c r="DQ54" i="18"/>
  <c r="DR24" i="18"/>
  <c r="DR43" i="18"/>
  <c r="DR26" i="18"/>
  <c r="DR44" i="18"/>
  <c r="DR45" i="18"/>
  <c r="DR23" i="18"/>
  <c r="DR38" i="18"/>
  <c r="DR39" i="18"/>
  <c r="DR40" i="18"/>
  <c r="DR41" i="18"/>
  <c r="DR33" i="18"/>
  <c r="DR47" i="18"/>
  <c r="DR49" i="18"/>
  <c r="DR51" i="18"/>
  <c r="DR54" i="18"/>
  <c r="DS24" i="18"/>
  <c r="DS43" i="18"/>
  <c r="DS26" i="18"/>
  <c r="DS44" i="18"/>
  <c r="DS45" i="18"/>
  <c r="DS23" i="18"/>
  <c r="DS38" i="18"/>
  <c r="DS39" i="18"/>
  <c r="DS40" i="18"/>
  <c r="DS41" i="18"/>
  <c r="DS33" i="18"/>
  <c r="DS47" i="18"/>
  <c r="DS49" i="18"/>
  <c r="DS51" i="18"/>
  <c r="DS54" i="18"/>
  <c r="DT24" i="18"/>
  <c r="DT43" i="18"/>
  <c r="DT26" i="18"/>
  <c r="DT44" i="18"/>
  <c r="DT45" i="18"/>
  <c r="DT23" i="18"/>
  <c r="DT38" i="18"/>
  <c r="DT39" i="18"/>
  <c r="DT40" i="18"/>
  <c r="DT41" i="18"/>
  <c r="DT33" i="18"/>
  <c r="DT47" i="18"/>
  <c r="DT49" i="18"/>
  <c r="DT51" i="18"/>
  <c r="DT54" i="18"/>
  <c r="DU24" i="18"/>
  <c r="DU43" i="18"/>
  <c r="DU26" i="18"/>
  <c r="DU44" i="18"/>
  <c r="DU45" i="18"/>
  <c r="DU23" i="18"/>
  <c r="DU38" i="18"/>
  <c r="DU39" i="18"/>
  <c r="DU40" i="18"/>
  <c r="DU41" i="18"/>
  <c r="DU33" i="18"/>
  <c r="DU47" i="18"/>
  <c r="DU49" i="18"/>
  <c r="DU51" i="18"/>
  <c r="DU54" i="18"/>
  <c r="DV24" i="18"/>
  <c r="DV43" i="18"/>
  <c r="DV26" i="18"/>
  <c r="DV44" i="18"/>
  <c r="DV45" i="18"/>
  <c r="DV23" i="18"/>
  <c r="DV38" i="18"/>
  <c r="DV39" i="18"/>
  <c r="DV40" i="18"/>
  <c r="DV41" i="18"/>
  <c r="DV33" i="18"/>
  <c r="DV47" i="18"/>
  <c r="DV49" i="18"/>
  <c r="DV51" i="18"/>
  <c r="DV54" i="18"/>
  <c r="DW24" i="18"/>
  <c r="DW43" i="18"/>
  <c r="DW26" i="18"/>
  <c r="DW44" i="18"/>
  <c r="DW45" i="18"/>
  <c r="DW23" i="18"/>
  <c r="DW38" i="18"/>
  <c r="DW39" i="18"/>
  <c r="DW40" i="18"/>
  <c r="DW41" i="18"/>
  <c r="DW33" i="18"/>
  <c r="DW47" i="18"/>
  <c r="DW49" i="18"/>
  <c r="DW51" i="18"/>
  <c r="DW54" i="18"/>
  <c r="DX24" i="18"/>
  <c r="DX43" i="18"/>
  <c r="DX26" i="18"/>
  <c r="DX44" i="18"/>
  <c r="DX45" i="18"/>
  <c r="DX23" i="18"/>
  <c r="DX38" i="18"/>
  <c r="DX39" i="18"/>
  <c r="DX40" i="18"/>
  <c r="DX41" i="18"/>
  <c r="DX33" i="18"/>
  <c r="DX47" i="18"/>
  <c r="DX49" i="18"/>
  <c r="DX51" i="18"/>
  <c r="DX54" i="18"/>
  <c r="DY24" i="18"/>
  <c r="DY43" i="18"/>
  <c r="DY26" i="18"/>
  <c r="DY44" i="18"/>
  <c r="DY45" i="18"/>
  <c r="DY23" i="18"/>
  <c r="DY38" i="18"/>
  <c r="DY39" i="18"/>
  <c r="DY40" i="18"/>
  <c r="DY41" i="18"/>
  <c r="DY33" i="18"/>
  <c r="DY47" i="18"/>
  <c r="DY49" i="18"/>
  <c r="DY51" i="18"/>
  <c r="DY54" i="18"/>
  <c r="DZ24" i="18"/>
  <c r="DZ43" i="18"/>
  <c r="DZ26" i="18"/>
  <c r="DZ44" i="18"/>
  <c r="DZ45" i="18"/>
  <c r="DZ23" i="18"/>
  <c r="DZ38" i="18"/>
  <c r="DZ39" i="18"/>
  <c r="DZ40" i="18"/>
  <c r="DZ41" i="18"/>
  <c r="DZ33" i="18"/>
  <c r="DZ47" i="18"/>
  <c r="DZ49" i="18"/>
  <c r="DZ51" i="18"/>
  <c r="DZ54" i="18"/>
  <c r="EA24" i="18"/>
  <c r="EA43" i="18"/>
  <c r="EA26" i="18"/>
  <c r="EA44" i="18"/>
  <c r="EA45" i="18"/>
  <c r="EA23" i="18"/>
  <c r="EA38" i="18"/>
  <c r="EA39" i="18"/>
  <c r="EA40" i="18"/>
  <c r="EA41" i="18"/>
  <c r="EA33" i="18"/>
  <c r="EA47" i="18"/>
  <c r="EA49" i="18"/>
  <c r="EA51" i="18"/>
  <c r="EA54" i="18"/>
  <c r="EB24" i="18"/>
  <c r="EB43" i="18"/>
  <c r="EB26" i="18"/>
  <c r="EB44" i="18"/>
  <c r="EB45" i="18"/>
  <c r="EB23" i="18"/>
  <c r="EB38" i="18"/>
  <c r="EB39" i="18"/>
  <c r="EB40" i="18"/>
  <c r="EB41" i="18"/>
  <c r="EB33" i="18"/>
  <c r="EB47" i="18"/>
  <c r="EB49" i="18"/>
  <c r="EB51" i="18"/>
  <c r="EB54" i="18"/>
  <c r="EC24" i="18"/>
  <c r="EC43" i="18"/>
  <c r="EC26" i="18"/>
  <c r="EC44" i="18"/>
  <c r="EC45" i="18"/>
  <c r="EC23" i="18"/>
  <c r="EC38" i="18"/>
  <c r="EC39" i="18"/>
  <c r="EC40" i="18"/>
  <c r="EC41" i="18"/>
  <c r="EC33" i="18"/>
  <c r="EC47" i="18"/>
  <c r="EC49" i="18"/>
  <c r="EC51" i="18"/>
  <c r="EC54" i="18"/>
  <c r="ED24" i="18"/>
  <c r="ED43" i="18"/>
  <c r="ED26" i="18"/>
  <c r="ED44" i="18"/>
  <c r="ED45" i="18"/>
  <c r="ED23" i="18"/>
  <c r="ED38" i="18"/>
  <c r="ED39" i="18"/>
  <c r="ED40" i="18"/>
  <c r="ED41" i="18"/>
  <c r="ED33" i="18"/>
  <c r="ED47" i="18"/>
  <c r="ED49" i="18"/>
  <c r="ED51" i="18"/>
  <c r="ED54" i="18"/>
  <c r="EE24" i="18"/>
  <c r="EE43" i="18"/>
  <c r="EE26" i="18"/>
  <c r="EE44" i="18"/>
  <c r="EE45" i="18"/>
  <c r="EE23" i="18"/>
  <c r="EE38" i="18"/>
  <c r="EE39" i="18"/>
  <c r="EE40" i="18"/>
  <c r="EE41" i="18"/>
  <c r="EE33" i="18"/>
  <c r="EE47" i="18"/>
  <c r="EE49" i="18"/>
  <c r="EE51" i="18"/>
  <c r="EE54" i="18"/>
  <c r="EF24" i="18"/>
  <c r="EF43" i="18"/>
  <c r="EF26" i="18"/>
  <c r="EF44" i="18"/>
  <c r="EF45" i="18"/>
  <c r="EF23" i="18"/>
  <c r="EF38" i="18"/>
  <c r="EF39" i="18"/>
  <c r="EF40" i="18"/>
  <c r="EF41" i="18"/>
  <c r="EF33" i="18"/>
  <c r="EF47" i="18"/>
  <c r="EF49" i="18"/>
  <c r="EF51" i="18"/>
  <c r="EF54" i="18"/>
  <c r="EG24" i="18"/>
  <c r="EG43" i="18"/>
  <c r="EG26" i="18"/>
  <c r="EG44" i="18"/>
  <c r="EG45" i="18"/>
  <c r="EG23" i="18"/>
  <c r="EG38" i="18"/>
  <c r="EG39" i="18"/>
  <c r="EG40" i="18"/>
  <c r="EG41" i="18"/>
  <c r="EG33" i="18"/>
  <c r="EG47" i="18"/>
  <c r="EG49" i="18"/>
  <c r="EG51" i="18"/>
  <c r="EG54" i="18"/>
  <c r="EH24" i="18"/>
  <c r="EH43" i="18"/>
  <c r="EH26" i="18"/>
  <c r="EH44" i="18"/>
  <c r="EH45" i="18"/>
  <c r="EH23" i="18"/>
  <c r="EH38" i="18"/>
  <c r="EH39" i="18"/>
  <c r="EH40" i="18"/>
  <c r="EH41" i="18"/>
  <c r="EH33" i="18"/>
  <c r="EH47" i="18"/>
  <c r="EH49" i="18"/>
  <c r="EH51" i="18"/>
  <c r="EH54" i="18"/>
  <c r="EI24" i="18"/>
  <c r="EI43" i="18"/>
  <c r="EI26" i="18"/>
  <c r="EI44" i="18"/>
  <c r="EI45" i="18"/>
  <c r="EI23" i="18"/>
  <c r="EI38" i="18"/>
  <c r="EI39" i="18"/>
  <c r="EI40" i="18"/>
  <c r="EI41" i="18"/>
  <c r="EI33" i="18"/>
  <c r="EI47" i="18"/>
  <c r="EI49" i="18"/>
  <c r="EI51" i="18"/>
  <c r="EI54" i="18"/>
  <c r="EJ24" i="18"/>
  <c r="EJ43" i="18"/>
  <c r="EJ26" i="18"/>
  <c r="EJ44" i="18"/>
  <c r="EJ45" i="18"/>
  <c r="EJ23" i="18"/>
  <c r="EJ38" i="18"/>
  <c r="EJ39" i="18"/>
  <c r="EJ40" i="18"/>
  <c r="EJ41" i="18"/>
  <c r="EJ33" i="18"/>
  <c r="EJ47" i="18"/>
  <c r="EJ49" i="18"/>
  <c r="EJ51" i="18"/>
  <c r="EJ54" i="18"/>
  <c r="EK24" i="18"/>
  <c r="EK43" i="18"/>
  <c r="EK26" i="18"/>
  <c r="EK44" i="18"/>
  <c r="EK45" i="18"/>
  <c r="EK23" i="18"/>
  <c r="EK38" i="18"/>
  <c r="EK39" i="18"/>
  <c r="EK40" i="18"/>
  <c r="EK41" i="18"/>
  <c r="EK33" i="18"/>
  <c r="EK47" i="18"/>
  <c r="EK49" i="18"/>
  <c r="EK51" i="18"/>
  <c r="EK54" i="18"/>
  <c r="EL24" i="18"/>
  <c r="EL43" i="18"/>
  <c r="EL26" i="18"/>
  <c r="EL44" i="18"/>
  <c r="EL45" i="18"/>
  <c r="EL23" i="18"/>
  <c r="EL38" i="18"/>
  <c r="EL39" i="18"/>
  <c r="EL40" i="18"/>
  <c r="EL41" i="18"/>
  <c r="EL33" i="18"/>
  <c r="EL47" i="18"/>
  <c r="EL49" i="18"/>
  <c r="EL51" i="18"/>
  <c r="EL54" i="18"/>
  <c r="EM24" i="18"/>
  <c r="EM43" i="18"/>
  <c r="EM26" i="18"/>
  <c r="EM44" i="18"/>
  <c r="EM45" i="18"/>
  <c r="EM23" i="18"/>
  <c r="EM38" i="18"/>
  <c r="EM39" i="18"/>
  <c r="EM40" i="18"/>
  <c r="EM41" i="18"/>
  <c r="EM33" i="18"/>
  <c r="EM47" i="18"/>
  <c r="EM49" i="18"/>
  <c r="EM51" i="18"/>
  <c r="EM54" i="18"/>
  <c r="EN24" i="18"/>
  <c r="EN43" i="18"/>
  <c r="EN26" i="18"/>
  <c r="EN44" i="18"/>
  <c r="EN45" i="18"/>
  <c r="EN23" i="18"/>
  <c r="EN38" i="18"/>
  <c r="EN39" i="18"/>
  <c r="EN40" i="18"/>
  <c r="EN41" i="18"/>
  <c r="EN33" i="18"/>
  <c r="EN47" i="18"/>
  <c r="EN49" i="18"/>
  <c r="EN51" i="18"/>
  <c r="EN54" i="18"/>
  <c r="EO24" i="18"/>
  <c r="EO43" i="18"/>
  <c r="EO26" i="18"/>
  <c r="EO44" i="18"/>
  <c r="EO45" i="18"/>
  <c r="EO23" i="18"/>
  <c r="EO38" i="18"/>
  <c r="EO39" i="18"/>
  <c r="EO40" i="18"/>
  <c r="EO41" i="18"/>
  <c r="EO33" i="18"/>
  <c r="EO47" i="18"/>
  <c r="EO49" i="18"/>
  <c r="EO51" i="18"/>
  <c r="EO54" i="18"/>
  <c r="EP24" i="18"/>
  <c r="EP43" i="18"/>
  <c r="EP26" i="18"/>
  <c r="EP44" i="18"/>
  <c r="EP45" i="18"/>
  <c r="EP23" i="18"/>
  <c r="EP38" i="18"/>
  <c r="EP39" i="18"/>
  <c r="EP40" i="18"/>
  <c r="EP41" i="18"/>
  <c r="EP33" i="18"/>
  <c r="EP47" i="18"/>
  <c r="EP49" i="18"/>
  <c r="EP51" i="18"/>
  <c r="EP54" i="18"/>
  <c r="EQ24" i="18"/>
  <c r="EQ43" i="18"/>
  <c r="EQ26" i="18"/>
  <c r="EQ44" i="18"/>
  <c r="EQ45" i="18"/>
  <c r="EQ23" i="18"/>
  <c r="EQ38" i="18"/>
  <c r="EQ39" i="18"/>
  <c r="EQ40" i="18"/>
  <c r="EQ41" i="18"/>
  <c r="EQ33" i="18"/>
  <c r="EQ47" i="18"/>
  <c r="EQ49" i="18"/>
  <c r="EQ51" i="18"/>
  <c r="EQ54" i="18"/>
  <c r="ER24" i="18"/>
  <c r="ER43" i="18"/>
  <c r="ER26" i="18"/>
  <c r="ER44" i="18"/>
  <c r="ER45" i="18"/>
  <c r="ER23" i="18"/>
  <c r="ER38" i="18"/>
  <c r="ER39" i="18"/>
  <c r="ER40" i="18"/>
  <c r="ER41" i="18"/>
  <c r="ER33" i="18"/>
  <c r="ER47" i="18"/>
  <c r="ER49" i="18"/>
  <c r="ER51" i="18"/>
  <c r="ER54" i="18"/>
  <c r="ES24" i="18"/>
  <c r="ES43" i="18"/>
  <c r="ES26" i="18"/>
  <c r="ES44" i="18"/>
  <c r="ES45" i="18"/>
  <c r="ES23" i="18"/>
  <c r="ES38" i="18"/>
  <c r="ES39" i="18"/>
  <c r="ES40" i="18"/>
  <c r="ES41" i="18"/>
  <c r="ES33" i="18"/>
  <c r="ES47" i="18"/>
  <c r="ES49" i="18"/>
  <c r="ES51" i="18"/>
  <c r="ES54" i="18"/>
  <c r="ET24" i="18"/>
  <c r="ET43" i="18"/>
  <c r="ET26" i="18"/>
  <c r="ET44" i="18"/>
  <c r="ET45" i="18"/>
  <c r="ET23" i="18"/>
  <c r="ET38" i="18"/>
  <c r="ET39" i="18"/>
  <c r="ET40" i="18"/>
  <c r="ET41" i="18"/>
  <c r="ET33" i="18"/>
  <c r="ET47" i="18"/>
  <c r="ET49" i="18"/>
  <c r="ET51" i="18"/>
  <c r="ET54" i="18"/>
  <c r="EU24" i="18"/>
  <c r="EU43" i="18"/>
  <c r="EU26" i="18"/>
  <c r="EU44" i="18"/>
  <c r="EU45" i="18"/>
  <c r="EU23" i="18"/>
  <c r="EU38" i="18"/>
  <c r="EU39" i="18"/>
  <c r="EU40" i="18"/>
  <c r="EU41" i="18"/>
  <c r="EU33" i="18"/>
  <c r="EU47" i="18"/>
  <c r="EU49" i="18"/>
  <c r="EU51" i="18"/>
  <c r="EU54" i="18"/>
  <c r="EV24" i="18"/>
  <c r="EV43" i="18"/>
  <c r="EV26" i="18"/>
  <c r="EV44" i="18"/>
  <c r="EV45" i="18"/>
  <c r="EV23" i="18"/>
  <c r="EV38" i="18"/>
  <c r="EV39" i="18"/>
  <c r="EV40" i="18"/>
  <c r="EV41" i="18"/>
  <c r="EV33" i="18"/>
  <c r="EV47" i="18"/>
  <c r="EV49" i="18"/>
  <c r="EV51" i="18"/>
  <c r="EV54" i="18"/>
  <c r="EW24" i="18"/>
  <c r="EW43" i="18"/>
  <c r="EW26" i="18"/>
  <c r="EW44" i="18"/>
  <c r="EW45" i="18"/>
  <c r="EW23" i="18"/>
  <c r="EW38" i="18"/>
  <c r="EW39" i="18"/>
  <c r="EW40" i="18"/>
  <c r="EW41" i="18"/>
  <c r="EW33" i="18"/>
  <c r="EW47" i="18"/>
  <c r="EW49" i="18"/>
  <c r="EW51" i="18"/>
  <c r="EW54" i="18"/>
  <c r="EX24" i="18"/>
  <c r="EX43" i="18"/>
  <c r="EX26" i="18"/>
  <c r="EX44" i="18"/>
  <c r="EX45" i="18"/>
  <c r="EX23" i="18"/>
  <c r="EX38" i="18"/>
  <c r="EX39" i="18"/>
  <c r="EX40" i="18"/>
  <c r="EX41" i="18"/>
  <c r="EX33" i="18"/>
  <c r="EX47" i="18"/>
  <c r="EX49" i="18"/>
  <c r="EX51" i="18"/>
  <c r="EX54" i="18"/>
  <c r="EY24" i="18"/>
  <c r="EY43" i="18"/>
  <c r="EY26" i="18"/>
  <c r="EY44" i="18"/>
  <c r="EY45" i="18"/>
  <c r="EY23" i="18"/>
  <c r="EY38" i="18"/>
  <c r="EY39" i="18"/>
  <c r="EY40" i="18"/>
  <c r="EY41" i="18"/>
  <c r="EY33" i="18"/>
  <c r="EY47" i="18"/>
  <c r="EY49" i="18"/>
  <c r="EY51" i="18"/>
  <c r="EY54" i="18"/>
  <c r="EZ24" i="18"/>
  <c r="EZ43" i="18"/>
  <c r="EZ26" i="18"/>
  <c r="EZ44" i="18"/>
  <c r="EZ45" i="18"/>
  <c r="EZ23" i="18"/>
  <c r="EZ38" i="18"/>
  <c r="EZ39" i="18"/>
  <c r="EZ40" i="18"/>
  <c r="EZ41" i="18"/>
  <c r="EZ33" i="18"/>
  <c r="EZ47" i="18"/>
  <c r="EZ49" i="18"/>
  <c r="EZ51" i="18"/>
  <c r="EZ54" i="18"/>
  <c r="FA24" i="18"/>
  <c r="FA43" i="18"/>
  <c r="FA26" i="18"/>
  <c r="FA44" i="18"/>
  <c r="FA45" i="18"/>
  <c r="FA23" i="18"/>
  <c r="FA38" i="18"/>
  <c r="FA39" i="18"/>
  <c r="FA40" i="18"/>
  <c r="FA41" i="18"/>
  <c r="FA33" i="18"/>
  <c r="FA47" i="18"/>
  <c r="FA49" i="18"/>
  <c r="FA51" i="18"/>
  <c r="FA54" i="18"/>
  <c r="FB24" i="18"/>
  <c r="FB43" i="18"/>
  <c r="FB26" i="18"/>
  <c r="FB44" i="18"/>
  <c r="FB45" i="18"/>
  <c r="FB23" i="18"/>
  <c r="FB38" i="18"/>
  <c r="FB39" i="18"/>
  <c r="FB40" i="18"/>
  <c r="FB41" i="18"/>
  <c r="FB33" i="18"/>
  <c r="FB47" i="18"/>
  <c r="FB49" i="18"/>
  <c r="FB51" i="18"/>
  <c r="FB54" i="18"/>
  <c r="FC24" i="18"/>
  <c r="FC43" i="18"/>
  <c r="FC26" i="18"/>
  <c r="FC44" i="18"/>
  <c r="FC45" i="18"/>
  <c r="FC23" i="18"/>
  <c r="FC38" i="18"/>
  <c r="FC39" i="18"/>
  <c r="FC40" i="18"/>
  <c r="FC41" i="18"/>
  <c r="FC33" i="18"/>
  <c r="FC47" i="18"/>
  <c r="FC49" i="18"/>
  <c r="FC51" i="18"/>
  <c r="FC54" i="18"/>
  <c r="FD24" i="18"/>
  <c r="FD43" i="18"/>
  <c r="FD26" i="18"/>
  <c r="FD44" i="18"/>
  <c r="FD45" i="18"/>
  <c r="FD23" i="18"/>
  <c r="FD38" i="18"/>
  <c r="FD39" i="18"/>
  <c r="FD40" i="18"/>
  <c r="FD41" i="18"/>
  <c r="FD33" i="18"/>
  <c r="FD47" i="18"/>
  <c r="FD49" i="18"/>
  <c r="FD51" i="18"/>
  <c r="FD54" i="18"/>
  <c r="FE24" i="18"/>
  <c r="FE43" i="18"/>
  <c r="FE26" i="18"/>
  <c r="FE44" i="18"/>
  <c r="FE45" i="18"/>
  <c r="FE23" i="18"/>
  <c r="FE38" i="18"/>
  <c r="FE39" i="18"/>
  <c r="FE40" i="18"/>
  <c r="FE41" i="18"/>
  <c r="FE33" i="18"/>
  <c r="FE47" i="18"/>
  <c r="FE49" i="18"/>
  <c r="FE51" i="18"/>
  <c r="FE54" i="18"/>
  <c r="FF24" i="18"/>
  <c r="FF43" i="18"/>
  <c r="FF26" i="18"/>
  <c r="FF44" i="18"/>
  <c r="FF45" i="18"/>
  <c r="FF23" i="18"/>
  <c r="FF38" i="18"/>
  <c r="FF39" i="18"/>
  <c r="FF40" i="18"/>
  <c r="FF41" i="18"/>
  <c r="FF33" i="18"/>
  <c r="FF47" i="18"/>
  <c r="FF49" i="18"/>
  <c r="FF51" i="18"/>
  <c r="FF54" i="18"/>
  <c r="FG24" i="18"/>
  <c r="FG43" i="18"/>
  <c r="FG26" i="18"/>
  <c r="FG44" i="18"/>
  <c r="FG45" i="18"/>
  <c r="FG23" i="18"/>
  <c r="FG38" i="18"/>
  <c r="FG39" i="18"/>
  <c r="FG40" i="18"/>
  <c r="FG41" i="18"/>
  <c r="FG33" i="18"/>
  <c r="FG47" i="18"/>
  <c r="FG49" i="18"/>
  <c r="FG51" i="18"/>
  <c r="FG54" i="18"/>
  <c r="FH24" i="18"/>
  <c r="FH43" i="18"/>
  <c r="FH26" i="18"/>
  <c r="FH44" i="18"/>
  <c r="FH45" i="18"/>
  <c r="FH23" i="18"/>
  <c r="FH38" i="18"/>
  <c r="FH39" i="18"/>
  <c r="FH40" i="18"/>
  <c r="FH41" i="18"/>
  <c r="FH33" i="18"/>
  <c r="FH47" i="18"/>
  <c r="FH49" i="18"/>
  <c r="FH51" i="18"/>
  <c r="FH54" i="18"/>
  <c r="FI24" i="18"/>
  <c r="FI43" i="18"/>
  <c r="FI26" i="18"/>
  <c r="FI44" i="18"/>
  <c r="FI45" i="18"/>
  <c r="FI23" i="18"/>
  <c r="FI38" i="18"/>
  <c r="FI39" i="18"/>
  <c r="FI40" i="18"/>
  <c r="FI41" i="18"/>
  <c r="FI33" i="18"/>
  <c r="FI47" i="18"/>
  <c r="FI49" i="18"/>
  <c r="FI51" i="18"/>
  <c r="FI54" i="18"/>
  <c r="FJ24" i="18"/>
  <c r="FJ43" i="18"/>
  <c r="FJ26" i="18"/>
  <c r="FJ44" i="18"/>
  <c r="FJ45" i="18"/>
  <c r="FJ23" i="18"/>
  <c r="FJ38" i="18"/>
  <c r="FJ39" i="18"/>
  <c r="FJ40" i="18"/>
  <c r="FJ41" i="18"/>
  <c r="FJ33" i="18"/>
  <c r="FJ47" i="18"/>
  <c r="FJ49" i="18"/>
  <c r="FJ51" i="18"/>
  <c r="FJ54" i="18"/>
  <c r="FK24" i="18"/>
  <c r="FK43" i="18"/>
  <c r="FK26" i="18"/>
  <c r="FK44" i="18"/>
  <c r="FK45" i="18"/>
  <c r="FK23" i="18"/>
  <c r="FK38" i="18"/>
  <c r="FK39" i="18"/>
  <c r="FK40" i="18"/>
  <c r="FK41" i="18"/>
  <c r="FK33" i="18"/>
  <c r="FK47" i="18"/>
  <c r="FK49" i="18"/>
  <c r="FK51" i="18"/>
  <c r="FK54" i="18"/>
  <c r="FL24" i="18"/>
  <c r="FL43" i="18"/>
  <c r="FL26" i="18"/>
  <c r="FL44" i="18"/>
  <c r="FL45" i="18"/>
  <c r="FL23" i="18"/>
  <c r="FL38" i="18"/>
  <c r="FL39" i="18"/>
  <c r="FL40" i="18"/>
  <c r="FL41" i="18"/>
  <c r="FL33" i="18"/>
  <c r="FL47" i="18"/>
  <c r="FL49" i="18"/>
  <c r="FL51" i="18"/>
  <c r="FL54" i="18"/>
  <c r="FM24" i="18"/>
  <c r="FM43" i="18"/>
  <c r="FM26" i="18"/>
  <c r="FM44" i="18"/>
  <c r="FM45" i="18"/>
  <c r="FM23" i="18"/>
  <c r="FM38" i="18"/>
  <c r="FM39" i="18"/>
  <c r="FM40" i="18"/>
  <c r="FM41" i="18"/>
  <c r="FM33" i="18"/>
  <c r="FM47" i="18"/>
  <c r="FM49" i="18"/>
  <c r="FM51" i="18"/>
  <c r="FM54" i="18"/>
  <c r="FN24" i="18"/>
  <c r="FN43" i="18"/>
  <c r="FN26" i="18"/>
  <c r="FN44" i="18"/>
  <c r="FN45" i="18"/>
  <c r="FN23" i="18"/>
  <c r="FN38" i="18"/>
  <c r="FN39" i="18"/>
  <c r="FN40" i="18"/>
  <c r="FN41" i="18"/>
  <c r="FN33" i="18"/>
  <c r="FN47" i="18"/>
  <c r="FN49" i="18"/>
  <c r="FN51" i="18"/>
  <c r="FN54" i="18"/>
  <c r="FO24" i="18"/>
  <c r="FO43" i="18"/>
  <c r="FO26" i="18"/>
  <c r="FO44" i="18"/>
  <c r="FO45" i="18"/>
  <c r="FO23" i="18"/>
  <c r="FO38" i="18"/>
  <c r="FO39" i="18"/>
  <c r="FO40" i="18"/>
  <c r="FO41" i="18"/>
  <c r="FO33" i="18"/>
  <c r="FO47" i="18"/>
  <c r="FO49" i="18"/>
  <c r="FO51" i="18"/>
  <c r="FO54" i="18"/>
  <c r="FP24" i="18"/>
  <c r="FP43" i="18"/>
  <c r="FP26" i="18"/>
  <c r="FP44" i="18"/>
  <c r="FP45" i="18"/>
  <c r="FP23" i="18"/>
  <c r="FP38" i="18"/>
  <c r="FP39" i="18"/>
  <c r="FP40" i="18"/>
  <c r="FP41" i="18"/>
  <c r="FP33" i="18"/>
  <c r="FP47" i="18"/>
  <c r="FP49" i="18"/>
  <c r="FP51" i="18"/>
  <c r="FP54" i="18"/>
  <c r="FQ24" i="18"/>
  <c r="FQ43" i="18"/>
  <c r="FQ26" i="18"/>
  <c r="FQ44" i="18"/>
  <c r="FQ45" i="18"/>
  <c r="FQ23" i="18"/>
  <c r="FQ38" i="18"/>
  <c r="FQ39" i="18"/>
  <c r="FQ40" i="18"/>
  <c r="FQ41" i="18"/>
  <c r="FQ33" i="18"/>
  <c r="FQ47" i="18"/>
  <c r="FQ49" i="18"/>
  <c r="FQ51" i="18"/>
  <c r="FQ54" i="18"/>
  <c r="FR24" i="18"/>
  <c r="FR43" i="18"/>
  <c r="FR26" i="18"/>
  <c r="FR44" i="18"/>
  <c r="FR45" i="18"/>
  <c r="FR23" i="18"/>
  <c r="FR38" i="18"/>
  <c r="FR39" i="18"/>
  <c r="FR40" i="18"/>
  <c r="FR41" i="18"/>
  <c r="FR33" i="18"/>
  <c r="FR47" i="18"/>
  <c r="FR49" i="18"/>
  <c r="FR51" i="18"/>
  <c r="FR54" i="18"/>
  <c r="FS24" i="18"/>
  <c r="FS43" i="18"/>
  <c r="FS26" i="18"/>
  <c r="FS44" i="18"/>
  <c r="FS45" i="18"/>
  <c r="FS23" i="18"/>
  <c r="FS38" i="18"/>
  <c r="FS39" i="18"/>
  <c r="FS40" i="18"/>
  <c r="FS41" i="18"/>
  <c r="FS33" i="18"/>
  <c r="FS47" i="18"/>
  <c r="FS49" i="18"/>
  <c r="FS51" i="18"/>
  <c r="FS54" i="18"/>
  <c r="FT24" i="18"/>
  <c r="FT43" i="18"/>
  <c r="FT26" i="18"/>
  <c r="FT44" i="18"/>
  <c r="FT45" i="18"/>
  <c r="FT23" i="18"/>
  <c r="FT38" i="18"/>
  <c r="FT39" i="18"/>
  <c r="FT40" i="18"/>
  <c r="FT41" i="18"/>
  <c r="FT33" i="18"/>
  <c r="FT47" i="18"/>
  <c r="FT49" i="18"/>
  <c r="FT51" i="18"/>
  <c r="FT54" i="18"/>
  <c r="FU24" i="18"/>
  <c r="FU43" i="18"/>
  <c r="FU26" i="18"/>
  <c r="FU44" i="18"/>
  <c r="FU45" i="18"/>
  <c r="FU23" i="18"/>
  <c r="FU38" i="18"/>
  <c r="FU39" i="18"/>
  <c r="FU40" i="18"/>
  <c r="FU41" i="18"/>
  <c r="FU33" i="18"/>
  <c r="FU47" i="18"/>
  <c r="FU49" i="18"/>
  <c r="FU51" i="18"/>
  <c r="FU54" i="18"/>
  <c r="FV24" i="18"/>
  <c r="FV43" i="18"/>
  <c r="FV26" i="18"/>
  <c r="FV44" i="18"/>
  <c r="FV45" i="18"/>
  <c r="FV23" i="18"/>
  <c r="FV38" i="18"/>
  <c r="FV39" i="18"/>
  <c r="FV40" i="18"/>
  <c r="FV41" i="18"/>
  <c r="FV33" i="18"/>
  <c r="FV47" i="18"/>
  <c r="FV49" i="18"/>
  <c r="FV51" i="18"/>
  <c r="FV54" i="18"/>
  <c r="FW24" i="18"/>
  <c r="FW43" i="18"/>
  <c r="FW26" i="18"/>
  <c r="FW44" i="18"/>
  <c r="FW45" i="18"/>
  <c r="FW23" i="18"/>
  <c r="FW38" i="18"/>
  <c r="FW39" i="18"/>
  <c r="FW40" i="18"/>
  <c r="FW41" i="18"/>
  <c r="FW33" i="18"/>
  <c r="FW47" i="18"/>
  <c r="FW49" i="18"/>
  <c r="FW51" i="18"/>
  <c r="FW54" i="18"/>
  <c r="FX24" i="18"/>
  <c r="FX43" i="18"/>
  <c r="FX26" i="18"/>
  <c r="FX44" i="18"/>
  <c r="FX45" i="18"/>
  <c r="FX23" i="18"/>
  <c r="FX38" i="18"/>
  <c r="FX39" i="18"/>
  <c r="FX40" i="18"/>
  <c r="FX41" i="18"/>
  <c r="FX33" i="18"/>
  <c r="FX47" i="18"/>
  <c r="FX49" i="18"/>
  <c r="FX51" i="18"/>
  <c r="FX54" i="18"/>
  <c r="FY24" i="18"/>
  <c r="FY43" i="18"/>
  <c r="FY26" i="18"/>
  <c r="FY44" i="18"/>
  <c r="FY45" i="18"/>
  <c r="FY23" i="18"/>
  <c r="FY38" i="18"/>
  <c r="FY39" i="18"/>
  <c r="FY40" i="18"/>
  <c r="FY41" i="18"/>
  <c r="FY33" i="18"/>
  <c r="FY47" i="18"/>
  <c r="FY49" i="18"/>
  <c r="FY51" i="18"/>
  <c r="FY54" i="18"/>
  <c r="FZ24" i="18"/>
  <c r="FZ43" i="18"/>
  <c r="FZ26" i="18"/>
  <c r="FZ44" i="18"/>
  <c r="FZ45" i="18"/>
  <c r="FZ23" i="18"/>
  <c r="FZ38" i="18"/>
  <c r="FZ39" i="18"/>
  <c r="FZ40" i="18"/>
  <c r="FZ41" i="18"/>
  <c r="FZ33" i="18"/>
  <c r="FZ47" i="18"/>
  <c r="FZ49" i="18"/>
  <c r="FZ51" i="18"/>
  <c r="FZ54" i="18"/>
  <c r="GA24" i="18"/>
  <c r="GA43" i="18"/>
  <c r="GA26" i="18"/>
  <c r="GA44" i="18"/>
  <c r="GA45" i="18"/>
  <c r="GA23" i="18"/>
  <c r="GA38" i="18"/>
  <c r="GA39" i="18"/>
  <c r="GA40" i="18"/>
  <c r="GA41" i="18"/>
  <c r="GA33" i="18"/>
  <c r="GA47" i="18"/>
  <c r="GA49" i="18"/>
  <c r="GA51" i="18"/>
  <c r="GA54" i="18"/>
  <c r="GB24" i="18"/>
  <c r="GB43" i="18"/>
  <c r="GB26" i="18"/>
  <c r="GB44" i="18"/>
  <c r="GB45" i="18"/>
  <c r="GB23" i="18"/>
  <c r="GB38" i="18"/>
  <c r="GB39" i="18"/>
  <c r="GB40" i="18"/>
  <c r="GB41" i="18"/>
  <c r="GB33" i="18"/>
  <c r="GB47" i="18"/>
  <c r="GB49" i="18"/>
  <c r="GB51" i="18"/>
  <c r="GB54" i="18"/>
  <c r="GC24" i="18"/>
  <c r="GC43" i="18"/>
  <c r="GC26" i="18"/>
  <c r="GC44" i="18"/>
  <c r="GC45" i="18"/>
  <c r="GC23" i="18"/>
  <c r="GC38" i="18"/>
  <c r="GC39" i="18"/>
  <c r="GC40" i="18"/>
  <c r="GC41" i="18"/>
  <c r="GC33" i="18"/>
  <c r="GC47" i="18"/>
  <c r="GC49" i="18"/>
  <c r="GC51" i="18"/>
  <c r="GC54" i="18"/>
  <c r="GD24" i="18"/>
  <c r="GD43" i="18"/>
  <c r="GD26" i="18"/>
  <c r="GD44" i="18"/>
  <c r="GD45" i="18"/>
  <c r="GD23" i="18"/>
  <c r="GD38" i="18"/>
  <c r="GD39" i="18"/>
  <c r="GD40" i="18"/>
  <c r="GD41" i="18"/>
  <c r="GD33" i="18"/>
  <c r="GD47" i="18"/>
  <c r="GD49" i="18"/>
  <c r="GD51" i="18"/>
  <c r="GD54" i="18"/>
  <c r="GE24" i="18"/>
  <c r="GE43" i="18"/>
  <c r="GE26" i="18"/>
  <c r="GE44" i="18"/>
  <c r="GE45" i="18"/>
  <c r="GE23" i="18"/>
  <c r="GE38" i="18"/>
  <c r="GE39" i="18"/>
  <c r="GE40" i="18"/>
  <c r="GE41" i="18"/>
  <c r="GE33" i="18"/>
  <c r="GE47" i="18"/>
  <c r="GE49" i="18"/>
  <c r="GE51" i="18"/>
  <c r="GE54" i="18"/>
  <c r="GF24" i="18"/>
  <c r="GF43" i="18"/>
  <c r="GF26" i="18"/>
  <c r="GF44" i="18"/>
  <c r="GF45" i="18"/>
  <c r="GF23" i="18"/>
  <c r="GF38" i="18"/>
  <c r="GF39" i="18"/>
  <c r="GF40" i="18"/>
  <c r="GF41" i="18"/>
  <c r="GF33" i="18"/>
  <c r="GF47" i="18"/>
  <c r="GF49" i="18"/>
  <c r="GF51" i="18"/>
  <c r="GF54" i="18"/>
  <c r="GG24" i="18"/>
  <c r="GG43" i="18"/>
  <c r="GG26" i="18"/>
  <c r="GG44" i="18"/>
  <c r="GG45" i="18"/>
  <c r="GG23" i="18"/>
  <c r="GG38" i="18"/>
  <c r="GG39" i="18"/>
  <c r="GG40" i="18"/>
  <c r="GG41" i="18"/>
  <c r="GG33" i="18"/>
  <c r="GG47" i="18"/>
  <c r="GG49" i="18"/>
  <c r="GG51" i="18"/>
  <c r="GG54" i="18"/>
  <c r="GH24" i="18"/>
  <c r="GH43" i="18"/>
  <c r="GH26" i="18"/>
  <c r="GH44" i="18"/>
  <c r="GH45" i="18"/>
  <c r="GH23" i="18"/>
  <c r="GH38" i="18"/>
  <c r="GH39" i="18"/>
  <c r="GH40" i="18"/>
  <c r="GH41" i="18"/>
  <c r="GH33" i="18"/>
  <c r="GH47" i="18"/>
  <c r="GH49" i="18"/>
  <c r="GH51" i="18"/>
  <c r="GH54" i="18"/>
  <c r="GI24" i="18"/>
  <c r="GI43" i="18"/>
  <c r="GI26" i="18"/>
  <c r="GI44" i="18"/>
  <c r="GI45" i="18"/>
  <c r="GI23" i="18"/>
  <c r="GI38" i="18"/>
  <c r="GI39" i="18"/>
  <c r="GI40" i="18"/>
  <c r="GI41" i="18"/>
  <c r="GI33" i="18"/>
  <c r="GI47" i="18"/>
  <c r="GI49" i="18"/>
  <c r="GI51" i="18"/>
  <c r="GI54" i="18"/>
  <c r="GJ24" i="18"/>
  <c r="GJ43" i="18"/>
  <c r="GJ26" i="18"/>
  <c r="GJ44" i="18"/>
  <c r="GJ45" i="18"/>
  <c r="GJ23" i="18"/>
  <c r="GJ38" i="18"/>
  <c r="GJ39" i="18"/>
  <c r="GJ40" i="18"/>
  <c r="GJ41" i="18"/>
  <c r="GJ33" i="18"/>
  <c r="GJ47" i="18"/>
  <c r="GJ49" i="18"/>
  <c r="GJ51" i="18"/>
  <c r="GJ54" i="18"/>
  <c r="GK24" i="18"/>
  <c r="GK43" i="18"/>
  <c r="GK26" i="18"/>
  <c r="GK44" i="18"/>
  <c r="GK45" i="18"/>
  <c r="GK23" i="18"/>
  <c r="GK38" i="18"/>
  <c r="GK39" i="18"/>
  <c r="GK40" i="18"/>
  <c r="GK41" i="18"/>
  <c r="GK33" i="18"/>
  <c r="GK47" i="18"/>
  <c r="GK49" i="18"/>
  <c r="GK51" i="18"/>
  <c r="GK54" i="18"/>
  <c r="GL24" i="18"/>
  <c r="GL43" i="18"/>
  <c r="GL26" i="18"/>
  <c r="GL44" i="18"/>
  <c r="GL45" i="18"/>
  <c r="GL23" i="18"/>
  <c r="GL38" i="18"/>
  <c r="GL39" i="18"/>
  <c r="GL40" i="18"/>
  <c r="GL41" i="18"/>
  <c r="GL33" i="18"/>
  <c r="GL47" i="18"/>
  <c r="GL49" i="18"/>
  <c r="GL51" i="18"/>
  <c r="GL54" i="18"/>
  <c r="GM24" i="18"/>
  <c r="GM43" i="18"/>
  <c r="GM26" i="18"/>
  <c r="GM44" i="18"/>
  <c r="GM45" i="18"/>
  <c r="GM23" i="18"/>
  <c r="GM38" i="18"/>
  <c r="GM39" i="18"/>
  <c r="GM40" i="18"/>
  <c r="GM41" i="18"/>
  <c r="GM33" i="18"/>
  <c r="GM47" i="18"/>
  <c r="GM49" i="18"/>
  <c r="GM51" i="18"/>
  <c r="GM54" i="18"/>
  <c r="GN24" i="18"/>
  <c r="GN43" i="18"/>
  <c r="GN26" i="18"/>
  <c r="GN44" i="18"/>
  <c r="GN45" i="18"/>
  <c r="GN23" i="18"/>
  <c r="GN38" i="18"/>
  <c r="GN39" i="18"/>
  <c r="GN40" i="18"/>
  <c r="GN41" i="18"/>
  <c r="GN33" i="18"/>
  <c r="GN47" i="18"/>
  <c r="GN49" i="18"/>
  <c r="GN51" i="18"/>
  <c r="GN54" i="18"/>
  <c r="GO24" i="18"/>
  <c r="GO43" i="18"/>
  <c r="GO26" i="18"/>
  <c r="GO44" i="18"/>
  <c r="GO45" i="18"/>
  <c r="GO23" i="18"/>
  <c r="GO38" i="18"/>
  <c r="GO39" i="18"/>
  <c r="GO40" i="18"/>
  <c r="GO41" i="18"/>
  <c r="GO33" i="18"/>
  <c r="GO47" i="18"/>
  <c r="GO49" i="18"/>
  <c r="GO51" i="18"/>
  <c r="GO54" i="18"/>
  <c r="GP24" i="18"/>
  <c r="GP43" i="18"/>
  <c r="GP26" i="18"/>
  <c r="GP44" i="18"/>
  <c r="GP45" i="18"/>
  <c r="GP23" i="18"/>
  <c r="GP38" i="18"/>
  <c r="GP39" i="18"/>
  <c r="GP40" i="18"/>
  <c r="GP41" i="18"/>
  <c r="GP33" i="18"/>
  <c r="GP47" i="18"/>
  <c r="GP49" i="18"/>
  <c r="GP51" i="18"/>
  <c r="GP54" i="18"/>
  <c r="GQ24" i="18"/>
  <c r="GQ43" i="18"/>
  <c r="GQ26" i="18"/>
  <c r="GQ44" i="18"/>
  <c r="GQ45" i="18"/>
  <c r="GQ23" i="18"/>
  <c r="GQ38" i="18"/>
  <c r="GQ39" i="18"/>
  <c r="GQ40" i="18"/>
  <c r="GQ41" i="18"/>
  <c r="GQ33" i="18"/>
  <c r="GQ47" i="18"/>
  <c r="GQ49" i="18"/>
  <c r="GQ51" i="18"/>
  <c r="GQ54" i="18"/>
  <c r="GR24" i="18"/>
  <c r="GR43" i="18"/>
  <c r="GR26" i="18"/>
  <c r="GR44" i="18"/>
  <c r="GR45" i="18"/>
  <c r="GR23" i="18"/>
  <c r="GR38" i="18"/>
  <c r="GR39" i="18"/>
  <c r="GR40" i="18"/>
  <c r="GR41" i="18"/>
  <c r="GR33" i="18"/>
  <c r="GR47" i="18"/>
  <c r="GR49" i="18"/>
  <c r="GR51" i="18"/>
  <c r="GR54" i="18"/>
  <c r="GS24" i="18"/>
  <c r="GS43" i="18"/>
  <c r="GS26" i="18"/>
  <c r="GS44" i="18"/>
  <c r="GS45" i="18"/>
  <c r="GS23" i="18"/>
  <c r="GS38" i="18"/>
  <c r="GS39" i="18"/>
  <c r="GS40" i="18"/>
  <c r="GS41" i="18"/>
  <c r="GS33" i="18"/>
  <c r="GS47" i="18"/>
  <c r="GS49" i="18"/>
  <c r="GS51" i="18"/>
  <c r="GS54" i="18"/>
  <c r="GT24" i="18"/>
  <c r="GT43" i="18"/>
  <c r="GT26" i="18"/>
  <c r="GT44" i="18"/>
  <c r="GT45" i="18"/>
  <c r="GT23" i="18"/>
  <c r="GT38" i="18"/>
  <c r="GT39" i="18"/>
  <c r="GT40" i="18"/>
  <c r="GT41" i="18"/>
  <c r="GT33" i="18"/>
  <c r="GT47" i="18"/>
  <c r="GT49" i="18"/>
  <c r="GT51" i="18"/>
  <c r="GT54" i="18"/>
  <c r="GU24" i="18"/>
  <c r="GU43" i="18"/>
  <c r="GU26" i="18"/>
  <c r="GU44" i="18"/>
  <c r="GU45" i="18"/>
  <c r="GU23" i="18"/>
  <c r="GU38" i="18"/>
  <c r="GU39" i="18"/>
  <c r="GU40" i="18"/>
  <c r="GU41" i="18"/>
  <c r="GU33" i="18"/>
  <c r="GU47" i="18"/>
  <c r="GU49" i="18"/>
  <c r="GU51" i="18"/>
  <c r="GU54" i="18"/>
  <c r="GV24" i="18"/>
  <c r="GV43" i="18"/>
  <c r="GV26" i="18"/>
  <c r="GV44" i="18"/>
  <c r="GV45" i="18"/>
  <c r="GV23" i="18"/>
  <c r="GV38" i="18"/>
  <c r="GV39" i="18"/>
  <c r="GV40" i="18"/>
  <c r="GV41" i="18"/>
  <c r="GV33" i="18"/>
  <c r="GV47" i="18"/>
  <c r="GV49" i="18"/>
  <c r="GV51" i="18"/>
  <c r="GV54" i="18"/>
  <c r="GW24" i="18"/>
  <c r="GW43" i="18"/>
  <c r="GW26" i="18"/>
  <c r="GW44" i="18"/>
  <c r="GW45" i="18"/>
  <c r="GW23" i="18"/>
  <c r="GW38" i="18"/>
  <c r="GW39" i="18"/>
  <c r="GW40" i="18"/>
  <c r="GW41" i="18"/>
  <c r="GW33" i="18"/>
  <c r="GW47" i="18"/>
  <c r="GW49" i="18"/>
  <c r="GW51" i="18"/>
  <c r="GW54" i="18"/>
  <c r="GX24" i="18"/>
  <c r="GX43" i="18"/>
  <c r="GX26" i="18"/>
  <c r="GX44" i="18"/>
  <c r="GX45" i="18"/>
  <c r="GX23" i="18"/>
  <c r="GX38" i="18"/>
  <c r="GX39" i="18"/>
  <c r="GX40" i="18"/>
  <c r="GX41" i="18"/>
  <c r="GX33" i="18"/>
  <c r="GX47" i="18"/>
  <c r="GX49" i="18"/>
  <c r="GX51" i="18"/>
  <c r="GX54" i="18"/>
  <c r="GY24" i="18"/>
  <c r="GY43" i="18"/>
  <c r="GY26" i="18"/>
  <c r="GY44" i="18"/>
  <c r="GY45" i="18"/>
  <c r="GY23" i="18"/>
  <c r="GY38" i="18"/>
  <c r="GY39" i="18"/>
  <c r="GY40" i="18"/>
  <c r="GY41" i="18"/>
  <c r="GY33" i="18"/>
  <c r="GY47" i="18"/>
  <c r="GY49" i="18"/>
  <c r="GY51" i="18"/>
  <c r="GY54" i="18"/>
  <c r="GZ24" i="18"/>
  <c r="GZ43" i="18"/>
  <c r="GZ26" i="18"/>
  <c r="GZ44" i="18"/>
  <c r="GZ45" i="18"/>
  <c r="GZ23" i="18"/>
  <c r="GZ38" i="18"/>
  <c r="GZ39" i="18"/>
  <c r="GZ40" i="18"/>
  <c r="GZ41" i="18"/>
  <c r="GZ33" i="18"/>
  <c r="GZ47" i="18"/>
  <c r="GZ49" i="18"/>
  <c r="GZ51" i="18"/>
  <c r="GZ54" i="18"/>
  <c r="HA24" i="18"/>
  <c r="HA43" i="18"/>
  <c r="HA26" i="18"/>
  <c r="HA44" i="18"/>
  <c r="HA45" i="18"/>
  <c r="HA23" i="18"/>
  <c r="HA38" i="18"/>
  <c r="HA39" i="18"/>
  <c r="HA40" i="18"/>
  <c r="HA41" i="18"/>
  <c r="HA33" i="18"/>
  <c r="HA47" i="18"/>
  <c r="HA49" i="18"/>
  <c r="HA51" i="18"/>
  <c r="HA54" i="18"/>
  <c r="HB24" i="18"/>
  <c r="HB43" i="18"/>
  <c r="HB26" i="18"/>
  <c r="HB44" i="18"/>
  <c r="HB45" i="18"/>
  <c r="HB23" i="18"/>
  <c r="HB38" i="18"/>
  <c r="HB39" i="18"/>
  <c r="HB40" i="18"/>
  <c r="HB41" i="18"/>
  <c r="HB33" i="18"/>
  <c r="HB47" i="18"/>
  <c r="HB49" i="18"/>
  <c r="HB51" i="18"/>
  <c r="HB54" i="18"/>
  <c r="HC24" i="18"/>
  <c r="HC43" i="18"/>
  <c r="HC26" i="18"/>
  <c r="HC44" i="18"/>
  <c r="HC45" i="18"/>
  <c r="HC23" i="18"/>
  <c r="HC38" i="18"/>
  <c r="HC39" i="18"/>
  <c r="HC40" i="18"/>
  <c r="HC41" i="18"/>
  <c r="HC33" i="18"/>
  <c r="HC47" i="18"/>
  <c r="HC49" i="18"/>
  <c r="HC51" i="18"/>
  <c r="HC54" i="18"/>
  <c r="HD24" i="18"/>
  <c r="HD43" i="18"/>
  <c r="HD26" i="18"/>
  <c r="HD44" i="18"/>
  <c r="HD45" i="18"/>
  <c r="HD23" i="18"/>
  <c r="HD38" i="18"/>
  <c r="HD39" i="18"/>
  <c r="HD40" i="18"/>
  <c r="HD41" i="18"/>
  <c r="HD33" i="18"/>
  <c r="HD47" i="18"/>
  <c r="HD49" i="18"/>
  <c r="HD51" i="18"/>
  <c r="HD54" i="18"/>
  <c r="HE24" i="18"/>
  <c r="HE43" i="18"/>
  <c r="HE26" i="18"/>
  <c r="HE44" i="18"/>
  <c r="HE45" i="18"/>
  <c r="HE23" i="18"/>
  <c r="HE38" i="18"/>
  <c r="HE39" i="18"/>
  <c r="HE40" i="18"/>
  <c r="HE41" i="18"/>
  <c r="HE33" i="18"/>
  <c r="HE47" i="18"/>
  <c r="HE49" i="18"/>
  <c r="HE51" i="18"/>
  <c r="HE54" i="18"/>
  <c r="HF24" i="18"/>
  <c r="HF43" i="18"/>
  <c r="HF26" i="18"/>
  <c r="HF44" i="18"/>
  <c r="HF45" i="18"/>
  <c r="HF23" i="18"/>
  <c r="HF38" i="18"/>
  <c r="HF39" i="18"/>
  <c r="HF40" i="18"/>
  <c r="HF41" i="18"/>
  <c r="HF33" i="18"/>
  <c r="HF47" i="18"/>
  <c r="HF49" i="18"/>
  <c r="HF51" i="18"/>
  <c r="HF54" i="18"/>
  <c r="HG24" i="18"/>
  <c r="HG43" i="18"/>
  <c r="HG26" i="18"/>
  <c r="HG44" i="18"/>
  <c r="HG45" i="18"/>
  <c r="HG23" i="18"/>
  <c r="HG38" i="18"/>
  <c r="HG39" i="18"/>
  <c r="HG40" i="18"/>
  <c r="HG41" i="18"/>
  <c r="HG33" i="18"/>
  <c r="HG47" i="18"/>
  <c r="HG49" i="18"/>
  <c r="HG51" i="18"/>
  <c r="HG54" i="18"/>
  <c r="HH24" i="18"/>
  <c r="HH43" i="18"/>
  <c r="HH26" i="18"/>
  <c r="HH44" i="18"/>
  <c r="HH45" i="18"/>
  <c r="HH23" i="18"/>
  <c r="HH38" i="18"/>
  <c r="HH39" i="18"/>
  <c r="HH40" i="18"/>
  <c r="HH41" i="18"/>
  <c r="HH33" i="18"/>
  <c r="HH47" i="18"/>
  <c r="HH49" i="18"/>
  <c r="HH51" i="18"/>
  <c r="HH54" i="18"/>
  <c r="HI24" i="18"/>
  <c r="HI43" i="18"/>
  <c r="HI26" i="18"/>
  <c r="HI44" i="18"/>
  <c r="HI45" i="18"/>
  <c r="HI23" i="18"/>
  <c r="HI38" i="18"/>
  <c r="HI39" i="18"/>
  <c r="HI40" i="18"/>
  <c r="HI41" i="18"/>
  <c r="HI33" i="18"/>
  <c r="HI47" i="18"/>
  <c r="HI49" i="18"/>
  <c r="HI51" i="18"/>
  <c r="HI54" i="18"/>
  <c r="HJ24" i="18"/>
  <c r="HJ43" i="18"/>
  <c r="HJ26" i="18"/>
  <c r="HJ44" i="18"/>
  <c r="HJ45" i="18"/>
  <c r="HJ23" i="18"/>
  <c r="HJ38" i="18"/>
  <c r="HJ39" i="18"/>
  <c r="HJ40" i="18"/>
  <c r="HJ41" i="18"/>
  <c r="HJ33" i="18"/>
  <c r="HJ47" i="18"/>
  <c r="HJ49" i="18"/>
  <c r="HJ51" i="18"/>
  <c r="HJ54" i="18"/>
  <c r="HK24" i="18"/>
  <c r="HK43" i="18"/>
  <c r="HK26" i="18"/>
  <c r="HK44" i="18"/>
  <c r="HK45" i="18"/>
  <c r="HK23" i="18"/>
  <c r="HK38" i="18"/>
  <c r="HK39" i="18"/>
  <c r="HK40" i="18"/>
  <c r="HK41" i="18"/>
  <c r="HK33" i="18"/>
  <c r="HK47" i="18"/>
  <c r="HK49" i="18"/>
  <c r="HK51" i="18"/>
  <c r="HK54" i="18"/>
  <c r="HL24" i="18"/>
  <c r="HL43" i="18"/>
  <c r="HL26" i="18"/>
  <c r="HL44" i="18"/>
  <c r="HL45" i="18"/>
  <c r="HL23" i="18"/>
  <c r="HL38" i="18"/>
  <c r="HL39" i="18"/>
  <c r="HL40" i="18"/>
  <c r="HL41" i="18"/>
  <c r="HL33" i="18"/>
  <c r="HL47" i="18"/>
  <c r="HL49" i="18"/>
  <c r="HL51" i="18"/>
  <c r="HL54" i="18"/>
  <c r="HM24" i="18"/>
  <c r="HM43" i="18"/>
  <c r="HM26" i="18"/>
  <c r="HM44" i="18"/>
  <c r="HM45" i="18"/>
  <c r="HM23" i="18"/>
  <c r="HM38" i="18"/>
  <c r="HM39" i="18"/>
  <c r="HM40" i="18"/>
  <c r="HM41" i="18"/>
  <c r="HM33" i="18"/>
  <c r="HM47" i="18"/>
  <c r="HM49" i="18"/>
  <c r="HM51" i="18"/>
  <c r="HM54" i="18"/>
  <c r="HN24" i="18"/>
  <c r="HN43" i="18"/>
  <c r="HN26" i="18"/>
  <c r="HN44" i="18"/>
  <c r="HN45" i="18"/>
  <c r="HN23" i="18"/>
  <c r="HN38" i="18"/>
  <c r="HN39" i="18"/>
  <c r="HN40" i="18"/>
  <c r="HN41" i="18"/>
  <c r="HN33" i="18"/>
  <c r="HN47" i="18"/>
  <c r="HN49" i="18"/>
  <c r="HN51" i="18"/>
  <c r="HN54" i="18"/>
  <c r="HO24" i="18"/>
  <c r="HO43" i="18"/>
  <c r="HO26" i="18"/>
  <c r="HO44" i="18"/>
  <c r="HO45" i="18"/>
  <c r="HO23" i="18"/>
  <c r="HO38" i="18"/>
  <c r="HO39" i="18"/>
  <c r="HO40" i="18"/>
  <c r="HO41" i="18"/>
  <c r="HO33" i="18"/>
  <c r="HO47" i="18"/>
  <c r="HO49" i="18"/>
  <c r="HO51" i="18"/>
  <c r="HO54" i="18"/>
  <c r="HP24" i="18"/>
  <c r="HP43" i="18"/>
  <c r="HP26" i="18"/>
  <c r="HP44" i="18"/>
  <c r="HP45" i="18"/>
  <c r="HP23" i="18"/>
  <c r="HP38" i="18"/>
  <c r="HP39" i="18"/>
  <c r="HP40" i="18"/>
  <c r="HP41" i="18"/>
  <c r="HP33" i="18"/>
  <c r="HP47" i="18"/>
  <c r="HP49" i="18"/>
  <c r="HP51" i="18"/>
  <c r="HP54" i="18"/>
  <c r="HQ24" i="18"/>
  <c r="HQ43" i="18"/>
  <c r="HQ26" i="18"/>
  <c r="HQ44" i="18"/>
  <c r="HQ45" i="18"/>
  <c r="HQ23" i="18"/>
  <c r="HQ38" i="18"/>
  <c r="HQ39" i="18"/>
  <c r="HQ40" i="18"/>
  <c r="HQ41" i="18"/>
  <c r="HQ33" i="18"/>
  <c r="HQ47" i="18"/>
  <c r="HQ49" i="18"/>
  <c r="HQ51" i="18"/>
  <c r="HQ54" i="18"/>
  <c r="HR24" i="18"/>
  <c r="HR43" i="18"/>
  <c r="HR26" i="18"/>
  <c r="HR44" i="18"/>
  <c r="HR45" i="18"/>
  <c r="HR23" i="18"/>
  <c r="HR38" i="18"/>
  <c r="HR39" i="18"/>
  <c r="HR40" i="18"/>
  <c r="HR41" i="18"/>
  <c r="HR33" i="18"/>
  <c r="HR47" i="18"/>
  <c r="HR49" i="18"/>
  <c r="HR51" i="18"/>
  <c r="HR54" i="18"/>
  <c r="HS24" i="18"/>
  <c r="HS43" i="18"/>
  <c r="HS26" i="18"/>
  <c r="HS44" i="18"/>
  <c r="HS45" i="18"/>
  <c r="HS23" i="18"/>
  <c r="HS38" i="18"/>
  <c r="HS39" i="18"/>
  <c r="HS40" i="18"/>
  <c r="HS41" i="18"/>
  <c r="HS33" i="18"/>
  <c r="HS47" i="18"/>
  <c r="HS49" i="18"/>
  <c r="HS51" i="18"/>
  <c r="HS54" i="18"/>
  <c r="HT24" i="18"/>
  <c r="HT43" i="18"/>
  <c r="HT26" i="18"/>
  <c r="HT44" i="18"/>
  <c r="HT45" i="18"/>
  <c r="HT23" i="18"/>
  <c r="HT38" i="18"/>
  <c r="HT39" i="18"/>
  <c r="HT40" i="18"/>
  <c r="HT41" i="18"/>
  <c r="HT33" i="18"/>
  <c r="HT47" i="18"/>
  <c r="HT49" i="18"/>
  <c r="HT51" i="18"/>
  <c r="HT54" i="18"/>
  <c r="HU24" i="18"/>
  <c r="HU43" i="18"/>
  <c r="HU26" i="18"/>
  <c r="HU44" i="18"/>
  <c r="HU45" i="18"/>
  <c r="HU23" i="18"/>
  <c r="HU38" i="18"/>
  <c r="HU39" i="18"/>
  <c r="HU40" i="18"/>
  <c r="HU41" i="18"/>
  <c r="HU33" i="18"/>
  <c r="HU47" i="18"/>
  <c r="HU49" i="18"/>
  <c r="HU51" i="18"/>
  <c r="HU54" i="18"/>
  <c r="HV24" i="18"/>
  <c r="HV43" i="18"/>
  <c r="HV26" i="18"/>
  <c r="HV44" i="18"/>
  <c r="HV45" i="18"/>
  <c r="HV23" i="18"/>
  <c r="HV38" i="18"/>
  <c r="HV39" i="18"/>
  <c r="HV40" i="18"/>
  <c r="HV41" i="18"/>
  <c r="HV33" i="18"/>
  <c r="HV47" i="18"/>
  <c r="HV49" i="18"/>
  <c r="HV51" i="18"/>
  <c r="HV54" i="18"/>
  <c r="HW24" i="18"/>
  <c r="HW43" i="18"/>
  <c r="HW26" i="18"/>
  <c r="HW44" i="18"/>
  <c r="HW45" i="18"/>
  <c r="HW23" i="18"/>
  <c r="HW38" i="18"/>
  <c r="HW39" i="18"/>
  <c r="HW40" i="18"/>
  <c r="HW41" i="18"/>
  <c r="HW33" i="18"/>
  <c r="HW47" i="18"/>
  <c r="HW49" i="18"/>
  <c r="HW51" i="18"/>
  <c r="HW54" i="18"/>
  <c r="HX24" i="18"/>
  <c r="HX43" i="18"/>
  <c r="HX26" i="18"/>
  <c r="HX44" i="18"/>
  <c r="HX45" i="18"/>
  <c r="HX23" i="18"/>
  <c r="HX38" i="18"/>
  <c r="HX39" i="18"/>
  <c r="HX40" i="18"/>
  <c r="HX41" i="18"/>
  <c r="HX33" i="18"/>
  <c r="HX47" i="18"/>
  <c r="HX49" i="18"/>
  <c r="HX51" i="18"/>
  <c r="HX54" i="18"/>
  <c r="HY24" i="18"/>
  <c r="HY43" i="18"/>
  <c r="HY26" i="18"/>
  <c r="HY44" i="18"/>
  <c r="HY45" i="18"/>
  <c r="HY23" i="18"/>
  <c r="HY38" i="18"/>
  <c r="HY39" i="18"/>
  <c r="HY40" i="18"/>
  <c r="HY41" i="18"/>
  <c r="HY33" i="18"/>
  <c r="HY47" i="18"/>
  <c r="HY49" i="18"/>
  <c r="HY51" i="18"/>
  <c r="HY54" i="18"/>
  <c r="HZ24" i="18"/>
  <c r="HZ43" i="18"/>
  <c r="HZ26" i="18"/>
  <c r="HZ44" i="18"/>
  <c r="HZ45" i="18"/>
  <c r="HZ23" i="18"/>
  <c r="HZ38" i="18"/>
  <c r="HZ39" i="18"/>
  <c r="HZ40" i="18"/>
  <c r="HZ41" i="18"/>
  <c r="HZ33" i="18"/>
  <c r="HZ47" i="18"/>
  <c r="HZ49" i="18"/>
  <c r="HZ51" i="18"/>
  <c r="HZ54" i="18"/>
  <c r="IA24" i="18"/>
  <c r="IA43" i="18"/>
  <c r="IA26" i="18"/>
  <c r="IA44" i="18"/>
  <c r="IA45" i="18"/>
  <c r="IA23" i="18"/>
  <c r="IA38" i="18"/>
  <c r="IA39" i="18"/>
  <c r="IA40" i="18"/>
  <c r="IA41" i="18"/>
  <c r="IA33" i="18"/>
  <c r="IA47" i="18"/>
  <c r="IA49" i="18"/>
  <c r="IA51" i="18"/>
  <c r="IA54" i="18"/>
  <c r="IB24" i="18"/>
  <c r="IB43" i="18"/>
  <c r="IB26" i="18"/>
  <c r="IB44" i="18"/>
  <c r="IB45" i="18"/>
  <c r="IB23" i="18"/>
  <c r="IB38" i="18"/>
  <c r="IB39" i="18"/>
  <c r="IB40" i="18"/>
  <c r="IB41" i="18"/>
  <c r="IB33" i="18"/>
  <c r="IB47" i="18"/>
  <c r="IB49" i="18"/>
  <c r="IB51" i="18"/>
  <c r="IB54" i="18"/>
  <c r="IC24" i="18"/>
  <c r="IC43" i="18"/>
  <c r="IC26" i="18"/>
  <c r="IC44" i="18"/>
  <c r="IC45" i="18"/>
  <c r="IC23" i="18"/>
  <c r="IC38" i="18"/>
  <c r="IC39" i="18"/>
  <c r="IC40" i="18"/>
  <c r="IC41" i="18"/>
  <c r="IC33" i="18"/>
  <c r="IC47" i="18"/>
  <c r="IC49" i="18"/>
  <c r="IC51" i="18"/>
  <c r="IC54" i="18"/>
  <c r="ID24" i="18"/>
  <c r="ID43" i="18"/>
  <c r="ID26" i="18"/>
  <c r="ID44" i="18"/>
  <c r="ID45" i="18"/>
  <c r="ID23" i="18"/>
  <c r="ID38" i="18"/>
  <c r="ID39" i="18"/>
  <c r="ID40" i="18"/>
  <c r="ID41" i="18"/>
  <c r="ID33" i="18"/>
  <c r="ID47" i="18"/>
  <c r="ID49" i="18"/>
  <c r="ID51" i="18"/>
  <c r="ID54" i="18"/>
  <c r="IE24" i="18"/>
  <c r="IE43" i="18"/>
  <c r="IE26" i="18"/>
  <c r="IE44" i="18"/>
  <c r="IE45" i="18"/>
  <c r="IE23" i="18"/>
  <c r="IE38" i="18"/>
  <c r="IE39" i="18"/>
  <c r="IE40" i="18"/>
  <c r="IE41" i="18"/>
  <c r="IE33" i="18"/>
  <c r="IE47" i="18"/>
  <c r="IE49" i="18"/>
  <c r="IE51" i="18"/>
  <c r="IE54" i="18"/>
  <c r="IF24" i="18"/>
  <c r="IF43" i="18"/>
  <c r="IF26" i="18"/>
  <c r="IF44" i="18"/>
  <c r="IF45" i="18"/>
  <c r="IF23" i="18"/>
  <c r="IF38" i="18"/>
  <c r="IF39" i="18"/>
  <c r="IF40" i="18"/>
  <c r="IF41" i="18"/>
  <c r="IF33" i="18"/>
  <c r="IF47" i="18"/>
  <c r="IF49" i="18"/>
  <c r="IF51" i="18"/>
  <c r="IF54" i="18"/>
  <c r="IG24" i="18"/>
  <c r="IG43" i="18"/>
  <c r="IG26" i="18"/>
  <c r="IG44" i="18"/>
  <c r="IG45" i="18"/>
  <c r="IG23" i="18"/>
  <c r="IG38" i="18"/>
  <c r="IG39" i="18"/>
  <c r="IG40" i="18"/>
  <c r="IG41" i="18"/>
  <c r="IG33" i="18"/>
  <c r="IG47" i="18"/>
  <c r="IG49" i="18"/>
  <c r="IG51" i="18"/>
  <c r="IG54" i="18"/>
  <c r="IH24" i="18"/>
  <c r="IH43" i="18"/>
  <c r="IH26" i="18"/>
  <c r="IH44" i="18"/>
  <c r="IH45" i="18"/>
  <c r="IH23" i="18"/>
  <c r="IH38" i="18"/>
  <c r="IH39" i="18"/>
  <c r="IH40" i="18"/>
  <c r="IH41" i="18"/>
  <c r="IH33" i="18"/>
  <c r="IH47" i="18"/>
  <c r="IH49" i="18"/>
  <c r="IH51" i="18"/>
  <c r="IH54" i="18"/>
  <c r="II24" i="18"/>
  <c r="II43" i="18"/>
  <c r="II26" i="18"/>
  <c r="II44" i="18"/>
  <c r="II45" i="18"/>
  <c r="II23" i="18"/>
  <c r="II38" i="18"/>
  <c r="II39" i="18"/>
  <c r="II40" i="18"/>
  <c r="II41" i="18"/>
  <c r="II33" i="18"/>
  <c r="II47" i="18"/>
  <c r="II49" i="18"/>
  <c r="II51" i="18"/>
  <c r="II54" i="18"/>
  <c r="IJ24" i="18"/>
  <c r="IJ43" i="18"/>
  <c r="IJ26" i="18"/>
  <c r="IJ44" i="18"/>
  <c r="IJ45" i="18"/>
  <c r="IJ23" i="18"/>
  <c r="IJ38" i="18"/>
  <c r="IJ39" i="18"/>
  <c r="IJ40" i="18"/>
  <c r="IJ41" i="18"/>
  <c r="IJ33" i="18"/>
  <c r="IJ47" i="18"/>
  <c r="IJ49" i="18"/>
  <c r="IJ51" i="18"/>
  <c r="IJ54" i="18"/>
  <c r="IK24" i="18"/>
  <c r="IK43" i="18"/>
  <c r="IK26" i="18"/>
  <c r="IK44" i="18"/>
  <c r="IK45" i="18"/>
  <c r="IK23" i="18"/>
  <c r="IK38" i="18"/>
  <c r="IK39" i="18"/>
  <c r="IK40" i="18"/>
  <c r="IK41" i="18"/>
  <c r="IK33" i="18"/>
  <c r="IK47" i="18"/>
  <c r="IK49" i="18"/>
  <c r="IK51" i="18"/>
  <c r="IK54" i="18"/>
  <c r="IL24" i="18"/>
  <c r="IL43" i="18"/>
  <c r="IL26" i="18"/>
  <c r="IL44" i="18"/>
  <c r="IL45" i="18"/>
  <c r="IL23" i="18"/>
  <c r="IL38" i="18"/>
  <c r="IL39" i="18"/>
  <c r="IL40" i="18"/>
  <c r="IL41" i="18"/>
  <c r="IL33" i="18"/>
  <c r="IL47" i="18"/>
  <c r="IL49" i="18"/>
  <c r="IL51" i="18"/>
  <c r="IL54" i="18"/>
  <c r="IM24" i="18"/>
  <c r="IM43" i="18"/>
  <c r="IM26" i="18"/>
  <c r="IM44" i="18"/>
  <c r="IM45" i="18"/>
  <c r="IM23" i="18"/>
  <c r="IM38" i="18"/>
  <c r="IM39" i="18"/>
  <c r="IM40" i="18"/>
  <c r="IM41" i="18"/>
  <c r="IM33" i="18"/>
  <c r="IM47" i="18"/>
  <c r="IM49" i="18"/>
  <c r="IM51" i="18"/>
  <c r="IM54" i="18"/>
  <c r="IN24" i="18"/>
  <c r="IN43" i="18"/>
  <c r="IN26" i="18"/>
  <c r="IN44" i="18"/>
  <c r="IN45" i="18"/>
  <c r="IN23" i="18"/>
  <c r="IN38" i="18"/>
  <c r="IN39" i="18"/>
  <c r="IN40" i="18"/>
  <c r="IN41" i="18"/>
  <c r="IN33" i="18"/>
  <c r="IN47" i="18"/>
  <c r="IN49" i="18"/>
  <c r="IN51" i="18"/>
  <c r="IN54" i="18"/>
  <c r="IO24" i="18"/>
  <c r="IO43" i="18"/>
  <c r="IO26" i="18"/>
  <c r="IO44" i="18"/>
  <c r="IO45" i="18"/>
  <c r="IO23" i="18"/>
  <c r="IO38" i="18"/>
  <c r="IO39" i="18"/>
  <c r="IO40" i="18"/>
  <c r="IO41" i="18"/>
  <c r="IO33" i="18"/>
  <c r="IO47" i="18"/>
  <c r="IO49" i="18"/>
  <c r="IO51" i="18"/>
  <c r="IO54" i="18"/>
  <c r="IP24" i="18"/>
  <c r="IP43" i="18"/>
  <c r="IP26" i="18"/>
  <c r="IP44" i="18"/>
  <c r="IP45" i="18"/>
  <c r="IP23" i="18"/>
  <c r="IP38" i="18"/>
  <c r="IP39" i="18"/>
  <c r="IP40" i="18"/>
  <c r="IP41" i="18"/>
  <c r="IP33" i="18"/>
  <c r="IP47" i="18"/>
  <c r="IP49" i="18"/>
  <c r="IP51" i="18"/>
  <c r="IP54" i="18"/>
  <c r="IQ24" i="18"/>
  <c r="IQ43" i="18"/>
  <c r="IQ26" i="18"/>
  <c r="IQ44" i="18"/>
  <c r="IQ45" i="18"/>
  <c r="IQ23" i="18"/>
  <c r="IQ38" i="18"/>
  <c r="IQ39" i="18"/>
  <c r="IQ40" i="18"/>
  <c r="IQ41" i="18"/>
  <c r="IQ33" i="18"/>
  <c r="IQ47" i="18"/>
  <c r="IQ49" i="18"/>
  <c r="IQ51" i="18"/>
  <c r="IQ54" i="18"/>
  <c r="IR24" i="18"/>
  <c r="IR43" i="18"/>
  <c r="IR26" i="18"/>
  <c r="IR44" i="18"/>
  <c r="IR45" i="18"/>
  <c r="IR23" i="18"/>
  <c r="IR38" i="18"/>
  <c r="IR39" i="18"/>
  <c r="IR40" i="18"/>
  <c r="IR41" i="18"/>
  <c r="IR33" i="18"/>
  <c r="IR47" i="18"/>
  <c r="IR49" i="18"/>
  <c r="IR51" i="18"/>
  <c r="IR54" i="18"/>
  <c r="IS24" i="18"/>
  <c r="IS43" i="18"/>
  <c r="IS26" i="18"/>
  <c r="IS44" i="18"/>
  <c r="IS45" i="18"/>
  <c r="IS23" i="18"/>
  <c r="IS38" i="18"/>
  <c r="IS39" i="18"/>
  <c r="IS40" i="18"/>
  <c r="IS41" i="18"/>
  <c r="IS33" i="18"/>
  <c r="IS47" i="18"/>
  <c r="IS49" i="18"/>
  <c r="IS51" i="18"/>
  <c r="IS54" i="18"/>
  <c r="IT24" i="18"/>
  <c r="IT43" i="18"/>
  <c r="IT26" i="18"/>
  <c r="IT44" i="18"/>
  <c r="IT45" i="18"/>
  <c r="IT23" i="18"/>
  <c r="IT38" i="18"/>
  <c r="IT39" i="18"/>
  <c r="IT40" i="18"/>
  <c r="IT41" i="18"/>
  <c r="IT33" i="18"/>
  <c r="IT47" i="18"/>
  <c r="IT49" i="18"/>
  <c r="IT51" i="18"/>
  <c r="IT54" i="18"/>
  <c r="IU24" i="18"/>
  <c r="IU43" i="18"/>
  <c r="IU26" i="18"/>
  <c r="IU44" i="18"/>
  <c r="IU45" i="18"/>
  <c r="IU23" i="18"/>
  <c r="IU38" i="18"/>
  <c r="IU39" i="18"/>
  <c r="IU40" i="18"/>
  <c r="IU41" i="18"/>
  <c r="IU33" i="18"/>
  <c r="IU47" i="18"/>
  <c r="IU49" i="18"/>
  <c r="IU51" i="18"/>
  <c r="IU54" i="18"/>
  <c r="IV24" i="18"/>
  <c r="IV43" i="18"/>
  <c r="IV26" i="18"/>
  <c r="IV44" i="18"/>
  <c r="IV45" i="18"/>
  <c r="IV23" i="18"/>
  <c r="IV38" i="18"/>
  <c r="IV39" i="18"/>
  <c r="IV40" i="18"/>
  <c r="IV41" i="18"/>
  <c r="IV33" i="18"/>
  <c r="IV47" i="18"/>
  <c r="IV49" i="18"/>
  <c r="IV51" i="18"/>
  <c r="IV54" i="18"/>
  <c r="IW24" i="18"/>
  <c r="IW43" i="18"/>
  <c r="IW26" i="18"/>
  <c r="IW44" i="18"/>
  <c r="IW45" i="18"/>
  <c r="IW23" i="18"/>
  <c r="IW38" i="18"/>
  <c r="IW39" i="18"/>
  <c r="IW40" i="18"/>
  <c r="IW41" i="18"/>
  <c r="IW33" i="18"/>
  <c r="IW47" i="18"/>
  <c r="IW49" i="18"/>
  <c r="IW51" i="18"/>
  <c r="IW54" i="18"/>
  <c r="IX24" i="18"/>
  <c r="IX43" i="18"/>
  <c r="IX26" i="18"/>
  <c r="IX44" i="18"/>
  <c r="IX45" i="18"/>
  <c r="IX23" i="18"/>
  <c r="IX38" i="18"/>
  <c r="IX39" i="18"/>
  <c r="IX40" i="18"/>
  <c r="IX41" i="18"/>
  <c r="IX33" i="18"/>
  <c r="IX47" i="18"/>
  <c r="IX49" i="18"/>
  <c r="IX51" i="18"/>
  <c r="IX54" i="18"/>
  <c r="IY24" i="18"/>
  <c r="IY43" i="18"/>
  <c r="IY26" i="18"/>
  <c r="IY44" i="18"/>
  <c r="IY45" i="18"/>
  <c r="IY23" i="18"/>
  <c r="IY38" i="18"/>
  <c r="IY39" i="18"/>
  <c r="IY40" i="18"/>
  <c r="IY41" i="18"/>
  <c r="IY33" i="18"/>
  <c r="IY47" i="18"/>
  <c r="IY49" i="18"/>
  <c r="IY51" i="18"/>
  <c r="IY54" i="18"/>
  <c r="IZ24" i="18"/>
  <c r="IZ43" i="18"/>
  <c r="IZ26" i="18"/>
  <c r="IZ44" i="18"/>
  <c r="IZ45" i="18"/>
  <c r="IZ23" i="18"/>
  <c r="IZ38" i="18"/>
  <c r="IZ39" i="18"/>
  <c r="IZ40" i="18"/>
  <c r="IZ41" i="18"/>
  <c r="IZ33" i="18"/>
  <c r="IZ47" i="18"/>
  <c r="IZ49" i="18"/>
  <c r="IZ51" i="18"/>
  <c r="IZ54" i="18"/>
  <c r="JA24" i="18"/>
  <c r="JA43" i="18"/>
  <c r="JA26" i="18"/>
  <c r="JA44" i="18"/>
  <c r="JA45" i="18"/>
  <c r="JA23" i="18"/>
  <c r="JA38" i="18"/>
  <c r="JA39" i="18"/>
  <c r="JA40" i="18"/>
  <c r="JA41" i="18"/>
  <c r="JA33" i="18"/>
  <c r="JA47" i="18"/>
  <c r="JA49" i="18"/>
  <c r="JA51" i="18"/>
  <c r="JA54" i="18"/>
  <c r="JB24" i="18"/>
  <c r="JB43" i="18"/>
  <c r="JB26" i="18"/>
  <c r="JB44" i="18"/>
  <c r="JB45" i="18"/>
  <c r="JB23" i="18"/>
  <c r="JB38" i="18"/>
  <c r="JB39" i="18"/>
  <c r="JB40" i="18"/>
  <c r="JB41" i="18"/>
  <c r="JB33" i="18"/>
  <c r="JB47" i="18"/>
  <c r="JB49" i="18"/>
  <c r="JB51" i="18"/>
  <c r="JB54" i="18"/>
  <c r="JC24" i="18"/>
  <c r="JC43" i="18"/>
  <c r="JC26" i="18"/>
  <c r="JC44" i="18"/>
  <c r="JC45" i="18"/>
  <c r="JC23" i="18"/>
  <c r="JC38" i="18"/>
  <c r="JC39" i="18"/>
  <c r="JC40" i="18"/>
  <c r="JC41" i="18"/>
  <c r="JC33" i="18"/>
  <c r="JC47" i="18"/>
  <c r="JC49" i="18"/>
  <c r="JC51" i="18"/>
  <c r="JC54" i="18"/>
  <c r="JD24" i="18"/>
  <c r="JD43" i="18"/>
  <c r="JD26" i="18"/>
  <c r="JD44" i="18"/>
  <c r="JD45" i="18"/>
  <c r="JD23" i="18"/>
  <c r="JD38" i="18"/>
  <c r="JD39" i="18"/>
  <c r="JD40" i="18"/>
  <c r="JD41" i="18"/>
  <c r="JD33" i="18"/>
  <c r="JD47" i="18"/>
  <c r="JD49" i="18"/>
  <c r="JD51" i="18"/>
  <c r="JD54" i="18"/>
  <c r="JE24" i="18"/>
  <c r="JE43" i="18"/>
  <c r="JE26" i="18"/>
  <c r="JE44" i="18"/>
  <c r="JE45" i="18"/>
  <c r="JE23" i="18"/>
  <c r="JE38" i="18"/>
  <c r="JE39" i="18"/>
  <c r="JE40" i="18"/>
  <c r="JE41" i="18"/>
  <c r="JE33" i="18"/>
  <c r="JE47" i="18"/>
  <c r="JE49" i="18"/>
  <c r="JE51" i="18"/>
  <c r="JE54" i="18"/>
  <c r="JF24" i="18"/>
  <c r="JF43" i="18"/>
  <c r="JF26" i="18"/>
  <c r="JF44" i="18"/>
  <c r="JF45" i="18"/>
  <c r="JF23" i="18"/>
  <c r="JF38" i="18"/>
  <c r="JF39" i="18"/>
  <c r="JF40" i="18"/>
  <c r="JF41" i="18"/>
  <c r="JF33" i="18"/>
  <c r="JF47" i="18"/>
  <c r="JF49" i="18"/>
  <c r="JF51" i="18"/>
  <c r="JF54" i="18"/>
  <c r="JG24" i="18"/>
  <c r="JG43" i="18"/>
  <c r="JG26" i="18"/>
  <c r="JG44" i="18"/>
  <c r="JG45" i="18"/>
  <c r="JG23" i="18"/>
  <c r="JG38" i="18"/>
  <c r="JG39" i="18"/>
  <c r="JG40" i="18"/>
  <c r="JG41" i="18"/>
  <c r="JG33" i="18"/>
  <c r="JG47" i="18"/>
  <c r="JG49" i="18"/>
  <c r="JG51" i="18"/>
  <c r="JG54" i="18"/>
  <c r="JH24" i="18"/>
  <c r="JH43" i="18"/>
  <c r="JH26" i="18"/>
  <c r="JH44" i="18"/>
  <c r="JH45" i="18"/>
  <c r="JH23" i="18"/>
  <c r="JH38" i="18"/>
  <c r="JH39" i="18"/>
  <c r="JH40" i="18"/>
  <c r="JH41" i="18"/>
  <c r="JH33" i="18"/>
  <c r="JH47" i="18"/>
  <c r="JH49" i="18"/>
  <c r="JH51" i="18"/>
  <c r="JH54" i="18"/>
  <c r="JI24" i="18"/>
  <c r="JI43" i="18"/>
  <c r="JI26" i="18"/>
  <c r="JI44" i="18"/>
  <c r="JI45" i="18"/>
  <c r="JI23" i="18"/>
  <c r="JI38" i="18"/>
  <c r="JI39" i="18"/>
  <c r="JI40" i="18"/>
  <c r="JI41" i="18"/>
  <c r="JI33" i="18"/>
  <c r="JI47" i="18"/>
  <c r="JI49" i="18"/>
  <c r="JI51" i="18"/>
  <c r="JI54" i="18"/>
  <c r="JJ24" i="18"/>
  <c r="JJ43" i="18"/>
  <c r="JJ26" i="18"/>
  <c r="JJ44" i="18"/>
  <c r="JJ45" i="18"/>
  <c r="JJ23" i="18"/>
  <c r="JJ38" i="18"/>
  <c r="JJ39" i="18"/>
  <c r="JJ40" i="18"/>
  <c r="JJ41" i="18"/>
  <c r="JJ33" i="18"/>
  <c r="JJ47" i="18"/>
  <c r="JJ49" i="18"/>
  <c r="JJ51" i="18"/>
  <c r="JJ54" i="18"/>
  <c r="JK24" i="18"/>
  <c r="JK43" i="18"/>
  <c r="JK26" i="18"/>
  <c r="JK44" i="18"/>
  <c r="JK45" i="18"/>
  <c r="JK23" i="18"/>
  <c r="JK38" i="18"/>
  <c r="JK39" i="18"/>
  <c r="JK40" i="18"/>
  <c r="JK41" i="18"/>
  <c r="JK33" i="18"/>
  <c r="JK47" i="18"/>
  <c r="JK49" i="18"/>
  <c r="JK51" i="18"/>
  <c r="JK54" i="18"/>
  <c r="JL24" i="18"/>
  <c r="JL43" i="18"/>
  <c r="JL26" i="18"/>
  <c r="JL44" i="18"/>
  <c r="JL45" i="18"/>
  <c r="JL23" i="18"/>
  <c r="JL38" i="18"/>
  <c r="JL39" i="18"/>
  <c r="JL40" i="18"/>
  <c r="JL41" i="18"/>
  <c r="JL33" i="18"/>
  <c r="JL47" i="18"/>
  <c r="JL49" i="18"/>
  <c r="JL51" i="18"/>
  <c r="JL54" i="18"/>
  <c r="JM24" i="18"/>
  <c r="JM43" i="18"/>
  <c r="JM26" i="18"/>
  <c r="JM44" i="18"/>
  <c r="JM45" i="18"/>
  <c r="JM23" i="18"/>
  <c r="JM38" i="18"/>
  <c r="JM39" i="18"/>
  <c r="JM40" i="18"/>
  <c r="JM41" i="18"/>
  <c r="JM33" i="18"/>
  <c r="JM47" i="18"/>
  <c r="JM49" i="18"/>
  <c r="JM51" i="18"/>
  <c r="JM54" i="18"/>
  <c r="JN24" i="18"/>
  <c r="JN43" i="18"/>
  <c r="JN26" i="18"/>
  <c r="JN44" i="18"/>
  <c r="JN45" i="18"/>
  <c r="JN23" i="18"/>
  <c r="JN38" i="18"/>
  <c r="JN39" i="18"/>
  <c r="JN40" i="18"/>
  <c r="JN41" i="18"/>
  <c r="JN33" i="18"/>
  <c r="JN47" i="18"/>
  <c r="JN49" i="18"/>
  <c r="JN51" i="18"/>
  <c r="JN54" i="18"/>
  <c r="JO24" i="18"/>
  <c r="JO43" i="18"/>
  <c r="JO26" i="18"/>
  <c r="JO44" i="18"/>
  <c r="JO45" i="18"/>
  <c r="JO23" i="18"/>
  <c r="JO38" i="18"/>
  <c r="JO39" i="18"/>
  <c r="JO40" i="18"/>
  <c r="JO41" i="18"/>
  <c r="JO33" i="18"/>
  <c r="JO47" i="18"/>
  <c r="JO49" i="18"/>
  <c r="JO51" i="18"/>
  <c r="JO54" i="18"/>
  <c r="JP24" i="18"/>
  <c r="JP43" i="18"/>
  <c r="JP26" i="18"/>
  <c r="JP44" i="18"/>
  <c r="JP45" i="18"/>
  <c r="JP23" i="18"/>
  <c r="JP38" i="18"/>
  <c r="JP39" i="18"/>
  <c r="JP40" i="18"/>
  <c r="JP41" i="18"/>
  <c r="JP33" i="18"/>
  <c r="JP47" i="18"/>
  <c r="JP49" i="18"/>
  <c r="JP51" i="18"/>
  <c r="JP54" i="18"/>
  <c r="JQ24" i="18"/>
  <c r="JQ43" i="18"/>
  <c r="JQ26" i="18"/>
  <c r="JQ44" i="18"/>
  <c r="JQ45" i="18"/>
  <c r="JQ23" i="18"/>
  <c r="JQ38" i="18"/>
  <c r="JQ39" i="18"/>
  <c r="JQ40" i="18"/>
  <c r="JQ41" i="18"/>
  <c r="JQ33" i="18"/>
  <c r="JQ47" i="18"/>
  <c r="JQ49" i="18"/>
  <c r="JQ51" i="18"/>
  <c r="JQ54" i="18"/>
  <c r="JR24" i="18"/>
  <c r="JR43" i="18"/>
  <c r="JR26" i="18"/>
  <c r="JR44" i="18"/>
  <c r="JR45" i="18"/>
  <c r="JR23" i="18"/>
  <c r="JR38" i="18"/>
  <c r="JR39" i="18"/>
  <c r="JR40" i="18"/>
  <c r="JR41" i="18"/>
  <c r="JR33" i="18"/>
  <c r="JR47" i="18"/>
  <c r="JR49" i="18"/>
  <c r="JR51" i="18"/>
  <c r="JR54" i="18"/>
  <c r="JS24" i="18"/>
  <c r="JS43" i="18"/>
  <c r="JS26" i="18"/>
  <c r="JS44" i="18"/>
  <c r="JS45" i="18"/>
  <c r="JS23" i="18"/>
  <c r="JS38" i="18"/>
  <c r="JS39" i="18"/>
  <c r="JS40" i="18"/>
  <c r="JS41" i="18"/>
  <c r="JS33" i="18"/>
  <c r="JS47" i="18"/>
  <c r="JS49" i="18"/>
  <c r="JS51" i="18"/>
  <c r="JS54" i="18"/>
  <c r="JT24" i="18"/>
  <c r="JT43" i="18"/>
  <c r="JT26" i="18"/>
  <c r="JT44" i="18"/>
  <c r="JT45" i="18"/>
  <c r="JT23" i="18"/>
  <c r="JT38" i="18"/>
  <c r="JT39" i="18"/>
  <c r="JT40" i="18"/>
  <c r="JT41" i="18"/>
  <c r="JT33" i="18"/>
  <c r="JT47" i="18"/>
  <c r="JT49" i="18"/>
  <c r="JT51" i="18"/>
  <c r="JT54" i="18"/>
  <c r="JU24" i="18"/>
  <c r="JU43" i="18"/>
  <c r="JU26" i="18"/>
  <c r="JU44" i="18"/>
  <c r="JU45" i="18"/>
  <c r="JU23" i="18"/>
  <c r="JU38" i="18"/>
  <c r="JU39" i="18"/>
  <c r="JU40" i="18"/>
  <c r="JU41" i="18"/>
  <c r="JU33" i="18"/>
  <c r="JU47" i="18"/>
  <c r="JU49" i="18"/>
  <c r="JU51" i="18"/>
  <c r="JU54" i="18"/>
  <c r="JV24" i="18"/>
  <c r="JV43" i="18"/>
  <c r="JV26" i="18"/>
  <c r="JV44" i="18"/>
  <c r="JV45" i="18"/>
  <c r="JV23" i="18"/>
  <c r="JV38" i="18"/>
  <c r="JV39" i="18"/>
  <c r="JV40" i="18"/>
  <c r="JV41" i="18"/>
  <c r="JV33" i="18"/>
  <c r="JV47" i="18"/>
  <c r="JV49" i="18"/>
  <c r="JV51" i="18"/>
  <c r="JV54" i="18"/>
  <c r="JW24" i="18"/>
  <c r="JW43" i="18"/>
  <c r="JW26" i="18"/>
  <c r="JW44" i="18"/>
  <c r="JW45" i="18"/>
  <c r="JW23" i="18"/>
  <c r="JW38" i="18"/>
  <c r="JW39" i="18"/>
  <c r="JW40" i="18"/>
  <c r="JW41" i="18"/>
  <c r="JW33" i="18"/>
  <c r="JW47" i="18"/>
  <c r="JW49" i="18"/>
  <c r="JW51" i="18"/>
  <c r="JW54" i="18"/>
  <c r="JX24" i="18"/>
  <c r="JX43" i="18"/>
  <c r="JX26" i="18"/>
  <c r="JX44" i="18"/>
  <c r="JX45" i="18"/>
  <c r="JX23" i="18"/>
  <c r="JX38" i="18"/>
  <c r="JX39" i="18"/>
  <c r="JX40" i="18"/>
  <c r="JX41" i="18"/>
  <c r="JX33" i="18"/>
  <c r="JX47" i="18"/>
  <c r="JX49" i="18"/>
  <c r="JX51" i="18"/>
  <c r="JX54" i="18"/>
  <c r="JY24" i="18"/>
  <c r="JY43" i="18"/>
  <c r="JY26" i="18"/>
  <c r="JY44" i="18"/>
  <c r="JY45" i="18"/>
  <c r="JY23" i="18"/>
  <c r="JY38" i="18"/>
  <c r="JY39" i="18"/>
  <c r="JY40" i="18"/>
  <c r="JY41" i="18"/>
  <c r="JY33" i="18"/>
  <c r="JY47" i="18"/>
  <c r="JY49" i="18"/>
  <c r="JY51" i="18"/>
  <c r="JY54" i="18"/>
  <c r="JZ24" i="18"/>
  <c r="JZ43" i="18"/>
  <c r="JZ26" i="18"/>
  <c r="JZ44" i="18"/>
  <c r="JZ45" i="18"/>
  <c r="JZ23" i="18"/>
  <c r="JZ38" i="18"/>
  <c r="JZ39" i="18"/>
  <c r="JZ40" i="18"/>
  <c r="JZ41" i="18"/>
  <c r="JZ33" i="18"/>
  <c r="JZ47" i="18"/>
  <c r="JZ49" i="18"/>
  <c r="JZ51" i="18"/>
  <c r="JZ54" i="18"/>
  <c r="KA24" i="18"/>
  <c r="KA43" i="18"/>
  <c r="KA26" i="18"/>
  <c r="KA44" i="18"/>
  <c r="KA45" i="18"/>
  <c r="KA23" i="18"/>
  <c r="KA38" i="18"/>
  <c r="KA39" i="18"/>
  <c r="KA40" i="18"/>
  <c r="KA41" i="18"/>
  <c r="KA33" i="18"/>
  <c r="KA47" i="18"/>
  <c r="KA49" i="18"/>
  <c r="KA51" i="18"/>
  <c r="KA54" i="18"/>
  <c r="KB24" i="18"/>
  <c r="KB43" i="18"/>
  <c r="KB26" i="18"/>
  <c r="KB44" i="18"/>
  <c r="KB45" i="18"/>
  <c r="KB23" i="18"/>
  <c r="KB38" i="18"/>
  <c r="KB39" i="18"/>
  <c r="KB40" i="18"/>
  <c r="KB41" i="18"/>
  <c r="KB33" i="18"/>
  <c r="KB47" i="18"/>
  <c r="KB49" i="18"/>
  <c r="KB51" i="18"/>
  <c r="KB54" i="18"/>
  <c r="KC24" i="18"/>
  <c r="KC43" i="18"/>
  <c r="KC26" i="18"/>
  <c r="KC44" i="18"/>
  <c r="KC45" i="18"/>
  <c r="KC23" i="18"/>
  <c r="KC38" i="18"/>
  <c r="KC39" i="18"/>
  <c r="KC40" i="18"/>
  <c r="KC41" i="18"/>
  <c r="KC33" i="18"/>
  <c r="KC47" i="18"/>
  <c r="KC49" i="18"/>
  <c r="KC51" i="18"/>
  <c r="KC54" i="18"/>
  <c r="KD24" i="18"/>
  <c r="KD43" i="18"/>
  <c r="KD26" i="18"/>
  <c r="KD44" i="18"/>
  <c r="KD45" i="18"/>
  <c r="KD23" i="18"/>
  <c r="KD38" i="18"/>
  <c r="KD39" i="18"/>
  <c r="KD40" i="18"/>
  <c r="KD41" i="18"/>
  <c r="KD33" i="18"/>
  <c r="KD47" i="18"/>
  <c r="KD49" i="18"/>
  <c r="KD51" i="18"/>
  <c r="KD54" i="18"/>
  <c r="KE24" i="18"/>
  <c r="KE43" i="18"/>
  <c r="KE26" i="18"/>
  <c r="KE44" i="18"/>
  <c r="KE45" i="18"/>
  <c r="KE23" i="18"/>
  <c r="KE38" i="18"/>
  <c r="KE39" i="18"/>
  <c r="KE40" i="18"/>
  <c r="KE41" i="18"/>
  <c r="KE33" i="18"/>
  <c r="KE47" i="18"/>
  <c r="KE49" i="18"/>
  <c r="KE51" i="18"/>
  <c r="KE54" i="18"/>
  <c r="KF24" i="18"/>
  <c r="KF43" i="18"/>
  <c r="KF26" i="18"/>
  <c r="KF44" i="18"/>
  <c r="KF45" i="18"/>
  <c r="KF23" i="18"/>
  <c r="KF38" i="18"/>
  <c r="KF39" i="18"/>
  <c r="KF40" i="18"/>
  <c r="KF41" i="18"/>
  <c r="KF33" i="18"/>
  <c r="KF47" i="18"/>
  <c r="KF49" i="18"/>
  <c r="KF51" i="18"/>
  <c r="KF54" i="18"/>
  <c r="KG24" i="18"/>
  <c r="KG43" i="18"/>
  <c r="KG26" i="18"/>
  <c r="KG44" i="18"/>
  <c r="KG45" i="18"/>
  <c r="KG23" i="18"/>
  <c r="KG38" i="18"/>
  <c r="KG39" i="18"/>
  <c r="KG40" i="18"/>
  <c r="KG41" i="18"/>
  <c r="KG33" i="18"/>
  <c r="KG47" i="18"/>
  <c r="KG49" i="18"/>
  <c r="KG51" i="18"/>
  <c r="KG54" i="18"/>
  <c r="KH24" i="18"/>
  <c r="KH43" i="18"/>
  <c r="KH26" i="18"/>
  <c r="KH44" i="18"/>
  <c r="KH45" i="18"/>
  <c r="KH23" i="18"/>
  <c r="KH38" i="18"/>
  <c r="KH39" i="18"/>
  <c r="KH40" i="18"/>
  <c r="KH41" i="18"/>
  <c r="KH33" i="18"/>
  <c r="KH47" i="18"/>
  <c r="KH49" i="18"/>
  <c r="KH51" i="18"/>
  <c r="KH54" i="18"/>
  <c r="KI24" i="18"/>
  <c r="KI43" i="18"/>
  <c r="KI26" i="18"/>
  <c r="KI44" i="18"/>
  <c r="KI45" i="18"/>
  <c r="KI23" i="18"/>
  <c r="KI38" i="18"/>
  <c r="KI39" i="18"/>
  <c r="KI40" i="18"/>
  <c r="KI41" i="18"/>
  <c r="KI33" i="18"/>
  <c r="KI47" i="18"/>
  <c r="KI49" i="18"/>
  <c r="KI51" i="18"/>
  <c r="KI54" i="18"/>
  <c r="KJ24" i="18"/>
  <c r="KJ43" i="18"/>
  <c r="KJ26" i="18"/>
  <c r="KJ44" i="18"/>
  <c r="KJ45" i="18"/>
  <c r="KJ23" i="18"/>
  <c r="KJ38" i="18"/>
  <c r="KJ39" i="18"/>
  <c r="KJ40" i="18"/>
  <c r="KJ41" i="18"/>
  <c r="KJ33" i="18"/>
  <c r="KJ47" i="18"/>
  <c r="KJ49" i="18"/>
  <c r="KJ51" i="18"/>
  <c r="KJ54" i="18"/>
  <c r="KK24" i="18"/>
  <c r="KK43" i="18"/>
  <c r="KK26" i="18"/>
  <c r="KK44" i="18"/>
  <c r="KK45" i="18"/>
  <c r="KK23" i="18"/>
  <c r="KK38" i="18"/>
  <c r="KK39" i="18"/>
  <c r="KK40" i="18"/>
  <c r="KK41" i="18"/>
  <c r="KK33" i="18"/>
  <c r="KK47" i="18"/>
  <c r="KK49" i="18"/>
  <c r="KK51" i="18"/>
  <c r="KK54" i="18"/>
  <c r="KL24" i="18"/>
  <c r="KL43" i="18"/>
  <c r="KL26" i="18"/>
  <c r="KL44" i="18"/>
  <c r="KL45" i="18"/>
  <c r="KL23" i="18"/>
  <c r="KL38" i="18"/>
  <c r="KL39" i="18"/>
  <c r="KL40" i="18"/>
  <c r="KL41" i="18"/>
  <c r="KL33" i="18"/>
  <c r="KL47" i="18"/>
  <c r="KL49" i="18"/>
  <c r="KL51" i="18"/>
  <c r="KL54" i="18"/>
  <c r="KM24" i="18"/>
  <c r="KM43" i="18"/>
  <c r="KM26" i="18"/>
  <c r="KM44" i="18"/>
  <c r="KM45" i="18"/>
  <c r="KM23" i="18"/>
  <c r="KM38" i="18"/>
  <c r="KM39" i="18"/>
  <c r="KM40" i="18"/>
  <c r="KM41" i="18"/>
  <c r="KM33" i="18"/>
  <c r="KM47" i="18"/>
  <c r="KM49" i="18"/>
  <c r="KM51" i="18"/>
  <c r="KM54" i="18"/>
  <c r="KN24" i="18"/>
  <c r="KN43" i="18"/>
  <c r="KN26" i="18"/>
  <c r="KN44" i="18"/>
  <c r="KN45" i="18"/>
  <c r="KN23" i="18"/>
  <c r="KN38" i="18"/>
  <c r="KN39" i="18"/>
  <c r="KN40" i="18"/>
  <c r="KN41" i="18"/>
  <c r="KN33" i="18"/>
  <c r="KN47" i="18"/>
  <c r="KN49" i="18"/>
  <c r="KN51" i="18"/>
  <c r="KN54" i="18"/>
  <c r="KO24" i="18"/>
  <c r="KO43" i="18"/>
  <c r="KO26" i="18"/>
  <c r="KO44" i="18"/>
  <c r="KO45" i="18"/>
  <c r="KO23" i="18"/>
  <c r="KO38" i="18"/>
  <c r="KO39" i="18"/>
  <c r="KO40" i="18"/>
  <c r="KO41" i="18"/>
  <c r="KO33" i="18"/>
  <c r="KO47" i="18"/>
  <c r="KO49" i="18"/>
  <c r="KO51" i="18"/>
  <c r="KO54" i="18"/>
  <c r="KP51" i="18"/>
  <c r="KP54" i="18"/>
  <c r="C6" i="18"/>
  <c r="C7" i="18"/>
  <c r="C8" i="18"/>
  <c r="C9" i="18"/>
  <c r="C10" i="18"/>
  <c r="C11" i="18"/>
  <c r="KP18" i="18"/>
  <c r="L59" i="18"/>
  <c r="M59" i="18"/>
  <c r="N59" i="18"/>
  <c r="O59" i="18"/>
  <c r="B59" i="18"/>
  <c r="C59" i="18"/>
  <c r="D59" i="18"/>
  <c r="E59" i="18"/>
  <c r="F59" i="18"/>
  <c r="G59" i="18"/>
  <c r="H59" i="18"/>
  <c r="I59" i="18"/>
  <c r="J59" i="18"/>
  <c r="K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W59" i="18"/>
  <c r="AX59" i="18"/>
  <c r="AY59" i="18"/>
  <c r="AZ59" i="18"/>
  <c r="BA59" i="18"/>
  <c r="BB59" i="18"/>
  <c r="BC59" i="18"/>
  <c r="BD59" i="18"/>
  <c r="BE59" i="18"/>
  <c r="BF59" i="18"/>
  <c r="BG59" i="18"/>
  <c r="BH59" i="18"/>
  <c r="BI59" i="18"/>
  <c r="BJ59" i="18"/>
  <c r="BK59" i="18"/>
  <c r="BL59" i="18"/>
  <c r="BM59" i="18"/>
  <c r="BN59" i="18"/>
  <c r="BO59" i="18"/>
  <c r="BP59" i="18"/>
  <c r="BQ59" i="18"/>
  <c r="BR59" i="18"/>
  <c r="BS59" i="18"/>
  <c r="BT59" i="18"/>
  <c r="BU59" i="18"/>
  <c r="BV59" i="18"/>
  <c r="BW59" i="18"/>
  <c r="BX59" i="18"/>
  <c r="BY59" i="18"/>
  <c r="BZ59" i="18"/>
  <c r="CA59" i="18"/>
  <c r="CB59" i="18"/>
  <c r="CC59" i="18"/>
  <c r="CD59" i="18"/>
  <c r="CE59" i="18"/>
  <c r="CF59" i="18"/>
  <c r="CG59" i="18"/>
  <c r="CH59" i="18"/>
  <c r="CI59" i="18"/>
  <c r="CJ59" i="18"/>
  <c r="CK59" i="18"/>
  <c r="CL59" i="18"/>
  <c r="CM59" i="18"/>
  <c r="CN59" i="18"/>
  <c r="CO59" i="18"/>
  <c r="CP59" i="18"/>
  <c r="CQ59" i="18"/>
  <c r="CR59" i="18"/>
  <c r="CS59" i="18"/>
  <c r="CT59" i="18"/>
  <c r="CU59" i="18"/>
  <c r="CV59" i="18"/>
  <c r="CW59" i="18"/>
  <c r="CX59" i="18"/>
  <c r="CY59" i="18"/>
  <c r="CZ59" i="18"/>
  <c r="DA59" i="18"/>
  <c r="DB59" i="18"/>
  <c r="DC59" i="18"/>
  <c r="DD59" i="18"/>
  <c r="DE59" i="18"/>
  <c r="DF59" i="18"/>
  <c r="DG59" i="18"/>
  <c r="DH59" i="18"/>
  <c r="DI59" i="18"/>
  <c r="DJ59" i="18"/>
  <c r="DK59" i="18"/>
  <c r="DL59" i="18"/>
  <c r="DM59" i="18"/>
  <c r="DN59" i="18"/>
  <c r="DO59" i="18"/>
  <c r="DP59" i="18"/>
  <c r="DQ59" i="18"/>
  <c r="DR59" i="18"/>
  <c r="DS59" i="18"/>
  <c r="DT59" i="18"/>
  <c r="DU59" i="18"/>
  <c r="DV59" i="18"/>
  <c r="DW59" i="18"/>
  <c r="DX59" i="18"/>
  <c r="DY59" i="18"/>
  <c r="DZ59" i="18"/>
  <c r="EA59" i="18"/>
  <c r="EB59" i="18"/>
  <c r="EC59" i="18"/>
  <c r="ED59" i="18"/>
  <c r="EE59" i="18"/>
  <c r="EF59" i="18"/>
  <c r="EG59" i="18"/>
  <c r="EH59" i="18"/>
  <c r="EI59" i="18"/>
  <c r="EJ59" i="18"/>
  <c r="EK59" i="18"/>
  <c r="EL59" i="18"/>
  <c r="EM59" i="18"/>
  <c r="EN59" i="18"/>
  <c r="EO59" i="18"/>
  <c r="EP59" i="18"/>
  <c r="EQ59" i="18"/>
  <c r="ER59" i="18"/>
  <c r="ES59" i="18"/>
  <c r="ET59" i="18"/>
  <c r="EU59" i="18"/>
  <c r="EV59" i="18"/>
  <c r="EW59" i="18"/>
  <c r="EX59" i="18"/>
  <c r="EY59" i="18"/>
  <c r="EZ59" i="18"/>
  <c r="FA59" i="18"/>
  <c r="FB59" i="18"/>
  <c r="FC59" i="18"/>
  <c r="FD59" i="18"/>
  <c r="FE59" i="18"/>
  <c r="FF59" i="18"/>
  <c r="FG59" i="18"/>
  <c r="FH59" i="18"/>
  <c r="FI59" i="18"/>
  <c r="FJ59" i="18"/>
  <c r="FK59" i="18"/>
  <c r="FL59" i="18"/>
  <c r="FM59" i="18"/>
  <c r="FN59" i="18"/>
  <c r="FO59" i="18"/>
  <c r="FP59" i="18"/>
  <c r="FQ59" i="18"/>
  <c r="FR59" i="18"/>
  <c r="FS59" i="18"/>
  <c r="FT59" i="18"/>
  <c r="FU59" i="18"/>
  <c r="FV59" i="18"/>
  <c r="FW59" i="18"/>
  <c r="FX59" i="18"/>
  <c r="FY59" i="18"/>
  <c r="FZ59" i="18"/>
  <c r="GA59" i="18"/>
  <c r="GB59" i="18"/>
  <c r="GC59" i="18"/>
  <c r="GD59" i="18"/>
  <c r="GE59" i="18"/>
  <c r="GF59" i="18"/>
  <c r="GG59" i="18"/>
  <c r="GH59" i="18"/>
  <c r="GI59" i="18"/>
  <c r="GJ59" i="18"/>
  <c r="GK59" i="18"/>
  <c r="GL59" i="18"/>
  <c r="GM59" i="18"/>
  <c r="GN59" i="18"/>
  <c r="GO59" i="18"/>
  <c r="GP59" i="18"/>
  <c r="GQ59" i="18"/>
  <c r="GR59" i="18"/>
  <c r="GS59" i="18"/>
  <c r="GT59" i="18"/>
  <c r="GU59" i="18"/>
  <c r="GV59" i="18"/>
  <c r="GW59" i="18"/>
  <c r="GX59" i="18"/>
  <c r="GY59" i="18"/>
  <c r="GZ59" i="18"/>
  <c r="HA59" i="18"/>
  <c r="HB59" i="18"/>
  <c r="HC59" i="18"/>
  <c r="HD59" i="18"/>
  <c r="HE59" i="18"/>
  <c r="HF59" i="18"/>
  <c r="HG59" i="18"/>
  <c r="HH59" i="18"/>
  <c r="HI59" i="18"/>
  <c r="HJ59" i="18"/>
  <c r="HK59" i="18"/>
  <c r="HL59" i="18"/>
  <c r="HM59" i="18"/>
  <c r="HN59" i="18"/>
  <c r="HO59" i="18"/>
  <c r="HP59" i="18"/>
  <c r="HQ59" i="18"/>
  <c r="HR59" i="18"/>
  <c r="HS59" i="18"/>
  <c r="HT59" i="18"/>
  <c r="HU59" i="18"/>
  <c r="HV59" i="18"/>
  <c r="HW59" i="18"/>
  <c r="HX59" i="18"/>
  <c r="HY59" i="18"/>
  <c r="HZ59" i="18"/>
  <c r="IA59" i="18"/>
  <c r="IB59" i="18"/>
  <c r="IC59" i="18"/>
  <c r="ID59" i="18"/>
  <c r="IE59" i="18"/>
  <c r="IF59" i="18"/>
  <c r="IG59" i="18"/>
  <c r="IH59" i="18"/>
  <c r="II59" i="18"/>
  <c r="IJ59" i="18"/>
  <c r="IK59" i="18"/>
  <c r="IL59" i="18"/>
  <c r="IM59" i="18"/>
  <c r="IN59" i="18"/>
  <c r="IO59" i="18"/>
  <c r="IP59" i="18"/>
  <c r="IQ59" i="18"/>
  <c r="IR59" i="18"/>
  <c r="IS59" i="18"/>
  <c r="IT59" i="18"/>
  <c r="IU59" i="18"/>
  <c r="IV59" i="18"/>
  <c r="IW59" i="18"/>
  <c r="IX59" i="18"/>
  <c r="IY59" i="18"/>
  <c r="IZ59" i="18"/>
  <c r="JA59" i="18"/>
  <c r="JB59" i="18"/>
  <c r="JC59" i="18"/>
  <c r="JD59" i="18"/>
  <c r="JE59" i="18"/>
  <c r="JF59" i="18"/>
  <c r="JG59" i="18"/>
  <c r="JH59" i="18"/>
  <c r="JI59" i="18"/>
  <c r="JJ59" i="18"/>
  <c r="JK59" i="18"/>
  <c r="JL59" i="18"/>
  <c r="JM59" i="18"/>
  <c r="JN59" i="18"/>
  <c r="JO59" i="18"/>
  <c r="JP59" i="18"/>
  <c r="JQ59" i="18"/>
  <c r="JR59" i="18"/>
  <c r="JS59" i="18"/>
  <c r="JT59" i="18"/>
  <c r="JU59" i="18"/>
  <c r="JV59" i="18"/>
  <c r="JW59" i="18"/>
  <c r="JX59" i="18"/>
  <c r="JY59" i="18"/>
  <c r="JZ59" i="18"/>
  <c r="KA59" i="18"/>
  <c r="KB59" i="18"/>
  <c r="KC59" i="18"/>
  <c r="KD59" i="18"/>
  <c r="KE59" i="18"/>
  <c r="KF59" i="18"/>
  <c r="KG59" i="18"/>
  <c r="KH59" i="18"/>
  <c r="KI59" i="18"/>
  <c r="KJ59" i="18"/>
  <c r="KK59" i="18"/>
  <c r="KL59" i="18"/>
  <c r="KM59" i="18"/>
  <c r="KN59" i="18"/>
  <c r="KO59" i="18"/>
  <c r="KP59" i="18"/>
  <c r="B60" i="18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AZ60" i="18"/>
  <c r="BA60" i="18"/>
  <c r="BB60" i="18"/>
  <c r="BC60" i="18"/>
  <c r="BD60" i="18"/>
  <c r="BE60" i="18"/>
  <c r="BF60" i="18"/>
  <c r="BG60" i="18"/>
  <c r="BH60" i="18"/>
  <c r="BI60" i="18"/>
  <c r="BJ60" i="18"/>
  <c r="BK60" i="18"/>
  <c r="BL60" i="18"/>
  <c r="BM60" i="18"/>
  <c r="BN60" i="18"/>
  <c r="BO60" i="18"/>
  <c r="BP60" i="18"/>
  <c r="BQ60" i="18"/>
  <c r="BR60" i="18"/>
  <c r="BS60" i="18"/>
  <c r="BT60" i="18"/>
  <c r="BU60" i="18"/>
  <c r="BV60" i="18"/>
  <c r="BW60" i="18"/>
  <c r="BX60" i="18"/>
  <c r="BY60" i="18"/>
  <c r="BZ60" i="18"/>
  <c r="CA60" i="18"/>
  <c r="CB60" i="18"/>
  <c r="CC60" i="18"/>
  <c r="CD60" i="18"/>
  <c r="CE60" i="18"/>
  <c r="CF60" i="18"/>
  <c r="CG60" i="18"/>
  <c r="CH60" i="18"/>
  <c r="CI60" i="18"/>
  <c r="CJ60" i="18"/>
  <c r="CK60" i="18"/>
  <c r="CL60" i="18"/>
  <c r="CM60" i="18"/>
  <c r="CN60" i="18"/>
  <c r="CO60" i="18"/>
  <c r="CP60" i="18"/>
  <c r="CQ60" i="18"/>
  <c r="CR60" i="18"/>
  <c r="CS60" i="18"/>
  <c r="CT60" i="18"/>
  <c r="CU60" i="18"/>
  <c r="CV60" i="18"/>
  <c r="CW60" i="18"/>
  <c r="CX60" i="18"/>
  <c r="CY60" i="18"/>
  <c r="CZ60" i="18"/>
  <c r="DA60" i="18"/>
  <c r="DB60" i="18"/>
  <c r="DC60" i="18"/>
  <c r="DD60" i="18"/>
  <c r="DE60" i="18"/>
  <c r="DF60" i="18"/>
  <c r="DG60" i="18"/>
  <c r="DH60" i="18"/>
  <c r="DI60" i="18"/>
  <c r="DJ60" i="18"/>
  <c r="DK60" i="18"/>
  <c r="DL60" i="18"/>
  <c r="DM60" i="18"/>
  <c r="DN60" i="18"/>
  <c r="DO60" i="18"/>
  <c r="DP60" i="18"/>
  <c r="DQ60" i="18"/>
  <c r="DR60" i="18"/>
  <c r="DS60" i="18"/>
  <c r="DT60" i="18"/>
  <c r="DU60" i="18"/>
  <c r="DV60" i="18"/>
  <c r="DW60" i="18"/>
  <c r="DX60" i="18"/>
  <c r="DY60" i="18"/>
  <c r="DZ60" i="18"/>
  <c r="EA60" i="18"/>
  <c r="EB60" i="18"/>
  <c r="EC60" i="18"/>
  <c r="ED60" i="18"/>
  <c r="EE60" i="18"/>
  <c r="EF60" i="18"/>
  <c r="EG60" i="18"/>
  <c r="EH60" i="18"/>
  <c r="EI60" i="18"/>
  <c r="EJ60" i="18"/>
  <c r="EK60" i="18"/>
  <c r="EL60" i="18"/>
  <c r="EM60" i="18"/>
  <c r="EN60" i="18"/>
  <c r="EO60" i="18"/>
  <c r="EP60" i="18"/>
  <c r="EQ60" i="18"/>
  <c r="ER60" i="18"/>
  <c r="ES60" i="18"/>
  <c r="ET60" i="18"/>
  <c r="EU60" i="18"/>
  <c r="EV60" i="18"/>
  <c r="EW60" i="18"/>
  <c r="EX60" i="18"/>
  <c r="EY60" i="18"/>
  <c r="EZ60" i="18"/>
  <c r="FA60" i="18"/>
  <c r="FB60" i="18"/>
  <c r="FC60" i="18"/>
  <c r="FD60" i="18"/>
  <c r="FE60" i="18"/>
  <c r="FF60" i="18"/>
  <c r="FG60" i="18"/>
  <c r="FH60" i="18"/>
  <c r="FI60" i="18"/>
  <c r="FJ60" i="18"/>
  <c r="FK60" i="18"/>
  <c r="FL60" i="18"/>
  <c r="FM60" i="18"/>
  <c r="FN60" i="18"/>
  <c r="FO60" i="18"/>
  <c r="FP60" i="18"/>
  <c r="FQ60" i="18"/>
  <c r="FR60" i="18"/>
  <c r="FS60" i="18"/>
  <c r="FT60" i="18"/>
  <c r="FU60" i="18"/>
  <c r="FV60" i="18"/>
  <c r="FW60" i="18"/>
  <c r="FX60" i="18"/>
  <c r="FY60" i="18"/>
  <c r="FZ60" i="18"/>
  <c r="GA60" i="18"/>
  <c r="GB60" i="18"/>
  <c r="GC60" i="18"/>
  <c r="GD60" i="18"/>
  <c r="GE60" i="18"/>
  <c r="GF60" i="18"/>
  <c r="GG60" i="18"/>
  <c r="GH60" i="18"/>
  <c r="GI60" i="18"/>
  <c r="GJ60" i="18"/>
  <c r="GK60" i="18"/>
  <c r="GL60" i="18"/>
  <c r="GM60" i="18"/>
  <c r="GN60" i="18"/>
  <c r="GO60" i="18"/>
  <c r="GP60" i="18"/>
  <c r="GQ60" i="18"/>
  <c r="GR60" i="18"/>
  <c r="GS60" i="18"/>
  <c r="GT60" i="18"/>
  <c r="GU60" i="18"/>
  <c r="GV60" i="18"/>
  <c r="GW60" i="18"/>
  <c r="GX60" i="18"/>
  <c r="GY60" i="18"/>
  <c r="GZ60" i="18"/>
  <c r="HA60" i="18"/>
  <c r="HB60" i="18"/>
  <c r="HC60" i="18"/>
  <c r="HD60" i="18"/>
  <c r="HE60" i="18"/>
  <c r="HF60" i="18"/>
  <c r="HG60" i="18"/>
  <c r="HH60" i="18"/>
  <c r="HI60" i="18"/>
  <c r="HJ60" i="18"/>
  <c r="HK60" i="18"/>
  <c r="HL60" i="18"/>
  <c r="HM60" i="18"/>
  <c r="HN60" i="18"/>
  <c r="HO60" i="18"/>
  <c r="HP60" i="18"/>
  <c r="HQ60" i="18"/>
  <c r="HR60" i="18"/>
  <c r="HS60" i="18"/>
  <c r="HT60" i="18"/>
  <c r="HU60" i="18"/>
  <c r="HV60" i="18"/>
  <c r="HW60" i="18"/>
  <c r="HX60" i="18"/>
  <c r="HY60" i="18"/>
  <c r="HZ60" i="18"/>
  <c r="IA60" i="18"/>
  <c r="IB60" i="18"/>
  <c r="IC60" i="18"/>
  <c r="ID60" i="18"/>
  <c r="IE60" i="18"/>
  <c r="IF60" i="18"/>
  <c r="IG60" i="18"/>
  <c r="IH60" i="18"/>
  <c r="II60" i="18"/>
  <c r="IJ60" i="18"/>
  <c r="IK60" i="18"/>
  <c r="IL60" i="18"/>
  <c r="IM60" i="18"/>
  <c r="IN60" i="18"/>
  <c r="IO60" i="18"/>
  <c r="IP60" i="18"/>
  <c r="IQ60" i="18"/>
  <c r="IR60" i="18"/>
  <c r="IS60" i="18"/>
  <c r="IT60" i="18"/>
  <c r="IU60" i="18"/>
  <c r="IV60" i="18"/>
  <c r="IW60" i="18"/>
  <c r="IX60" i="18"/>
  <c r="IY60" i="18"/>
  <c r="IZ60" i="18"/>
  <c r="JA60" i="18"/>
  <c r="JB60" i="18"/>
  <c r="JC60" i="18"/>
  <c r="JD60" i="18"/>
  <c r="JE60" i="18"/>
  <c r="JF60" i="18"/>
  <c r="JG60" i="18"/>
  <c r="JH60" i="18"/>
  <c r="JI60" i="18"/>
  <c r="JJ60" i="18"/>
  <c r="JK60" i="18"/>
  <c r="JL60" i="18"/>
  <c r="JM60" i="18"/>
  <c r="JN60" i="18"/>
  <c r="JO60" i="18"/>
  <c r="JP60" i="18"/>
  <c r="JQ60" i="18"/>
  <c r="JR60" i="18"/>
  <c r="JS60" i="18"/>
  <c r="JT60" i="18"/>
  <c r="JU60" i="18"/>
  <c r="JV60" i="18"/>
  <c r="JW60" i="18"/>
  <c r="JX60" i="18"/>
  <c r="JY60" i="18"/>
  <c r="JZ60" i="18"/>
  <c r="KA60" i="18"/>
  <c r="KB60" i="18"/>
  <c r="KC60" i="18"/>
  <c r="KD60" i="18"/>
  <c r="KE60" i="18"/>
  <c r="KF60" i="18"/>
  <c r="KG60" i="18"/>
  <c r="KH60" i="18"/>
  <c r="KI60" i="18"/>
  <c r="KJ60" i="18"/>
  <c r="KK60" i="18"/>
  <c r="KL60" i="18"/>
  <c r="KM60" i="18"/>
  <c r="KN60" i="18"/>
  <c r="KO60" i="18"/>
  <c r="KP60" i="18"/>
  <c r="B63" i="18"/>
  <c r="B64" i="18"/>
  <c r="L5" i="18"/>
  <c r="M5" i="18"/>
  <c r="N5" i="18"/>
  <c r="O5" i="18"/>
  <c r="P5" i="18"/>
  <c r="Q5" i="18"/>
  <c r="J6" i="18"/>
  <c r="M6" i="18"/>
  <c r="N6" i="18"/>
  <c r="O6" i="18"/>
  <c r="P6" i="18"/>
  <c r="Q6" i="18"/>
  <c r="J7" i="18"/>
  <c r="K7" i="18"/>
  <c r="N7" i="18"/>
  <c r="O7" i="18"/>
  <c r="P7" i="18"/>
  <c r="Q7" i="18"/>
  <c r="J8" i="18"/>
  <c r="K8" i="18"/>
  <c r="L8" i="18"/>
  <c r="O8" i="18"/>
  <c r="P8" i="18"/>
  <c r="Q8" i="18"/>
  <c r="J9" i="18"/>
  <c r="K9" i="18"/>
  <c r="L9" i="18"/>
  <c r="M9" i="18"/>
  <c r="P9" i="18"/>
  <c r="Q9" i="18"/>
  <c r="J10" i="18"/>
  <c r="K10" i="18"/>
  <c r="L10" i="18"/>
  <c r="M10" i="18"/>
  <c r="N10" i="18"/>
  <c r="Q10" i="18"/>
  <c r="J11" i="18"/>
  <c r="K11" i="18"/>
  <c r="L11" i="18"/>
  <c r="M11" i="18"/>
  <c r="N11" i="18"/>
  <c r="O11" i="18"/>
  <c r="J12" i="18"/>
  <c r="K12" i="18"/>
  <c r="L12" i="18"/>
  <c r="M12" i="18"/>
  <c r="N12" i="18"/>
  <c r="O12" i="18"/>
  <c r="P12" i="18"/>
  <c r="KP24" i="18"/>
  <c r="KP33" i="18"/>
  <c r="KP57" i="18"/>
  <c r="KO57" i="18"/>
  <c r="KN57" i="18"/>
  <c r="KM57" i="18"/>
  <c r="KL57" i="18"/>
  <c r="KK57" i="18"/>
  <c r="KJ57" i="18"/>
  <c r="KI57" i="18"/>
  <c r="KH57" i="18"/>
  <c r="KG57" i="18"/>
  <c r="KF57" i="18"/>
  <c r="KE57" i="18"/>
  <c r="KD57" i="18"/>
  <c r="KC57" i="18"/>
  <c r="KB57" i="18"/>
  <c r="KA57" i="18"/>
  <c r="JZ57" i="18"/>
  <c r="JY57" i="18"/>
  <c r="JX57" i="18"/>
  <c r="JW57" i="18"/>
  <c r="JV57" i="18"/>
  <c r="JU57" i="18"/>
  <c r="JT57" i="18"/>
  <c r="JS57" i="18"/>
  <c r="JR57" i="18"/>
  <c r="JQ57" i="18"/>
  <c r="JP57" i="18"/>
  <c r="JO57" i="18"/>
  <c r="JN57" i="18"/>
  <c r="JM57" i="18"/>
  <c r="JL57" i="18"/>
  <c r="JK57" i="18"/>
  <c r="JJ57" i="18"/>
  <c r="JI57" i="18"/>
  <c r="JH57" i="18"/>
  <c r="JG57" i="18"/>
  <c r="JF57" i="18"/>
  <c r="JE57" i="18"/>
  <c r="JD57" i="18"/>
  <c r="JC57" i="18"/>
  <c r="JB57" i="18"/>
  <c r="JA57" i="18"/>
  <c r="IZ57" i="18"/>
  <c r="IY57" i="18"/>
  <c r="IX57" i="18"/>
  <c r="IW57" i="18"/>
  <c r="IV57" i="18"/>
  <c r="IU57" i="18"/>
  <c r="IT57" i="18"/>
  <c r="IS57" i="18"/>
  <c r="IR57" i="18"/>
  <c r="IQ57" i="18"/>
  <c r="IP57" i="18"/>
  <c r="IO57" i="18"/>
  <c r="IN57" i="18"/>
  <c r="IM57" i="18"/>
  <c r="IL57" i="18"/>
  <c r="IK57" i="18"/>
  <c r="IJ57" i="18"/>
  <c r="II57" i="18"/>
  <c r="IH57" i="18"/>
  <c r="IG57" i="18"/>
  <c r="IF57" i="18"/>
  <c r="IE57" i="18"/>
  <c r="ID57" i="18"/>
  <c r="IC57" i="18"/>
  <c r="IB57" i="18"/>
  <c r="IA57" i="18"/>
  <c r="HZ57" i="18"/>
  <c r="HY57" i="18"/>
  <c r="HX57" i="18"/>
  <c r="HW57" i="18"/>
  <c r="HV57" i="18"/>
  <c r="HU57" i="18"/>
  <c r="HT57" i="18"/>
  <c r="HS57" i="18"/>
  <c r="HR57" i="18"/>
  <c r="HQ57" i="18"/>
  <c r="HP57" i="18"/>
  <c r="HO57" i="18"/>
  <c r="HN57" i="18"/>
  <c r="HM57" i="18"/>
  <c r="HL57" i="18"/>
  <c r="HK57" i="18"/>
  <c r="HJ57" i="18"/>
  <c r="HI57" i="18"/>
  <c r="HH57" i="18"/>
  <c r="HG57" i="18"/>
  <c r="HF57" i="18"/>
  <c r="HE57" i="18"/>
  <c r="HD57" i="18"/>
  <c r="HC57" i="18"/>
  <c r="HB57" i="18"/>
  <c r="HA57" i="18"/>
  <c r="GZ57" i="18"/>
  <c r="GY57" i="18"/>
  <c r="GX57" i="18"/>
  <c r="GW57" i="18"/>
  <c r="GV57" i="18"/>
  <c r="GU57" i="18"/>
  <c r="GT57" i="18"/>
  <c r="GS57" i="18"/>
  <c r="GR57" i="18"/>
  <c r="GQ57" i="18"/>
  <c r="GP57" i="18"/>
  <c r="GO57" i="18"/>
  <c r="GN57" i="18"/>
  <c r="GM57" i="18"/>
  <c r="GL57" i="18"/>
  <c r="GK57" i="18"/>
  <c r="GJ57" i="18"/>
  <c r="GI57" i="18"/>
  <c r="GH57" i="18"/>
  <c r="GG57" i="18"/>
  <c r="GF57" i="18"/>
  <c r="GE57" i="18"/>
  <c r="GD57" i="18"/>
  <c r="GC57" i="18"/>
  <c r="GB57" i="18"/>
  <c r="GA57" i="18"/>
  <c r="FZ57" i="18"/>
  <c r="FY57" i="18"/>
  <c r="FX57" i="18"/>
  <c r="FW57" i="18"/>
  <c r="FV57" i="18"/>
  <c r="FU57" i="18"/>
  <c r="FT57" i="18"/>
  <c r="FS57" i="18"/>
  <c r="FR57" i="18"/>
  <c r="FQ57" i="18"/>
  <c r="FP57" i="18"/>
  <c r="FO57" i="18"/>
  <c r="FN57" i="18"/>
  <c r="FM57" i="18"/>
  <c r="FL57" i="18"/>
  <c r="FK57" i="18"/>
  <c r="FJ57" i="18"/>
  <c r="FI57" i="18"/>
  <c r="FH57" i="18"/>
  <c r="FG57" i="18"/>
  <c r="FF57" i="18"/>
  <c r="FE57" i="18"/>
  <c r="FD57" i="18"/>
  <c r="FC57" i="18"/>
  <c r="FB57" i="18"/>
  <c r="FA57" i="18"/>
  <c r="EZ57" i="18"/>
  <c r="EY57" i="18"/>
  <c r="EX57" i="18"/>
  <c r="EW57" i="18"/>
  <c r="EV57" i="18"/>
  <c r="EU57" i="18"/>
  <c r="ET57" i="18"/>
  <c r="ES57" i="18"/>
  <c r="ER57" i="18"/>
  <c r="EQ57" i="18"/>
  <c r="EP57" i="18"/>
  <c r="EO57" i="18"/>
  <c r="EN57" i="18"/>
  <c r="EM57" i="18"/>
  <c r="EL57" i="18"/>
  <c r="EK57" i="18"/>
  <c r="EJ57" i="18"/>
  <c r="EI57" i="18"/>
  <c r="EH57" i="18"/>
  <c r="EG57" i="18"/>
  <c r="EF57" i="18"/>
  <c r="EE57" i="18"/>
  <c r="ED57" i="18"/>
  <c r="EC57" i="18"/>
  <c r="EB57" i="18"/>
  <c r="EA57" i="18"/>
  <c r="DZ57" i="18"/>
  <c r="DY57" i="18"/>
  <c r="DX57" i="18"/>
  <c r="DW57" i="18"/>
  <c r="DV57" i="18"/>
  <c r="DU57" i="18"/>
  <c r="DT57" i="18"/>
  <c r="DS57" i="18"/>
  <c r="DR57" i="18"/>
  <c r="DQ57" i="18"/>
  <c r="DP57" i="18"/>
  <c r="DO57" i="18"/>
  <c r="DN57" i="18"/>
  <c r="DM57" i="18"/>
  <c r="DL57" i="18"/>
  <c r="DK57" i="18"/>
  <c r="DJ57" i="18"/>
  <c r="DI57" i="18"/>
  <c r="DH57" i="18"/>
  <c r="DG57" i="18"/>
  <c r="DF57" i="18"/>
  <c r="DE57" i="18"/>
  <c r="DD57" i="18"/>
  <c r="DC57" i="18"/>
  <c r="DB57" i="18"/>
  <c r="DA57" i="18"/>
  <c r="CZ57" i="18"/>
  <c r="CY57" i="18"/>
  <c r="CX57" i="18"/>
  <c r="CW57" i="18"/>
  <c r="CV57" i="18"/>
  <c r="CU57" i="18"/>
  <c r="CT57" i="18"/>
  <c r="CS57" i="18"/>
  <c r="CR57" i="18"/>
  <c r="CQ57" i="18"/>
  <c r="CP57" i="18"/>
  <c r="CO57" i="18"/>
  <c r="CN57" i="18"/>
  <c r="CM57" i="18"/>
  <c r="CL57" i="18"/>
  <c r="CK57" i="18"/>
  <c r="CJ57" i="18"/>
  <c r="CI57" i="18"/>
  <c r="CH57" i="18"/>
  <c r="CG57" i="18"/>
  <c r="CF57" i="18"/>
  <c r="CE57" i="18"/>
  <c r="CD57" i="18"/>
  <c r="CC57" i="18"/>
  <c r="CB57" i="18"/>
  <c r="CA57" i="18"/>
  <c r="BZ57" i="18"/>
  <c r="BY57" i="18"/>
  <c r="BX57" i="18"/>
  <c r="BW57" i="18"/>
  <c r="BV57" i="18"/>
  <c r="BU57" i="18"/>
  <c r="BT57" i="18"/>
  <c r="BS57" i="18"/>
  <c r="BR57" i="18"/>
  <c r="BQ57" i="18"/>
  <c r="BP57" i="18"/>
  <c r="BO57" i="18"/>
  <c r="BN57" i="18"/>
  <c r="BM57" i="18"/>
  <c r="BL57" i="18"/>
  <c r="BK57" i="18"/>
  <c r="BJ57" i="18"/>
  <c r="BI57" i="18"/>
  <c r="BH57" i="18"/>
  <c r="BG57" i="18"/>
  <c r="BF57" i="18"/>
  <c r="BE57" i="18"/>
  <c r="BD57" i="18"/>
  <c r="BC57" i="18"/>
  <c r="BB57" i="18"/>
  <c r="BA57" i="18"/>
  <c r="AZ57" i="18"/>
  <c r="AY57" i="18"/>
  <c r="AX57" i="18"/>
  <c r="AW57" i="18"/>
  <c r="AV57" i="18"/>
  <c r="AU57" i="18"/>
  <c r="AT57" i="18"/>
  <c r="AS57" i="18"/>
  <c r="AR57" i="18"/>
  <c r="AQ57" i="18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/>
  <c r="AC57" i="18"/>
  <c r="AB57" i="18"/>
  <c r="AA57" i="18"/>
  <c r="Z57" i="18"/>
  <c r="Y57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D57" i="18"/>
  <c r="C57" i="18"/>
  <c r="B57" i="18"/>
  <c r="KP23" i="18"/>
  <c r="G12" i="18"/>
  <c r="KP26" i="18"/>
  <c r="KP56" i="18"/>
  <c r="KO56" i="18"/>
  <c r="KN56" i="18"/>
  <c r="KM56" i="18"/>
  <c r="KL56" i="18"/>
  <c r="KK56" i="18"/>
  <c r="KJ56" i="18"/>
  <c r="KI56" i="18"/>
  <c r="KH56" i="18"/>
  <c r="KG56" i="18"/>
  <c r="KF56" i="18"/>
  <c r="KE56" i="18"/>
  <c r="KD56" i="18"/>
  <c r="KC56" i="18"/>
  <c r="KB56" i="18"/>
  <c r="KA56" i="18"/>
  <c r="JZ56" i="18"/>
  <c r="JY56" i="18"/>
  <c r="JX56" i="18"/>
  <c r="JW56" i="18"/>
  <c r="JV56" i="18"/>
  <c r="JU56" i="18"/>
  <c r="JT56" i="18"/>
  <c r="JS56" i="18"/>
  <c r="JR56" i="18"/>
  <c r="JQ56" i="18"/>
  <c r="JP56" i="18"/>
  <c r="JO56" i="18"/>
  <c r="JN56" i="18"/>
  <c r="JM56" i="18"/>
  <c r="JL56" i="18"/>
  <c r="JK56" i="18"/>
  <c r="JJ56" i="18"/>
  <c r="JI56" i="18"/>
  <c r="JH56" i="18"/>
  <c r="JG56" i="18"/>
  <c r="JF56" i="18"/>
  <c r="JE56" i="18"/>
  <c r="JD56" i="18"/>
  <c r="JC56" i="18"/>
  <c r="JB56" i="18"/>
  <c r="JA56" i="18"/>
  <c r="IZ56" i="18"/>
  <c r="IY56" i="18"/>
  <c r="IX56" i="18"/>
  <c r="IW56" i="18"/>
  <c r="IV56" i="18"/>
  <c r="IU56" i="18"/>
  <c r="IT56" i="18"/>
  <c r="IS56" i="18"/>
  <c r="IR56" i="18"/>
  <c r="IQ56" i="18"/>
  <c r="IP56" i="18"/>
  <c r="IO56" i="18"/>
  <c r="IN56" i="18"/>
  <c r="IM56" i="18"/>
  <c r="IL56" i="18"/>
  <c r="IK56" i="18"/>
  <c r="IJ56" i="18"/>
  <c r="II56" i="18"/>
  <c r="IH56" i="18"/>
  <c r="IG56" i="18"/>
  <c r="IF56" i="18"/>
  <c r="IE56" i="18"/>
  <c r="ID56" i="18"/>
  <c r="IC56" i="18"/>
  <c r="IB56" i="18"/>
  <c r="IA56" i="18"/>
  <c r="HZ56" i="18"/>
  <c r="HY56" i="18"/>
  <c r="HX56" i="18"/>
  <c r="HW56" i="18"/>
  <c r="HV56" i="18"/>
  <c r="HU56" i="18"/>
  <c r="HT56" i="18"/>
  <c r="HS56" i="18"/>
  <c r="HR56" i="18"/>
  <c r="HQ56" i="18"/>
  <c r="HP56" i="18"/>
  <c r="HO56" i="18"/>
  <c r="HN56" i="18"/>
  <c r="HM56" i="18"/>
  <c r="HL56" i="18"/>
  <c r="HK56" i="18"/>
  <c r="HJ56" i="18"/>
  <c r="HI56" i="18"/>
  <c r="HH56" i="18"/>
  <c r="HG56" i="18"/>
  <c r="HF56" i="18"/>
  <c r="HE56" i="18"/>
  <c r="HD56" i="18"/>
  <c r="HC56" i="18"/>
  <c r="HB56" i="18"/>
  <c r="HA56" i="18"/>
  <c r="GZ56" i="18"/>
  <c r="GY56" i="18"/>
  <c r="GX56" i="18"/>
  <c r="GW56" i="18"/>
  <c r="GV56" i="18"/>
  <c r="GU56" i="18"/>
  <c r="GT56" i="18"/>
  <c r="GS56" i="18"/>
  <c r="GR56" i="18"/>
  <c r="GQ56" i="18"/>
  <c r="GP56" i="18"/>
  <c r="GO56" i="18"/>
  <c r="GN56" i="18"/>
  <c r="GM56" i="18"/>
  <c r="GL56" i="18"/>
  <c r="GK56" i="18"/>
  <c r="GJ56" i="18"/>
  <c r="GI56" i="18"/>
  <c r="GH56" i="18"/>
  <c r="GG56" i="18"/>
  <c r="GF56" i="18"/>
  <c r="GE56" i="18"/>
  <c r="GD56" i="18"/>
  <c r="GC56" i="18"/>
  <c r="GB56" i="18"/>
  <c r="GA56" i="18"/>
  <c r="FZ56" i="18"/>
  <c r="FY56" i="18"/>
  <c r="FX56" i="18"/>
  <c r="FW56" i="18"/>
  <c r="FV56" i="18"/>
  <c r="FU56" i="18"/>
  <c r="FT56" i="18"/>
  <c r="FS56" i="18"/>
  <c r="FR56" i="18"/>
  <c r="FQ56" i="18"/>
  <c r="FP56" i="18"/>
  <c r="FO56" i="18"/>
  <c r="FN56" i="18"/>
  <c r="FM56" i="18"/>
  <c r="FL56" i="18"/>
  <c r="FK56" i="18"/>
  <c r="FJ56" i="18"/>
  <c r="FI56" i="18"/>
  <c r="FH56" i="18"/>
  <c r="FG56" i="18"/>
  <c r="FF56" i="18"/>
  <c r="FE56" i="18"/>
  <c r="FD56" i="18"/>
  <c r="FC56" i="18"/>
  <c r="FB56" i="18"/>
  <c r="FA56" i="18"/>
  <c r="EZ56" i="18"/>
  <c r="EY56" i="18"/>
  <c r="EX56" i="18"/>
  <c r="EW56" i="18"/>
  <c r="EV56" i="18"/>
  <c r="EU56" i="18"/>
  <c r="ET56" i="18"/>
  <c r="ES56" i="18"/>
  <c r="ER56" i="18"/>
  <c r="EQ56" i="18"/>
  <c r="EP56" i="18"/>
  <c r="EO56" i="18"/>
  <c r="EN56" i="18"/>
  <c r="EM56" i="18"/>
  <c r="EL56" i="18"/>
  <c r="EK56" i="18"/>
  <c r="EJ56" i="18"/>
  <c r="EI56" i="18"/>
  <c r="EH56" i="18"/>
  <c r="EG56" i="18"/>
  <c r="EF56" i="18"/>
  <c r="EE56" i="18"/>
  <c r="ED56" i="18"/>
  <c r="EC56" i="18"/>
  <c r="EB56" i="18"/>
  <c r="EA56" i="18"/>
  <c r="DZ56" i="18"/>
  <c r="DY56" i="18"/>
  <c r="DX56" i="18"/>
  <c r="DW56" i="18"/>
  <c r="DV56" i="18"/>
  <c r="DU56" i="18"/>
  <c r="DT56" i="18"/>
  <c r="DS56" i="18"/>
  <c r="DR56" i="18"/>
  <c r="DQ56" i="18"/>
  <c r="DP56" i="18"/>
  <c r="DO56" i="18"/>
  <c r="DN56" i="18"/>
  <c r="DM56" i="18"/>
  <c r="DL56" i="18"/>
  <c r="DK56" i="18"/>
  <c r="DJ56" i="18"/>
  <c r="DI56" i="18"/>
  <c r="DH56" i="18"/>
  <c r="DG56" i="18"/>
  <c r="DF56" i="18"/>
  <c r="DE56" i="18"/>
  <c r="DD56" i="18"/>
  <c r="DC56" i="18"/>
  <c r="DB56" i="18"/>
  <c r="DA56" i="18"/>
  <c r="CZ56" i="18"/>
  <c r="CY56" i="18"/>
  <c r="CX56" i="18"/>
  <c r="CW56" i="18"/>
  <c r="CV56" i="18"/>
  <c r="CU56" i="18"/>
  <c r="CT56" i="18"/>
  <c r="CS56" i="18"/>
  <c r="CR56" i="18"/>
  <c r="CQ56" i="18"/>
  <c r="CP56" i="18"/>
  <c r="CO56" i="18"/>
  <c r="CN56" i="18"/>
  <c r="CM56" i="18"/>
  <c r="CL56" i="18"/>
  <c r="CK56" i="18"/>
  <c r="CJ56" i="18"/>
  <c r="CI56" i="18"/>
  <c r="CH56" i="18"/>
  <c r="CG56" i="18"/>
  <c r="CF56" i="18"/>
  <c r="CE56" i="18"/>
  <c r="CD56" i="18"/>
  <c r="CC56" i="18"/>
  <c r="CB56" i="18"/>
  <c r="CA56" i="18"/>
  <c r="BZ56" i="18"/>
  <c r="BY56" i="18"/>
  <c r="BX56" i="18"/>
  <c r="BW56" i="18"/>
  <c r="BV56" i="18"/>
  <c r="BU56" i="18"/>
  <c r="BT56" i="18"/>
  <c r="BS56" i="18"/>
  <c r="BR56" i="18"/>
  <c r="BQ56" i="18"/>
  <c r="BP56" i="18"/>
  <c r="BO56" i="18"/>
  <c r="BN56" i="18"/>
  <c r="BM56" i="18"/>
  <c r="BL56" i="18"/>
  <c r="BK56" i="18"/>
  <c r="BJ56" i="18"/>
  <c r="BI56" i="18"/>
  <c r="BH56" i="18"/>
  <c r="BG56" i="18"/>
  <c r="BF56" i="18"/>
  <c r="BE56" i="18"/>
  <c r="BD56" i="18"/>
  <c r="BC56" i="18"/>
  <c r="BB56" i="18"/>
  <c r="BA56" i="18"/>
  <c r="AZ56" i="18"/>
  <c r="AY56" i="18"/>
  <c r="AX56" i="18"/>
  <c r="AW56" i="18"/>
  <c r="AV56" i="18"/>
  <c r="AU56" i="18"/>
  <c r="AT56" i="18"/>
  <c r="AS56" i="18"/>
  <c r="AR56" i="18"/>
  <c r="AQ56" i="18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56" i="18"/>
  <c r="C56" i="18"/>
  <c r="B56" i="18"/>
  <c r="KO52" i="18"/>
  <c r="KP52" i="18"/>
  <c r="KN52" i="18"/>
  <c r="KM52" i="18"/>
  <c r="KL52" i="18"/>
  <c r="KK52" i="18"/>
  <c r="KJ52" i="18"/>
  <c r="KI52" i="18"/>
  <c r="KH52" i="18"/>
  <c r="KG52" i="18"/>
  <c r="KF52" i="18"/>
  <c r="KE52" i="18"/>
  <c r="KD52" i="18"/>
  <c r="KC52" i="18"/>
  <c r="KB52" i="18"/>
  <c r="KA52" i="18"/>
  <c r="JZ52" i="18"/>
  <c r="JY52" i="18"/>
  <c r="JX52" i="18"/>
  <c r="JW52" i="18"/>
  <c r="JV52" i="18"/>
  <c r="JU52" i="18"/>
  <c r="JT52" i="18"/>
  <c r="JS52" i="18"/>
  <c r="JR52" i="18"/>
  <c r="JQ52" i="18"/>
  <c r="JP52" i="18"/>
  <c r="JO52" i="18"/>
  <c r="JN52" i="18"/>
  <c r="JM52" i="18"/>
  <c r="JL52" i="18"/>
  <c r="JK52" i="18"/>
  <c r="JJ52" i="18"/>
  <c r="JI52" i="18"/>
  <c r="JH52" i="18"/>
  <c r="JG52" i="18"/>
  <c r="JF52" i="18"/>
  <c r="JE52" i="18"/>
  <c r="JD52" i="18"/>
  <c r="JC52" i="18"/>
  <c r="JB52" i="18"/>
  <c r="JA52" i="18"/>
  <c r="IZ52" i="18"/>
  <c r="IY52" i="18"/>
  <c r="IX52" i="18"/>
  <c r="IW52" i="18"/>
  <c r="IV52" i="18"/>
  <c r="IU52" i="18"/>
  <c r="IT52" i="18"/>
  <c r="IS52" i="18"/>
  <c r="IR52" i="18"/>
  <c r="IQ52" i="18"/>
  <c r="IP52" i="18"/>
  <c r="IO52" i="18"/>
  <c r="IN52" i="18"/>
  <c r="IM52" i="18"/>
  <c r="IL52" i="18"/>
  <c r="IK52" i="18"/>
  <c r="IJ52" i="18"/>
  <c r="II52" i="18"/>
  <c r="IH52" i="18"/>
  <c r="IG52" i="18"/>
  <c r="IF52" i="18"/>
  <c r="IE52" i="18"/>
  <c r="ID52" i="18"/>
  <c r="IC52" i="18"/>
  <c r="IB52" i="18"/>
  <c r="IA52" i="18"/>
  <c r="HZ52" i="18"/>
  <c r="HY52" i="18"/>
  <c r="HX52" i="18"/>
  <c r="HW52" i="18"/>
  <c r="HV52" i="18"/>
  <c r="HU52" i="18"/>
  <c r="HT52" i="18"/>
  <c r="HS52" i="18"/>
  <c r="HR52" i="18"/>
  <c r="HQ52" i="18"/>
  <c r="HP52" i="18"/>
  <c r="HO52" i="18"/>
  <c r="HN52" i="18"/>
  <c r="HM52" i="18"/>
  <c r="HL52" i="18"/>
  <c r="HK52" i="18"/>
  <c r="HJ52" i="18"/>
  <c r="HI52" i="18"/>
  <c r="HH52" i="18"/>
  <c r="HG52" i="18"/>
  <c r="HF52" i="18"/>
  <c r="HE52" i="18"/>
  <c r="HD52" i="18"/>
  <c r="HC52" i="18"/>
  <c r="HB52" i="18"/>
  <c r="HA52" i="18"/>
  <c r="GZ52" i="18"/>
  <c r="GY52" i="18"/>
  <c r="GX52" i="18"/>
  <c r="GW52" i="18"/>
  <c r="GV52" i="18"/>
  <c r="GU52" i="18"/>
  <c r="GT52" i="18"/>
  <c r="GS52" i="18"/>
  <c r="GR52" i="18"/>
  <c r="GQ52" i="18"/>
  <c r="GP52" i="18"/>
  <c r="GO52" i="18"/>
  <c r="GN52" i="18"/>
  <c r="GM52" i="18"/>
  <c r="GL52" i="18"/>
  <c r="GK52" i="18"/>
  <c r="GJ52" i="18"/>
  <c r="GI52" i="18"/>
  <c r="GH52" i="18"/>
  <c r="GG52" i="18"/>
  <c r="GF52" i="18"/>
  <c r="GE52" i="18"/>
  <c r="GD52" i="18"/>
  <c r="GC52" i="18"/>
  <c r="GB52" i="18"/>
  <c r="GA52" i="18"/>
  <c r="FZ52" i="18"/>
  <c r="FY52" i="18"/>
  <c r="FX52" i="18"/>
  <c r="FW52" i="18"/>
  <c r="FV52" i="18"/>
  <c r="FU52" i="18"/>
  <c r="FT52" i="18"/>
  <c r="FS52" i="18"/>
  <c r="FR52" i="18"/>
  <c r="FQ52" i="18"/>
  <c r="FP52" i="18"/>
  <c r="FO52" i="18"/>
  <c r="FN52" i="18"/>
  <c r="FM52" i="18"/>
  <c r="FL52" i="18"/>
  <c r="FK52" i="18"/>
  <c r="FJ52" i="18"/>
  <c r="FI52" i="18"/>
  <c r="FH52" i="18"/>
  <c r="FG52" i="18"/>
  <c r="FF52" i="18"/>
  <c r="FE52" i="18"/>
  <c r="FD52" i="18"/>
  <c r="FC52" i="18"/>
  <c r="FB52" i="18"/>
  <c r="FA52" i="18"/>
  <c r="EZ52" i="18"/>
  <c r="EY52" i="18"/>
  <c r="EX52" i="18"/>
  <c r="EW52" i="18"/>
  <c r="EV52" i="18"/>
  <c r="EU52" i="18"/>
  <c r="ET52" i="18"/>
  <c r="ES52" i="18"/>
  <c r="ER52" i="18"/>
  <c r="EQ52" i="18"/>
  <c r="EP52" i="18"/>
  <c r="EO52" i="18"/>
  <c r="EN52" i="18"/>
  <c r="EM52" i="18"/>
  <c r="EL52" i="18"/>
  <c r="EK52" i="18"/>
  <c r="EJ52" i="18"/>
  <c r="EI52" i="18"/>
  <c r="EH52" i="18"/>
  <c r="EG52" i="18"/>
  <c r="EF52" i="18"/>
  <c r="EE52" i="18"/>
  <c r="ED52" i="18"/>
  <c r="EC52" i="18"/>
  <c r="EB52" i="18"/>
  <c r="EA52" i="18"/>
  <c r="DZ52" i="18"/>
  <c r="DY52" i="18"/>
  <c r="DX52" i="18"/>
  <c r="DW52" i="18"/>
  <c r="DV52" i="18"/>
  <c r="DU52" i="18"/>
  <c r="DT52" i="18"/>
  <c r="DS52" i="18"/>
  <c r="DR52" i="18"/>
  <c r="DQ52" i="18"/>
  <c r="DP52" i="18"/>
  <c r="DO52" i="18"/>
  <c r="DN52" i="18"/>
  <c r="DM52" i="18"/>
  <c r="DL52" i="18"/>
  <c r="DK52" i="18"/>
  <c r="DJ52" i="18"/>
  <c r="DI52" i="18"/>
  <c r="DH52" i="18"/>
  <c r="DG52" i="18"/>
  <c r="DF52" i="18"/>
  <c r="DE52" i="18"/>
  <c r="DD52" i="18"/>
  <c r="DC52" i="18"/>
  <c r="DB52" i="18"/>
  <c r="DA52" i="18"/>
  <c r="CZ52" i="18"/>
  <c r="CY52" i="18"/>
  <c r="CX52" i="18"/>
  <c r="BT52" i="18"/>
  <c r="BS52" i="18"/>
  <c r="BR52" i="18"/>
  <c r="BQ52" i="18"/>
  <c r="BP52" i="18"/>
  <c r="BO52" i="18"/>
  <c r="BN52" i="18"/>
  <c r="BM52" i="18"/>
  <c r="BL52" i="18"/>
  <c r="BK52" i="18"/>
  <c r="BJ52" i="18"/>
  <c r="BI52" i="18"/>
  <c r="BH52" i="18"/>
  <c r="BG52" i="18"/>
  <c r="BF52" i="18"/>
  <c r="BE52" i="18"/>
  <c r="BD52" i="18"/>
  <c r="BC52" i="18"/>
  <c r="BB52" i="18"/>
  <c r="BA52" i="18"/>
  <c r="AZ52" i="18"/>
  <c r="AP52" i="18"/>
  <c r="AF52" i="18"/>
  <c r="V52" i="18"/>
  <c r="L52" i="18"/>
  <c r="B52" i="18"/>
  <c r="KP43" i="18"/>
  <c r="KP44" i="18"/>
  <c r="KP45" i="18"/>
  <c r="KP38" i="18"/>
  <c r="KP39" i="18"/>
  <c r="KP40" i="18"/>
  <c r="KP41" i="18"/>
  <c r="KP47" i="18"/>
  <c r="KP49" i="18"/>
  <c r="KP21" i="18"/>
  <c r="AA12" i="18"/>
  <c r="Z12" i="18"/>
  <c r="Y12" i="18"/>
  <c r="X12" i="18"/>
  <c r="W12" i="18"/>
  <c r="V12" i="18"/>
  <c r="U12" i="18"/>
  <c r="T12" i="18"/>
  <c r="AA11" i="18"/>
  <c r="Z11" i="18"/>
  <c r="Y11" i="18"/>
  <c r="X11" i="18"/>
  <c r="W11" i="18"/>
  <c r="V11" i="18"/>
  <c r="U11" i="18"/>
  <c r="T11" i="18"/>
  <c r="AA10" i="18"/>
  <c r="Z10" i="18"/>
  <c r="Y10" i="18"/>
  <c r="X10" i="18"/>
  <c r="W10" i="18"/>
  <c r="V10" i="18"/>
  <c r="U10" i="18"/>
  <c r="T10" i="18"/>
  <c r="AA9" i="18"/>
  <c r="Z9" i="18"/>
  <c r="Y9" i="18"/>
  <c r="X9" i="18"/>
  <c r="W9" i="18"/>
  <c r="V9" i="18"/>
  <c r="U9" i="18"/>
  <c r="T9" i="18"/>
  <c r="AA8" i="18"/>
  <c r="Z8" i="18"/>
  <c r="Y8" i="18"/>
  <c r="X8" i="18"/>
  <c r="W8" i="18"/>
  <c r="V8" i="18"/>
  <c r="U8" i="18"/>
  <c r="T8" i="18"/>
  <c r="AA7" i="18"/>
  <c r="Z7" i="18"/>
  <c r="Y7" i="18"/>
  <c r="X7" i="18"/>
  <c r="W7" i="18"/>
  <c r="V7" i="18"/>
  <c r="U7" i="18"/>
  <c r="T7" i="18"/>
  <c r="AA6" i="18"/>
  <c r="Z6" i="18"/>
  <c r="Y6" i="18"/>
  <c r="X6" i="18"/>
  <c r="W6" i="18"/>
  <c r="V6" i="18"/>
  <c r="U6" i="18"/>
  <c r="T6" i="18"/>
  <c r="AA5" i="18"/>
  <c r="Z5" i="18"/>
  <c r="Y5" i="18"/>
  <c r="X5" i="18"/>
  <c r="W5" i="18"/>
  <c r="V5" i="18"/>
  <c r="U5" i="18"/>
  <c r="T5" i="18"/>
  <c r="C66" i="17"/>
  <c r="C65" i="17"/>
  <c r="C64" i="17"/>
  <c r="D7" i="17"/>
  <c r="D8" i="17"/>
  <c r="D6" i="17"/>
  <c r="D9" i="17"/>
  <c r="D27" i="17"/>
  <c r="D28" i="17"/>
  <c r="D29" i="17"/>
  <c r="D21" i="17"/>
  <c r="D22" i="17"/>
  <c r="D23" i="17"/>
  <c r="D24" i="17"/>
  <c r="D10" i="17"/>
  <c r="D32" i="17"/>
  <c r="D36" i="17"/>
  <c r="D38" i="17"/>
  <c r="D39" i="17"/>
  <c r="D42" i="17"/>
  <c r="D45" i="17"/>
  <c r="C58" i="17"/>
  <c r="C10" i="17"/>
  <c r="C8" i="17"/>
  <c r="C6" i="17"/>
  <c r="C9" i="17"/>
  <c r="C27" i="17"/>
  <c r="C28" i="17"/>
  <c r="C29" i="17"/>
  <c r="C21" i="17"/>
  <c r="C22" i="17"/>
  <c r="C23" i="17"/>
  <c r="C24" i="17"/>
  <c r="C32" i="17"/>
  <c r="C36" i="17"/>
  <c r="C38" i="17"/>
  <c r="C39" i="17"/>
  <c r="C42" i="17"/>
  <c r="C45" i="17"/>
  <c r="D44" i="17"/>
  <c r="C57" i="17"/>
  <c r="C44" i="17"/>
  <c r="C56" i="17"/>
  <c r="C48" i="17" a="1"/>
  <c r="C48" i="17"/>
  <c r="D48" i="17"/>
  <c r="E48" i="17"/>
  <c r="C49" i="17"/>
  <c r="D49" i="17"/>
  <c r="E49" i="17"/>
  <c r="C50" i="17"/>
  <c r="D50" i="17"/>
  <c r="E50" i="17"/>
  <c r="C7" i="17"/>
  <c r="F5" i="16" a="1"/>
  <c r="F5" i="16"/>
  <c r="F6" i="16"/>
  <c r="F7" i="16"/>
  <c r="F8" i="16"/>
  <c r="F9" i="16"/>
  <c r="F10" i="16"/>
  <c r="F11" i="16"/>
  <c r="F12" i="16"/>
  <c r="J5" i="16"/>
  <c r="E5" i="16"/>
  <c r="E4" i="16"/>
  <c r="D4" i="16"/>
  <c r="D5" i="16"/>
  <c r="K6" i="16"/>
  <c r="E6" i="16"/>
  <c r="D6" i="16"/>
  <c r="K5" i="16"/>
  <c r="L5" i="16"/>
  <c r="L6" i="16"/>
  <c r="K7" i="16"/>
  <c r="L7" i="16"/>
  <c r="K8" i="16"/>
  <c r="L8" i="16"/>
  <c r="J6" i="16"/>
  <c r="J7" i="16"/>
  <c r="B17" i="16"/>
  <c r="C17" i="16"/>
  <c r="D17" i="16"/>
  <c r="E17" i="16"/>
  <c r="B18" i="16"/>
  <c r="E7" i="16"/>
  <c r="D7" i="16"/>
  <c r="B24" i="16"/>
  <c r="B43" i="16"/>
  <c r="G4" i="16"/>
  <c r="G5" i="16"/>
  <c r="B26" i="16"/>
  <c r="B44" i="16"/>
  <c r="B45" i="16"/>
  <c r="B23" i="16"/>
  <c r="B38" i="16"/>
  <c r="B39" i="16"/>
  <c r="B40" i="16"/>
  <c r="B41" i="16"/>
  <c r="B33" i="16"/>
  <c r="B47" i="16"/>
  <c r="B49" i="16"/>
  <c r="B51" i="16"/>
  <c r="B52" i="16"/>
  <c r="B54" i="16"/>
  <c r="B21" i="16"/>
  <c r="B20" i="16"/>
  <c r="B30" i="16"/>
  <c r="B31" i="16"/>
  <c r="B32" i="16"/>
  <c r="B59" i="16"/>
  <c r="C18" i="16"/>
  <c r="C24" i="16"/>
  <c r="C43" i="16"/>
  <c r="C26" i="16"/>
  <c r="C44" i="16"/>
  <c r="C45" i="16"/>
  <c r="C23" i="16"/>
  <c r="C38" i="16"/>
  <c r="C39" i="16"/>
  <c r="C40" i="16"/>
  <c r="C41" i="16"/>
  <c r="C33" i="16"/>
  <c r="C47" i="16"/>
  <c r="C49" i="16"/>
  <c r="C51" i="16"/>
  <c r="C52" i="16"/>
  <c r="C54" i="16"/>
  <c r="C21" i="16"/>
  <c r="C20" i="16"/>
  <c r="C30" i="16"/>
  <c r="C31" i="16"/>
  <c r="C32" i="16"/>
  <c r="C59" i="16"/>
  <c r="D18" i="16"/>
  <c r="D24" i="16"/>
  <c r="D43" i="16"/>
  <c r="D26" i="16"/>
  <c r="D44" i="16"/>
  <c r="D45" i="16"/>
  <c r="D23" i="16"/>
  <c r="D38" i="16"/>
  <c r="D39" i="16"/>
  <c r="D40" i="16"/>
  <c r="D41" i="16"/>
  <c r="D33" i="16"/>
  <c r="D47" i="16"/>
  <c r="D49" i="16"/>
  <c r="D51" i="16"/>
  <c r="D52" i="16"/>
  <c r="D54" i="16"/>
  <c r="D21" i="16"/>
  <c r="D20" i="16"/>
  <c r="D30" i="16"/>
  <c r="D31" i="16"/>
  <c r="D32" i="16"/>
  <c r="D59" i="16"/>
  <c r="E18" i="16"/>
  <c r="E24" i="16"/>
  <c r="E43" i="16"/>
  <c r="E26" i="16"/>
  <c r="E44" i="16"/>
  <c r="E45" i="16"/>
  <c r="E23" i="16"/>
  <c r="E38" i="16"/>
  <c r="E39" i="16"/>
  <c r="E40" i="16"/>
  <c r="E41" i="16"/>
  <c r="E33" i="16"/>
  <c r="E47" i="16"/>
  <c r="E49" i="16"/>
  <c r="E51" i="16"/>
  <c r="E52" i="16"/>
  <c r="E54" i="16"/>
  <c r="E21" i="16"/>
  <c r="E20" i="16"/>
  <c r="E30" i="16"/>
  <c r="E31" i="16"/>
  <c r="E32" i="16"/>
  <c r="E59" i="16"/>
  <c r="F18" i="16"/>
  <c r="F24" i="16"/>
  <c r="F43" i="16"/>
  <c r="F17" i="16"/>
  <c r="F26" i="16"/>
  <c r="F44" i="16"/>
  <c r="F45" i="16"/>
  <c r="F23" i="16"/>
  <c r="F38" i="16"/>
  <c r="F39" i="16"/>
  <c r="F40" i="16"/>
  <c r="F41" i="16"/>
  <c r="F33" i="16"/>
  <c r="F47" i="16"/>
  <c r="F49" i="16"/>
  <c r="F51" i="16"/>
  <c r="F52" i="16"/>
  <c r="F54" i="16"/>
  <c r="F21" i="16"/>
  <c r="F20" i="16"/>
  <c r="F30" i="16"/>
  <c r="F31" i="16"/>
  <c r="F32" i="16"/>
  <c r="F59" i="16"/>
  <c r="G18" i="16"/>
  <c r="G24" i="16"/>
  <c r="G43" i="16"/>
  <c r="G17" i="16"/>
  <c r="G26" i="16"/>
  <c r="G44" i="16"/>
  <c r="G45" i="16"/>
  <c r="G23" i="16"/>
  <c r="G38" i="16"/>
  <c r="G39" i="16"/>
  <c r="G40" i="16"/>
  <c r="G41" i="16"/>
  <c r="G33" i="16"/>
  <c r="G47" i="16"/>
  <c r="G49" i="16"/>
  <c r="G51" i="16"/>
  <c r="G52" i="16"/>
  <c r="G54" i="16"/>
  <c r="G21" i="16"/>
  <c r="G20" i="16"/>
  <c r="G30" i="16"/>
  <c r="G31" i="16"/>
  <c r="G32" i="16"/>
  <c r="G59" i="16"/>
  <c r="H18" i="16"/>
  <c r="H24" i="16"/>
  <c r="H43" i="16"/>
  <c r="H17" i="16"/>
  <c r="H26" i="16"/>
  <c r="H44" i="16"/>
  <c r="H45" i="16"/>
  <c r="H23" i="16"/>
  <c r="H38" i="16"/>
  <c r="H39" i="16"/>
  <c r="H40" i="16"/>
  <c r="H41" i="16"/>
  <c r="H33" i="16"/>
  <c r="H47" i="16"/>
  <c r="H49" i="16"/>
  <c r="H51" i="16"/>
  <c r="H52" i="16"/>
  <c r="H54" i="16"/>
  <c r="H21" i="16"/>
  <c r="H20" i="16"/>
  <c r="H30" i="16"/>
  <c r="H31" i="16"/>
  <c r="H32" i="16"/>
  <c r="H59" i="16"/>
  <c r="I18" i="16"/>
  <c r="I24" i="16"/>
  <c r="I43" i="16"/>
  <c r="I17" i="16"/>
  <c r="I26" i="16"/>
  <c r="I44" i="16"/>
  <c r="I45" i="16"/>
  <c r="I23" i="16"/>
  <c r="I38" i="16"/>
  <c r="I39" i="16"/>
  <c r="I40" i="16"/>
  <c r="I41" i="16"/>
  <c r="I33" i="16"/>
  <c r="I47" i="16"/>
  <c r="I49" i="16"/>
  <c r="I51" i="16"/>
  <c r="I52" i="16"/>
  <c r="I54" i="16"/>
  <c r="I21" i="16"/>
  <c r="I20" i="16"/>
  <c r="I30" i="16"/>
  <c r="I31" i="16"/>
  <c r="I32" i="16"/>
  <c r="I59" i="16"/>
  <c r="J18" i="16"/>
  <c r="J24" i="16"/>
  <c r="J43" i="16"/>
  <c r="J17" i="16"/>
  <c r="J26" i="16"/>
  <c r="J44" i="16"/>
  <c r="J45" i="16"/>
  <c r="J23" i="16"/>
  <c r="J38" i="16"/>
  <c r="J39" i="16"/>
  <c r="J40" i="16"/>
  <c r="J41" i="16"/>
  <c r="J33" i="16"/>
  <c r="J47" i="16"/>
  <c r="J49" i="16"/>
  <c r="J51" i="16"/>
  <c r="J52" i="16"/>
  <c r="J54" i="16"/>
  <c r="J21" i="16"/>
  <c r="J20" i="16"/>
  <c r="J30" i="16"/>
  <c r="J31" i="16"/>
  <c r="J32" i="16"/>
  <c r="J59" i="16"/>
  <c r="K18" i="16"/>
  <c r="K24" i="16"/>
  <c r="K43" i="16"/>
  <c r="K17" i="16"/>
  <c r="K26" i="16"/>
  <c r="K44" i="16"/>
  <c r="K45" i="16"/>
  <c r="K23" i="16"/>
  <c r="K38" i="16"/>
  <c r="K39" i="16"/>
  <c r="K40" i="16"/>
  <c r="K41" i="16"/>
  <c r="K33" i="16"/>
  <c r="K47" i="16"/>
  <c r="K49" i="16"/>
  <c r="K51" i="16"/>
  <c r="K52" i="16"/>
  <c r="K54" i="16"/>
  <c r="K21" i="16"/>
  <c r="K20" i="16"/>
  <c r="K30" i="16"/>
  <c r="K31" i="16"/>
  <c r="K32" i="16"/>
  <c r="K59" i="16"/>
  <c r="C6" i="16"/>
  <c r="L18" i="16"/>
  <c r="L24" i="16"/>
  <c r="L43" i="16"/>
  <c r="L17" i="16"/>
  <c r="G6" i="16"/>
  <c r="L26" i="16"/>
  <c r="L44" i="16"/>
  <c r="L45" i="16"/>
  <c r="L23" i="16"/>
  <c r="L38" i="16"/>
  <c r="L39" i="16"/>
  <c r="L40" i="16"/>
  <c r="L41" i="16"/>
  <c r="L33" i="16"/>
  <c r="L47" i="16"/>
  <c r="L49" i="16"/>
  <c r="L51" i="16"/>
  <c r="L52" i="16"/>
  <c r="L54" i="16"/>
  <c r="L21" i="16"/>
  <c r="L20" i="16"/>
  <c r="L30" i="16"/>
  <c r="L31" i="16"/>
  <c r="L32" i="16"/>
  <c r="L59" i="16"/>
  <c r="M18" i="16"/>
  <c r="M24" i="16"/>
  <c r="M43" i="16"/>
  <c r="M17" i="16"/>
  <c r="M26" i="16"/>
  <c r="M44" i="16"/>
  <c r="M45" i="16"/>
  <c r="M23" i="16"/>
  <c r="M38" i="16"/>
  <c r="M39" i="16"/>
  <c r="M40" i="16"/>
  <c r="M41" i="16"/>
  <c r="M33" i="16"/>
  <c r="M47" i="16"/>
  <c r="M49" i="16"/>
  <c r="M51" i="16"/>
  <c r="M52" i="16"/>
  <c r="M54" i="16"/>
  <c r="M21" i="16"/>
  <c r="M20" i="16"/>
  <c r="M30" i="16"/>
  <c r="M31" i="16"/>
  <c r="M32" i="16"/>
  <c r="M59" i="16"/>
  <c r="N18" i="16"/>
  <c r="N24" i="16"/>
  <c r="N43" i="16"/>
  <c r="N17" i="16"/>
  <c r="N26" i="16"/>
  <c r="N44" i="16"/>
  <c r="N45" i="16"/>
  <c r="N23" i="16"/>
  <c r="N38" i="16"/>
  <c r="N39" i="16"/>
  <c r="N40" i="16"/>
  <c r="N41" i="16"/>
  <c r="N33" i="16"/>
  <c r="N47" i="16"/>
  <c r="N49" i="16"/>
  <c r="N51" i="16"/>
  <c r="N52" i="16"/>
  <c r="N54" i="16"/>
  <c r="N21" i="16"/>
  <c r="N20" i="16"/>
  <c r="N30" i="16"/>
  <c r="N31" i="16"/>
  <c r="N32" i="16"/>
  <c r="N59" i="16"/>
  <c r="O18" i="16"/>
  <c r="O24" i="16"/>
  <c r="O43" i="16"/>
  <c r="O17" i="16"/>
  <c r="O26" i="16"/>
  <c r="O44" i="16"/>
  <c r="O45" i="16"/>
  <c r="O23" i="16"/>
  <c r="O38" i="16"/>
  <c r="O39" i="16"/>
  <c r="O40" i="16"/>
  <c r="O41" i="16"/>
  <c r="O33" i="16"/>
  <c r="O47" i="16"/>
  <c r="O49" i="16"/>
  <c r="O51" i="16"/>
  <c r="O52" i="16"/>
  <c r="O54" i="16"/>
  <c r="O21" i="16"/>
  <c r="O20" i="16"/>
  <c r="O30" i="16"/>
  <c r="O31" i="16"/>
  <c r="O32" i="16"/>
  <c r="O59" i="16"/>
  <c r="P18" i="16"/>
  <c r="P24" i="16"/>
  <c r="P43" i="16"/>
  <c r="P17" i="16"/>
  <c r="P26" i="16"/>
  <c r="P44" i="16"/>
  <c r="P45" i="16"/>
  <c r="P23" i="16"/>
  <c r="P38" i="16"/>
  <c r="P39" i="16"/>
  <c r="P40" i="16"/>
  <c r="P41" i="16"/>
  <c r="P33" i="16"/>
  <c r="P47" i="16"/>
  <c r="P49" i="16"/>
  <c r="P51" i="16"/>
  <c r="P52" i="16"/>
  <c r="P54" i="16"/>
  <c r="P21" i="16"/>
  <c r="P20" i="16"/>
  <c r="P30" i="16"/>
  <c r="P31" i="16"/>
  <c r="P32" i="16"/>
  <c r="P59" i="16"/>
  <c r="Q18" i="16"/>
  <c r="Q24" i="16"/>
  <c r="Q43" i="16"/>
  <c r="Q17" i="16"/>
  <c r="Q26" i="16"/>
  <c r="Q44" i="16"/>
  <c r="Q45" i="16"/>
  <c r="Q23" i="16"/>
  <c r="Q38" i="16"/>
  <c r="Q39" i="16"/>
  <c r="Q40" i="16"/>
  <c r="Q41" i="16"/>
  <c r="Q33" i="16"/>
  <c r="Q47" i="16"/>
  <c r="Q49" i="16"/>
  <c r="Q51" i="16"/>
  <c r="Q52" i="16"/>
  <c r="Q54" i="16"/>
  <c r="Q21" i="16"/>
  <c r="Q20" i="16"/>
  <c r="Q30" i="16"/>
  <c r="Q31" i="16"/>
  <c r="Q32" i="16"/>
  <c r="Q59" i="16"/>
  <c r="R18" i="16"/>
  <c r="R24" i="16"/>
  <c r="R43" i="16"/>
  <c r="R17" i="16"/>
  <c r="R26" i="16"/>
  <c r="R44" i="16"/>
  <c r="R45" i="16"/>
  <c r="R23" i="16"/>
  <c r="R38" i="16"/>
  <c r="R39" i="16"/>
  <c r="R40" i="16"/>
  <c r="R41" i="16"/>
  <c r="R33" i="16"/>
  <c r="R47" i="16"/>
  <c r="R49" i="16"/>
  <c r="R51" i="16"/>
  <c r="R52" i="16"/>
  <c r="R54" i="16"/>
  <c r="R21" i="16"/>
  <c r="R20" i="16"/>
  <c r="R30" i="16"/>
  <c r="R31" i="16"/>
  <c r="R32" i="16"/>
  <c r="R59" i="16"/>
  <c r="S18" i="16"/>
  <c r="S24" i="16"/>
  <c r="S43" i="16"/>
  <c r="S17" i="16"/>
  <c r="S26" i="16"/>
  <c r="S44" i="16"/>
  <c r="S45" i="16"/>
  <c r="S23" i="16"/>
  <c r="S38" i="16"/>
  <c r="S39" i="16"/>
  <c r="S40" i="16"/>
  <c r="S41" i="16"/>
  <c r="S33" i="16"/>
  <c r="S47" i="16"/>
  <c r="S49" i="16"/>
  <c r="S51" i="16"/>
  <c r="S52" i="16"/>
  <c r="S54" i="16"/>
  <c r="S21" i="16"/>
  <c r="S20" i="16"/>
  <c r="S30" i="16"/>
  <c r="S31" i="16"/>
  <c r="S32" i="16"/>
  <c r="S59" i="16"/>
  <c r="T18" i="16"/>
  <c r="T24" i="16"/>
  <c r="T43" i="16"/>
  <c r="T17" i="16"/>
  <c r="T26" i="16"/>
  <c r="T44" i="16"/>
  <c r="T45" i="16"/>
  <c r="T23" i="16"/>
  <c r="T38" i="16"/>
  <c r="T39" i="16"/>
  <c r="T40" i="16"/>
  <c r="T41" i="16"/>
  <c r="T33" i="16"/>
  <c r="T47" i="16"/>
  <c r="T49" i="16"/>
  <c r="T51" i="16"/>
  <c r="T52" i="16"/>
  <c r="T54" i="16"/>
  <c r="T21" i="16"/>
  <c r="T20" i="16"/>
  <c r="T30" i="16"/>
  <c r="T31" i="16"/>
  <c r="T32" i="16"/>
  <c r="T59" i="16"/>
  <c r="U18" i="16"/>
  <c r="U24" i="16"/>
  <c r="U43" i="16"/>
  <c r="U17" i="16"/>
  <c r="U26" i="16"/>
  <c r="U44" i="16"/>
  <c r="U45" i="16"/>
  <c r="U23" i="16"/>
  <c r="U38" i="16"/>
  <c r="U39" i="16"/>
  <c r="U40" i="16"/>
  <c r="U41" i="16"/>
  <c r="U33" i="16"/>
  <c r="U47" i="16"/>
  <c r="U49" i="16"/>
  <c r="U51" i="16"/>
  <c r="U52" i="16"/>
  <c r="U54" i="16"/>
  <c r="U21" i="16"/>
  <c r="U20" i="16"/>
  <c r="U30" i="16"/>
  <c r="U31" i="16"/>
  <c r="U32" i="16"/>
  <c r="U59" i="16"/>
  <c r="V18" i="16"/>
  <c r="V24" i="16"/>
  <c r="V43" i="16"/>
  <c r="V17" i="16"/>
  <c r="V26" i="16"/>
  <c r="V44" i="16"/>
  <c r="V45" i="16"/>
  <c r="V23" i="16"/>
  <c r="V38" i="16"/>
  <c r="V39" i="16"/>
  <c r="V40" i="16"/>
  <c r="V41" i="16"/>
  <c r="V33" i="16"/>
  <c r="V47" i="16"/>
  <c r="V49" i="16"/>
  <c r="V51" i="16"/>
  <c r="V52" i="16"/>
  <c r="V54" i="16"/>
  <c r="V21" i="16"/>
  <c r="V20" i="16"/>
  <c r="V30" i="16"/>
  <c r="V31" i="16"/>
  <c r="V32" i="16"/>
  <c r="V59" i="16"/>
  <c r="W18" i="16"/>
  <c r="W24" i="16"/>
  <c r="W43" i="16"/>
  <c r="W17" i="16"/>
  <c r="W26" i="16"/>
  <c r="W44" i="16"/>
  <c r="W45" i="16"/>
  <c r="W23" i="16"/>
  <c r="W38" i="16"/>
  <c r="W39" i="16"/>
  <c r="W40" i="16"/>
  <c r="W41" i="16"/>
  <c r="W33" i="16"/>
  <c r="W47" i="16"/>
  <c r="W49" i="16"/>
  <c r="W51" i="16"/>
  <c r="W52" i="16"/>
  <c r="W54" i="16"/>
  <c r="W21" i="16"/>
  <c r="W20" i="16"/>
  <c r="W30" i="16"/>
  <c r="W31" i="16"/>
  <c r="W32" i="16"/>
  <c r="W59" i="16"/>
  <c r="X18" i="16"/>
  <c r="X24" i="16"/>
  <c r="X43" i="16"/>
  <c r="X17" i="16"/>
  <c r="X26" i="16"/>
  <c r="X44" i="16"/>
  <c r="X45" i="16"/>
  <c r="X23" i="16"/>
  <c r="X38" i="16"/>
  <c r="X39" i="16"/>
  <c r="X40" i="16"/>
  <c r="X41" i="16"/>
  <c r="X33" i="16"/>
  <c r="X47" i="16"/>
  <c r="X49" i="16"/>
  <c r="X51" i="16"/>
  <c r="X52" i="16"/>
  <c r="X54" i="16"/>
  <c r="X21" i="16"/>
  <c r="X20" i="16"/>
  <c r="X30" i="16"/>
  <c r="X31" i="16"/>
  <c r="X32" i="16"/>
  <c r="X59" i="16"/>
  <c r="Y18" i="16"/>
  <c r="Y24" i="16"/>
  <c r="Y43" i="16"/>
  <c r="Y17" i="16"/>
  <c r="Y26" i="16"/>
  <c r="Y44" i="16"/>
  <c r="Y45" i="16"/>
  <c r="Y23" i="16"/>
  <c r="Y38" i="16"/>
  <c r="Y39" i="16"/>
  <c r="Y40" i="16"/>
  <c r="Y41" i="16"/>
  <c r="Y33" i="16"/>
  <c r="Y47" i="16"/>
  <c r="Y49" i="16"/>
  <c r="Y51" i="16"/>
  <c r="Y52" i="16"/>
  <c r="Y54" i="16"/>
  <c r="Y21" i="16"/>
  <c r="Y20" i="16"/>
  <c r="Y30" i="16"/>
  <c r="Y31" i="16"/>
  <c r="Y32" i="16"/>
  <c r="Y59" i="16"/>
  <c r="Z18" i="16"/>
  <c r="Z24" i="16"/>
  <c r="Z43" i="16"/>
  <c r="Z17" i="16"/>
  <c r="Z26" i="16"/>
  <c r="Z44" i="16"/>
  <c r="Z45" i="16"/>
  <c r="Z23" i="16"/>
  <c r="Z38" i="16"/>
  <c r="Z39" i="16"/>
  <c r="Z40" i="16"/>
  <c r="Z41" i="16"/>
  <c r="Z33" i="16"/>
  <c r="Z47" i="16"/>
  <c r="Z49" i="16"/>
  <c r="Z51" i="16"/>
  <c r="Z52" i="16"/>
  <c r="Z54" i="16"/>
  <c r="Z21" i="16"/>
  <c r="Z20" i="16"/>
  <c r="Z30" i="16"/>
  <c r="Z31" i="16"/>
  <c r="Z32" i="16"/>
  <c r="Z59" i="16"/>
  <c r="AA18" i="16"/>
  <c r="AA24" i="16"/>
  <c r="AA43" i="16"/>
  <c r="AA17" i="16"/>
  <c r="AA26" i="16"/>
  <c r="AA44" i="16"/>
  <c r="AA45" i="16"/>
  <c r="AA23" i="16"/>
  <c r="AA38" i="16"/>
  <c r="AA39" i="16"/>
  <c r="AA40" i="16"/>
  <c r="AA41" i="16"/>
  <c r="AA33" i="16"/>
  <c r="AA47" i="16"/>
  <c r="AA49" i="16"/>
  <c r="AA51" i="16"/>
  <c r="AA52" i="16"/>
  <c r="AA54" i="16"/>
  <c r="AA21" i="16"/>
  <c r="AA20" i="16"/>
  <c r="AA30" i="16"/>
  <c r="AA31" i="16"/>
  <c r="AA32" i="16"/>
  <c r="AA59" i="16"/>
  <c r="AB18" i="16"/>
  <c r="AB24" i="16"/>
  <c r="AB43" i="16"/>
  <c r="AB17" i="16"/>
  <c r="AB26" i="16"/>
  <c r="AB44" i="16"/>
  <c r="AB45" i="16"/>
  <c r="AB23" i="16"/>
  <c r="AB38" i="16"/>
  <c r="AB39" i="16"/>
  <c r="AB40" i="16"/>
  <c r="AB41" i="16"/>
  <c r="AB33" i="16"/>
  <c r="AB47" i="16"/>
  <c r="AB49" i="16"/>
  <c r="AB51" i="16"/>
  <c r="AB52" i="16"/>
  <c r="AB54" i="16"/>
  <c r="AB21" i="16"/>
  <c r="AB20" i="16"/>
  <c r="AB30" i="16"/>
  <c r="AB31" i="16"/>
  <c r="AB32" i="16"/>
  <c r="AB59" i="16"/>
  <c r="AC18" i="16"/>
  <c r="AC24" i="16"/>
  <c r="AC43" i="16"/>
  <c r="AC17" i="16"/>
  <c r="AC26" i="16"/>
  <c r="AC44" i="16"/>
  <c r="AC45" i="16"/>
  <c r="AC23" i="16"/>
  <c r="AC38" i="16"/>
  <c r="AC39" i="16"/>
  <c r="AC40" i="16"/>
  <c r="AC41" i="16"/>
  <c r="AC33" i="16"/>
  <c r="AC47" i="16"/>
  <c r="AC49" i="16"/>
  <c r="AC51" i="16"/>
  <c r="AC52" i="16"/>
  <c r="AC54" i="16"/>
  <c r="AC21" i="16"/>
  <c r="AC20" i="16"/>
  <c r="AC30" i="16"/>
  <c r="AC31" i="16"/>
  <c r="AC32" i="16"/>
  <c r="AC59" i="16"/>
  <c r="AD18" i="16"/>
  <c r="AD24" i="16"/>
  <c r="AD43" i="16"/>
  <c r="AD17" i="16"/>
  <c r="AD26" i="16"/>
  <c r="AD44" i="16"/>
  <c r="AD45" i="16"/>
  <c r="AD23" i="16"/>
  <c r="AD38" i="16"/>
  <c r="AD39" i="16"/>
  <c r="AD40" i="16"/>
  <c r="AD41" i="16"/>
  <c r="AD33" i="16"/>
  <c r="AD47" i="16"/>
  <c r="AD49" i="16"/>
  <c r="AD51" i="16"/>
  <c r="AD52" i="16"/>
  <c r="AD54" i="16"/>
  <c r="AD21" i="16"/>
  <c r="AD20" i="16"/>
  <c r="AD30" i="16"/>
  <c r="AD31" i="16"/>
  <c r="AD32" i="16"/>
  <c r="AD59" i="16"/>
  <c r="AE18" i="16"/>
  <c r="AE24" i="16"/>
  <c r="AE43" i="16"/>
  <c r="AE17" i="16"/>
  <c r="AE26" i="16"/>
  <c r="AE44" i="16"/>
  <c r="AE45" i="16"/>
  <c r="AE23" i="16"/>
  <c r="AE38" i="16"/>
  <c r="AE39" i="16"/>
  <c r="AE40" i="16"/>
  <c r="AE41" i="16"/>
  <c r="AE33" i="16"/>
  <c r="AE47" i="16"/>
  <c r="AE49" i="16"/>
  <c r="AE51" i="16"/>
  <c r="AE52" i="16"/>
  <c r="AE54" i="16"/>
  <c r="AE21" i="16"/>
  <c r="AE20" i="16"/>
  <c r="AE30" i="16"/>
  <c r="AE31" i="16"/>
  <c r="AE32" i="16"/>
  <c r="AE59" i="16"/>
  <c r="C7" i="16"/>
  <c r="AF18" i="16"/>
  <c r="M8" i="16"/>
  <c r="E8" i="16"/>
  <c r="D8" i="16"/>
  <c r="AF24" i="16"/>
  <c r="AF43" i="16"/>
  <c r="AF17" i="16"/>
  <c r="M7" i="16"/>
  <c r="G7" i="16"/>
  <c r="AF26" i="16"/>
  <c r="AF44" i="16"/>
  <c r="AF45" i="16"/>
  <c r="AF23" i="16"/>
  <c r="AF38" i="16"/>
  <c r="AF39" i="16"/>
  <c r="AF40" i="16"/>
  <c r="AF41" i="16"/>
  <c r="AF33" i="16"/>
  <c r="AF47" i="16"/>
  <c r="AF49" i="16"/>
  <c r="AF51" i="16"/>
  <c r="AF54" i="16"/>
  <c r="AF21" i="16"/>
  <c r="AF20" i="16"/>
  <c r="AF30" i="16"/>
  <c r="AF31" i="16"/>
  <c r="AF32" i="16"/>
  <c r="AF59" i="16"/>
  <c r="AG18" i="16"/>
  <c r="AG24" i="16"/>
  <c r="AG43" i="16"/>
  <c r="AG17" i="16"/>
  <c r="AG26" i="16"/>
  <c r="AG44" i="16"/>
  <c r="AG45" i="16"/>
  <c r="AG23" i="16"/>
  <c r="AG38" i="16"/>
  <c r="AG39" i="16"/>
  <c r="AG40" i="16"/>
  <c r="AG41" i="16"/>
  <c r="AG33" i="16"/>
  <c r="AG47" i="16"/>
  <c r="AG49" i="16"/>
  <c r="AG51" i="16"/>
  <c r="AG52" i="16"/>
  <c r="AG54" i="16"/>
  <c r="AG21" i="16"/>
  <c r="AG20" i="16"/>
  <c r="AG30" i="16"/>
  <c r="AG31" i="16"/>
  <c r="AG32" i="16"/>
  <c r="AG59" i="16"/>
  <c r="AH18" i="16"/>
  <c r="AH24" i="16"/>
  <c r="AH43" i="16"/>
  <c r="AH17" i="16"/>
  <c r="AH26" i="16"/>
  <c r="AH44" i="16"/>
  <c r="AH45" i="16"/>
  <c r="AH23" i="16"/>
  <c r="AH38" i="16"/>
  <c r="AH39" i="16"/>
  <c r="AH40" i="16"/>
  <c r="AH41" i="16"/>
  <c r="AH33" i="16"/>
  <c r="AH47" i="16"/>
  <c r="AH49" i="16"/>
  <c r="AH51" i="16"/>
  <c r="AH52" i="16"/>
  <c r="AH54" i="16"/>
  <c r="AH21" i="16"/>
  <c r="AH20" i="16"/>
  <c r="AH30" i="16"/>
  <c r="AH31" i="16"/>
  <c r="AH32" i="16"/>
  <c r="AH59" i="16"/>
  <c r="AI18" i="16"/>
  <c r="AI24" i="16"/>
  <c r="AI43" i="16"/>
  <c r="AI17" i="16"/>
  <c r="AI26" i="16"/>
  <c r="AI44" i="16"/>
  <c r="AI45" i="16"/>
  <c r="AI23" i="16"/>
  <c r="AI38" i="16"/>
  <c r="AI39" i="16"/>
  <c r="AI40" i="16"/>
  <c r="AI41" i="16"/>
  <c r="AI33" i="16"/>
  <c r="AI47" i="16"/>
  <c r="AI49" i="16"/>
  <c r="AI51" i="16"/>
  <c r="AI52" i="16"/>
  <c r="AI54" i="16"/>
  <c r="AI21" i="16"/>
  <c r="AI20" i="16"/>
  <c r="AI30" i="16"/>
  <c r="AI31" i="16"/>
  <c r="AI32" i="16"/>
  <c r="AI59" i="16"/>
  <c r="AJ18" i="16"/>
  <c r="AJ24" i="16"/>
  <c r="AJ43" i="16"/>
  <c r="AJ17" i="16"/>
  <c r="AJ26" i="16"/>
  <c r="AJ44" i="16"/>
  <c r="AJ45" i="16"/>
  <c r="AJ23" i="16"/>
  <c r="AJ38" i="16"/>
  <c r="AJ39" i="16"/>
  <c r="AJ40" i="16"/>
  <c r="AJ41" i="16"/>
  <c r="AJ33" i="16"/>
  <c r="AJ47" i="16"/>
  <c r="AJ49" i="16"/>
  <c r="AJ51" i="16"/>
  <c r="AJ52" i="16"/>
  <c r="AJ54" i="16"/>
  <c r="AJ21" i="16"/>
  <c r="AJ20" i="16"/>
  <c r="AJ30" i="16"/>
  <c r="AJ31" i="16"/>
  <c r="AJ32" i="16"/>
  <c r="AJ59" i="16"/>
  <c r="AK18" i="16"/>
  <c r="AK24" i="16"/>
  <c r="AK43" i="16"/>
  <c r="AK17" i="16"/>
  <c r="AK26" i="16"/>
  <c r="AK44" i="16"/>
  <c r="AK45" i="16"/>
  <c r="AK23" i="16"/>
  <c r="AK38" i="16"/>
  <c r="AK39" i="16"/>
  <c r="AK40" i="16"/>
  <c r="AK41" i="16"/>
  <c r="AK33" i="16"/>
  <c r="AK47" i="16"/>
  <c r="AK49" i="16"/>
  <c r="AK51" i="16"/>
  <c r="AK52" i="16"/>
  <c r="AK54" i="16"/>
  <c r="AK21" i="16"/>
  <c r="AK20" i="16"/>
  <c r="AK30" i="16"/>
  <c r="AK31" i="16"/>
  <c r="AK32" i="16"/>
  <c r="AK59" i="16"/>
  <c r="AL18" i="16"/>
  <c r="AL24" i="16"/>
  <c r="AL43" i="16"/>
  <c r="AL17" i="16"/>
  <c r="AL26" i="16"/>
  <c r="AL44" i="16"/>
  <c r="AL45" i="16"/>
  <c r="AL23" i="16"/>
  <c r="AL38" i="16"/>
  <c r="AL39" i="16"/>
  <c r="AL40" i="16"/>
  <c r="AL41" i="16"/>
  <c r="AL33" i="16"/>
  <c r="AL47" i="16"/>
  <c r="AL49" i="16"/>
  <c r="AL51" i="16"/>
  <c r="AL52" i="16"/>
  <c r="AL54" i="16"/>
  <c r="AL21" i="16"/>
  <c r="AL20" i="16"/>
  <c r="AL30" i="16"/>
  <c r="AL31" i="16"/>
  <c r="AL32" i="16"/>
  <c r="AL59" i="16"/>
  <c r="AM18" i="16"/>
  <c r="AM24" i="16"/>
  <c r="AM43" i="16"/>
  <c r="AM17" i="16"/>
  <c r="AM26" i="16"/>
  <c r="AM44" i="16"/>
  <c r="AM45" i="16"/>
  <c r="AM23" i="16"/>
  <c r="AM38" i="16"/>
  <c r="AM39" i="16"/>
  <c r="AM40" i="16"/>
  <c r="AM41" i="16"/>
  <c r="AM33" i="16"/>
  <c r="AM47" i="16"/>
  <c r="AM49" i="16"/>
  <c r="AM51" i="16"/>
  <c r="AM52" i="16"/>
  <c r="AM54" i="16"/>
  <c r="AM21" i="16"/>
  <c r="AM20" i="16"/>
  <c r="AM30" i="16"/>
  <c r="AM31" i="16"/>
  <c r="AM32" i="16"/>
  <c r="AM59" i="16"/>
  <c r="AN18" i="16"/>
  <c r="AN24" i="16"/>
  <c r="AN43" i="16"/>
  <c r="AN17" i="16"/>
  <c r="AN26" i="16"/>
  <c r="AN44" i="16"/>
  <c r="AN45" i="16"/>
  <c r="AN23" i="16"/>
  <c r="AN38" i="16"/>
  <c r="AN39" i="16"/>
  <c r="AN40" i="16"/>
  <c r="AN41" i="16"/>
  <c r="AN33" i="16"/>
  <c r="AN47" i="16"/>
  <c r="AN49" i="16"/>
  <c r="AN51" i="16"/>
  <c r="AN52" i="16"/>
  <c r="AN54" i="16"/>
  <c r="AN21" i="16"/>
  <c r="AN20" i="16"/>
  <c r="AN30" i="16"/>
  <c r="AN31" i="16"/>
  <c r="AN32" i="16"/>
  <c r="AN59" i="16"/>
  <c r="AO18" i="16"/>
  <c r="AO24" i="16"/>
  <c r="AO43" i="16"/>
  <c r="AO17" i="16"/>
  <c r="AO26" i="16"/>
  <c r="AO44" i="16"/>
  <c r="AO45" i="16"/>
  <c r="AO23" i="16"/>
  <c r="AO38" i="16"/>
  <c r="AO39" i="16"/>
  <c r="AO40" i="16"/>
  <c r="AO41" i="16"/>
  <c r="AO33" i="16"/>
  <c r="AO47" i="16"/>
  <c r="AO49" i="16"/>
  <c r="AO51" i="16"/>
  <c r="AO52" i="16"/>
  <c r="AO54" i="16"/>
  <c r="AO21" i="16"/>
  <c r="AO20" i="16"/>
  <c r="AO30" i="16"/>
  <c r="AO31" i="16"/>
  <c r="AO32" i="16"/>
  <c r="AO59" i="16"/>
  <c r="C8" i="16"/>
  <c r="AP18" i="16"/>
  <c r="N9" i="16"/>
  <c r="E9" i="16"/>
  <c r="D9" i="16"/>
  <c r="AP24" i="16"/>
  <c r="AP43" i="16"/>
  <c r="AP17" i="16"/>
  <c r="N8" i="16"/>
  <c r="G8" i="16"/>
  <c r="AP26" i="16"/>
  <c r="AP44" i="16"/>
  <c r="AP45" i="16"/>
  <c r="AP23" i="16"/>
  <c r="AP38" i="16"/>
  <c r="AP39" i="16"/>
  <c r="AP40" i="16"/>
  <c r="AP41" i="16"/>
  <c r="AP33" i="16"/>
  <c r="AP47" i="16"/>
  <c r="AP49" i="16"/>
  <c r="AP51" i="16"/>
  <c r="AP54" i="16"/>
  <c r="AP21" i="16"/>
  <c r="AP20" i="16"/>
  <c r="AP30" i="16"/>
  <c r="AP31" i="16"/>
  <c r="AP32" i="16"/>
  <c r="AP59" i="16"/>
  <c r="AQ18" i="16"/>
  <c r="AQ24" i="16"/>
  <c r="AQ43" i="16"/>
  <c r="AQ17" i="16"/>
  <c r="AQ26" i="16"/>
  <c r="AQ44" i="16"/>
  <c r="AQ45" i="16"/>
  <c r="AQ23" i="16"/>
  <c r="AQ38" i="16"/>
  <c r="AQ39" i="16"/>
  <c r="AQ40" i="16"/>
  <c r="AQ41" i="16"/>
  <c r="AQ33" i="16"/>
  <c r="AQ47" i="16"/>
  <c r="AQ49" i="16"/>
  <c r="AQ51" i="16"/>
  <c r="AQ52" i="16"/>
  <c r="AQ54" i="16"/>
  <c r="AQ21" i="16"/>
  <c r="AQ20" i="16"/>
  <c r="AQ30" i="16"/>
  <c r="AQ31" i="16"/>
  <c r="AQ32" i="16"/>
  <c r="AQ59" i="16"/>
  <c r="AR18" i="16"/>
  <c r="AR24" i="16"/>
  <c r="AR43" i="16"/>
  <c r="AR17" i="16"/>
  <c r="AR26" i="16"/>
  <c r="AR44" i="16"/>
  <c r="AR45" i="16"/>
  <c r="AR23" i="16"/>
  <c r="AR38" i="16"/>
  <c r="AR39" i="16"/>
  <c r="AR40" i="16"/>
  <c r="AR41" i="16"/>
  <c r="AR33" i="16"/>
  <c r="AR47" i="16"/>
  <c r="AR49" i="16"/>
  <c r="AR51" i="16"/>
  <c r="AR52" i="16"/>
  <c r="AR54" i="16"/>
  <c r="AR21" i="16"/>
  <c r="AR20" i="16"/>
  <c r="AR30" i="16"/>
  <c r="AR31" i="16"/>
  <c r="AR32" i="16"/>
  <c r="AR59" i="16"/>
  <c r="AS18" i="16"/>
  <c r="AS24" i="16"/>
  <c r="AS43" i="16"/>
  <c r="AS17" i="16"/>
  <c r="AS26" i="16"/>
  <c r="AS44" i="16"/>
  <c r="AS45" i="16"/>
  <c r="AS23" i="16"/>
  <c r="AS38" i="16"/>
  <c r="AS39" i="16"/>
  <c r="AS40" i="16"/>
  <c r="AS41" i="16"/>
  <c r="AS33" i="16"/>
  <c r="AS47" i="16"/>
  <c r="AS49" i="16"/>
  <c r="AS51" i="16"/>
  <c r="AS52" i="16"/>
  <c r="AS54" i="16"/>
  <c r="AS21" i="16"/>
  <c r="AS20" i="16"/>
  <c r="AS30" i="16"/>
  <c r="AS31" i="16"/>
  <c r="AS32" i="16"/>
  <c r="AS59" i="16"/>
  <c r="AT18" i="16"/>
  <c r="AT24" i="16"/>
  <c r="AT43" i="16"/>
  <c r="AT17" i="16"/>
  <c r="AT26" i="16"/>
  <c r="AT44" i="16"/>
  <c r="AT45" i="16"/>
  <c r="AT23" i="16"/>
  <c r="AT38" i="16"/>
  <c r="AT39" i="16"/>
  <c r="AT40" i="16"/>
  <c r="AT41" i="16"/>
  <c r="AT33" i="16"/>
  <c r="AT47" i="16"/>
  <c r="AT49" i="16"/>
  <c r="AT51" i="16"/>
  <c r="AT52" i="16"/>
  <c r="AT54" i="16"/>
  <c r="AT21" i="16"/>
  <c r="AT20" i="16"/>
  <c r="AT30" i="16"/>
  <c r="AT31" i="16"/>
  <c r="AT32" i="16"/>
  <c r="AT59" i="16"/>
  <c r="AU18" i="16"/>
  <c r="AU24" i="16"/>
  <c r="AU43" i="16"/>
  <c r="AU17" i="16"/>
  <c r="AU26" i="16"/>
  <c r="AU44" i="16"/>
  <c r="AU45" i="16"/>
  <c r="AU23" i="16"/>
  <c r="AU38" i="16"/>
  <c r="AU39" i="16"/>
  <c r="AU40" i="16"/>
  <c r="AU41" i="16"/>
  <c r="AU33" i="16"/>
  <c r="AU47" i="16"/>
  <c r="AU49" i="16"/>
  <c r="AU51" i="16"/>
  <c r="AU52" i="16"/>
  <c r="AU54" i="16"/>
  <c r="AU21" i="16"/>
  <c r="AU20" i="16"/>
  <c r="AU30" i="16"/>
  <c r="AU31" i="16"/>
  <c r="AU32" i="16"/>
  <c r="AU59" i="16"/>
  <c r="AV18" i="16"/>
  <c r="AV24" i="16"/>
  <c r="AV43" i="16"/>
  <c r="AV17" i="16"/>
  <c r="AV26" i="16"/>
  <c r="AV44" i="16"/>
  <c r="AV45" i="16"/>
  <c r="AV23" i="16"/>
  <c r="AV38" i="16"/>
  <c r="AV39" i="16"/>
  <c r="AV40" i="16"/>
  <c r="AV41" i="16"/>
  <c r="AV33" i="16"/>
  <c r="AV47" i="16"/>
  <c r="AV49" i="16"/>
  <c r="AV51" i="16"/>
  <c r="AV52" i="16"/>
  <c r="AV54" i="16"/>
  <c r="AV21" i="16"/>
  <c r="AV20" i="16"/>
  <c r="AV30" i="16"/>
  <c r="AV31" i="16"/>
  <c r="AV32" i="16"/>
  <c r="AV59" i="16"/>
  <c r="AW18" i="16"/>
  <c r="AW24" i="16"/>
  <c r="AW43" i="16"/>
  <c r="AW17" i="16"/>
  <c r="AW26" i="16"/>
  <c r="AW44" i="16"/>
  <c r="AW45" i="16"/>
  <c r="AW23" i="16"/>
  <c r="AW38" i="16"/>
  <c r="AW39" i="16"/>
  <c r="AW40" i="16"/>
  <c r="AW41" i="16"/>
  <c r="AW33" i="16"/>
  <c r="AW47" i="16"/>
  <c r="AW49" i="16"/>
  <c r="AW51" i="16"/>
  <c r="AW52" i="16"/>
  <c r="AW54" i="16"/>
  <c r="AW21" i="16"/>
  <c r="AW20" i="16"/>
  <c r="AW30" i="16"/>
  <c r="AW31" i="16"/>
  <c r="AW32" i="16"/>
  <c r="AW59" i="16"/>
  <c r="AX18" i="16"/>
  <c r="AX24" i="16"/>
  <c r="AX43" i="16"/>
  <c r="AX17" i="16"/>
  <c r="AX26" i="16"/>
  <c r="AX44" i="16"/>
  <c r="AX45" i="16"/>
  <c r="AX23" i="16"/>
  <c r="AX38" i="16"/>
  <c r="AX39" i="16"/>
  <c r="AX40" i="16"/>
  <c r="AX41" i="16"/>
  <c r="AX33" i="16"/>
  <c r="AX47" i="16"/>
  <c r="AX49" i="16"/>
  <c r="AX51" i="16"/>
  <c r="AX52" i="16"/>
  <c r="AX54" i="16"/>
  <c r="AX21" i="16"/>
  <c r="AX20" i="16"/>
  <c r="AX30" i="16"/>
  <c r="AX31" i="16"/>
  <c r="AX32" i="16"/>
  <c r="AX59" i="16"/>
  <c r="AY18" i="16"/>
  <c r="AY24" i="16"/>
  <c r="AY43" i="16"/>
  <c r="AY17" i="16"/>
  <c r="AY26" i="16"/>
  <c r="AY44" i="16"/>
  <c r="AY45" i="16"/>
  <c r="AY23" i="16"/>
  <c r="AY38" i="16"/>
  <c r="AY39" i="16"/>
  <c r="AY40" i="16"/>
  <c r="AY41" i="16"/>
  <c r="AY33" i="16"/>
  <c r="AY47" i="16"/>
  <c r="AY49" i="16"/>
  <c r="AY51" i="16"/>
  <c r="AY52" i="16"/>
  <c r="AY54" i="16"/>
  <c r="AY21" i="16"/>
  <c r="AY20" i="16"/>
  <c r="AY30" i="16"/>
  <c r="AY31" i="16"/>
  <c r="AY32" i="16"/>
  <c r="AY59" i="16"/>
  <c r="C9" i="16"/>
  <c r="AZ18" i="16"/>
  <c r="O10" i="16"/>
  <c r="E10" i="16"/>
  <c r="D10" i="16"/>
  <c r="AZ24" i="16"/>
  <c r="AZ43" i="16"/>
  <c r="AZ17" i="16"/>
  <c r="O9" i="16"/>
  <c r="G9" i="16"/>
  <c r="AZ26" i="16"/>
  <c r="AZ44" i="16"/>
  <c r="AZ45" i="16"/>
  <c r="AZ23" i="16"/>
  <c r="AZ38" i="16"/>
  <c r="AZ39" i="16"/>
  <c r="AZ40" i="16"/>
  <c r="AZ41" i="16"/>
  <c r="AZ33" i="16"/>
  <c r="AZ47" i="16"/>
  <c r="AZ49" i="16"/>
  <c r="AZ51" i="16"/>
  <c r="AZ54" i="16"/>
  <c r="AZ21" i="16"/>
  <c r="AZ20" i="16"/>
  <c r="AZ30" i="16"/>
  <c r="AZ31" i="16"/>
  <c r="AZ32" i="16"/>
  <c r="AZ59" i="16"/>
  <c r="BA18" i="16"/>
  <c r="BA24" i="16"/>
  <c r="BA43" i="16"/>
  <c r="BA17" i="16"/>
  <c r="BA26" i="16"/>
  <c r="BA44" i="16"/>
  <c r="BA45" i="16"/>
  <c r="BA23" i="16"/>
  <c r="BA38" i="16"/>
  <c r="BA39" i="16"/>
  <c r="BA40" i="16"/>
  <c r="BA41" i="16"/>
  <c r="BA33" i="16"/>
  <c r="BA47" i="16"/>
  <c r="BA49" i="16"/>
  <c r="BA51" i="16"/>
  <c r="BA54" i="16"/>
  <c r="BA21" i="16"/>
  <c r="BA20" i="16"/>
  <c r="BA30" i="16"/>
  <c r="BA31" i="16"/>
  <c r="BA32" i="16"/>
  <c r="BA59" i="16"/>
  <c r="BB18" i="16"/>
  <c r="BB24" i="16"/>
  <c r="BB43" i="16"/>
  <c r="BB17" i="16"/>
  <c r="BB26" i="16"/>
  <c r="BB44" i="16"/>
  <c r="BB45" i="16"/>
  <c r="BB23" i="16"/>
  <c r="BB38" i="16"/>
  <c r="BB39" i="16"/>
  <c r="BB40" i="16"/>
  <c r="BB41" i="16"/>
  <c r="BB33" i="16"/>
  <c r="BB47" i="16"/>
  <c r="BB49" i="16"/>
  <c r="BB51" i="16"/>
  <c r="BB54" i="16"/>
  <c r="BB21" i="16"/>
  <c r="BB20" i="16"/>
  <c r="BB30" i="16"/>
  <c r="BB31" i="16"/>
  <c r="BB32" i="16"/>
  <c r="BB59" i="16"/>
  <c r="BC18" i="16"/>
  <c r="BC24" i="16"/>
  <c r="BC43" i="16"/>
  <c r="BC17" i="16"/>
  <c r="BC26" i="16"/>
  <c r="BC44" i="16"/>
  <c r="BC45" i="16"/>
  <c r="BC23" i="16"/>
  <c r="BC38" i="16"/>
  <c r="BC39" i="16"/>
  <c r="BC40" i="16"/>
  <c r="BC41" i="16"/>
  <c r="BC33" i="16"/>
  <c r="BC47" i="16"/>
  <c r="BC49" i="16"/>
  <c r="BC51" i="16"/>
  <c r="BC54" i="16"/>
  <c r="BC21" i="16"/>
  <c r="BC20" i="16"/>
  <c r="BC30" i="16"/>
  <c r="BC31" i="16"/>
  <c r="BC32" i="16"/>
  <c r="BC59" i="16"/>
  <c r="BD18" i="16"/>
  <c r="BD24" i="16"/>
  <c r="BD43" i="16"/>
  <c r="BD17" i="16"/>
  <c r="BD26" i="16"/>
  <c r="BD44" i="16"/>
  <c r="BD45" i="16"/>
  <c r="BD23" i="16"/>
  <c r="BD38" i="16"/>
  <c r="BD39" i="16"/>
  <c r="BD40" i="16"/>
  <c r="BD41" i="16"/>
  <c r="BD33" i="16"/>
  <c r="BD47" i="16"/>
  <c r="BD49" i="16"/>
  <c r="BD51" i="16"/>
  <c r="BD54" i="16"/>
  <c r="BD21" i="16"/>
  <c r="BD20" i="16"/>
  <c r="BD30" i="16"/>
  <c r="BD31" i="16"/>
  <c r="BD32" i="16"/>
  <c r="BD59" i="16"/>
  <c r="BE18" i="16"/>
  <c r="BE24" i="16"/>
  <c r="BE43" i="16"/>
  <c r="BE17" i="16"/>
  <c r="BE26" i="16"/>
  <c r="BE44" i="16"/>
  <c r="BE45" i="16"/>
  <c r="BE23" i="16"/>
  <c r="BE38" i="16"/>
  <c r="BE39" i="16"/>
  <c r="BE40" i="16"/>
  <c r="BE41" i="16"/>
  <c r="BE33" i="16"/>
  <c r="BE47" i="16"/>
  <c r="BE49" i="16"/>
  <c r="BE51" i="16"/>
  <c r="BE54" i="16"/>
  <c r="BE21" i="16"/>
  <c r="BE20" i="16"/>
  <c r="BE30" i="16"/>
  <c r="BE31" i="16"/>
  <c r="BE32" i="16"/>
  <c r="BE59" i="16"/>
  <c r="BF18" i="16"/>
  <c r="BF24" i="16"/>
  <c r="BF43" i="16"/>
  <c r="BF17" i="16"/>
  <c r="BF26" i="16"/>
  <c r="BF44" i="16"/>
  <c r="BF45" i="16"/>
  <c r="BF23" i="16"/>
  <c r="BF38" i="16"/>
  <c r="BF39" i="16"/>
  <c r="BF40" i="16"/>
  <c r="BF41" i="16"/>
  <c r="BF33" i="16"/>
  <c r="BF47" i="16"/>
  <c r="BF49" i="16"/>
  <c r="BF51" i="16"/>
  <c r="BF54" i="16"/>
  <c r="BF21" i="16"/>
  <c r="BF20" i="16"/>
  <c r="BF30" i="16"/>
  <c r="BF31" i="16"/>
  <c r="BF32" i="16"/>
  <c r="BF59" i="16"/>
  <c r="BG18" i="16"/>
  <c r="BG24" i="16"/>
  <c r="BG43" i="16"/>
  <c r="BG17" i="16"/>
  <c r="BG26" i="16"/>
  <c r="BG44" i="16"/>
  <c r="BG45" i="16"/>
  <c r="BG23" i="16"/>
  <c r="BG38" i="16"/>
  <c r="BG39" i="16"/>
  <c r="BG40" i="16"/>
  <c r="BG41" i="16"/>
  <c r="BG33" i="16"/>
  <c r="BG47" i="16"/>
  <c r="BG49" i="16"/>
  <c r="BG51" i="16"/>
  <c r="BG54" i="16"/>
  <c r="BG21" i="16"/>
  <c r="BG20" i="16"/>
  <c r="BG30" i="16"/>
  <c r="BG31" i="16"/>
  <c r="BG32" i="16"/>
  <c r="BG59" i="16"/>
  <c r="BH18" i="16"/>
  <c r="BH24" i="16"/>
  <c r="BH43" i="16"/>
  <c r="BH17" i="16"/>
  <c r="BH26" i="16"/>
  <c r="BH44" i="16"/>
  <c r="BH45" i="16"/>
  <c r="BH23" i="16"/>
  <c r="BH38" i="16"/>
  <c r="BH39" i="16"/>
  <c r="BH40" i="16"/>
  <c r="BH41" i="16"/>
  <c r="BH33" i="16"/>
  <c r="BH47" i="16"/>
  <c r="BH49" i="16"/>
  <c r="BH51" i="16"/>
  <c r="BH54" i="16"/>
  <c r="BH21" i="16"/>
  <c r="BH20" i="16"/>
  <c r="BH30" i="16"/>
  <c r="BH31" i="16"/>
  <c r="BH32" i="16"/>
  <c r="BH59" i="16"/>
  <c r="BI18" i="16"/>
  <c r="BI24" i="16"/>
  <c r="BI43" i="16"/>
  <c r="BI17" i="16"/>
  <c r="BI26" i="16"/>
  <c r="BI44" i="16"/>
  <c r="BI45" i="16"/>
  <c r="BI23" i="16"/>
  <c r="BI38" i="16"/>
  <c r="BI39" i="16"/>
  <c r="BI40" i="16"/>
  <c r="BI41" i="16"/>
  <c r="BI33" i="16"/>
  <c r="BI47" i="16"/>
  <c r="BI49" i="16"/>
  <c r="BI51" i="16"/>
  <c r="BI54" i="16"/>
  <c r="BI21" i="16"/>
  <c r="BI20" i="16"/>
  <c r="BI30" i="16"/>
  <c r="BI31" i="16"/>
  <c r="BI32" i="16"/>
  <c r="BI59" i="16"/>
  <c r="BJ18" i="16"/>
  <c r="BJ24" i="16"/>
  <c r="BJ43" i="16"/>
  <c r="BJ17" i="16"/>
  <c r="BJ26" i="16"/>
  <c r="BJ44" i="16"/>
  <c r="BJ45" i="16"/>
  <c r="BJ23" i="16"/>
  <c r="BJ38" i="16"/>
  <c r="BJ39" i="16"/>
  <c r="BJ40" i="16"/>
  <c r="BJ41" i="16"/>
  <c r="BJ33" i="16"/>
  <c r="BJ47" i="16"/>
  <c r="BJ49" i="16"/>
  <c r="BJ51" i="16"/>
  <c r="BJ54" i="16"/>
  <c r="BJ21" i="16"/>
  <c r="BJ20" i="16"/>
  <c r="BJ30" i="16"/>
  <c r="BJ31" i="16"/>
  <c r="BJ32" i="16"/>
  <c r="BJ59" i="16"/>
  <c r="BK18" i="16"/>
  <c r="BK24" i="16"/>
  <c r="BK43" i="16"/>
  <c r="BK17" i="16"/>
  <c r="BK26" i="16"/>
  <c r="BK44" i="16"/>
  <c r="BK45" i="16"/>
  <c r="BK23" i="16"/>
  <c r="BK38" i="16"/>
  <c r="BK39" i="16"/>
  <c r="BK40" i="16"/>
  <c r="BK41" i="16"/>
  <c r="BK33" i="16"/>
  <c r="BK47" i="16"/>
  <c r="BK49" i="16"/>
  <c r="BK51" i="16"/>
  <c r="BK54" i="16"/>
  <c r="BK21" i="16"/>
  <c r="BK20" i="16"/>
  <c r="BK30" i="16"/>
  <c r="BK31" i="16"/>
  <c r="BK32" i="16"/>
  <c r="BK59" i="16"/>
  <c r="BL18" i="16"/>
  <c r="BL24" i="16"/>
  <c r="BL43" i="16"/>
  <c r="BL17" i="16"/>
  <c r="BL26" i="16"/>
  <c r="BL44" i="16"/>
  <c r="BL45" i="16"/>
  <c r="BL23" i="16"/>
  <c r="BL38" i="16"/>
  <c r="BL39" i="16"/>
  <c r="BL40" i="16"/>
  <c r="BL41" i="16"/>
  <c r="BL33" i="16"/>
  <c r="BL47" i="16"/>
  <c r="BL49" i="16"/>
  <c r="BL51" i="16"/>
  <c r="BL54" i="16"/>
  <c r="BL21" i="16"/>
  <c r="BL20" i="16"/>
  <c r="BL30" i="16"/>
  <c r="BL31" i="16"/>
  <c r="BL32" i="16"/>
  <c r="BL59" i="16"/>
  <c r="BM18" i="16"/>
  <c r="BM24" i="16"/>
  <c r="BM43" i="16"/>
  <c r="BM17" i="16"/>
  <c r="BM26" i="16"/>
  <c r="BM44" i="16"/>
  <c r="BM45" i="16"/>
  <c r="BM23" i="16"/>
  <c r="BM38" i="16"/>
  <c r="BM39" i="16"/>
  <c r="BM40" i="16"/>
  <c r="BM41" i="16"/>
  <c r="BM33" i="16"/>
  <c r="BM47" i="16"/>
  <c r="BM49" i="16"/>
  <c r="BM51" i="16"/>
  <c r="BM54" i="16"/>
  <c r="BM21" i="16"/>
  <c r="BM20" i="16"/>
  <c r="BM30" i="16"/>
  <c r="BM31" i="16"/>
  <c r="BM32" i="16"/>
  <c r="BM59" i="16"/>
  <c r="BN18" i="16"/>
  <c r="BN24" i="16"/>
  <c r="BN43" i="16"/>
  <c r="BN17" i="16"/>
  <c r="BN26" i="16"/>
  <c r="BN44" i="16"/>
  <c r="BN45" i="16"/>
  <c r="BN23" i="16"/>
  <c r="BN38" i="16"/>
  <c r="BN39" i="16"/>
  <c r="BN40" i="16"/>
  <c r="BN41" i="16"/>
  <c r="BN33" i="16"/>
  <c r="BN47" i="16"/>
  <c r="BN49" i="16"/>
  <c r="BN51" i="16"/>
  <c r="BN54" i="16"/>
  <c r="BN21" i="16"/>
  <c r="BN20" i="16"/>
  <c r="BN30" i="16"/>
  <c r="BN31" i="16"/>
  <c r="BN32" i="16"/>
  <c r="BN59" i="16"/>
  <c r="BO18" i="16"/>
  <c r="BO24" i="16"/>
  <c r="BO43" i="16"/>
  <c r="BO17" i="16"/>
  <c r="BO26" i="16"/>
  <c r="BO44" i="16"/>
  <c r="BO45" i="16"/>
  <c r="BO23" i="16"/>
  <c r="BO38" i="16"/>
  <c r="BO39" i="16"/>
  <c r="BO40" i="16"/>
  <c r="BO41" i="16"/>
  <c r="BO33" i="16"/>
  <c r="BO47" i="16"/>
  <c r="BO49" i="16"/>
  <c r="BO51" i="16"/>
  <c r="BO54" i="16"/>
  <c r="BO21" i="16"/>
  <c r="BO20" i="16"/>
  <c r="BO30" i="16"/>
  <c r="BO31" i="16"/>
  <c r="BO32" i="16"/>
  <c r="BO59" i="16"/>
  <c r="BP18" i="16"/>
  <c r="BP24" i="16"/>
  <c r="BP43" i="16"/>
  <c r="BP17" i="16"/>
  <c r="BP26" i="16"/>
  <c r="BP44" i="16"/>
  <c r="BP45" i="16"/>
  <c r="BP23" i="16"/>
  <c r="BP38" i="16"/>
  <c r="BP39" i="16"/>
  <c r="BP40" i="16"/>
  <c r="BP41" i="16"/>
  <c r="BP33" i="16"/>
  <c r="BP47" i="16"/>
  <c r="BP49" i="16"/>
  <c r="BP51" i="16"/>
  <c r="BP54" i="16"/>
  <c r="BP21" i="16"/>
  <c r="BP20" i="16"/>
  <c r="BP30" i="16"/>
  <c r="BP31" i="16"/>
  <c r="BP32" i="16"/>
  <c r="BP59" i="16"/>
  <c r="BQ18" i="16"/>
  <c r="BQ24" i="16"/>
  <c r="BQ43" i="16"/>
  <c r="BQ17" i="16"/>
  <c r="BQ26" i="16"/>
  <c r="BQ44" i="16"/>
  <c r="BQ45" i="16"/>
  <c r="BQ23" i="16"/>
  <c r="BQ38" i="16"/>
  <c r="BQ39" i="16"/>
  <c r="BQ40" i="16"/>
  <c r="BQ41" i="16"/>
  <c r="BQ33" i="16"/>
  <c r="BQ47" i="16"/>
  <c r="BQ49" i="16"/>
  <c r="BQ51" i="16"/>
  <c r="BQ54" i="16"/>
  <c r="BQ21" i="16"/>
  <c r="BQ20" i="16"/>
  <c r="BQ30" i="16"/>
  <c r="BQ31" i="16"/>
  <c r="BQ32" i="16"/>
  <c r="BQ59" i="16"/>
  <c r="BR18" i="16"/>
  <c r="BR24" i="16"/>
  <c r="BR43" i="16"/>
  <c r="BR17" i="16"/>
  <c r="BR26" i="16"/>
  <c r="BR44" i="16"/>
  <c r="BR45" i="16"/>
  <c r="BR23" i="16"/>
  <c r="BR38" i="16"/>
  <c r="BR39" i="16"/>
  <c r="BR40" i="16"/>
  <c r="BR41" i="16"/>
  <c r="BR33" i="16"/>
  <c r="BR47" i="16"/>
  <c r="BR49" i="16"/>
  <c r="BR51" i="16"/>
  <c r="BR54" i="16"/>
  <c r="BR21" i="16"/>
  <c r="BR20" i="16"/>
  <c r="BR30" i="16"/>
  <c r="BR31" i="16"/>
  <c r="BR32" i="16"/>
  <c r="BR59" i="16"/>
  <c r="BS18" i="16"/>
  <c r="BS24" i="16"/>
  <c r="BS43" i="16"/>
  <c r="BS17" i="16"/>
  <c r="BS26" i="16"/>
  <c r="BS44" i="16"/>
  <c r="BS45" i="16"/>
  <c r="BS23" i="16"/>
  <c r="BS38" i="16"/>
  <c r="BS39" i="16"/>
  <c r="BS40" i="16"/>
  <c r="BS41" i="16"/>
  <c r="BS33" i="16"/>
  <c r="BS47" i="16"/>
  <c r="BS49" i="16"/>
  <c r="BS51" i="16"/>
  <c r="BS54" i="16"/>
  <c r="BS21" i="16"/>
  <c r="BS20" i="16"/>
  <c r="BS30" i="16"/>
  <c r="BS31" i="16"/>
  <c r="BS32" i="16"/>
  <c r="BS59" i="16"/>
  <c r="C10" i="16"/>
  <c r="BT18" i="16"/>
  <c r="P11" i="16"/>
  <c r="E11" i="16"/>
  <c r="D11" i="16"/>
  <c r="BT24" i="16"/>
  <c r="BT43" i="16"/>
  <c r="BT17" i="16"/>
  <c r="P10" i="16"/>
  <c r="G10" i="16"/>
  <c r="BT26" i="16"/>
  <c r="BT44" i="16"/>
  <c r="BT45" i="16"/>
  <c r="BT23" i="16"/>
  <c r="BT38" i="16"/>
  <c r="BT39" i="16"/>
  <c r="BT40" i="16"/>
  <c r="BT41" i="16"/>
  <c r="BT33" i="16"/>
  <c r="BT47" i="16"/>
  <c r="BT49" i="16"/>
  <c r="BT51" i="16"/>
  <c r="BT54" i="16"/>
  <c r="BT21" i="16"/>
  <c r="BT20" i="16"/>
  <c r="BT30" i="16"/>
  <c r="BT31" i="16"/>
  <c r="BT32" i="16"/>
  <c r="BT59" i="16"/>
  <c r="BU18" i="16"/>
  <c r="BU24" i="16"/>
  <c r="BU43" i="16"/>
  <c r="BU17" i="16"/>
  <c r="BU26" i="16"/>
  <c r="BU44" i="16"/>
  <c r="BU45" i="16"/>
  <c r="BU23" i="16"/>
  <c r="BU38" i="16"/>
  <c r="BU39" i="16"/>
  <c r="BU40" i="16"/>
  <c r="BU41" i="16"/>
  <c r="BU33" i="16"/>
  <c r="BU47" i="16"/>
  <c r="BU49" i="16"/>
  <c r="BU51" i="16"/>
  <c r="BU52" i="16"/>
  <c r="BU54" i="16"/>
  <c r="BU21" i="16"/>
  <c r="BU20" i="16"/>
  <c r="BU30" i="16"/>
  <c r="BU31" i="16"/>
  <c r="BU32" i="16"/>
  <c r="BU59" i="16"/>
  <c r="BV18" i="16"/>
  <c r="BV24" i="16"/>
  <c r="BV43" i="16"/>
  <c r="BV17" i="16"/>
  <c r="BV26" i="16"/>
  <c r="BV44" i="16"/>
  <c r="BV45" i="16"/>
  <c r="BV23" i="16"/>
  <c r="BV38" i="16"/>
  <c r="BV39" i="16"/>
  <c r="BV40" i="16"/>
  <c r="BV41" i="16"/>
  <c r="BV33" i="16"/>
  <c r="BV47" i="16"/>
  <c r="BV49" i="16"/>
  <c r="BV51" i="16"/>
  <c r="BV52" i="16"/>
  <c r="BV54" i="16"/>
  <c r="BV21" i="16"/>
  <c r="BV20" i="16"/>
  <c r="BV30" i="16"/>
  <c r="BV31" i="16"/>
  <c r="BV32" i="16"/>
  <c r="BV59" i="16"/>
  <c r="BW18" i="16"/>
  <c r="BW24" i="16"/>
  <c r="BW43" i="16"/>
  <c r="BW17" i="16"/>
  <c r="BW26" i="16"/>
  <c r="BW44" i="16"/>
  <c r="BW45" i="16"/>
  <c r="BW23" i="16"/>
  <c r="BW38" i="16"/>
  <c r="BW39" i="16"/>
  <c r="BW40" i="16"/>
  <c r="BW41" i="16"/>
  <c r="BW33" i="16"/>
  <c r="BW47" i="16"/>
  <c r="BW49" i="16"/>
  <c r="BW51" i="16"/>
  <c r="BW52" i="16"/>
  <c r="BW54" i="16"/>
  <c r="BW21" i="16"/>
  <c r="BW20" i="16"/>
  <c r="BW30" i="16"/>
  <c r="BW31" i="16"/>
  <c r="BW32" i="16"/>
  <c r="BW59" i="16"/>
  <c r="BX18" i="16"/>
  <c r="BX24" i="16"/>
  <c r="BX43" i="16"/>
  <c r="BX17" i="16"/>
  <c r="BX26" i="16"/>
  <c r="BX44" i="16"/>
  <c r="BX45" i="16"/>
  <c r="BX23" i="16"/>
  <c r="BX38" i="16"/>
  <c r="BX39" i="16"/>
  <c r="BX40" i="16"/>
  <c r="BX41" i="16"/>
  <c r="BX33" i="16"/>
  <c r="BX47" i="16"/>
  <c r="BX49" i="16"/>
  <c r="BX51" i="16"/>
  <c r="BX52" i="16"/>
  <c r="BX54" i="16"/>
  <c r="BX21" i="16"/>
  <c r="BX20" i="16"/>
  <c r="BX30" i="16"/>
  <c r="BX31" i="16"/>
  <c r="BX32" i="16"/>
  <c r="BX59" i="16"/>
  <c r="BY18" i="16"/>
  <c r="BY24" i="16"/>
  <c r="BY43" i="16"/>
  <c r="BY17" i="16"/>
  <c r="BY26" i="16"/>
  <c r="BY44" i="16"/>
  <c r="BY45" i="16"/>
  <c r="BY23" i="16"/>
  <c r="BY38" i="16"/>
  <c r="BY39" i="16"/>
  <c r="BY40" i="16"/>
  <c r="BY41" i="16"/>
  <c r="BY33" i="16"/>
  <c r="BY47" i="16"/>
  <c r="BY49" i="16"/>
  <c r="BY51" i="16"/>
  <c r="BY52" i="16"/>
  <c r="BY54" i="16"/>
  <c r="BY21" i="16"/>
  <c r="BY20" i="16"/>
  <c r="BY30" i="16"/>
  <c r="BY31" i="16"/>
  <c r="BY32" i="16"/>
  <c r="BY59" i="16"/>
  <c r="BZ18" i="16"/>
  <c r="BZ24" i="16"/>
  <c r="BZ43" i="16"/>
  <c r="BZ17" i="16"/>
  <c r="BZ26" i="16"/>
  <c r="BZ44" i="16"/>
  <c r="BZ45" i="16"/>
  <c r="BZ23" i="16"/>
  <c r="BZ38" i="16"/>
  <c r="BZ39" i="16"/>
  <c r="BZ40" i="16"/>
  <c r="BZ41" i="16"/>
  <c r="BZ33" i="16"/>
  <c r="BZ47" i="16"/>
  <c r="BZ49" i="16"/>
  <c r="BZ51" i="16"/>
  <c r="BZ52" i="16"/>
  <c r="BZ54" i="16"/>
  <c r="BZ21" i="16"/>
  <c r="BZ20" i="16"/>
  <c r="BZ30" i="16"/>
  <c r="BZ31" i="16"/>
  <c r="BZ32" i="16"/>
  <c r="BZ59" i="16"/>
  <c r="CA18" i="16"/>
  <c r="CA24" i="16"/>
  <c r="CA43" i="16"/>
  <c r="CA17" i="16"/>
  <c r="CA26" i="16"/>
  <c r="CA44" i="16"/>
  <c r="CA45" i="16"/>
  <c r="CA23" i="16"/>
  <c r="CA38" i="16"/>
  <c r="CA39" i="16"/>
  <c r="CA40" i="16"/>
  <c r="CA41" i="16"/>
  <c r="CA33" i="16"/>
  <c r="CA47" i="16"/>
  <c r="CA49" i="16"/>
  <c r="CA51" i="16"/>
  <c r="CA52" i="16"/>
  <c r="CA54" i="16"/>
  <c r="CA21" i="16"/>
  <c r="CA20" i="16"/>
  <c r="CA30" i="16"/>
  <c r="CA31" i="16"/>
  <c r="CA32" i="16"/>
  <c r="CA59" i="16"/>
  <c r="CB18" i="16"/>
  <c r="CB24" i="16"/>
  <c r="CB43" i="16"/>
  <c r="CB17" i="16"/>
  <c r="CB26" i="16"/>
  <c r="CB44" i="16"/>
  <c r="CB45" i="16"/>
  <c r="CB23" i="16"/>
  <c r="CB38" i="16"/>
  <c r="CB39" i="16"/>
  <c r="CB40" i="16"/>
  <c r="CB41" i="16"/>
  <c r="CB33" i="16"/>
  <c r="CB47" i="16"/>
  <c r="CB49" i="16"/>
  <c r="CB51" i="16"/>
  <c r="CB52" i="16"/>
  <c r="CB54" i="16"/>
  <c r="CB21" i="16"/>
  <c r="CB20" i="16"/>
  <c r="CB30" i="16"/>
  <c r="CB31" i="16"/>
  <c r="CB32" i="16"/>
  <c r="CB59" i="16"/>
  <c r="CC18" i="16"/>
  <c r="CC24" i="16"/>
  <c r="CC43" i="16"/>
  <c r="CC17" i="16"/>
  <c r="CC26" i="16"/>
  <c r="CC44" i="16"/>
  <c r="CC45" i="16"/>
  <c r="CC23" i="16"/>
  <c r="CC38" i="16"/>
  <c r="CC39" i="16"/>
  <c r="CC40" i="16"/>
  <c r="CC41" i="16"/>
  <c r="CC33" i="16"/>
  <c r="CC47" i="16"/>
  <c r="CC49" i="16"/>
  <c r="CC51" i="16"/>
  <c r="CC52" i="16"/>
  <c r="CC54" i="16"/>
  <c r="CC21" i="16"/>
  <c r="CC20" i="16"/>
  <c r="CC30" i="16"/>
  <c r="CC31" i="16"/>
  <c r="CC32" i="16"/>
  <c r="CC59" i="16"/>
  <c r="CD18" i="16"/>
  <c r="CD24" i="16"/>
  <c r="CD43" i="16"/>
  <c r="CD17" i="16"/>
  <c r="CD26" i="16"/>
  <c r="CD44" i="16"/>
  <c r="CD45" i="16"/>
  <c r="CD23" i="16"/>
  <c r="CD38" i="16"/>
  <c r="CD39" i="16"/>
  <c r="CD40" i="16"/>
  <c r="CD41" i="16"/>
  <c r="CD33" i="16"/>
  <c r="CD47" i="16"/>
  <c r="CD49" i="16"/>
  <c r="CD51" i="16"/>
  <c r="CD52" i="16"/>
  <c r="CD54" i="16"/>
  <c r="CD21" i="16"/>
  <c r="CD20" i="16"/>
  <c r="CD30" i="16"/>
  <c r="CD31" i="16"/>
  <c r="CD32" i="16"/>
  <c r="CD59" i="16"/>
  <c r="CE18" i="16"/>
  <c r="CE24" i="16"/>
  <c r="CE43" i="16"/>
  <c r="CE17" i="16"/>
  <c r="CE26" i="16"/>
  <c r="CE44" i="16"/>
  <c r="CE45" i="16"/>
  <c r="CE23" i="16"/>
  <c r="CE38" i="16"/>
  <c r="CE39" i="16"/>
  <c r="CE40" i="16"/>
  <c r="CE41" i="16"/>
  <c r="CE33" i="16"/>
  <c r="CE47" i="16"/>
  <c r="CE49" i="16"/>
  <c r="CE51" i="16"/>
  <c r="CE52" i="16"/>
  <c r="CE54" i="16"/>
  <c r="CE21" i="16"/>
  <c r="CE20" i="16"/>
  <c r="CE30" i="16"/>
  <c r="CE31" i="16"/>
  <c r="CE32" i="16"/>
  <c r="CE59" i="16"/>
  <c r="CF18" i="16"/>
  <c r="CF24" i="16"/>
  <c r="CF43" i="16"/>
  <c r="CF17" i="16"/>
  <c r="CF26" i="16"/>
  <c r="CF44" i="16"/>
  <c r="CF45" i="16"/>
  <c r="CF23" i="16"/>
  <c r="CF38" i="16"/>
  <c r="CF39" i="16"/>
  <c r="CF40" i="16"/>
  <c r="CF41" i="16"/>
  <c r="CF33" i="16"/>
  <c r="CF47" i="16"/>
  <c r="CF49" i="16"/>
  <c r="CF51" i="16"/>
  <c r="CF52" i="16"/>
  <c r="CF54" i="16"/>
  <c r="CF21" i="16"/>
  <c r="CF20" i="16"/>
  <c r="CF30" i="16"/>
  <c r="CF31" i="16"/>
  <c r="CF32" i="16"/>
  <c r="CF59" i="16"/>
  <c r="CG18" i="16"/>
  <c r="CG24" i="16"/>
  <c r="CG43" i="16"/>
  <c r="CG17" i="16"/>
  <c r="CG26" i="16"/>
  <c r="CG44" i="16"/>
  <c r="CG45" i="16"/>
  <c r="CG23" i="16"/>
  <c r="CG38" i="16"/>
  <c r="CG39" i="16"/>
  <c r="CG40" i="16"/>
  <c r="CG41" i="16"/>
  <c r="CG33" i="16"/>
  <c r="CG47" i="16"/>
  <c r="CG49" i="16"/>
  <c r="CG51" i="16"/>
  <c r="CG52" i="16"/>
  <c r="CG54" i="16"/>
  <c r="CG21" i="16"/>
  <c r="CG20" i="16"/>
  <c r="CG30" i="16"/>
  <c r="CG31" i="16"/>
  <c r="CG32" i="16"/>
  <c r="CG59" i="16"/>
  <c r="CH18" i="16"/>
  <c r="CH24" i="16"/>
  <c r="CH43" i="16"/>
  <c r="CH17" i="16"/>
  <c r="CH26" i="16"/>
  <c r="CH44" i="16"/>
  <c r="CH45" i="16"/>
  <c r="CH23" i="16"/>
  <c r="CH38" i="16"/>
  <c r="CH39" i="16"/>
  <c r="CH40" i="16"/>
  <c r="CH41" i="16"/>
  <c r="CH33" i="16"/>
  <c r="CH47" i="16"/>
  <c r="CH49" i="16"/>
  <c r="CH51" i="16"/>
  <c r="CH52" i="16"/>
  <c r="CH54" i="16"/>
  <c r="CH21" i="16"/>
  <c r="CH20" i="16"/>
  <c r="CH30" i="16"/>
  <c r="CH31" i="16"/>
  <c r="CH32" i="16"/>
  <c r="CH59" i="16"/>
  <c r="CI18" i="16"/>
  <c r="CI24" i="16"/>
  <c r="CI43" i="16"/>
  <c r="CI17" i="16"/>
  <c r="CI26" i="16"/>
  <c r="CI44" i="16"/>
  <c r="CI45" i="16"/>
  <c r="CI23" i="16"/>
  <c r="CI38" i="16"/>
  <c r="CI39" i="16"/>
  <c r="CI40" i="16"/>
  <c r="CI41" i="16"/>
  <c r="CI33" i="16"/>
  <c r="CI47" i="16"/>
  <c r="CI49" i="16"/>
  <c r="CI51" i="16"/>
  <c r="CI52" i="16"/>
  <c r="CI54" i="16"/>
  <c r="CI21" i="16"/>
  <c r="CI20" i="16"/>
  <c r="CI30" i="16"/>
  <c r="CI31" i="16"/>
  <c r="CI32" i="16"/>
  <c r="CI59" i="16"/>
  <c r="CJ18" i="16"/>
  <c r="CJ24" i="16"/>
  <c r="CJ43" i="16"/>
  <c r="CJ17" i="16"/>
  <c r="CJ26" i="16"/>
  <c r="CJ44" i="16"/>
  <c r="CJ45" i="16"/>
  <c r="CJ23" i="16"/>
  <c r="CJ38" i="16"/>
  <c r="CJ39" i="16"/>
  <c r="CJ40" i="16"/>
  <c r="CJ41" i="16"/>
  <c r="CJ33" i="16"/>
  <c r="CJ47" i="16"/>
  <c r="CJ49" i="16"/>
  <c r="CJ51" i="16"/>
  <c r="CJ52" i="16"/>
  <c r="CJ54" i="16"/>
  <c r="CJ21" i="16"/>
  <c r="CJ20" i="16"/>
  <c r="CJ30" i="16"/>
  <c r="CJ31" i="16"/>
  <c r="CJ32" i="16"/>
  <c r="CJ59" i="16"/>
  <c r="CK18" i="16"/>
  <c r="CK24" i="16"/>
  <c r="CK43" i="16"/>
  <c r="CK17" i="16"/>
  <c r="CK26" i="16"/>
  <c r="CK44" i="16"/>
  <c r="CK45" i="16"/>
  <c r="CK23" i="16"/>
  <c r="CK38" i="16"/>
  <c r="CK39" i="16"/>
  <c r="CK40" i="16"/>
  <c r="CK41" i="16"/>
  <c r="CK33" i="16"/>
  <c r="CK47" i="16"/>
  <c r="CK49" i="16"/>
  <c r="CK51" i="16"/>
  <c r="CK52" i="16"/>
  <c r="CK54" i="16"/>
  <c r="CK21" i="16"/>
  <c r="CK20" i="16"/>
  <c r="CK30" i="16"/>
  <c r="CK31" i="16"/>
  <c r="CK32" i="16"/>
  <c r="CK59" i="16"/>
  <c r="CL18" i="16"/>
  <c r="CL24" i="16"/>
  <c r="CL43" i="16"/>
  <c r="CL17" i="16"/>
  <c r="CL26" i="16"/>
  <c r="CL44" i="16"/>
  <c r="CL45" i="16"/>
  <c r="CL23" i="16"/>
  <c r="CL38" i="16"/>
  <c r="CL39" i="16"/>
  <c r="CL40" i="16"/>
  <c r="CL41" i="16"/>
  <c r="CL33" i="16"/>
  <c r="CL47" i="16"/>
  <c r="CL49" i="16"/>
  <c r="CL51" i="16"/>
  <c r="CL52" i="16"/>
  <c r="CL54" i="16"/>
  <c r="CL21" i="16"/>
  <c r="CL20" i="16"/>
  <c r="CL30" i="16"/>
  <c r="CL31" i="16"/>
  <c r="CL32" i="16"/>
  <c r="CL59" i="16"/>
  <c r="CM18" i="16"/>
  <c r="CM24" i="16"/>
  <c r="CM43" i="16"/>
  <c r="CM17" i="16"/>
  <c r="CM26" i="16"/>
  <c r="CM44" i="16"/>
  <c r="CM45" i="16"/>
  <c r="CM23" i="16"/>
  <c r="CM38" i="16"/>
  <c r="CM39" i="16"/>
  <c r="CM40" i="16"/>
  <c r="CM41" i="16"/>
  <c r="CM33" i="16"/>
  <c r="CM47" i="16"/>
  <c r="CM49" i="16"/>
  <c r="CM51" i="16"/>
  <c r="CM52" i="16"/>
  <c r="CM54" i="16"/>
  <c r="CM21" i="16"/>
  <c r="CM20" i="16"/>
  <c r="CM30" i="16"/>
  <c r="CM31" i="16"/>
  <c r="CM32" i="16"/>
  <c r="CM59" i="16"/>
  <c r="CN18" i="16"/>
  <c r="CN24" i="16"/>
  <c r="CN43" i="16"/>
  <c r="CN17" i="16"/>
  <c r="CN26" i="16"/>
  <c r="CN44" i="16"/>
  <c r="CN45" i="16"/>
  <c r="CN23" i="16"/>
  <c r="CN38" i="16"/>
  <c r="CN39" i="16"/>
  <c r="CN40" i="16"/>
  <c r="CN41" i="16"/>
  <c r="CN33" i="16"/>
  <c r="CN47" i="16"/>
  <c r="CN49" i="16"/>
  <c r="CN51" i="16"/>
  <c r="CN52" i="16"/>
  <c r="CN54" i="16"/>
  <c r="CN21" i="16"/>
  <c r="CN20" i="16"/>
  <c r="CN30" i="16"/>
  <c r="CN31" i="16"/>
  <c r="CN32" i="16"/>
  <c r="CN59" i="16"/>
  <c r="CO18" i="16"/>
  <c r="CO24" i="16"/>
  <c r="CO43" i="16"/>
  <c r="CO17" i="16"/>
  <c r="CO26" i="16"/>
  <c r="CO44" i="16"/>
  <c r="CO45" i="16"/>
  <c r="CO23" i="16"/>
  <c r="CO38" i="16"/>
  <c r="CO39" i="16"/>
  <c r="CO40" i="16"/>
  <c r="CO41" i="16"/>
  <c r="CO33" i="16"/>
  <c r="CO47" i="16"/>
  <c r="CO49" i="16"/>
  <c r="CO51" i="16"/>
  <c r="CO52" i="16"/>
  <c r="CO54" i="16"/>
  <c r="CO21" i="16"/>
  <c r="CO20" i="16"/>
  <c r="CO30" i="16"/>
  <c r="CO31" i="16"/>
  <c r="CO32" i="16"/>
  <c r="CO59" i="16"/>
  <c r="CP18" i="16"/>
  <c r="CP24" i="16"/>
  <c r="CP43" i="16"/>
  <c r="CP17" i="16"/>
  <c r="CP26" i="16"/>
  <c r="CP44" i="16"/>
  <c r="CP45" i="16"/>
  <c r="CP23" i="16"/>
  <c r="CP38" i="16"/>
  <c r="CP39" i="16"/>
  <c r="CP40" i="16"/>
  <c r="CP41" i="16"/>
  <c r="CP33" i="16"/>
  <c r="CP47" i="16"/>
  <c r="CP49" i="16"/>
  <c r="CP51" i="16"/>
  <c r="CP52" i="16"/>
  <c r="CP54" i="16"/>
  <c r="CP21" i="16"/>
  <c r="CP20" i="16"/>
  <c r="CP30" i="16"/>
  <c r="CP31" i="16"/>
  <c r="CP32" i="16"/>
  <c r="CP59" i="16"/>
  <c r="CQ18" i="16"/>
  <c r="CQ24" i="16"/>
  <c r="CQ43" i="16"/>
  <c r="CQ17" i="16"/>
  <c r="CQ26" i="16"/>
  <c r="CQ44" i="16"/>
  <c r="CQ45" i="16"/>
  <c r="CQ23" i="16"/>
  <c r="CQ38" i="16"/>
  <c r="CQ39" i="16"/>
  <c r="CQ40" i="16"/>
  <c r="CQ41" i="16"/>
  <c r="CQ33" i="16"/>
  <c r="CQ47" i="16"/>
  <c r="CQ49" i="16"/>
  <c r="CQ51" i="16"/>
  <c r="CQ52" i="16"/>
  <c r="CQ54" i="16"/>
  <c r="CQ21" i="16"/>
  <c r="CQ20" i="16"/>
  <c r="CQ30" i="16"/>
  <c r="CQ31" i="16"/>
  <c r="CQ32" i="16"/>
  <c r="CQ59" i="16"/>
  <c r="CR18" i="16"/>
  <c r="CR24" i="16"/>
  <c r="CR43" i="16"/>
  <c r="CR17" i="16"/>
  <c r="CR26" i="16"/>
  <c r="CR44" i="16"/>
  <c r="CR45" i="16"/>
  <c r="CR23" i="16"/>
  <c r="CR38" i="16"/>
  <c r="CR39" i="16"/>
  <c r="CR40" i="16"/>
  <c r="CR41" i="16"/>
  <c r="CR33" i="16"/>
  <c r="CR47" i="16"/>
  <c r="CR49" i="16"/>
  <c r="CR51" i="16"/>
  <c r="CR52" i="16"/>
  <c r="CR54" i="16"/>
  <c r="CR21" i="16"/>
  <c r="CR20" i="16"/>
  <c r="CR30" i="16"/>
  <c r="CR31" i="16"/>
  <c r="CR32" i="16"/>
  <c r="CR59" i="16"/>
  <c r="CS18" i="16"/>
  <c r="CS24" i="16"/>
  <c r="CS43" i="16"/>
  <c r="CS17" i="16"/>
  <c r="CS26" i="16"/>
  <c r="CS44" i="16"/>
  <c r="CS45" i="16"/>
  <c r="CS23" i="16"/>
  <c r="CS38" i="16"/>
  <c r="CS39" i="16"/>
  <c r="CS40" i="16"/>
  <c r="CS41" i="16"/>
  <c r="CS33" i="16"/>
  <c r="CS47" i="16"/>
  <c r="CS49" i="16"/>
  <c r="CS51" i="16"/>
  <c r="CS52" i="16"/>
  <c r="CS54" i="16"/>
  <c r="CS21" i="16"/>
  <c r="CS20" i="16"/>
  <c r="CS30" i="16"/>
  <c r="CS31" i="16"/>
  <c r="CS32" i="16"/>
  <c r="CS59" i="16"/>
  <c r="CT18" i="16"/>
  <c r="CT24" i="16"/>
  <c r="CT43" i="16"/>
  <c r="CT17" i="16"/>
  <c r="CT26" i="16"/>
  <c r="CT44" i="16"/>
  <c r="CT45" i="16"/>
  <c r="CT23" i="16"/>
  <c r="CT38" i="16"/>
  <c r="CT39" i="16"/>
  <c r="CT40" i="16"/>
  <c r="CT41" i="16"/>
  <c r="CT33" i="16"/>
  <c r="CT47" i="16"/>
  <c r="CT49" i="16"/>
  <c r="CT51" i="16"/>
  <c r="CT52" i="16"/>
  <c r="CT54" i="16"/>
  <c r="CT21" i="16"/>
  <c r="CT20" i="16"/>
  <c r="CT30" i="16"/>
  <c r="CT31" i="16"/>
  <c r="CT32" i="16"/>
  <c r="CT59" i="16"/>
  <c r="CU18" i="16"/>
  <c r="CU24" i="16"/>
  <c r="CU43" i="16"/>
  <c r="CU17" i="16"/>
  <c r="CU26" i="16"/>
  <c r="CU44" i="16"/>
  <c r="CU45" i="16"/>
  <c r="CU23" i="16"/>
  <c r="CU38" i="16"/>
  <c r="CU39" i="16"/>
  <c r="CU40" i="16"/>
  <c r="CU41" i="16"/>
  <c r="CU33" i="16"/>
  <c r="CU47" i="16"/>
  <c r="CU49" i="16"/>
  <c r="CU51" i="16"/>
  <c r="CU52" i="16"/>
  <c r="CU54" i="16"/>
  <c r="CU21" i="16"/>
  <c r="CU20" i="16"/>
  <c r="CU30" i="16"/>
  <c r="CU31" i="16"/>
  <c r="CU32" i="16"/>
  <c r="CU59" i="16"/>
  <c r="CV18" i="16"/>
  <c r="CV24" i="16"/>
  <c r="CV43" i="16"/>
  <c r="CV17" i="16"/>
  <c r="CV26" i="16"/>
  <c r="CV44" i="16"/>
  <c r="CV45" i="16"/>
  <c r="CV23" i="16"/>
  <c r="CV38" i="16"/>
  <c r="CV39" i="16"/>
  <c r="CV40" i="16"/>
  <c r="CV41" i="16"/>
  <c r="CV33" i="16"/>
  <c r="CV47" i="16"/>
  <c r="CV49" i="16"/>
  <c r="CV51" i="16"/>
  <c r="CV52" i="16"/>
  <c r="CV54" i="16"/>
  <c r="CV21" i="16"/>
  <c r="CV20" i="16"/>
  <c r="CV30" i="16"/>
  <c r="CV31" i="16"/>
  <c r="CV32" i="16"/>
  <c r="CV59" i="16"/>
  <c r="CW18" i="16"/>
  <c r="CW24" i="16"/>
  <c r="CW43" i="16"/>
  <c r="CW17" i="16"/>
  <c r="CW26" i="16"/>
  <c r="CW44" i="16"/>
  <c r="CW45" i="16"/>
  <c r="CW23" i="16"/>
  <c r="CW38" i="16"/>
  <c r="CW39" i="16"/>
  <c r="CW40" i="16"/>
  <c r="CW41" i="16"/>
  <c r="CW33" i="16"/>
  <c r="CW47" i="16"/>
  <c r="CW49" i="16"/>
  <c r="CW51" i="16"/>
  <c r="CW52" i="16"/>
  <c r="CW54" i="16"/>
  <c r="CW21" i="16"/>
  <c r="CW20" i="16"/>
  <c r="CW30" i="16"/>
  <c r="CW31" i="16"/>
  <c r="CW32" i="16"/>
  <c r="CW59" i="16"/>
  <c r="C11" i="16"/>
  <c r="CX18" i="16"/>
  <c r="Q12" i="16"/>
  <c r="E12" i="16"/>
  <c r="D12" i="16"/>
  <c r="CX24" i="16"/>
  <c r="CX43" i="16"/>
  <c r="CX17" i="16"/>
  <c r="Q11" i="16"/>
  <c r="G11" i="16"/>
  <c r="CX26" i="16"/>
  <c r="CX44" i="16"/>
  <c r="CX45" i="16"/>
  <c r="CX23" i="16"/>
  <c r="CX38" i="16"/>
  <c r="CX39" i="16"/>
  <c r="CX40" i="16"/>
  <c r="CX41" i="16"/>
  <c r="CX33" i="16"/>
  <c r="CX47" i="16"/>
  <c r="CX49" i="16"/>
  <c r="CX51" i="16"/>
  <c r="CX54" i="16"/>
  <c r="CX21" i="16"/>
  <c r="CX20" i="16"/>
  <c r="CX30" i="16"/>
  <c r="CX31" i="16"/>
  <c r="CX32" i="16"/>
  <c r="CX59" i="16"/>
  <c r="CY18" i="16"/>
  <c r="CY24" i="16"/>
  <c r="CY43" i="16"/>
  <c r="CY17" i="16"/>
  <c r="CY26" i="16"/>
  <c r="CY44" i="16"/>
  <c r="CY45" i="16"/>
  <c r="CY23" i="16"/>
  <c r="CY38" i="16"/>
  <c r="CY39" i="16"/>
  <c r="CY40" i="16"/>
  <c r="CY41" i="16"/>
  <c r="CY33" i="16"/>
  <c r="CY47" i="16"/>
  <c r="CY49" i="16"/>
  <c r="CY51" i="16"/>
  <c r="CY54" i="16"/>
  <c r="CY21" i="16"/>
  <c r="CY20" i="16"/>
  <c r="CY30" i="16"/>
  <c r="CY31" i="16"/>
  <c r="CY32" i="16"/>
  <c r="CY59" i="16"/>
  <c r="CZ18" i="16"/>
  <c r="CZ24" i="16"/>
  <c r="CZ43" i="16"/>
  <c r="CZ17" i="16"/>
  <c r="CZ26" i="16"/>
  <c r="CZ44" i="16"/>
  <c r="CZ45" i="16"/>
  <c r="CZ23" i="16"/>
  <c r="CZ38" i="16"/>
  <c r="CZ39" i="16"/>
  <c r="CZ40" i="16"/>
  <c r="CZ41" i="16"/>
  <c r="CZ33" i="16"/>
  <c r="CZ47" i="16"/>
  <c r="CZ49" i="16"/>
  <c r="CZ51" i="16"/>
  <c r="CZ54" i="16"/>
  <c r="CZ21" i="16"/>
  <c r="CZ20" i="16"/>
  <c r="CZ30" i="16"/>
  <c r="CZ31" i="16"/>
  <c r="CZ32" i="16"/>
  <c r="CZ59" i="16"/>
  <c r="DA18" i="16"/>
  <c r="DA24" i="16"/>
  <c r="DA43" i="16"/>
  <c r="DA17" i="16"/>
  <c r="DA26" i="16"/>
  <c r="DA44" i="16"/>
  <c r="DA45" i="16"/>
  <c r="DA23" i="16"/>
  <c r="DA38" i="16"/>
  <c r="DA39" i="16"/>
  <c r="DA40" i="16"/>
  <c r="DA41" i="16"/>
  <c r="DA33" i="16"/>
  <c r="DA47" i="16"/>
  <c r="DA49" i="16"/>
  <c r="DA51" i="16"/>
  <c r="DA54" i="16"/>
  <c r="DA21" i="16"/>
  <c r="DA20" i="16"/>
  <c r="DA30" i="16"/>
  <c r="DA31" i="16"/>
  <c r="DA32" i="16"/>
  <c r="DA59" i="16"/>
  <c r="DB18" i="16"/>
  <c r="DB24" i="16"/>
  <c r="DB43" i="16"/>
  <c r="DB17" i="16"/>
  <c r="DB26" i="16"/>
  <c r="DB44" i="16"/>
  <c r="DB45" i="16"/>
  <c r="DB23" i="16"/>
  <c r="DB38" i="16"/>
  <c r="DB39" i="16"/>
  <c r="DB40" i="16"/>
  <c r="DB41" i="16"/>
  <c r="DB33" i="16"/>
  <c r="DB47" i="16"/>
  <c r="DB49" i="16"/>
  <c r="DB51" i="16"/>
  <c r="DB54" i="16"/>
  <c r="DB21" i="16"/>
  <c r="DB20" i="16"/>
  <c r="DB30" i="16"/>
  <c r="DB31" i="16"/>
  <c r="DB32" i="16"/>
  <c r="DB59" i="16"/>
  <c r="DC18" i="16"/>
  <c r="DC24" i="16"/>
  <c r="DC43" i="16"/>
  <c r="DC17" i="16"/>
  <c r="DC26" i="16"/>
  <c r="DC44" i="16"/>
  <c r="DC45" i="16"/>
  <c r="DC23" i="16"/>
  <c r="DC38" i="16"/>
  <c r="DC39" i="16"/>
  <c r="DC40" i="16"/>
  <c r="DC41" i="16"/>
  <c r="DC33" i="16"/>
  <c r="DC47" i="16"/>
  <c r="DC49" i="16"/>
  <c r="DC51" i="16"/>
  <c r="DC54" i="16"/>
  <c r="DC21" i="16"/>
  <c r="DC20" i="16"/>
  <c r="DC30" i="16"/>
  <c r="DC31" i="16"/>
  <c r="DC32" i="16"/>
  <c r="DC59" i="16"/>
  <c r="DD18" i="16"/>
  <c r="DD24" i="16"/>
  <c r="DD43" i="16"/>
  <c r="DD17" i="16"/>
  <c r="DD26" i="16"/>
  <c r="DD44" i="16"/>
  <c r="DD45" i="16"/>
  <c r="DD23" i="16"/>
  <c r="DD38" i="16"/>
  <c r="DD39" i="16"/>
  <c r="DD40" i="16"/>
  <c r="DD41" i="16"/>
  <c r="DD33" i="16"/>
  <c r="DD47" i="16"/>
  <c r="DD49" i="16"/>
  <c r="DD51" i="16"/>
  <c r="DD54" i="16"/>
  <c r="DD21" i="16"/>
  <c r="DD20" i="16"/>
  <c r="DD30" i="16"/>
  <c r="DD31" i="16"/>
  <c r="DD32" i="16"/>
  <c r="DD59" i="16"/>
  <c r="DE18" i="16"/>
  <c r="DE24" i="16"/>
  <c r="DE43" i="16"/>
  <c r="DE17" i="16"/>
  <c r="DE26" i="16"/>
  <c r="DE44" i="16"/>
  <c r="DE45" i="16"/>
  <c r="DE23" i="16"/>
  <c r="DE38" i="16"/>
  <c r="DE39" i="16"/>
  <c r="DE40" i="16"/>
  <c r="DE41" i="16"/>
  <c r="DE33" i="16"/>
  <c r="DE47" i="16"/>
  <c r="DE49" i="16"/>
  <c r="DE51" i="16"/>
  <c r="DE54" i="16"/>
  <c r="DE21" i="16"/>
  <c r="DE20" i="16"/>
  <c r="DE30" i="16"/>
  <c r="DE31" i="16"/>
  <c r="DE32" i="16"/>
  <c r="DE59" i="16"/>
  <c r="DF18" i="16"/>
  <c r="DF24" i="16"/>
  <c r="DF43" i="16"/>
  <c r="DF17" i="16"/>
  <c r="DF26" i="16"/>
  <c r="DF44" i="16"/>
  <c r="DF45" i="16"/>
  <c r="DF23" i="16"/>
  <c r="DF38" i="16"/>
  <c r="DF39" i="16"/>
  <c r="DF40" i="16"/>
  <c r="DF41" i="16"/>
  <c r="DF33" i="16"/>
  <c r="DF47" i="16"/>
  <c r="DF49" i="16"/>
  <c r="DF51" i="16"/>
  <c r="DF54" i="16"/>
  <c r="DF21" i="16"/>
  <c r="DF20" i="16"/>
  <c r="DF30" i="16"/>
  <c r="DF31" i="16"/>
  <c r="DF32" i="16"/>
  <c r="DF59" i="16"/>
  <c r="DG18" i="16"/>
  <c r="DG24" i="16"/>
  <c r="DG43" i="16"/>
  <c r="DG17" i="16"/>
  <c r="DG26" i="16"/>
  <c r="DG44" i="16"/>
  <c r="DG45" i="16"/>
  <c r="DG23" i="16"/>
  <c r="DG38" i="16"/>
  <c r="DG39" i="16"/>
  <c r="DG40" i="16"/>
  <c r="DG41" i="16"/>
  <c r="DG33" i="16"/>
  <c r="DG47" i="16"/>
  <c r="DG49" i="16"/>
  <c r="DG51" i="16"/>
  <c r="DG54" i="16"/>
  <c r="DG21" i="16"/>
  <c r="DG20" i="16"/>
  <c r="DG30" i="16"/>
  <c r="DG31" i="16"/>
  <c r="DG32" i="16"/>
  <c r="DG59" i="16"/>
  <c r="DH18" i="16"/>
  <c r="DH24" i="16"/>
  <c r="DH43" i="16"/>
  <c r="DH17" i="16"/>
  <c r="DH26" i="16"/>
  <c r="DH44" i="16"/>
  <c r="DH45" i="16"/>
  <c r="DH23" i="16"/>
  <c r="DH38" i="16"/>
  <c r="DH39" i="16"/>
  <c r="DH40" i="16"/>
  <c r="DH41" i="16"/>
  <c r="DH33" i="16"/>
  <c r="DH47" i="16"/>
  <c r="DH49" i="16"/>
  <c r="DH51" i="16"/>
  <c r="DH54" i="16"/>
  <c r="DH21" i="16"/>
  <c r="DH20" i="16"/>
  <c r="DH30" i="16"/>
  <c r="DH31" i="16"/>
  <c r="DH32" i="16"/>
  <c r="DH59" i="16"/>
  <c r="DI18" i="16"/>
  <c r="DI24" i="16"/>
  <c r="DI43" i="16"/>
  <c r="DI17" i="16"/>
  <c r="DI26" i="16"/>
  <c r="DI44" i="16"/>
  <c r="DI45" i="16"/>
  <c r="DI23" i="16"/>
  <c r="DI38" i="16"/>
  <c r="DI39" i="16"/>
  <c r="DI40" i="16"/>
  <c r="DI41" i="16"/>
  <c r="DI33" i="16"/>
  <c r="DI47" i="16"/>
  <c r="DI49" i="16"/>
  <c r="DI51" i="16"/>
  <c r="DI54" i="16"/>
  <c r="DI21" i="16"/>
  <c r="DI20" i="16"/>
  <c r="DI30" i="16"/>
  <c r="DI31" i="16"/>
  <c r="DI32" i="16"/>
  <c r="DI59" i="16"/>
  <c r="DJ18" i="16"/>
  <c r="DJ24" i="16"/>
  <c r="DJ43" i="16"/>
  <c r="DJ17" i="16"/>
  <c r="DJ26" i="16"/>
  <c r="DJ44" i="16"/>
  <c r="DJ45" i="16"/>
  <c r="DJ23" i="16"/>
  <c r="DJ38" i="16"/>
  <c r="DJ39" i="16"/>
  <c r="DJ40" i="16"/>
  <c r="DJ41" i="16"/>
  <c r="DJ33" i="16"/>
  <c r="DJ47" i="16"/>
  <c r="DJ49" i="16"/>
  <c r="DJ51" i="16"/>
  <c r="DJ54" i="16"/>
  <c r="DJ21" i="16"/>
  <c r="DJ20" i="16"/>
  <c r="DJ30" i="16"/>
  <c r="DJ31" i="16"/>
  <c r="DJ32" i="16"/>
  <c r="DJ59" i="16"/>
  <c r="DK18" i="16"/>
  <c r="DK24" i="16"/>
  <c r="DK43" i="16"/>
  <c r="DK17" i="16"/>
  <c r="DK26" i="16"/>
  <c r="DK44" i="16"/>
  <c r="DK45" i="16"/>
  <c r="DK23" i="16"/>
  <c r="DK38" i="16"/>
  <c r="DK39" i="16"/>
  <c r="DK40" i="16"/>
  <c r="DK41" i="16"/>
  <c r="DK33" i="16"/>
  <c r="DK47" i="16"/>
  <c r="DK49" i="16"/>
  <c r="DK51" i="16"/>
  <c r="DK54" i="16"/>
  <c r="DK21" i="16"/>
  <c r="DK20" i="16"/>
  <c r="DK30" i="16"/>
  <c r="DK31" i="16"/>
  <c r="DK32" i="16"/>
  <c r="DK59" i="16"/>
  <c r="DL18" i="16"/>
  <c r="DL24" i="16"/>
  <c r="DL43" i="16"/>
  <c r="DL17" i="16"/>
  <c r="DL26" i="16"/>
  <c r="DL44" i="16"/>
  <c r="DL45" i="16"/>
  <c r="DL23" i="16"/>
  <c r="DL38" i="16"/>
  <c r="DL39" i="16"/>
  <c r="DL40" i="16"/>
  <c r="DL41" i="16"/>
  <c r="DL33" i="16"/>
  <c r="DL47" i="16"/>
  <c r="DL49" i="16"/>
  <c r="DL51" i="16"/>
  <c r="DL54" i="16"/>
  <c r="DL21" i="16"/>
  <c r="DL20" i="16"/>
  <c r="DL30" i="16"/>
  <c r="DL31" i="16"/>
  <c r="DL32" i="16"/>
  <c r="DL59" i="16"/>
  <c r="DM18" i="16"/>
  <c r="DM24" i="16"/>
  <c r="DM43" i="16"/>
  <c r="DM17" i="16"/>
  <c r="DM26" i="16"/>
  <c r="DM44" i="16"/>
  <c r="DM45" i="16"/>
  <c r="DM23" i="16"/>
  <c r="DM38" i="16"/>
  <c r="DM39" i="16"/>
  <c r="DM40" i="16"/>
  <c r="DM41" i="16"/>
  <c r="DM33" i="16"/>
  <c r="DM47" i="16"/>
  <c r="DM49" i="16"/>
  <c r="DM51" i="16"/>
  <c r="DM54" i="16"/>
  <c r="DM21" i="16"/>
  <c r="DM20" i="16"/>
  <c r="DM30" i="16"/>
  <c r="DM31" i="16"/>
  <c r="DM32" i="16"/>
  <c r="DM59" i="16"/>
  <c r="DN18" i="16"/>
  <c r="DN24" i="16"/>
  <c r="DN43" i="16"/>
  <c r="DN17" i="16"/>
  <c r="DN26" i="16"/>
  <c r="DN44" i="16"/>
  <c r="DN45" i="16"/>
  <c r="DN23" i="16"/>
  <c r="DN38" i="16"/>
  <c r="DN39" i="16"/>
  <c r="DN40" i="16"/>
  <c r="DN41" i="16"/>
  <c r="DN33" i="16"/>
  <c r="DN47" i="16"/>
  <c r="DN49" i="16"/>
  <c r="DN51" i="16"/>
  <c r="DN54" i="16"/>
  <c r="DN21" i="16"/>
  <c r="DN20" i="16"/>
  <c r="DN30" i="16"/>
  <c r="DN31" i="16"/>
  <c r="DN32" i="16"/>
  <c r="DN59" i="16"/>
  <c r="DO18" i="16"/>
  <c r="DO24" i="16"/>
  <c r="DO43" i="16"/>
  <c r="DO17" i="16"/>
  <c r="DO26" i="16"/>
  <c r="DO44" i="16"/>
  <c r="DO45" i="16"/>
  <c r="DO23" i="16"/>
  <c r="DO38" i="16"/>
  <c r="DO39" i="16"/>
  <c r="DO40" i="16"/>
  <c r="DO41" i="16"/>
  <c r="DO33" i="16"/>
  <c r="DO47" i="16"/>
  <c r="DO49" i="16"/>
  <c r="DO51" i="16"/>
  <c r="DO54" i="16"/>
  <c r="DO21" i="16"/>
  <c r="DO20" i="16"/>
  <c r="DO30" i="16"/>
  <c r="DO31" i="16"/>
  <c r="DO32" i="16"/>
  <c r="DO59" i="16"/>
  <c r="DP18" i="16"/>
  <c r="DP24" i="16"/>
  <c r="DP43" i="16"/>
  <c r="DP17" i="16"/>
  <c r="DP26" i="16"/>
  <c r="DP44" i="16"/>
  <c r="DP45" i="16"/>
  <c r="DP23" i="16"/>
  <c r="DP38" i="16"/>
  <c r="DP39" i="16"/>
  <c r="DP40" i="16"/>
  <c r="DP41" i="16"/>
  <c r="DP33" i="16"/>
  <c r="DP47" i="16"/>
  <c r="DP49" i="16"/>
  <c r="DP51" i="16"/>
  <c r="DP54" i="16"/>
  <c r="DP21" i="16"/>
  <c r="DP20" i="16"/>
  <c r="DP30" i="16"/>
  <c r="DP31" i="16"/>
  <c r="DP32" i="16"/>
  <c r="DP59" i="16"/>
  <c r="DQ18" i="16"/>
  <c r="DQ24" i="16"/>
  <c r="DQ43" i="16"/>
  <c r="DQ17" i="16"/>
  <c r="DQ26" i="16"/>
  <c r="DQ44" i="16"/>
  <c r="DQ45" i="16"/>
  <c r="DQ23" i="16"/>
  <c r="DQ38" i="16"/>
  <c r="DQ39" i="16"/>
  <c r="DQ40" i="16"/>
  <c r="DQ41" i="16"/>
  <c r="DQ33" i="16"/>
  <c r="DQ47" i="16"/>
  <c r="DQ49" i="16"/>
  <c r="DQ51" i="16"/>
  <c r="DQ54" i="16"/>
  <c r="DQ21" i="16"/>
  <c r="DQ20" i="16"/>
  <c r="DQ30" i="16"/>
  <c r="DQ31" i="16"/>
  <c r="DQ32" i="16"/>
  <c r="DQ59" i="16"/>
  <c r="DR18" i="16"/>
  <c r="DR24" i="16"/>
  <c r="DR43" i="16"/>
  <c r="DR17" i="16"/>
  <c r="DR26" i="16"/>
  <c r="DR44" i="16"/>
  <c r="DR45" i="16"/>
  <c r="DR23" i="16"/>
  <c r="DR38" i="16"/>
  <c r="DR39" i="16"/>
  <c r="DR40" i="16"/>
  <c r="DR41" i="16"/>
  <c r="DR33" i="16"/>
  <c r="DR47" i="16"/>
  <c r="DR49" i="16"/>
  <c r="DR51" i="16"/>
  <c r="DR54" i="16"/>
  <c r="DR21" i="16"/>
  <c r="DR20" i="16"/>
  <c r="DR30" i="16"/>
  <c r="DR31" i="16"/>
  <c r="DR32" i="16"/>
  <c r="DR59" i="16"/>
  <c r="DS18" i="16"/>
  <c r="DS24" i="16"/>
  <c r="DS43" i="16"/>
  <c r="DS17" i="16"/>
  <c r="DS26" i="16"/>
  <c r="DS44" i="16"/>
  <c r="DS45" i="16"/>
  <c r="DS23" i="16"/>
  <c r="DS38" i="16"/>
  <c r="DS39" i="16"/>
  <c r="DS40" i="16"/>
  <c r="DS41" i="16"/>
  <c r="DS33" i="16"/>
  <c r="DS47" i="16"/>
  <c r="DS49" i="16"/>
  <c r="DS51" i="16"/>
  <c r="DS54" i="16"/>
  <c r="DS21" i="16"/>
  <c r="DS20" i="16"/>
  <c r="DS30" i="16"/>
  <c r="DS31" i="16"/>
  <c r="DS32" i="16"/>
  <c r="DS59" i="16"/>
  <c r="DT18" i="16"/>
  <c r="DT24" i="16"/>
  <c r="DT43" i="16"/>
  <c r="DT17" i="16"/>
  <c r="DT26" i="16"/>
  <c r="DT44" i="16"/>
  <c r="DT45" i="16"/>
  <c r="DT23" i="16"/>
  <c r="DT38" i="16"/>
  <c r="DT39" i="16"/>
  <c r="DT40" i="16"/>
  <c r="DT41" i="16"/>
  <c r="DT33" i="16"/>
  <c r="DT47" i="16"/>
  <c r="DT49" i="16"/>
  <c r="DT51" i="16"/>
  <c r="DT54" i="16"/>
  <c r="DT21" i="16"/>
  <c r="DT20" i="16"/>
  <c r="DT30" i="16"/>
  <c r="DT31" i="16"/>
  <c r="DT32" i="16"/>
  <c r="DT59" i="16"/>
  <c r="DU18" i="16"/>
  <c r="DU24" i="16"/>
  <c r="DU43" i="16"/>
  <c r="DU17" i="16"/>
  <c r="DU26" i="16"/>
  <c r="DU44" i="16"/>
  <c r="DU45" i="16"/>
  <c r="DU23" i="16"/>
  <c r="DU38" i="16"/>
  <c r="DU39" i="16"/>
  <c r="DU40" i="16"/>
  <c r="DU41" i="16"/>
  <c r="DU33" i="16"/>
  <c r="DU47" i="16"/>
  <c r="DU49" i="16"/>
  <c r="DU51" i="16"/>
  <c r="DU54" i="16"/>
  <c r="DU21" i="16"/>
  <c r="DU20" i="16"/>
  <c r="DU30" i="16"/>
  <c r="DU31" i="16"/>
  <c r="DU32" i="16"/>
  <c r="DU59" i="16"/>
  <c r="DV18" i="16"/>
  <c r="DV24" i="16"/>
  <c r="DV43" i="16"/>
  <c r="DV17" i="16"/>
  <c r="DV26" i="16"/>
  <c r="DV44" i="16"/>
  <c r="DV45" i="16"/>
  <c r="DV23" i="16"/>
  <c r="DV38" i="16"/>
  <c r="DV39" i="16"/>
  <c r="DV40" i="16"/>
  <c r="DV41" i="16"/>
  <c r="DV33" i="16"/>
  <c r="DV47" i="16"/>
  <c r="DV49" i="16"/>
  <c r="DV51" i="16"/>
  <c r="DV54" i="16"/>
  <c r="DV21" i="16"/>
  <c r="DV20" i="16"/>
  <c r="DV30" i="16"/>
  <c r="DV31" i="16"/>
  <c r="DV32" i="16"/>
  <c r="DV59" i="16"/>
  <c r="DW18" i="16"/>
  <c r="DW24" i="16"/>
  <c r="DW43" i="16"/>
  <c r="DW17" i="16"/>
  <c r="DW26" i="16"/>
  <c r="DW44" i="16"/>
  <c r="DW45" i="16"/>
  <c r="DW23" i="16"/>
  <c r="DW38" i="16"/>
  <c r="DW39" i="16"/>
  <c r="DW40" i="16"/>
  <c r="DW41" i="16"/>
  <c r="DW33" i="16"/>
  <c r="DW47" i="16"/>
  <c r="DW49" i="16"/>
  <c r="DW51" i="16"/>
  <c r="DW54" i="16"/>
  <c r="DW21" i="16"/>
  <c r="DW20" i="16"/>
  <c r="DW30" i="16"/>
  <c r="DW31" i="16"/>
  <c r="DW32" i="16"/>
  <c r="DW59" i="16"/>
  <c r="DX18" i="16"/>
  <c r="DX24" i="16"/>
  <c r="DX43" i="16"/>
  <c r="DX17" i="16"/>
  <c r="DX26" i="16"/>
  <c r="DX44" i="16"/>
  <c r="DX45" i="16"/>
  <c r="DX23" i="16"/>
  <c r="DX38" i="16"/>
  <c r="DX39" i="16"/>
  <c r="DX40" i="16"/>
  <c r="DX41" i="16"/>
  <c r="DX33" i="16"/>
  <c r="DX47" i="16"/>
  <c r="DX49" i="16"/>
  <c r="DX51" i="16"/>
  <c r="DX54" i="16"/>
  <c r="DX21" i="16"/>
  <c r="DX20" i="16"/>
  <c r="DX30" i="16"/>
  <c r="DX31" i="16"/>
  <c r="DX32" i="16"/>
  <c r="DX59" i="16"/>
  <c r="DY18" i="16"/>
  <c r="DY24" i="16"/>
  <c r="DY43" i="16"/>
  <c r="DY17" i="16"/>
  <c r="DY26" i="16"/>
  <c r="DY44" i="16"/>
  <c r="DY45" i="16"/>
  <c r="DY23" i="16"/>
  <c r="DY38" i="16"/>
  <c r="DY39" i="16"/>
  <c r="DY40" i="16"/>
  <c r="DY41" i="16"/>
  <c r="DY33" i="16"/>
  <c r="DY47" i="16"/>
  <c r="DY49" i="16"/>
  <c r="DY51" i="16"/>
  <c r="DY54" i="16"/>
  <c r="DY21" i="16"/>
  <c r="DY20" i="16"/>
  <c r="DY30" i="16"/>
  <c r="DY31" i="16"/>
  <c r="DY32" i="16"/>
  <c r="DY59" i="16"/>
  <c r="DZ18" i="16"/>
  <c r="DZ24" i="16"/>
  <c r="DZ43" i="16"/>
  <c r="DZ17" i="16"/>
  <c r="DZ26" i="16"/>
  <c r="DZ44" i="16"/>
  <c r="DZ45" i="16"/>
  <c r="DZ23" i="16"/>
  <c r="DZ38" i="16"/>
  <c r="DZ39" i="16"/>
  <c r="DZ40" i="16"/>
  <c r="DZ41" i="16"/>
  <c r="DZ33" i="16"/>
  <c r="DZ47" i="16"/>
  <c r="DZ49" i="16"/>
  <c r="DZ51" i="16"/>
  <c r="DZ54" i="16"/>
  <c r="DZ21" i="16"/>
  <c r="DZ20" i="16"/>
  <c r="DZ30" i="16"/>
  <c r="DZ31" i="16"/>
  <c r="DZ32" i="16"/>
  <c r="DZ59" i="16"/>
  <c r="EA18" i="16"/>
  <c r="EA24" i="16"/>
  <c r="EA43" i="16"/>
  <c r="EA17" i="16"/>
  <c r="EA26" i="16"/>
  <c r="EA44" i="16"/>
  <c r="EA45" i="16"/>
  <c r="EA23" i="16"/>
  <c r="EA38" i="16"/>
  <c r="EA39" i="16"/>
  <c r="EA40" i="16"/>
  <c r="EA41" i="16"/>
  <c r="EA33" i="16"/>
  <c r="EA47" i="16"/>
  <c r="EA49" i="16"/>
  <c r="EA51" i="16"/>
  <c r="EA54" i="16"/>
  <c r="EA21" i="16"/>
  <c r="EA20" i="16"/>
  <c r="EA30" i="16"/>
  <c r="EA31" i="16"/>
  <c r="EA32" i="16"/>
  <c r="EA59" i="16"/>
  <c r="EB18" i="16"/>
  <c r="EB24" i="16"/>
  <c r="EB43" i="16"/>
  <c r="EB17" i="16"/>
  <c r="EB26" i="16"/>
  <c r="EB44" i="16"/>
  <c r="EB45" i="16"/>
  <c r="EB23" i="16"/>
  <c r="EB38" i="16"/>
  <c r="EB39" i="16"/>
  <c r="EB40" i="16"/>
  <c r="EB41" i="16"/>
  <c r="EB33" i="16"/>
  <c r="EB47" i="16"/>
  <c r="EB49" i="16"/>
  <c r="EB51" i="16"/>
  <c r="EB54" i="16"/>
  <c r="EB21" i="16"/>
  <c r="EB20" i="16"/>
  <c r="EB30" i="16"/>
  <c r="EB31" i="16"/>
  <c r="EB32" i="16"/>
  <c r="EB59" i="16"/>
  <c r="EC18" i="16"/>
  <c r="EC24" i="16"/>
  <c r="EC43" i="16"/>
  <c r="EC17" i="16"/>
  <c r="EC26" i="16"/>
  <c r="EC44" i="16"/>
  <c r="EC45" i="16"/>
  <c r="EC23" i="16"/>
  <c r="EC38" i="16"/>
  <c r="EC39" i="16"/>
  <c r="EC40" i="16"/>
  <c r="EC41" i="16"/>
  <c r="EC33" i="16"/>
  <c r="EC47" i="16"/>
  <c r="EC49" i="16"/>
  <c r="EC51" i="16"/>
  <c r="EC54" i="16"/>
  <c r="EC21" i="16"/>
  <c r="EC20" i="16"/>
  <c r="EC30" i="16"/>
  <c r="EC31" i="16"/>
  <c r="EC32" i="16"/>
  <c r="EC59" i="16"/>
  <c r="ED18" i="16"/>
  <c r="ED24" i="16"/>
  <c r="ED43" i="16"/>
  <c r="ED17" i="16"/>
  <c r="ED26" i="16"/>
  <c r="ED44" i="16"/>
  <c r="ED45" i="16"/>
  <c r="ED23" i="16"/>
  <c r="ED38" i="16"/>
  <c r="ED39" i="16"/>
  <c r="ED40" i="16"/>
  <c r="ED41" i="16"/>
  <c r="ED33" i="16"/>
  <c r="ED47" i="16"/>
  <c r="ED49" i="16"/>
  <c r="ED51" i="16"/>
  <c r="ED54" i="16"/>
  <c r="ED21" i="16"/>
  <c r="ED20" i="16"/>
  <c r="ED30" i="16"/>
  <c r="ED31" i="16"/>
  <c r="ED32" i="16"/>
  <c r="ED59" i="16"/>
  <c r="EE18" i="16"/>
  <c r="EE24" i="16"/>
  <c r="EE43" i="16"/>
  <c r="EE17" i="16"/>
  <c r="EE26" i="16"/>
  <c r="EE44" i="16"/>
  <c r="EE45" i="16"/>
  <c r="EE23" i="16"/>
  <c r="EE38" i="16"/>
  <c r="EE39" i="16"/>
  <c r="EE40" i="16"/>
  <c r="EE41" i="16"/>
  <c r="EE33" i="16"/>
  <c r="EE47" i="16"/>
  <c r="EE49" i="16"/>
  <c r="EE51" i="16"/>
  <c r="EE54" i="16"/>
  <c r="EE21" i="16"/>
  <c r="EE20" i="16"/>
  <c r="EE30" i="16"/>
  <c r="EE31" i="16"/>
  <c r="EE32" i="16"/>
  <c r="EE59" i="16"/>
  <c r="EF18" i="16"/>
  <c r="EF24" i="16"/>
  <c r="EF43" i="16"/>
  <c r="EF17" i="16"/>
  <c r="EF26" i="16"/>
  <c r="EF44" i="16"/>
  <c r="EF45" i="16"/>
  <c r="EF23" i="16"/>
  <c r="EF38" i="16"/>
  <c r="EF39" i="16"/>
  <c r="EF40" i="16"/>
  <c r="EF41" i="16"/>
  <c r="EF33" i="16"/>
  <c r="EF47" i="16"/>
  <c r="EF49" i="16"/>
  <c r="EF51" i="16"/>
  <c r="EF54" i="16"/>
  <c r="EF21" i="16"/>
  <c r="EF20" i="16"/>
  <c r="EF30" i="16"/>
  <c r="EF31" i="16"/>
  <c r="EF32" i="16"/>
  <c r="EF59" i="16"/>
  <c r="EG18" i="16"/>
  <c r="EG24" i="16"/>
  <c r="EG43" i="16"/>
  <c r="EG17" i="16"/>
  <c r="EG26" i="16"/>
  <c r="EG44" i="16"/>
  <c r="EG45" i="16"/>
  <c r="EG23" i="16"/>
  <c r="EG38" i="16"/>
  <c r="EG39" i="16"/>
  <c r="EG40" i="16"/>
  <c r="EG41" i="16"/>
  <c r="EG33" i="16"/>
  <c r="EG47" i="16"/>
  <c r="EG49" i="16"/>
  <c r="EG51" i="16"/>
  <c r="EG54" i="16"/>
  <c r="EG21" i="16"/>
  <c r="EG20" i="16"/>
  <c r="EG30" i="16"/>
  <c r="EG31" i="16"/>
  <c r="EG32" i="16"/>
  <c r="EG59" i="16"/>
  <c r="EH18" i="16"/>
  <c r="EH24" i="16"/>
  <c r="EH43" i="16"/>
  <c r="EH17" i="16"/>
  <c r="EH26" i="16"/>
  <c r="EH44" i="16"/>
  <c r="EH45" i="16"/>
  <c r="EH23" i="16"/>
  <c r="EH38" i="16"/>
  <c r="EH39" i="16"/>
  <c r="EH40" i="16"/>
  <c r="EH41" i="16"/>
  <c r="EH33" i="16"/>
  <c r="EH47" i="16"/>
  <c r="EH49" i="16"/>
  <c r="EH51" i="16"/>
  <c r="EH54" i="16"/>
  <c r="EH21" i="16"/>
  <c r="EH20" i="16"/>
  <c r="EH30" i="16"/>
  <c r="EH31" i="16"/>
  <c r="EH32" i="16"/>
  <c r="EH59" i="16"/>
  <c r="EI18" i="16"/>
  <c r="EI24" i="16"/>
  <c r="EI43" i="16"/>
  <c r="EI17" i="16"/>
  <c r="EI26" i="16"/>
  <c r="EI44" i="16"/>
  <c r="EI45" i="16"/>
  <c r="EI23" i="16"/>
  <c r="EI38" i="16"/>
  <c r="EI39" i="16"/>
  <c r="EI40" i="16"/>
  <c r="EI41" i="16"/>
  <c r="EI33" i="16"/>
  <c r="EI47" i="16"/>
  <c r="EI49" i="16"/>
  <c r="EI51" i="16"/>
  <c r="EI54" i="16"/>
  <c r="EI21" i="16"/>
  <c r="EI20" i="16"/>
  <c r="EI30" i="16"/>
  <c r="EI31" i="16"/>
  <c r="EI32" i="16"/>
  <c r="EI59" i="16"/>
  <c r="EJ18" i="16"/>
  <c r="EJ24" i="16"/>
  <c r="EJ43" i="16"/>
  <c r="EJ17" i="16"/>
  <c r="EJ26" i="16"/>
  <c r="EJ44" i="16"/>
  <c r="EJ45" i="16"/>
  <c r="EJ23" i="16"/>
  <c r="EJ38" i="16"/>
  <c r="EJ39" i="16"/>
  <c r="EJ40" i="16"/>
  <c r="EJ41" i="16"/>
  <c r="EJ33" i="16"/>
  <c r="EJ47" i="16"/>
  <c r="EJ49" i="16"/>
  <c r="EJ51" i="16"/>
  <c r="EJ54" i="16"/>
  <c r="EJ21" i="16"/>
  <c r="EJ20" i="16"/>
  <c r="EJ30" i="16"/>
  <c r="EJ31" i="16"/>
  <c r="EJ32" i="16"/>
  <c r="EJ59" i="16"/>
  <c r="EK18" i="16"/>
  <c r="EK24" i="16"/>
  <c r="EK43" i="16"/>
  <c r="EK17" i="16"/>
  <c r="EK26" i="16"/>
  <c r="EK44" i="16"/>
  <c r="EK45" i="16"/>
  <c r="EK23" i="16"/>
  <c r="EK38" i="16"/>
  <c r="EK39" i="16"/>
  <c r="EK40" i="16"/>
  <c r="EK41" i="16"/>
  <c r="EK33" i="16"/>
  <c r="EK47" i="16"/>
  <c r="EK49" i="16"/>
  <c r="EK51" i="16"/>
  <c r="EK54" i="16"/>
  <c r="EK21" i="16"/>
  <c r="EK20" i="16"/>
  <c r="EK30" i="16"/>
  <c r="EK31" i="16"/>
  <c r="EK32" i="16"/>
  <c r="EK59" i="16"/>
  <c r="EL18" i="16"/>
  <c r="EL24" i="16"/>
  <c r="EL43" i="16"/>
  <c r="EL17" i="16"/>
  <c r="EL26" i="16"/>
  <c r="EL44" i="16"/>
  <c r="EL45" i="16"/>
  <c r="EL23" i="16"/>
  <c r="EL38" i="16"/>
  <c r="EL39" i="16"/>
  <c r="EL40" i="16"/>
  <c r="EL41" i="16"/>
  <c r="EL33" i="16"/>
  <c r="EL47" i="16"/>
  <c r="EL49" i="16"/>
  <c r="EL51" i="16"/>
  <c r="EL54" i="16"/>
  <c r="EL21" i="16"/>
  <c r="EL20" i="16"/>
  <c r="EL30" i="16"/>
  <c r="EL31" i="16"/>
  <c r="EL32" i="16"/>
  <c r="EL59" i="16"/>
  <c r="EM18" i="16"/>
  <c r="EM24" i="16"/>
  <c r="EM43" i="16"/>
  <c r="EM17" i="16"/>
  <c r="EM26" i="16"/>
  <c r="EM44" i="16"/>
  <c r="EM45" i="16"/>
  <c r="EM23" i="16"/>
  <c r="EM38" i="16"/>
  <c r="EM39" i="16"/>
  <c r="EM40" i="16"/>
  <c r="EM41" i="16"/>
  <c r="EM33" i="16"/>
  <c r="EM47" i="16"/>
  <c r="EM49" i="16"/>
  <c r="EM51" i="16"/>
  <c r="EM54" i="16"/>
  <c r="EM21" i="16"/>
  <c r="EM20" i="16"/>
  <c r="EM30" i="16"/>
  <c r="EM31" i="16"/>
  <c r="EM32" i="16"/>
  <c r="EM59" i="16"/>
  <c r="EN18" i="16"/>
  <c r="EN24" i="16"/>
  <c r="EN43" i="16"/>
  <c r="EN17" i="16"/>
  <c r="EN26" i="16"/>
  <c r="EN44" i="16"/>
  <c r="EN45" i="16"/>
  <c r="EN23" i="16"/>
  <c r="EN38" i="16"/>
  <c r="EN39" i="16"/>
  <c r="EN40" i="16"/>
  <c r="EN41" i="16"/>
  <c r="EN33" i="16"/>
  <c r="EN47" i="16"/>
  <c r="EN49" i="16"/>
  <c r="EN51" i="16"/>
  <c r="EN54" i="16"/>
  <c r="EN21" i="16"/>
  <c r="EN20" i="16"/>
  <c r="EN30" i="16"/>
  <c r="EN31" i="16"/>
  <c r="EN32" i="16"/>
  <c r="EN59" i="16"/>
  <c r="EO18" i="16"/>
  <c r="EO24" i="16"/>
  <c r="EO43" i="16"/>
  <c r="EO17" i="16"/>
  <c r="EO26" i="16"/>
  <c r="EO44" i="16"/>
  <c r="EO45" i="16"/>
  <c r="EO23" i="16"/>
  <c r="EO38" i="16"/>
  <c r="EO39" i="16"/>
  <c r="EO40" i="16"/>
  <c r="EO41" i="16"/>
  <c r="EO33" i="16"/>
  <c r="EO47" i="16"/>
  <c r="EO49" i="16"/>
  <c r="EO51" i="16"/>
  <c r="EO54" i="16"/>
  <c r="EO21" i="16"/>
  <c r="EO20" i="16"/>
  <c r="EO30" i="16"/>
  <c r="EO31" i="16"/>
  <c r="EO32" i="16"/>
  <c r="EO59" i="16"/>
  <c r="EP18" i="16"/>
  <c r="EP24" i="16"/>
  <c r="EP43" i="16"/>
  <c r="EP17" i="16"/>
  <c r="EP26" i="16"/>
  <c r="EP44" i="16"/>
  <c r="EP45" i="16"/>
  <c r="EP23" i="16"/>
  <c r="EP38" i="16"/>
  <c r="EP39" i="16"/>
  <c r="EP40" i="16"/>
  <c r="EP41" i="16"/>
  <c r="EP33" i="16"/>
  <c r="EP47" i="16"/>
  <c r="EP49" i="16"/>
  <c r="EP51" i="16"/>
  <c r="EP54" i="16"/>
  <c r="EP21" i="16"/>
  <c r="EP20" i="16"/>
  <c r="EP30" i="16"/>
  <c r="EP31" i="16"/>
  <c r="EP32" i="16"/>
  <c r="EP59" i="16"/>
  <c r="EQ18" i="16"/>
  <c r="EQ24" i="16"/>
  <c r="EQ43" i="16"/>
  <c r="EQ17" i="16"/>
  <c r="EQ26" i="16"/>
  <c r="EQ44" i="16"/>
  <c r="EQ45" i="16"/>
  <c r="EQ23" i="16"/>
  <c r="EQ38" i="16"/>
  <c r="EQ39" i="16"/>
  <c r="EQ40" i="16"/>
  <c r="EQ41" i="16"/>
  <c r="EQ33" i="16"/>
  <c r="EQ47" i="16"/>
  <c r="EQ49" i="16"/>
  <c r="EQ51" i="16"/>
  <c r="EQ54" i="16"/>
  <c r="EQ21" i="16"/>
  <c r="EQ20" i="16"/>
  <c r="EQ30" i="16"/>
  <c r="EQ31" i="16"/>
  <c r="EQ32" i="16"/>
  <c r="EQ59" i="16"/>
  <c r="ER18" i="16"/>
  <c r="ER24" i="16"/>
  <c r="ER43" i="16"/>
  <c r="ER17" i="16"/>
  <c r="ER26" i="16"/>
  <c r="ER44" i="16"/>
  <c r="ER45" i="16"/>
  <c r="ER23" i="16"/>
  <c r="ER38" i="16"/>
  <c r="ER39" i="16"/>
  <c r="ER40" i="16"/>
  <c r="ER41" i="16"/>
  <c r="ER33" i="16"/>
  <c r="ER47" i="16"/>
  <c r="ER49" i="16"/>
  <c r="ER51" i="16"/>
  <c r="ER54" i="16"/>
  <c r="ER21" i="16"/>
  <c r="ER20" i="16"/>
  <c r="ER30" i="16"/>
  <c r="ER31" i="16"/>
  <c r="ER32" i="16"/>
  <c r="ER59" i="16"/>
  <c r="ES18" i="16"/>
  <c r="ES24" i="16"/>
  <c r="ES43" i="16"/>
  <c r="ES17" i="16"/>
  <c r="ES26" i="16"/>
  <c r="ES44" i="16"/>
  <c r="ES45" i="16"/>
  <c r="ES23" i="16"/>
  <c r="ES38" i="16"/>
  <c r="ES39" i="16"/>
  <c r="ES40" i="16"/>
  <c r="ES41" i="16"/>
  <c r="ES33" i="16"/>
  <c r="ES47" i="16"/>
  <c r="ES49" i="16"/>
  <c r="ES51" i="16"/>
  <c r="ES54" i="16"/>
  <c r="ES21" i="16"/>
  <c r="ES20" i="16"/>
  <c r="ES30" i="16"/>
  <c r="ES31" i="16"/>
  <c r="ES32" i="16"/>
  <c r="ES59" i="16"/>
  <c r="ET18" i="16"/>
  <c r="ET24" i="16"/>
  <c r="ET43" i="16"/>
  <c r="ET17" i="16"/>
  <c r="ET26" i="16"/>
  <c r="ET44" i="16"/>
  <c r="ET45" i="16"/>
  <c r="ET23" i="16"/>
  <c r="ET38" i="16"/>
  <c r="ET39" i="16"/>
  <c r="ET40" i="16"/>
  <c r="ET41" i="16"/>
  <c r="ET33" i="16"/>
  <c r="ET47" i="16"/>
  <c r="ET49" i="16"/>
  <c r="ET51" i="16"/>
  <c r="ET54" i="16"/>
  <c r="ET21" i="16"/>
  <c r="ET20" i="16"/>
  <c r="ET30" i="16"/>
  <c r="ET31" i="16"/>
  <c r="ET32" i="16"/>
  <c r="ET59" i="16"/>
  <c r="EU18" i="16"/>
  <c r="EU24" i="16"/>
  <c r="EU43" i="16"/>
  <c r="EU17" i="16"/>
  <c r="EU26" i="16"/>
  <c r="EU44" i="16"/>
  <c r="EU45" i="16"/>
  <c r="EU23" i="16"/>
  <c r="EU38" i="16"/>
  <c r="EU39" i="16"/>
  <c r="EU40" i="16"/>
  <c r="EU41" i="16"/>
  <c r="EU33" i="16"/>
  <c r="EU47" i="16"/>
  <c r="EU49" i="16"/>
  <c r="EU51" i="16"/>
  <c r="EU54" i="16"/>
  <c r="EU21" i="16"/>
  <c r="EU20" i="16"/>
  <c r="EU30" i="16"/>
  <c r="EU31" i="16"/>
  <c r="EU32" i="16"/>
  <c r="EU59" i="16"/>
  <c r="EV18" i="16"/>
  <c r="EV24" i="16"/>
  <c r="EV43" i="16"/>
  <c r="EV17" i="16"/>
  <c r="EV26" i="16"/>
  <c r="EV44" i="16"/>
  <c r="EV45" i="16"/>
  <c r="EV23" i="16"/>
  <c r="EV38" i="16"/>
  <c r="EV39" i="16"/>
  <c r="EV40" i="16"/>
  <c r="EV41" i="16"/>
  <c r="EV33" i="16"/>
  <c r="EV47" i="16"/>
  <c r="EV49" i="16"/>
  <c r="EV51" i="16"/>
  <c r="EV54" i="16"/>
  <c r="EV21" i="16"/>
  <c r="EV20" i="16"/>
  <c r="EV30" i="16"/>
  <c r="EV31" i="16"/>
  <c r="EV32" i="16"/>
  <c r="EV59" i="16"/>
  <c r="EW18" i="16"/>
  <c r="EW24" i="16"/>
  <c r="EW43" i="16"/>
  <c r="EW17" i="16"/>
  <c r="EW26" i="16"/>
  <c r="EW44" i="16"/>
  <c r="EW45" i="16"/>
  <c r="EW23" i="16"/>
  <c r="EW38" i="16"/>
  <c r="EW39" i="16"/>
  <c r="EW40" i="16"/>
  <c r="EW41" i="16"/>
  <c r="EW33" i="16"/>
  <c r="EW47" i="16"/>
  <c r="EW49" i="16"/>
  <c r="EW51" i="16"/>
  <c r="EW54" i="16"/>
  <c r="EW21" i="16"/>
  <c r="EW20" i="16"/>
  <c r="EW30" i="16"/>
  <c r="EW31" i="16"/>
  <c r="EW32" i="16"/>
  <c r="EW59" i="16"/>
  <c r="EX18" i="16"/>
  <c r="EX24" i="16"/>
  <c r="EX43" i="16"/>
  <c r="EX17" i="16"/>
  <c r="EX26" i="16"/>
  <c r="EX44" i="16"/>
  <c r="EX45" i="16"/>
  <c r="EX23" i="16"/>
  <c r="EX38" i="16"/>
  <c r="EX39" i="16"/>
  <c r="EX40" i="16"/>
  <c r="EX41" i="16"/>
  <c r="EX33" i="16"/>
  <c r="EX47" i="16"/>
  <c r="EX49" i="16"/>
  <c r="EX51" i="16"/>
  <c r="EX54" i="16"/>
  <c r="EX21" i="16"/>
  <c r="EX20" i="16"/>
  <c r="EX30" i="16"/>
  <c r="EX31" i="16"/>
  <c r="EX32" i="16"/>
  <c r="EX59" i="16"/>
  <c r="EY18" i="16"/>
  <c r="EY24" i="16"/>
  <c r="EY43" i="16"/>
  <c r="EY17" i="16"/>
  <c r="EY26" i="16"/>
  <c r="EY44" i="16"/>
  <c r="EY45" i="16"/>
  <c r="EY23" i="16"/>
  <c r="EY38" i="16"/>
  <c r="EY39" i="16"/>
  <c r="EY40" i="16"/>
  <c r="EY41" i="16"/>
  <c r="EY33" i="16"/>
  <c r="EY47" i="16"/>
  <c r="EY49" i="16"/>
  <c r="EY51" i="16"/>
  <c r="EY54" i="16"/>
  <c r="EY21" i="16"/>
  <c r="EY20" i="16"/>
  <c r="EY30" i="16"/>
  <c r="EY31" i="16"/>
  <c r="EY32" i="16"/>
  <c r="EY59" i="16"/>
  <c r="EZ18" i="16"/>
  <c r="EZ24" i="16"/>
  <c r="EZ43" i="16"/>
  <c r="EZ17" i="16"/>
  <c r="EZ26" i="16"/>
  <c r="EZ44" i="16"/>
  <c r="EZ45" i="16"/>
  <c r="EZ23" i="16"/>
  <c r="EZ38" i="16"/>
  <c r="EZ39" i="16"/>
  <c r="EZ40" i="16"/>
  <c r="EZ41" i="16"/>
  <c r="EZ33" i="16"/>
  <c r="EZ47" i="16"/>
  <c r="EZ49" i="16"/>
  <c r="EZ51" i="16"/>
  <c r="EZ54" i="16"/>
  <c r="EZ21" i="16"/>
  <c r="EZ20" i="16"/>
  <c r="EZ30" i="16"/>
  <c r="EZ31" i="16"/>
  <c r="EZ32" i="16"/>
  <c r="EZ59" i="16"/>
  <c r="FA18" i="16"/>
  <c r="FA24" i="16"/>
  <c r="FA43" i="16"/>
  <c r="FA17" i="16"/>
  <c r="FA26" i="16"/>
  <c r="FA44" i="16"/>
  <c r="FA45" i="16"/>
  <c r="FA23" i="16"/>
  <c r="FA38" i="16"/>
  <c r="FA39" i="16"/>
  <c r="FA40" i="16"/>
  <c r="FA41" i="16"/>
  <c r="FA33" i="16"/>
  <c r="FA47" i="16"/>
  <c r="FA49" i="16"/>
  <c r="FA51" i="16"/>
  <c r="FA54" i="16"/>
  <c r="FA21" i="16"/>
  <c r="FA20" i="16"/>
  <c r="FA30" i="16"/>
  <c r="FA31" i="16"/>
  <c r="FA32" i="16"/>
  <c r="FA59" i="16"/>
  <c r="FB18" i="16"/>
  <c r="FB24" i="16"/>
  <c r="FB43" i="16"/>
  <c r="FB17" i="16"/>
  <c r="FB26" i="16"/>
  <c r="FB44" i="16"/>
  <c r="FB45" i="16"/>
  <c r="FB23" i="16"/>
  <c r="FB38" i="16"/>
  <c r="FB39" i="16"/>
  <c r="FB40" i="16"/>
  <c r="FB41" i="16"/>
  <c r="FB33" i="16"/>
  <c r="FB47" i="16"/>
  <c r="FB49" i="16"/>
  <c r="FB51" i="16"/>
  <c r="FB54" i="16"/>
  <c r="FB21" i="16"/>
  <c r="FB20" i="16"/>
  <c r="FB30" i="16"/>
  <c r="FB31" i="16"/>
  <c r="FB32" i="16"/>
  <c r="FB59" i="16"/>
  <c r="FC18" i="16"/>
  <c r="FC24" i="16"/>
  <c r="FC43" i="16"/>
  <c r="FC17" i="16"/>
  <c r="FC26" i="16"/>
  <c r="FC44" i="16"/>
  <c r="FC45" i="16"/>
  <c r="FC23" i="16"/>
  <c r="FC38" i="16"/>
  <c r="FC39" i="16"/>
  <c r="FC40" i="16"/>
  <c r="FC41" i="16"/>
  <c r="FC33" i="16"/>
  <c r="FC47" i="16"/>
  <c r="FC49" i="16"/>
  <c r="FC51" i="16"/>
  <c r="FC54" i="16"/>
  <c r="FC21" i="16"/>
  <c r="FC20" i="16"/>
  <c r="FC30" i="16"/>
  <c r="FC31" i="16"/>
  <c r="FC32" i="16"/>
  <c r="FC59" i="16"/>
  <c r="FD18" i="16"/>
  <c r="FD24" i="16"/>
  <c r="FD43" i="16"/>
  <c r="FD17" i="16"/>
  <c r="FD26" i="16"/>
  <c r="FD44" i="16"/>
  <c r="FD45" i="16"/>
  <c r="FD23" i="16"/>
  <c r="FD38" i="16"/>
  <c r="FD39" i="16"/>
  <c r="FD40" i="16"/>
  <c r="FD41" i="16"/>
  <c r="FD33" i="16"/>
  <c r="FD47" i="16"/>
  <c r="FD49" i="16"/>
  <c r="FD51" i="16"/>
  <c r="FD54" i="16"/>
  <c r="FD21" i="16"/>
  <c r="FD20" i="16"/>
  <c r="FD30" i="16"/>
  <c r="FD31" i="16"/>
  <c r="FD32" i="16"/>
  <c r="FD59" i="16"/>
  <c r="FE18" i="16"/>
  <c r="FE24" i="16"/>
  <c r="FE43" i="16"/>
  <c r="FE17" i="16"/>
  <c r="FE26" i="16"/>
  <c r="FE44" i="16"/>
  <c r="FE45" i="16"/>
  <c r="FE23" i="16"/>
  <c r="FE38" i="16"/>
  <c r="FE39" i="16"/>
  <c r="FE40" i="16"/>
  <c r="FE41" i="16"/>
  <c r="FE33" i="16"/>
  <c r="FE47" i="16"/>
  <c r="FE49" i="16"/>
  <c r="FE51" i="16"/>
  <c r="FE54" i="16"/>
  <c r="FE21" i="16"/>
  <c r="FE20" i="16"/>
  <c r="FE30" i="16"/>
  <c r="FE31" i="16"/>
  <c r="FE32" i="16"/>
  <c r="FE59" i="16"/>
  <c r="FF18" i="16"/>
  <c r="FF24" i="16"/>
  <c r="FF43" i="16"/>
  <c r="FF17" i="16"/>
  <c r="FF26" i="16"/>
  <c r="FF44" i="16"/>
  <c r="FF45" i="16"/>
  <c r="FF23" i="16"/>
  <c r="FF38" i="16"/>
  <c r="FF39" i="16"/>
  <c r="FF40" i="16"/>
  <c r="FF41" i="16"/>
  <c r="FF33" i="16"/>
  <c r="FF47" i="16"/>
  <c r="FF49" i="16"/>
  <c r="FF51" i="16"/>
  <c r="FF54" i="16"/>
  <c r="FF21" i="16"/>
  <c r="FF20" i="16"/>
  <c r="FF30" i="16"/>
  <c r="FF31" i="16"/>
  <c r="FF32" i="16"/>
  <c r="FF59" i="16"/>
  <c r="FG18" i="16"/>
  <c r="FG24" i="16"/>
  <c r="FG43" i="16"/>
  <c r="FG17" i="16"/>
  <c r="FG26" i="16"/>
  <c r="FG44" i="16"/>
  <c r="FG45" i="16"/>
  <c r="FG23" i="16"/>
  <c r="FG38" i="16"/>
  <c r="FG39" i="16"/>
  <c r="FG40" i="16"/>
  <c r="FG41" i="16"/>
  <c r="FG33" i="16"/>
  <c r="FG47" i="16"/>
  <c r="FG49" i="16"/>
  <c r="FG51" i="16"/>
  <c r="FG54" i="16"/>
  <c r="FG21" i="16"/>
  <c r="FG20" i="16"/>
  <c r="FG30" i="16"/>
  <c r="FG31" i="16"/>
  <c r="FG32" i="16"/>
  <c r="FG59" i="16"/>
  <c r="FH18" i="16"/>
  <c r="FH24" i="16"/>
  <c r="FH43" i="16"/>
  <c r="FH17" i="16"/>
  <c r="FH26" i="16"/>
  <c r="FH44" i="16"/>
  <c r="FH45" i="16"/>
  <c r="FH23" i="16"/>
  <c r="FH38" i="16"/>
  <c r="FH39" i="16"/>
  <c r="FH40" i="16"/>
  <c r="FH41" i="16"/>
  <c r="FH33" i="16"/>
  <c r="FH47" i="16"/>
  <c r="FH49" i="16"/>
  <c r="FH51" i="16"/>
  <c r="FH54" i="16"/>
  <c r="FH21" i="16"/>
  <c r="FH20" i="16"/>
  <c r="FH30" i="16"/>
  <c r="FH31" i="16"/>
  <c r="FH32" i="16"/>
  <c r="FH59" i="16"/>
  <c r="FI18" i="16"/>
  <c r="FI24" i="16"/>
  <c r="FI43" i="16"/>
  <c r="FI17" i="16"/>
  <c r="FI26" i="16"/>
  <c r="FI44" i="16"/>
  <c r="FI45" i="16"/>
  <c r="FI23" i="16"/>
  <c r="FI38" i="16"/>
  <c r="FI39" i="16"/>
  <c r="FI40" i="16"/>
  <c r="FI41" i="16"/>
  <c r="FI33" i="16"/>
  <c r="FI47" i="16"/>
  <c r="FI49" i="16"/>
  <c r="FI51" i="16"/>
  <c r="FI54" i="16"/>
  <c r="FI21" i="16"/>
  <c r="FI20" i="16"/>
  <c r="FI30" i="16"/>
  <c r="FI31" i="16"/>
  <c r="FI32" i="16"/>
  <c r="FI59" i="16"/>
  <c r="FJ18" i="16"/>
  <c r="FJ24" i="16"/>
  <c r="FJ43" i="16"/>
  <c r="FJ17" i="16"/>
  <c r="FJ26" i="16"/>
  <c r="FJ44" i="16"/>
  <c r="FJ45" i="16"/>
  <c r="FJ23" i="16"/>
  <c r="FJ38" i="16"/>
  <c r="FJ39" i="16"/>
  <c r="FJ40" i="16"/>
  <c r="FJ41" i="16"/>
  <c r="FJ33" i="16"/>
  <c r="FJ47" i="16"/>
  <c r="FJ49" i="16"/>
  <c r="FJ51" i="16"/>
  <c r="FJ54" i="16"/>
  <c r="FJ21" i="16"/>
  <c r="FJ20" i="16"/>
  <c r="FJ30" i="16"/>
  <c r="FJ31" i="16"/>
  <c r="FJ32" i="16"/>
  <c r="FJ59" i="16"/>
  <c r="FK18" i="16"/>
  <c r="FK24" i="16"/>
  <c r="FK43" i="16"/>
  <c r="FK17" i="16"/>
  <c r="FK26" i="16"/>
  <c r="FK44" i="16"/>
  <c r="FK45" i="16"/>
  <c r="FK23" i="16"/>
  <c r="FK38" i="16"/>
  <c r="FK39" i="16"/>
  <c r="FK40" i="16"/>
  <c r="FK41" i="16"/>
  <c r="FK33" i="16"/>
  <c r="FK47" i="16"/>
  <c r="FK49" i="16"/>
  <c r="FK51" i="16"/>
  <c r="FK54" i="16"/>
  <c r="FK21" i="16"/>
  <c r="FK20" i="16"/>
  <c r="FK30" i="16"/>
  <c r="FK31" i="16"/>
  <c r="FK32" i="16"/>
  <c r="FK59" i="16"/>
  <c r="FL18" i="16"/>
  <c r="FL24" i="16"/>
  <c r="FL43" i="16"/>
  <c r="FL17" i="16"/>
  <c r="FL26" i="16"/>
  <c r="FL44" i="16"/>
  <c r="FL45" i="16"/>
  <c r="FL23" i="16"/>
  <c r="FL38" i="16"/>
  <c r="FL39" i="16"/>
  <c r="FL40" i="16"/>
  <c r="FL41" i="16"/>
  <c r="FL33" i="16"/>
  <c r="FL47" i="16"/>
  <c r="FL49" i="16"/>
  <c r="FL51" i="16"/>
  <c r="FL54" i="16"/>
  <c r="FL21" i="16"/>
  <c r="FL20" i="16"/>
  <c r="FL30" i="16"/>
  <c r="FL31" i="16"/>
  <c r="FL32" i="16"/>
  <c r="FL59" i="16"/>
  <c r="FM18" i="16"/>
  <c r="FM24" i="16"/>
  <c r="FM43" i="16"/>
  <c r="FM17" i="16"/>
  <c r="FM26" i="16"/>
  <c r="FM44" i="16"/>
  <c r="FM45" i="16"/>
  <c r="FM23" i="16"/>
  <c r="FM38" i="16"/>
  <c r="FM39" i="16"/>
  <c r="FM40" i="16"/>
  <c r="FM41" i="16"/>
  <c r="FM33" i="16"/>
  <c r="FM47" i="16"/>
  <c r="FM49" i="16"/>
  <c r="FM51" i="16"/>
  <c r="FM54" i="16"/>
  <c r="FM21" i="16"/>
  <c r="FM20" i="16"/>
  <c r="FM30" i="16"/>
  <c r="FM31" i="16"/>
  <c r="FM32" i="16"/>
  <c r="FM59" i="16"/>
  <c r="FN18" i="16"/>
  <c r="FN24" i="16"/>
  <c r="FN43" i="16"/>
  <c r="FN17" i="16"/>
  <c r="FN26" i="16"/>
  <c r="FN44" i="16"/>
  <c r="FN45" i="16"/>
  <c r="FN23" i="16"/>
  <c r="FN38" i="16"/>
  <c r="FN39" i="16"/>
  <c r="FN40" i="16"/>
  <c r="FN41" i="16"/>
  <c r="FN33" i="16"/>
  <c r="FN47" i="16"/>
  <c r="FN49" i="16"/>
  <c r="FN51" i="16"/>
  <c r="FN54" i="16"/>
  <c r="FN21" i="16"/>
  <c r="FN20" i="16"/>
  <c r="FN30" i="16"/>
  <c r="FN31" i="16"/>
  <c r="FN32" i="16"/>
  <c r="FN59" i="16"/>
  <c r="FO18" i="16"/>
  <c r="FO24" i="16"/>
  <c r="FO43" i="16"/>
  <c r="FO17" i="16"/>
  <c r="FO26" i="16"/>
  <c r="FO44" i="16"/>
  <c r="FO45" i="16"/>
  <c r="FO23" i="16"/>
  <c r="FO38" i="16"/>
  <c r="FO39" i="16"/>
  <c r="FO40" i="16"/>
  <c r="FO41" i="16"/>
  <c r="FO33" i="16"/>
  <c r="FO47" i="16"/>
  <c r="FO49" i="16"/>
  <c r="FO51" i="16"/>
  <c r="FO54" i="16"/>
  <c r="FO21" i="16"/>
  <c r="FO20" i="16"/>
  <c r="FO30" i="16"/>
  <c r="FO31" i="16"/>
  <c r="FO32" i="16"/>
  <c r="FO59" i="16"/>
  <c r="FP18" i="16"/>
  <c r="FP24" i="16"/>
  <c r="FP43" i="16"/>
  <c r="FP17" i="16"/>
  <c r="FP26" i="16"/>
  <c r="FP44" i="16"/>
  <c r="FP45" i="16"/>
  <c r="FP23" i="16"/>
  <c r="FP38" i="16"/>
  <c r="FP39" i="16"/>
  <c r="FP40" i="16"/>
  <c r="FP41" i="16"/>
  <c r="FP33" i="16"/>
  <c r="FP47" i="16"/>
  <c r="FP49" i="16"/>
  <c r="FP51" i="16"/>
  <c r="FP54" i="16"/>
  <c r="FP21" i="16"/>
  <c r="FP20" i="16"/>
  <c r="FP30" i="16"/>
  <c r="FP31" i="16"/>
  <c r="FP32" i="16"/>
  <c r="FP59" i="16"/>
  <c r="FQ18" i="16"/>
  <c r="FQ24" i="16"/>
  <c r="FQ43" i="16"/>
  <c r="FQ17" i="16"/>
  <c r="FQ26" i="16"/>
  <c r="FQ44" i="16"/>
  <c r="FQ45" i="16"/>
  <c r="FQ23" i="16"/>
  <c r="FQ38" i="16"/>
  <c r="FQ39" i="16"/>
  <c r="FQ40" i="16"/>
  <c r="FQ41" i="16"/>
  <c r="FQ33" i="16"/>
  <c r="FQ47" i="16"/>
  <c r="FQ49" i="16"/>
  <c r="FQ51" i="16"/>
  <c r="FQ54" i="16"/>
  <c r="FQ21" i="16"/>
  <c r="FQ20" i="16"/>
  <c r="FQ30" i="16"/>
  <c r="FQ31" i="16"/>
  <c r="FQ32" i="16"/>
  <c r="FQ59" i="16"/>
  <c r="FR18" i="16"/>
  <c r="FR24" i="16"/>
  <c r="FR43" i="16"/>
  <c r="FR17" i="16"/>
  <c r="FR26" i="16"/>
  <c r="FR44" i="16"/>
  <c r="FR45" i="16"/>
  <c r="FR23" i="16"/>
  <c r="FR38" i="16"/>
  <c r="FR39" i="16"/>
  <c r="FR40" i="16"/>
  <c r="FR41" i="16"/>
  <c r="FR33" i="16"/>
  <c r="FR47" i="16"/>
  <c r="FR49" i="16"/>
  <c r="FR51" i="16"/>
  <c r="FR54" i="16"/>
  <c r="FR21" i="16"/>
  <c r="FR20" i="16"/>
  <c r="FR30" i="16"/>
  <c r="FR31" i="16"/>
  <c r="FR32" i="16"/>
  <c r="FR59" i="16"/>
  <c r="FS18" i="16"/>
  <c r="FS24" i="16"/>
  <c r="FS43" i="16"/>
  <c r="FS17" i="16"/>
  <c r="FS26" i="16"/>
  <c r="FS44" i="16"/>
  <c r="FS45" i="16"/>
  <c r="FS23" i="16"/>
  <c r="FS38" i="16"/>
  <c r="FS39" i="16"/>
  <c r="FS40" i="16"/>
  <c r="FS41" i="16"/>
  <c r="FS33" i="16"/>
  <c r="FS47" i="16"/>
  <c r="FS49" i="16"/>
  <c r="FS51" i="16"/>
  <c r="FS54" i="16"/>
  <c r="FS21" i="16"/>
  <c r="FS20" i="16"/>
  <c r="FS30" i="16"/>
  <c r="FS31" i="16"/>
  <c r="FS32" i="16"/>
  <c r="FS59" i="16"/>
  <c r="FT18" i="16"/>
  <c r="FT24" i="16"/>
  <c r="FT43" i="16"/>
  <c r="FT17" i="16"/>
  <c r="FT26" i="16"/>
  <c r="FT44" i="16"/>
  <c r="FT45" i="16"/>
  <c r="FT23" i="16"/>
  <c r="FT38" i="16"/>
  <c r="FT39" i="16"/>
  <c r="FT40" i="16"/>
  <c r="FT41" i="16"/>
  <c r="FT33" i="16"/>
  <c r="FT47" i="16"/>
  <c r="FT49" i="16"/>
  <c r="FT51" i="16"/>
  <c r="FT54" i="16"/>
  <c r="FT21" i="16"/>
  <c r="FT20" i="16"/>
  <c r="FT30" i="16"/>
  <c r="FT31" i="16"/>
  <c r="FT32" i="16"/>
  <c r="FT59" i="16"/>
  <c r="FU18" i="16"/>
  <c r="FU24" i="16"/>
  <c r="FU43" i="16"/>
  <c r="FU17" i="16"/>
  <c r="FU26" i="16"/>
  <c r="FU44" i="16"/>
  <c r="FU45" i="16"/>
  <c r="FU23" i="16"/>
  <c r="FU38" i="16"/>
  <c r="FU39" i="16"/>
  <c r="FU40" i="16"/>
  <c r="FU41" i="16"/>
  <c r="FU33" i="16"/>
  <c r="FU47" i="16"/>
  <c r="FU49" i="16"/>
  <c r="FU51" i="16"/>
  <c r="FU54" i="16"/>
  <c r="FU21" i="16"/>
  <c r="FU20" i="16"/>
  <c r="FU30" i="16"/>
  <c r="FU31" i="16"/>
  <c r="FU32" i="16"/>
  <c r="FU59" i="16"/>
  <c r="FV18" i="16"/>
  <c r="FV24" i="16"/>
  <c r="FV43" i="16"/>
  <c r="FV17" i="16"/>
  <c r="FV26" i="16"/>
  <c r="FV44" i="16"/>
  <c r="FV45" i="16"/>
  <c r="FV23" i="16"/>
  <c r="FV38" i="16"/>
  <c r="FV39" i="16"/>
  <c r="FV40" i="16"/>
  <c r="FV41" i="16"/>
  <c r="FV33" i="16"/>
  <c r="FV47" i="16"/>
  <c r="FV49" i="16"/>
  <c r="FV51" i="16"/>
  <c r="FV54" i="16"/>
  <c r="FV21" i="16"/>
  <c r="FV20" i="16"/>
  <c r="FV30" i="16"/>
  <c r="FV31" i="16"/>
  <c r="FV32" i="16"/>
  <c r="FV59" i="16"/>
  <c r="FW18" i="16"/>
  <c r="FW24" i="16"/>
  <c r="FW43" i="16"/>
  <c r="FW17" i="16"/>
  <c r="FW26" i="16"/>
  <c r="FW44" i="16"/>
  <c r="FW45" i="16"/>
  <c r="FW23" i="16"/>
  <c r="FW38" i="16"/>
  <c r="FW39" i="16"/>
  <c r="FW40" i="16"/>
  <c r="FW41" i="16"/>
  <c r="FW33" i="16"/>
  <c r="FW47" i="16"/>
  <c r="FW49" i="16"/>
  <c r="FW51" i="16"/>
  <c r="FW54" i="16"/>
  <c r="FW21" i="16"/>
  <c r="FW20" i="16"/>
  <c r="FW30" i="16"/>
  <c r="FW31" i="16"/>
  <c r="FW32" i="16"/>
  <c r="FW59" i="16"/>
  <c r="FX18" i="16"/>
  <c r="FX24" i="16"/>
  <c r="FX43" i="16"/>
  <c r="FX17" i="16"/>
  <c r="FX26" i="16"/>
  <c r="FX44" i="16"/>
  <c r="FX45" i="16"/>
  <c r="FX23" i="16"/>
  <c r="FX38" i="16"/>
  <c r="FX39" i="16"/>
  <c r="FX40" i="16"/>
  <c r="FX41" i="16"/>
  <c r="FX33" i="16"/>
  <c r="FX47" i="16"/>
  <c r="FX49" i="16"/>
  <c r="FX51" i="16"/>
  <c r="FX54" i="16"/>
  <c r="FX21" i="16"/>
  <c r="FX20" i="16"/>
  <c r="FX30" i="16"/>
  <c r="FX31" i="16"/>
  <c r="FX32" i="16"/>
  <c r="FX59" i="16"/>
  <c r="FY18" i="16"/>
  <c r="FY24" i="16"/>
  <c r="FY43" i="16"/>
  <c r="FY17" i="16"/>
  <c r="FY26" i="16"/>
  <c r="FY44" i="16"/>
  <c r="FY45" i="16"/>
  <c r="FY23" i="16"/>
  <c r="FY38" i="16"/>
  <c r="FY39" i="16"/>
  <c r="FY40" i="16"/>
  <c r="FY41" i="16"/>
  <c r="FY33" i="16"/>
  <c r="FY47" i="16"/>
  <c r="FY49" i="16"/>
  <c r="FY51" i="16"/>
  <c r="FY54" i="16"/>
  <c r="FY21" i="16"/>
  <c r="FY20" i="16"/>
  <c r="FY30" i="16"/>
  <c r="FY31" i="16"/>
  <c r="FY32" i="16"/>
  <c r="FY59" i="16"/>
  <c r="FZ18" i="16"/>
  <c r="FZ24" i="16"/>
  <c r="FZ43" i="16"/>
  <c r="FZ17" i="16"/>
  <c r="FZ26" i="16"/>
  <c r="FZ44" i="16"/>
  <c r="FZ45" i="16"/>
  <c r="FZ23" i="16"/>
  <c r="FZ38" i="16"/>
  <c r="FZ39" i="16"/>
  <c r="FZ40" i="16"/>
  <c r="FZ41" i="16"/>
  <c r="FZ33" i="16"/>
  <c r="FZ47" i="16"/>
  <c r="FZ49" i="16"/>
  <c r="FZ51" i="16"/>
  <c r="FZ54" i="16"/>
  <c r="FZ21" i="16"/>
  <c r="FZ20" i="16"/>
  <c r="FZ30" i="16"/>
  <c r="FZ31" i="16"/>
  <c r="FZ32" i="16"/>
  <c r="FZ59" i="16"/>
  <c r="GA18" i="16"/>
  <c r="GA24" i="16"/>
  <c r="GA43" i="16"/>
  <c r="GA17" i="16"/>
  <c r="GA26" i="16"/>
  <c r="GA44" i="16"/>
  <c r="GA45" i="16"/>
  <c r="GA23" i="16"/>
  <c r="GA38" i="16"/>
  <c r="GA39" i="16"/>
  <c r="GA40" i="16"/>
  <c r="GA41" i="16"/>
  <c r="GA33" i="16"/>
  <c r="GA47" i="16"/>
  <c r="GA49" i="16"/>
  <c r="GA51" i="16"/>
  <c r="GA54" i="16"/>
  <c r="GA21" i="16"/>
  <c r="GA20" i="16"/>
  <c r="GA30" i="16"/>
  <c r="GA31" i="16"/>
  <c r="GA32" i="16"/>
  <c r="GA59" i="16"/>
  <c r="GB18" i="16"/>
  <c r="GB24" i="16"/>
  <c r="GB43" i="16"/>
  <c r="GB17" i="16"/>
  <c r="GB26" i="16"/>
  <c r="GB44" i="16"/>
  <c r="GB45" i="16"/>
  <c r="GB23" i="16"/>
  <c r="GB38" i="16"/>
  <c r="GB39" i="16"/>
  <c r="GB40" i="16"/>
  <c r="GB41" i="16"/>
  <c r="GB33" i="16"/>
  <c r="GB47" i="16"/>
  <c r="GB49" i="16"/>
  <c r="GB51" i="16"/>
  <c r="GB54" i="16"/>
  <c r="GB21" i="16"/>
  <c r="GB20" i="16"/>
  <c r="GB30" i="16"/>
  <c r="GB31" i="16"/>
  <c r="GB32" i="16"/>
  <c r="GB59" i="16"/>
  <c r="GC18" i="16"/>
  <c r="GC24" i="16"/>
  <c r="GC43" i="16"/>
  <c r="GC17" i="16"/>
  <c r="GC26" i="16"/>
  <c r="GC44" i="16"/>
  <c r="GC45" i="16"/>
  <c r="GC23" i="16"/>
  <c r="GC38" i="16"/>
  <c r="GC39" i="16"/>
  <c r="GC40" i="16"/>
  <c r="GC41" i="16"/>
  <c r="GC33" i="16"/>
  <c r="GC47" i="16"/>
  <c r="GC49" i="16"/>
  <c r="GC51" i="16"/>
  <c r="GC54" i="16"/>
  <c r="GC21" i="16"/>
  <c r="GC20" i="16"/>
  <c r="GC30" i="16"/>
  <c r="GC31" i="16"/>
  <c r="GC32" i="16"/>
  <c r="GC59" i="16"/>
  <c r="GD18" i="16"/>
  <c r="GD24" i="16"/>
  <c r="GD43" i="16"/>
  <c r="GD17" i="16"/>
  <c r="GD26" i="16"/>
  <c r="GD44" i="16"/>
  <c r="GD45" i="16"/>
  <c r="GD23" i="16"/>
  <c r="GD38" i="16"/>
  <c r="GD39" i="16"/>
  <c r="GD40" i="16"/>
  <c r="GD41" i="16"/>
  <c r="GD33" i="16"/>
  <c r="GD47" i="16"/>
  <c r="GD49" i="16"/>
  <c r="GD51" i="16"/>
  <c r="GD54" i="16"/>
  <c r="GD21" i="16"/>
  <c r="GD20" i="16"/>
  <c r="GD30" i="16"/>
  <c r="GD31" i="16"/>
  <c r="GD32" i="16"/>
  <c r="GD59" i="16"/>
  <c r="GE18" i="16"/>
  <c r="GE24" i="16"/>
  <c r="GE43" i="16"/>
  <c r="GE17" i="16"/>
  <c r="GE26" i="16"/>
  <c r="GE44" i="16"/>
  <c r="GE45" i="16"/>
  <c r="GE23" i="16"/>
  <c r="GE38" i="16"/>
  <c r="GE39" i="16"/>
  <c r="GE40" i="16"/>
  <c r="GE41" i="16"/>
  <c r="GE33" i="16"/>
  <c r="GE47" i="16"/>
  <c r="GE49" i="16"/>
  <c r="GE51" i="16"/>
  <c r="GE54" i="16"/>
  <c r="GE21" i="16"/>
  <c r="GE20" i="16"/>
  <c r="GE30" i="16"/>
  <c r="GE31" i="16"/>
  <c r="GE32" i="16"/>
  <c r="GE59" i="16"/>
  <c r="GF18" i="16"/>
  <c r="GF24" i="16"/>
  <c r="GF43" i="16"/>
  <c r="GF17" i="16"/>
  <c r="GF26" i="16"/>
  <c r="GF44" i="16"/>
  <c r="GF45" i="16"/>
  <c r="GF23" i="16"/>
  <c r="GF38" i="16"/>
  <c r="GF39" i="16"/>
  <c r="GF40" i="16"/>
  <c r="GF41" i="16"/>
  <c r="GF33" i="16"/>
  <c r="GF47" i="16"/>
  <c r="GF49" i="16"/>
  <c r="GF51" i="16"/>
  <c r="GF54" i="16"/>
  <c r="GF21" i="16"/>
  <c r="GF20" i="16"/>
  <c r="GF30" i="16"/>
  <c r="GF31" i="16"/>
  <c r="GF32" i="16"/>
  <c r="GF59" i="16"/>
  <c r="GG18" i="16"/>
  <c r="GG24" i="16"/>
  <c r="GG43" i="16"/>
  <c r="GG17" i="16"/>
  <c r="GG26" i="16"/>
  <c r="GG44" i="16"/>
  <c r="GG45" i="16"/>
  <c r="GG23" i="16"/>
  <c r="GG38" i="16"/>
  <c r="GG39" i="16"/>
  <c r="GG40" i="16"/>
  <c r="GG41" i="16"/>
  <c r="GG33" i="16"/>
  <c r="GG47" i="16"/>
  <c r="GG49" i="16"/>
  <c r="GG51" i="16"/>
  <c r="GG54" i="16"/>
  <c r="GG21" i="16"/>
  <c r="GG20" i="16"/>
  <c r="GG30" i="16"/>
  <c r="GG31" i="16"/>
  <c r="GG32" i="16"/>
  <c r="GG59" i="16"/>
  <c r="GH18" i="16"/>
  <c r="GH24" i="16"/>
  <c r="GH43" i="16"/>
  <c r="GH17" i="16"/>
  <c r="GH26" i="16"/>
  <c r="GH44" i="16"/>
  <c r="GH45" i="16"/>
  <c r="GH23" i="16"/>
  <c r="GH38" i="16"/>
  <c r="GH39" i="16"/>
  <c r="GH40" i="16"/>
  <c r="GH41" i="16"/>
  <c r="GH33" i="16"/>
  <c r="GH47" i="16"/>
  <c r="GH49" i="16"/>
  <c r="GH51" i="16"/>
  <c r="GH54" i="16"/>
  <c r="GH21" i="16"/>
  <c r="GH20" i="16"/>
  <c r="GH30" i="16"/>
  <c r="GH31" i="16"/>
  <c r="GH32" i="16"/>
  <c r="GH59" i="16"/>
  <c r="GI18" i="16"/>
  <c r="GI24" i="16"/>
  <c r="GI43" i="16"/>
  <c r="GI17" i="16"/>
  <c r="GI26" i="16"/>
  <c r="GI44" i="16"/>
  <c r="GI45" i="16"/>
  <c r="GI23" i="16"/>
  <c r="GI38" i="16"/>
  <c r="GI39" i="16"/>
  <c r="GI40" i="16"/>
  <c r="GI41" i="16"/>
  <c r="GI33" i="16"/>
  <c r="GI47" i="16"/>
  <c r="GI49" i="16"/>
  <c r="GI51" i="16"/>
  <c r="GI54" i="16"/>
  <c r="GI21" i="16"/>
  <c r="GI20" i="16"/>
  <c r="GI30" i="16"/>
  <c r="GI31" i="16"/>
  <c r="GI32" i="16"/>
  <c r="GI59" i="16"/>
  <c r="GJ18" i="16"/>
  <c r="GJ24" i="16"/>
  <c r="GJ43" i="16"/>
  <c r="GJ17" i="16"/>
  <c r="GJ26" i="16"/>
  <c r="GJ44" i="16"/>
  <c r="GJ45" i="16"/>
  <c r="GJ23" i="16"/>
  <c r="GJ38" i="16"/>
  <c r="GJ39" i="16"/>
  <c r="GJ40" i="16"/>
  <c r="GJ41" i="16"/>
  <c r="GJ33" i="16"/>
  <c r="GJ47" i="16"/>
  <c r="GJ49" i="16"/>
  <c r="GJ51" i="16"/>
  <c r="GJ54" i="16"/>
  <c r="GJ21" i="16"/>
  <c r="GJ20" i="16"/>
  <c r="GJ30" i="16"/>
  <c r="GJ31" i="16"/>
  <c r="GJ32" i="16"/>
  <c r="GJ59" i="16"/>
  <c r="GK18" i="16"/>
  <c r="GK24" i="16"/>
  <c r="GK43" i="16"/>
  <c r="GK17" i="16"/>
  <c r="GK26" i="16"/>
  <c r="GK44" i="16"/>
  <c r="GK45" i="16"/>
  <c r="GK23" i="16"/>
  <c r="GK38" i="16"/>
  <c r="GK39" i="16"/>
  <c r="GK40" i="16"/>
  <c r="GK41" i="16"/>
  <c r="GK33" i="16"/>
  <c r="GK47" i="16"/>
  <c r="GK49" i="16"/>
  <c r="GK51" i="16"/>
  <c r="GK54" i="16"/>
  <c r="GK21" i="16"/>
  <c r="GK20" i="16"/>
  <c r="GK30" i="16"/>
  <c r="GK31" i="16"/>
  <c r="GK32" i="16"/>
  <c r="GK59" i="16"/>
  <c r="GL18" i="16"/>
  <c r="GL24" i="16"/>
  <c r="GL43" i="16"/>
  <c r="GL17" i="16"/>
  <c r="GL26" i="16"/>
  <c r="GL44" i="16"/>
  <c r="GL45" i="16"/>
  <c r="GL23" i="16"/>
  <c r="GL38" i="16"/>
  <c r="GL39" i="16"/>
  <c r="GL40" i="16"/>
  <c r="GL41" i="16"/>
  <c r="GL33" i="16"/>
  <c r="GL47" i="16"/>
  <c r="GL49" i="16"/>
  <c r="GL51" i="16"/>
  <c r="GL54" i="16"/>
  <c r="GL21" i="16"/>
  <c r="GL20" i="16"/>
  <c r="GL30" i="16"/>
  <c r="GL31" i="16"/>
  <c r="GL32" i="16"/>
  <c r="GL59" i="16"/>
  <c r="GM18" i="16"/>
  <c r="GM24" i="16"/>
  <c r="GM43" i="16"/>
  <c r="GM17" i="16"/>
  <c r="GM26" i="16"/>
  <c r="GM44" i="16"/>
  <c r="GM45" i="16"/>
  <c r="GM23" i="16"/>
  <c r="GM38" i="16"/>
  <c r="GM39" i="16"/>
  <c r="GM40" i="16"/>
  <c r="GM41" i="16"/>
  <c r="GM33" i="16"/>
  <c r="GM47" i="16"/>
  <c r="GM49" i="16"/>
  <c r="GM51" i="16"/>
  <c r="GM54" i="16"/>
  <c r="GM21" i="16"/>
  <c r="GM20" i="16"/>
  <c r="GM30" i="16"/>
  <c r="GM31" i="16"/>
  <c r="GM32" i="16"/>
  <c r="GM59" i="16"/>
  <c r="GN18" i="16"/>
  <c r="GN24" i="16"/>
  <c r="GN43" i="16"/>
  <c r="GN17" i="16"/>
  <c r="GN26" i="16"/>
  <c r="GN44" i="16"/>
  <c r="GN45" i="16"/>
  <c r="GN23" i="16"/>
  <c r="GN38" i="16"/>
  <c r="GN39" i="16"/>
  <c r="GN40" i="16"/>
  <c r="GN41" i="16"/>
  <c r="GN33" i="16"/>
  <c r="GN47" i="16"/>
  <c r="GN49" i="16"/>
  <c r="GN51" i="16"/>
  <c r="GN54" i="16"/>
  <c r="GN21" i="16"/>
  <c r="GN20" i="16"/>
  <c r="GN30" i="16"/>
  <c r="GN31" i="16"/>
  <c r="GN32" i="16"/>
  <c r="GN59" i="16"/>
  <c r="GO18" i="16"/>
  <c r="GO24" i="16"/>
  <c r="GO43" i="16"/>
  <c r="GO17" i="16"/>
  <c r="GO26" i="16"/>
  <c r="GO44" i="16"/>
  <c r="GO45" i="16"/>
  <c r="GO23" i="16"/>
  <c r="GO38" i="16"/>
  <c r="GO39" i="16"/>
  <c r="GO40" i="16"/>
  <c r="GO41" i="16"/>
  <c r="GO33" i="16"/>
  <c r="GO47" i="16"/>
  <c r="GO49" i="16"/>
  <c r="GO51" i="16"/>
  <c r="GO54" i="16"/>
  <c r="GO21" i="16"/>
  <c r="GO20" i="16"/>
  <c r="GO30" i="16"/>
  <c r="GO31" i="16"/>
  <c r="GO32" i="16"/>
  <c r="GO59" i="16"/>
  <c r="GP18" i="16"/>
  <c r="GP24" i="16"/>
  <c r="GP43" i="16"/>
  <c r="GP17" i="16"/>
  <c r="GP26" i="16"/>
  <c r="GP44" i="16"/>
  <c r="GP45" i="16"/>
  <c r="GP23" i="16"/>
  <c r="GP38" i="16"/>
  <c r="GP39" i="16"/>
  <c r="GP40" i="16"/>
  <c r="GP41" i="16"/>
  <c r="GP33" i="16"/>
  <c r="GP47" i="16"/>
  <c r="GP49" i="16"/>
  <c r="GP51" i="16"/>
  <c r="GP54" i="16"/>
  <c r="GP21" i="16"/>
  <c r="GP20" i="16"/>
  <c r="GP30" i="16"/>
  <c r="GP31" i="16"/>
  <c r="GP32" i="16"/>
  <c r="GP59" i="16"/>
  <c r="GQ18" i="16"/>
  <c r="GQ24" i="16"/>
  <c r="GQ43" i="16"/>
  <c r="GQ17" i="16"/>
  <c r="GQ26" i="16"/>
  <c r="GQ44" i="16"/>
  <c r="GQ45" i="16"/>
  <c r="GQ23" i="16"/>
  <c r="GQ38" i="16"/>
  <c r="GQ39" i="16"/>
  <c r="GQ40" i="16"/>
  <c r="GQ41" i="16"/>
  <c r="GQ33" i="16"/>
  <c r="GQ47" i="16"/>
  <c r="GQ49" i="16"/>
  <c r="GQ51" i="16"/>
  <c r="GQ54" i="16"/>
  <c r="GQ21" i="16"/>
  <c r="GQ20" i="16"/>
  <c r="GQ30" i="16"/>
  <c r="GQ31" i="16"/>
  <c r="GQ32" i="16"/>
  <c r="GQ59" i="16"/>
  <c r="GR18" i="16"/>
  <c r="GR24" i="16"/>
  <c r="GR43" i="16"/>
  <c r="GR17" i="16"/>
  <c r="GR26" i="16"/>
  <c r="GR44" i="16"/>
  <c r="GR45" i="16"/>
  <c r="GR23" i="16"/>
  <c r="GR38" i="16"/>
  <c r="GR39" i="16"/>
  <c r="GR40" i="16"/>
  <c r="GR41" i="16"/>
  <c r="GR33" i="16"/>
  <c r="GR47" i="16"/>
  <c r="GR49" i="16"/>
  <c r="GR51" i="16"/>
  <c r="GR54" i="16"/>
  <c r="GR21" i="16"/>
  <c r="GR20" i="16"/>
  <c r="GR30" i="16"/>
  <c r="GR31" i="16"/>
  <c r="GR32" i="16"/>
  <c r="GR59" i="16"/>
  <c r="GS18" i="16"/>
  <c r="GS24" i="16"/>
  <c r="GS43" i="16"/>
  <c r="GS17" i="16"/>
  <c r="GS26" i="16"/>
  <c r="GS44" i="16"/>
  <c r="GS45" i="16"/>
  <c r="GS23" i="16"/>
  <c r="GS38" i="16"/>
  <c r="GS39" i="16"/>
  <c r="GS40" i="16"/>
  <c r="GS41" i="16"/>
  <c r="GS33" i="16"/>
  <c r="GS47" i="16"/>
  <c r="GS49" i="16"/>
  <c r="GS51" i="16"/>
  <c r="GS54" i="16"/>
  <c r="GS21" i="16"/>
  <c r="GS20" i="16"/>
  <c r="GS30" i="16"/>
  <c r="GS31" i="16"/>
  <c r="GS32" i="16"/>
  <c r="GS59" i="16"/>
  <c r="GT18" i="16"/>
  <c r="GT24" i="16"/>
  <c r="GT43" i="16"/>
  <c r="GT17" i="16"/>
  <c r="GT26" i="16"/>
  <c r="GT44" i="16"/>
  <c r="GT45" i="16"/>
  <c r="GT23" i="16"/>
  <c r="GT38" i="16"/>
  <c r="GT39" i="16"/>
  <c r="GT40" i="16"/>
  <c r="GT41" i="16"/>
  <c r="GT33" i="16"/>
  <c r="GT47" i="16"/>
  <c r="GT49" i="16"/>
  <c r="GT51" i="16"/>
  <c r="GT54" i="16"/>
  <c r="GT21" i="16"/>
  <c r="GT20" i="16"/>
  <c r="GT30" i="16"/>
  <c r="GT31" i="16"/>
  <c r="GT32" i="16"/>
  <c r="GT59" i="16"/>
  <c r="GU18" i="16"/>
  <c r="GU24" i="16"/>
  <c r="GU43" i="16"/>
  <c r="GU17" i="16"/>
  <c r="GU26" i="16"/>
  <c r="GU44" i="16"/>
  <c r="GU45" i="16"/>
  <c r="GU23" i="16"/>
  <c r="GU38" i="16"/>
  <c r="GU39" i="16"/>
  <c r="GU40" i="16"/>
  <c r="GU41" i="16"/>
  <c r="GU33" i="16"/>
  <c r="GU47" i="16"/>
  <c r="GU49" i="16"/>
  <c r="GU51" i="16"/>
  <c r="GU54" i="16"/>
  <c r="GU21" i="16"/>
  <c r="GU20" i="16"/>
  <c r="GU30" i="16"/>
  <c r="GU31" i="16"/>
  <c r="GU32" i="16"/>
  <c r="GU59" i="16"/>
  <c r="GV18" i="16"/>
  <c r="GV24" i="16"/>
  <c r="GV43" i="16"/>
  <c r="GV17" i="16"/>
  <c r="GV26" i="16"/>
  <c r="GV44" i="16"/>
  <c r="GV45" i="16"/>
  <c r="GV23" i="16"/>
  <c r="GV38" i="16"/>
  <c r="GV39" i="16"/>
  <c r="GV40" i="16"/>
  <c r="GV41" i="16"/>
  <c r="GV33" i="16"/>
  <c r="GV47" i="16"/>
  <c r="GV49" i="16"/>
  <c r="GV51" i="16"/>
  <c r="GV54" i="16"/>
  <c r="GV21" i="16"/>
  <c r="GV20" i="16"/>
  <c r="GV30" i="16"/>
  <c r="GV31" i="16"/>
  <c r="GV32" i="16"/>
  <c r="GV59" i="16"/>
  <c r="GW18" i="16"/>
  <c r="GW24" i="16"/>
  <c r="GW43" i="16"/>
  <c r="GW17" i="16"/>
  <c r="GW26" i="16"/>
  <c r="GW44" i="16"/>
  <c r="GW45" i="16"/>
  <c r="GW23" i="16"/>
  <c r="GW38" i="16"/>
  <c r="GW39" i="16"/>
  <c r="GW40" i="16"/>
  <c r="GW41" i="16"/>
  <c r="GW33" i="16"/>
  <c r="GW47" i="16"/>
  <c r="GW49" i="16"/>
  <c r="GW51" i="16"/>
  <c r="GW54" i="16"/>
  <c r="GW21" i="16"/>
  <c r="GW20" i="16"/>
  <c r="GW30" i="16"/>
  <c r="GW31" i="16"/>
  <c r="GW32" i="16"/>
  <c r="GW59" i="16"/>
  <c r="GX18" i="16"/>
  <c r="GX24" i="16"/>
  <c r="GX43" i="16"/>
  <c r="GX17" i="16"/>
  <c r="GX26" i="16"/>
  <c r="GX44" i="16"/>
  <c r="GX45" i="16"/>
  <c r="GX23" i="16"/>
  <c r="GX38" i="16"/>
  <c r="GX39" i="16"/>
  <c r="GX40" i="16"/>
  <c r="GX41" i="16"/>
  <c r="GX33" i="16"/>
  <c r="GX47" i="16"/>
  <c r="GX49" i="16"/>
  <c r="GX51" i="16"/>
  <c r="GX54" i="16"/>
  <c r="GX21" i="16"/>
  <c r="GX20" i="16"/>
  <c r="GX30" i="16"/>
  <c r="GX31" i="16"/>
  <c r="GX32" i="16"/>
  <c r="GX59" i="16"/>
  <c r="GY18" i="16"/>
  <c r="GY24" i="16"/>
  <c r="GY43" i="16"/>
  <c r="GY17" i="16"/>
  <c r="GY26" i="16"/>
  <c r="GY44" i="16"/>
  <c r="GY45" i="16"/>
  <c r="GY23" i="16"/>
  <c r="GY38" i="16"/>
  <c r="GY39" i="16"/>
  <c r="GY40" i="16"/>
  <c r="GY41" i="16"/>
  <c r="GY33" i="16"/>
  <c r="GY47" i="16"/>
  <c r="GY49" i="16"/>
  <c r="GY51" i="16"/>
  <c r="GY54" i="16"/>
  <c r="GY21" i="16"/>
  <c r="GY20" i="16"/>
  <c r="GY30" i="16"/>
  <c r="GY31" i="16"/>
  <c r="GY32" i="16"/>
  <c r="GY59" i="16"/>
  <c r="GZ18" i="16"/>
  <c r="GZ24" i="16"/>
  <c r="GZ43" i="16"/>
  <c r="GZ17" i="16"/>
  <c r="GZ26" i="16"/>
  <c r="GZ44" i="16"/>
  <c r="GZ45" i="16"/>
  <c r="GZ23" i="16"/>
  <c r="GZ38" i="16"/>
  <c r="GZ39" i="16"/>
  <c r="GZ40" i="16"/>
  <c r="GZ41" i="16"/>
  <c r="GZ33" i="16"/>
  <c r="GZ47" i="16"/>
  <c r="GZ49" i="16"/>
  <c r="GZ51" i="16"/>
  <c r="GZ54" i="16"/>
  <c r="GZ21" i="16"/>
  <c r="GZ20" i="16"/>
  <c r="GZ30" i="16"/>
  <c r="GZ31" i="16"/>
  <c r="GZ32" i="16"/>
  <c r="GZ59" i="16"/>
  <c r="HA18" i="16"/>
  <c r="HA24" i="16"/>
  <c r="HA43" i="16"/>
  <c r="HA17" i="16"/>
  <c r="HA26" i="16"/>
  <c r="HA44" i="16"/>
  <c r="HA45" i="16"/>
  <c r="HA23" i="16"/>
  <c r="HA38" i="16"/>
  <c r="HA39" i="16"/>
  <c r="HA40" i="16"/>
  <c r="HA41" i="16"/>
  <c r="HA33" i="16"/>
  <c r="HA47" i="16"/>
  <c r="HA49" i="16"/>
  <c r="HA51" i="16"/>
  <c r="HA54" i="16"/>
  <c r="HA21" i="16"/>
  <c r="HA20" i="16"/>
  <c r="HA30" i="16"/>
  <c r="HA31" i="16"/>
  <c r="HA32" i="16"/>
  <c r="HA59" i="16"/>
  <c r="HB18" i="16"/>
  <c r="HB24" i="16"/>
  <c r="HB43" i="16"/>
  <c r="HB17" i="16"/>
  <c r="HB26" i="16"/>
  <c r="HB44" i="16"/>
  <c r="HB45" i="16"/>
  <c r="HB23" i="16"/>
  <c r="HB38" i="16"/>
  <c r="HB39" i="16"/>
  <c r="HB40" i="16"/>
  <c r="HB41" i="16"/>
  <c r="HB33" i="16"/>
  <c r="HB47" i="16"/>
  <c r="HB49" i="16"/>
  <c r="HB51" i="16"/>
  <c r="HB54" i="16"/>
  <c r="HB21" i="16"/>
  <c r="HB20" i="16"/>
  <c r="HB30" i="16"/>
  <c r="HB31" i="16"/>
  <c r="HB32" i="16"/>
  <c r="HB59" i="16"/>
  <c r="HC18" i="16"/>
  <c r="HC24" i="16"/>
  <c r="HC43" i="16"/>
  <c r="HC17" i="16"/>
  <c r="HC26" i="16"/>
  <c r="HC44" i="16"/>
  <c r="HC45" i="16"/>
  <c r="HC23" i="16"/>
  <c r="HC38" i="16"/>
  <c r="HC39" i="16"/>
  <c r="HC40" i="16"/>
  <c r="HC41" i="16"/>
  <c r="HC33" i="16"/>
  <c r="HC47" i="16"/>
  <c r="HC49" i="16"/>
  <c r="HC51" i="16"/>
  <c r="HC54" i="16"/>
  <c r="HC21" i="16"/>
  <c r="HC20" i="16"/>
  <c r="HC30" i="16"/>
  <c r="HC31" i="16"/>
  <c r="HC32" i="16"/>
  <c r="HC59" i="16"/>
  <c r="HD18" i="16"/>
  <c r="HD24" i="16"/>
  <c r="HD43" i="16"/>
  <c r="HD17" i="16"/>
  <c r="HD26" i="16"/>
  <c r="HD44" i="16"/>
  <c r="HD45" i="16"/>
  <c r="HD23" i="16"/>
  <c r="HD38" i="16"/>
  <c r="HD39" i="16"/>
  <c r="HD40" i="16"/>
  <c r="HD41" i="16"/>
  <c r="HD33" i="16"/>
  <c r="HD47" i="16"/>
  <c r="HD49" i="16"/>
  <c r="HD51" i="16"/>
  <c r="HD54" i="16"/>
  <c r="HD21" i="16"/>
  <c r="HD20" i="16"/>
  <c r="HD30" i="16"/>
  <c r="HD31" i="16"/>
  <c r="HD32" i="16"/>
  <c r="HD59" i="16"/>
  <c r="HE18" i="16"/>
  <c r="HE24" i="16"/>
  <c r="HE43" i="16"/>
  <c r="HE17" i="16"/>
  <c r="HE26" i="16"/>
  <c r="HE44" i="16"/>
  <c r="HE45" i="16"/>
  <c r="HE23" i="16"/>
  <c r="HE38" i="16"/>
  <c r="HE39" i="16"/>
  <c r="HE40" i="16"/>
  <c r="HE41" i="16"/>
  <c r="HE33" i="16"/>
  <c r="HE47" i="16"/>
  <c r="HE49" i="16"/>
  <c r="HE51" i="16"/>
  <c r="HE54" i="16"/>
  <c r="HE21" i="16"/>
  <c r="HE20" i="16"/>
  <c r="HE30" i="16"/>
  <c r="HE31" i="16"/>
  <c r="HE32" i="16"/>
  <c r="HE59" i="16"/>
  <c r="HF18" i="16"/>
  <c r="HF24" i="16"/>
  <c r="HF43" i="16"/>
  <c r="HF17" i="16"/>
  <c r="HF26" i="16"/>
  <c r="HF44" i="16"/>
  <c r="HF45" i="16"/>
  <c r="HF23" i="16"/>
  <c r="HF38" i="16"/>
  <c r="HF39" i="16"/>
  <c r="HF40" i="16"/>
  <c r="HF41" i="16"/>
  <c r="HF33" i="16"/>
  <c r="HF47" i="16"/>
  <c r="HF49" i="16"/>
  <c r="HF51" i="16"/>
  <c r="HF54" i="16"/>
  <c r="HF21" i="16"/>
  <c r="HF20" i="16"/>
  <c r="HF30" i="16"/>
  <c r="HF31" i="16"/>
  <c r="HF32" i="16"/>
  <c r="HF59" i="16"/>
  <c r="HG18" i="16"/>
  <c r="HG24" i="16"/>
  <c r="HG43" i="16"/>
  <c r="HG17" i="16"/>
  <c r="HG26" i="16"/>
  <c r="HG44" i="16"/>
  <c r="HG45" i="16"/>
  <c r="HG23" i="16"/>
  <c r="HG38" i="16"/>
  <c r="HG39" i="16"/>
  <c r="HG40" i="16"/>
  <c r="HG41" i="16"/>
  <c r="HG33" i="16"/>
  <c r="HG47" i="16"/>
  <c r="HG49" i="16"/>
  <c r="HG51" i="16"/>
  <c r="HG54" i="16"/>
  <c r="HG21" i="16"/>
  <c r="HG20" i="16"/>
  <c r="HG30" i="16"/>
  <c r="HG31" i="16"/>
  <c r="HG32" i="16"/>
  <c r="HG59" i="16"/>
  <c r="HH18" i="16"/>
  <c r="HH24" i="16"/>
  <c r="HH43" i="16"/>
  <c r="HH17" i="16"/>
  <c r="HH26" i="16"/>
  <c r="HH44" i="16"/>
  <c r="HH45" i="16"/>
  <c r="HH23" i="16"/>
  <c r="HH38" i="16"/>
  <c r="HH39" i="16"/>
  <c r="HH40" i="16"/>
  <c r="HH41" i="16"/>
  <c r="HH33" i="16"/>
  <c r="HH47" i="16"/>
  <c r="HH49" i="16"/>
  <c r="HH51" i="16"/>
  <c r="HH54" i="16"/>
  <c r="HH21" i="16"/>
  <c r="HH20" i="16"/>
  <c r="HH30" i="16"/>
  <c r="HH31" i="16"/>
  <c r="HH32" i="16"/>
  <c r="HH59" i="16"/>
  <c r="HI18" i="16"/>
  <c r="HI24" i="16"/>
  <c r="HI43" i="16"/>
  <c r="HI17" i="16"/>
  <c r="HI26" i="16"/>
  <c r="HI44" i="16"/>
  <c r="HI45" i="16"/>
  <c r="HI23" i="16"/>
  <c r="HI38" i="16"/>
  <c r="HI39" i="16"/>
  <c r="HI40" i="16"/>
  <c r="HI41" i="16"/>
  <c r="HI33" i="16"/>
  <c r="HI47" i="16"/>
  <c r="HI49" i="16"/>
  <c r="HI51" i="16"/>
  <c r="HI54" i="16"/>
  <c r="HI21" i="16"/>
  <c r="HI20" i="16"/>
  <c r="HI30" i="16"/>
  <c r="HI31" i="16"/>
  <c r="HI32" i="16"/>
  <c r="HI59" i="16"/>
  <c r="HJ18" i="16"/>
  <c r="HJ24" i="16"/>
  <c r="HJ43" i="16"/>
  <c r="HJ17" i="16"/>
  <c r="HJ26" i="16"/>
  <c r="HJ44" i="16"/>
  <c r="HJ45" i="16"/>
  <c r="HJ23" i="16"/>
  <c r="HJ38" i="16"/>
  <c r="HJ39" i="16"/>
  <c r="HJ40" i="16"/>
  <c r="HJ41" i="16"/>
  <c r="HJ33" i="16"/>
  <c r="HJ47" i="16"/>
  <c r="HJ49" i="16"/>
  <c r="HJ51" i="16"/>
  <c r="HJ54" i="16"/>
  <c r="HJ21" i="16"/>
  <c r="HJ20" i="16"/>
  <c r="HJ30" i="16"/>
  <c r="HJ31" i="16"/>
  <c r="HJ32" i="16"/>
  <c r="HJ59" i="16"/>
  <c r="HK18" i="16"/>
  <c r="HK24" i="16"/>
  <c r="HK43" i="16"/>
  <c r="HK17" i="16"/>
  <c r="HK26" i="16"/>
  <c r="HK44" i="16"/>
  <c r="HK45" i="16"/>
  <c r="HK23" i="16"/>
  <c r="HK38" i="16"/>
  <c r="HK39" i="16"/>
  <c r="HK40" i="16"/>
  <c r="HK41" i="16"/>
  <c r="HK33" i="16"/>
  <c r="HK47" i="16"/>
  <c r="HK49" i="16"/>
  <c r="HK51" i="16"/>
  <c r="HK54" i="16"/>
  <c r="HK21" i="16"/>
  <c r="HK20" i="16"/>
  <c r="HK30" i="16"/>
  <c r="HK31" i="16"/>
  <c r="HK32" i="16"/>
  <c r="HK59" i="16"/>
  <c r="HL18" i="16"/>
  <c r="HL24" i="16"/>
  <c r="HL43" i="16"/>
  <c r="HL17" i="16"/>
  <c r="HL26" i="16"/>
  <c r="HL44" i="16"/>
  <c r="HL45" i="16"/>
  <c r="HL23" i="16"/>
  <c r="HL38" i="16"/>
  <c r="HL39" i="16"/>
  <c r="HL40" i="16"/>
  <c r="HL41" i="16"/>
  <c r="HL33" i="16"/>
  <c r="HL47" i="16"/>
  <c r="HL49" i="16"/>
  <c r="HL51" i="16"/>
  <c r="HL54" i="16"/>
  <c r="HL21" i="16"/>
  <c r="HL20" i="16"/>
  <c r="HL30" i="16"/>
  <c r="HL31" i="16"/>
  <c r="HL32" i="16"/>
  <c r="HL59" i="16"/>
  <c r="HM18" i="16"/>
  <c r="HM24" i="16"/>
  <c r="HM43" i="16"/>
  <c r="HM17" i="16"/>
  <c r="HM26" i="16"/>
  <c r="HM44" i="16"/>
  <c r="HM45" i="16"/>
  <c r="HM23" i="16"/>
  <c r="HM38" i="16"/>
  <c r="HM39" i="16"/>
  <c r="HM40" i="16"/>
  <c r="HM41" i="16"/>
  <c r="HM33" i="16"/>
  <c r="HM47" i="16"/>
  <c r="HM49" i="16"/>
  <c r="HM51" i="16"/>
  <c r="HM54" i="16"/>
  <c r="HM21" i="16"/>
  <c r="HM20" i="16"/>
  <c r="HM30" i="16"/>
  <c r="HM31" i="16"/>
  <c r="HM32" i="16"/>
  <c r="HM59" i="16"/>
  <c r="HN18" i="16"/>
  <c r="HN24" i="16"/>
  <c r="HN43" i="16"/>
  <c r="HN17" i="16"/>
  <c r="HN26" i="16"/>
  <c r="HN44" i="16"/>
  <c r="HN45" i="16"/>
  <c r="HN23" i="16"/>
  <c r="HN38" i="16"/>
  <c r="HN39" i="16"/>
  <c r="HN40" i="16"/>
  <c r="HN41" i="16"/>
  <c r="HN33" i="16"/>
  <c r="HN47" i="16"/>
  <c r="HN49" i="16"/>
  <c r="HN51" i="16"/>
  <c r="HN54" i="16"/>
  <c r="HN21" i="16"/>
  <c r="HN20" i="16"/>
  <c r="HN30" i="16"/>
  <c r="HN31" i="16"/>
  <c r="HN32" i="16"/>
  <c r="HN59" i="16"/>
  <c r="HO18" i="16"/>
  <c r="HO24" i="16"/>
  <c r="HO43" i="16"/>
  <c r="HO17" i="16"/>
  <c r="HO26" i="16"/>
  <c r="HO44" i="16"/>
  <c r="HO45" i="16"/>
  <c r="HO23" i="16"/>
  <c r="HO38" i="16"/>
  <c r="HO39" i="16"/>
  <c r="HO40" i="16"/>
  <c r="HO41" i="16"/>
  <c r="HO33" i="16"/>
  <c r="HO47" i="16"/>
  <c r="HO49" i="16"/>
  <c r="HO51" i="16"/>
  <c r="HO54" i="16"/>
  <c r="HO21" i="16"/>
  <c r="HO20" i="16"/>
  <c r="HO30" i="16"/>
  <c r="HO31" i="16"/>
  <c r="HO32" i="16"/>
  <c r="HO59" i="16"/>
  <c r="HP18" i="16"/>
  <c r="HP24" i="16"/>
  <c r="HP43" i="16"/>
  <c r="HP17" i="16"/>
  <c r="HP26" i="16"/>
  <c r="HP44" i="16"/>
  <c r="HP45" i="16"/>
  <c r="HP23" i="16"/>
  <c r="HP38" i="16"/>
  <c r="HP39" i="16"/>
  <c r="HP40" i="16"/>
  <c r="HP41" i="16"/>
  <c r="HP33" i="16"/>
  <c r="HP47" i="16"/>
  <c r="HP49" i="16"/>
  <c r="HP51" i="16"/>
  <c r="HP54" i="16"/>
  <c r="HP21" i="16"/>
  <c r="HP20" i="16"/>
  <c r="HP30" i="16"/>
  <c r="HP31" i="16"/>
  <c r="HP32" i="16"/>
  <c r="HP59" i="16"/>
  <c r="HQ18" i="16"/>
  <c r="HQ24" i="16"/>
  <c r="HQ43" i="16"/>
  <c r="HQ17" i="16"/>
  <c r="HQ26" i="16"/>
  <c r="HQ44" i="16"/>
  <c r="HQ45" i="16"/>
  <c r="HQ23" i="16"/>
  <c r="HQ38" i="16"/>
  <c r="HQ39" i="16"/>
  <c r="HQ40" i="16"/>
  <c r="HQ41" i="16"/>
  <c r="HQ33" i="16"/>
  <c r="HQ47" i="16"/>
  <c r="HQ49" i="16"/>
  <c r="HQ51" i="16"/>
  <c r="HQ54" i="16"/>
  <c r="HQ21" i="16"/>
  <c r="HQ20" i="16"/>
  <c r="HQ30" i="16"/>
  <c r="HQ31" i="16"/>
  <c r="HQ32" i="16"/>
  <c r="HQ59" i="16"/>
  <c r="HR18" i="16"/>
  <c r="HR24" i="16"/>
  <c r="HR43" i="16"/>
  <c r="HR17" i="16"/>
  <c r="HR26" i="16"/>
  <c r="HR44" i="16"/>
  <c r="HR45" i="16"/>
  <c r="HR23" i="16"/>
  <c r="HR38" i="16"/>
  <c r="HR39" i="16"/>
  <c r="HR40" i="16"/>
  <c r="HR41" i="16"/>
  <c r="HR33" i="16"/>
  <c r="HR47" i="16"/>
  <c r="HR49" i="16"/>
  <c r="HR51" i="16"/>
  <c r="HR54" i="16"/>
  <c r="HR21" i="16"/>
  <c r="HR20" i="16"/>
  <c r="HR30" i="16"/>
  <c r="HR31" i="16"/>
  <c r="HR32" i="16"/>
  <c r="HR59" i="16"/>
  <c r="HS18" i="16"/>
  <c r="HS24" i="16"/>
  <c r="HS43" i="16"/>
  <c r="HS17" i="16"/>
  <c r="HS26" i="16"/>
  <c r="HS44" i="16"/>
  <c r="HS45" i="16"/>
  <c r="HS23" i="16"/>
  <c r="HS38" i="16"/>
  <c r="HS39" i="16"/>
  <c r="HS40" i="16"/>
  <c r="HS41" i="16"/>
  <c r="HS33" i="16"/>
  <c r="HS47" i="16"/>
  <c r="HS49" i="16"/>
  <c r="HS51" i="16"/>
  <c r="HS54" i="16"/>
  <c r="HS21" i="16"/>
  <c r="HS20" i="16"/>
  <c r="HS30" i="16"/>
  <c r="HS31" i="16"/>
  <c r="HS32" i="16"/>
  <c r="HS59" i="16"/>
  <c r="HT18" i="16"/>
  <c r="HT24" i="16"/>
  <c r="HT43" i="16"/>
  <c r="HT17" i="16"/>
  <c r="HT26" i="16"/>
  <c r="HT44" i="16"/>
  <c r="HT45" i="16"/>
  <c r="HT23" i="16"/>
  <c r="HT38" i="16"/>
  <c r="HT39" i="16"/>
  <c r="HT40" i="16"/>
  <c r="HT41" i="16"/>
  <c r="HT33" i="16"/>
  <c r="HT47" i="16"/>
  <c r="HT49" i="16"/>
  <c r="HT51" i="16"/>
  <c r="HT54" i="16"/>
  <c r="HT21" i="16"/>
  <c r="HT20" i="16"/>
  <c r="HT30" i="16"/>
  <c r="HT31" i="16"/>
  <c r="HT32" i="16"/>
  <c r="HT59" i="16"/>
  <c r="HU18" i="16"/>
  <c r="HU24" i="16"/>
  <c r="HU43" i="16"/>
  <c r="HU17" i="16"/>
  <c r="HU26" i="16"/>
  <c r="HU44" i="16"/>
  <c r="HU45" i="16"/>
  <c r="HU23" i="16"/>
  <c r="HU38" i="16"/>
  <c r="HU39" i="16"/>
  <c r="HU40" i="16"/>
  <c r="HU41" i="16"/>
  <c r="HU33" i="16"/>
  <c r="HU47" i="16"/>
  <c r="HU49" i="16"/>
  <c r="HU51" i="16"/>
  <c r="HU54" i="16"/>
  <c r="HU21" i="16"/>
  <c r="HU20" i="16"/>
  <c r="HU30" i="16"/>
  <c r="HU31" i="16"/>
  <c r="HU32" i="16"/>
  <c r="HU59" i="16"/>
  <c r="HV18" i="16"/>
  <c r="HV24" i="16"/>
  <c r="HV43" i="16"/>
  <c r="HV17" i="16"/>
  <c r="HV26" i="16"/>
  <c r="HV44" i="16"/>
  <c r="HV45" i="16"/>
  <c r="HV23" i="16"/>
  <c r="HV38" i="16"/>
  <c r="HV39" i="16"/>
  <c r="HV40" i="16"/>
  <c r="HV41" i="16"/>
  <c r="HV33" i="16"/>
  <c r="HV47" i="16"/>
  <c r="HV49" i="16"/>
  <c r="HV51" i="16"/>
  <c r="HV54" i="16"/>
  <c r="HV21" i="16"/>
  <c r="HV20" i="16"/>
  <c r="HV30" i="16"/>
  <c r="HV31" i="16"/>
  <c r="HV32" i="16"/>
  <c r="HV59" i="16"/>
  <c r="HW18" i="16"/>
  <c r="HW24" i="16"/>
  <c r="HW43" i="16"/>
  <c r="HW17" i="16"/>
  <c r="HW26" i="16"/>
  <c r="HW44" i="16"/>
  <c r="HW45" i="16"/>
  <c r="HW23" i="16"/>
  <c r="HW38" i="16"/>
  <c r="HW39" i="16"/>
  <c r="HW40" i="16"/>
  <c r="HW41" i="16"/>
  <c r="HW33" i="16"/>
  <c r="HW47" i="16"/>
  <c r="HW49" i="16"/>
  <c r="HW51" i="16"/>
  <c r="HW54" i="16"/>
  <c r="HW21" i="16"/>
  <c r="HW20" i="16"/>
  <c r="HW30" i="16"/>
  <c r="HW31" i="16"/>
  <c r="HW32" i="16"/>
  <c r="HW59" i="16"/>
  <c r="HX18" i="16"/>
  <c r="HX24" i="16"/>
  <c r="HX43" i="16"/>
  <c r="HX17" i="16"/>
  <c r="HX26" i="16"/>
  <c r="HX44" i="16"/>
  <c r="HX45" i="16"/>
  <c r="HX23" i="16"/>
  <c r="HX38" i="16"/>
  <c r="HX39" i="16"/>
  <c r="HX40" i="16"/>
  <c r="HX41" i="16"/>
  <c r="HX33" i="16"/>
  <c r="HX47" i="16"/>
  <c r="HX49" i="16"/>
  <c r="HX51" i="16"/>
  <c r="HX54" i="16"/>
  <c r="HX21" i="16"/>
  <c r="HX20" i="16"/>
  <c r="HX30" i="16"/>
  <c r="HX31" i="16"/>
  <c r="HX32" i="16"/>
  <c r="HX59" i="16"/>
  <c r="HY18" i="16"/>
  <c r="HY24" i="16"/>
  <c r="HY43" i="16"/>
  <c r="HY17" i="16"/>
  <c r="HY26" i="16"/>
  <c r="HY44" i="16"/>
  <c r="HY45" i="16"/>
  <c r="HY23" i="16"/>
  <c r="HY38" i="16"/>
  <c r="HY39" i="16"/>
  <c r="HY40" i="16"/>
  <c r="HY41" i="16"/>
  <c r="HY33" i="16"/>
  <c r="HY47" i="16"/>
  <c r="HY49" i="16"/>
  <c r="HY51" i="16"/>
  <c r="HY54" i="16"/>
  <c r="HY21" i="16"/>
  <c r="HY20" i="16"/>
  <c r="HY30" i="16"/>
  <c r="HY31" i="16"/>
  <c r="HY32" i="16"/>
  <c r="HY59" i="16"/>
  <c r="HZ18" i="16"/>
  <c r="HZ24" i="16"/>
  <c r="HZ43" i="16"/>
  <c r="HZ17" i="16"/>
  <c r="HZ26" i="16"/>
  <c r="HZ44" i="16"/>
  <c r="HZ45" i="16"/>
  <c r="HZ23" i="16"/>
  <c r="HZ38" i="16"/>
  <c r="HZ39" i="16"/>
  <c r="HZ40" i="16"/>
  <c r="HZ41" i="16"/>
  <c r="HZ33" i="16"/>
  <c r="HZ47" i="16"/>
  <c r="HZ49" i="16"/>
  <c r="HZ51" i="16"/>
  <c r="HZ54" i="16"/>
  <c r="HZ21" i="16"/>
  <c r="HZ20" i="16"/>
  <c r="HZ30" i="16"/>
  <c r="HZ31" i="16"/>
  <c r="HZ32" i="16"/>
  <c r="HZ59" i="16"/>
  <c r="IA18" i="16"/>
  <c r="IA24" i="16"/>
  <c r="IA43" i="16"/>
  <c r="IA17" i="16"/>
  <c r="IA26" i="16"/>
  <c r="IA44" i="16"/>
  <c r="IA45" i="16"/>
  <c r="IA23" i="16"/>
  <c r="IA38" i="16"/>
  <c r="IA39" i="16"/>
  <c r="IA40" i="16"/>
  <c r="IA41" i="16"/>
  <c r="IA33" i="16"/>
  <c r="IA47" i="16"/>
  <c r="IA49" i="16"/>
  <c r="IA51" i="16"/>
  <c r="IA54" i="16"/>
  <c r="IA21" i="16"/>
  <c r="IA20" i="16"/>
  <c r="IA30" i="16"/>
  <c r="IA31" i="16"/>
  <c r="IA32" i="16"/>
  <c r="IA59" i="16"/>
  <c r="IB18" i="16"/>
  <c r="IB24" i="16"/>
  <c r="IB43" i="16"/>
  <c r="IB17" i="16"/>
  <c r="IB26" i="16"/>
  <c r="IB44" i="16"/>
  <c r="IB45" i="16"/>
  <c r="IB23" i="16"/>
  <c r="IB38" i="16"/>
  <c r="IB39" i="16"/>
  <c r="IB40" i="16"/>
  <c r="IB41" i="16"/>
  <c r="IB33" i="16"/>
  <c r="IB47" i="16"/>
  <c r="IB49" i="16"/>
  <c r="IB51" i="16"/>
  <c r="IB54" i="16"/>
  <c r="IB21" i="16"/>
  <c r="IB20" i="16"/>
  <c r="IB30" i="16"/>
  <c r="IB31" i="16"/>
  <c r="IB32" i="16"/>
  <c r="IB59" i="16"/>
  <c r="IC18" i="16"/>
  <c r="IC24" i="16"/>
  <c r="IC43" i="16"/>
  <c r="IC17" i="16"/>
  <c r="IC26" i="16"/>
  <c r="IC44" i="16"/>
  <c r="IC45" i="16"/>
  <c r="IC23" i="16"/>
  <c r="IC38" i="16"/>
  <c r="IC39" i="16"/>
  <c r="IC40" i="16"/>
  <c r="IC41" i="16"/>
  <c r="IC33" i="16"/>
  <c r="IC47" i="16"/>
  <c r="IC49" i="16"/>
  <c r="IC51" i="16"/>
  <c r="IC54" i="16"/>
  <c r="IC21" i="16"/>
  <c r="IC20" i="16"/>
  <c r="IC30" i="16"/>
  <c r="IC31" i="16"/>
  <c r="IC32" i="16"/>
  <c r="IC59" i="16"/>
  <c r="ID18" i="16"/>
  <c r="ID24" i="16"/>
  <c r="ID43" i="16"/>
  <c r="ID17" i="16"/>
  <c r="ID26" i="16"/>
  <c r="ID44" i="16"/>
  <c r="ID45" i="16"/>
  <c r="ID23" i="16"/>
  <c r="ID38" i="16"/>
  <c r="ID39" i="16"/>
  <c r="ID40" i="16"/>
  <c r="ID41" i="16"/>
  <c r="ID33" i="16"/>
  <c r="ID47" i="16"/>
  <c r="ID49" i="16"/>
  <c r="ID51" i="16"/>
  <c r="ID54" i="16"/>
  <c r="ID21" i="16"/>
  <c r="ID20" i="16"/>
  <c r="ID30" i="16"/>
  <c r="ID31" i="16"/>
  <c r="ID32" i="16"/>
  <c r="ID59" i="16"/>
  <c r="IE18" i="16"/>
  <c r="IE24" i="16"/>
  <c r="IE43" i="16"/>
  <c r="IE17" i="16"/>
  <c r="IE26" i="16"/>
  <c r="IE44" i="16"/>
  <c r="IE45" i="16"/>
  <c r="IE23" i="16"/>
  <c r="IE38" i="16"/>
  <c r="IE39" i="16"/>
  <c r="IE40" i="16"/>
  <c r="IE41" i="16"/>
  <c r="IE33" i="16"/>
  <c r="IE47" i="16"/>
  <c r="IE49" i="16"/>
  <c r="IE51" i="16"/>
  <c r="IE54" i="16"/>
  <c r="IE21" i="16"/>
  <c r="IE20" i="16"/>
  <c r="IE30" i="16"/>
  <c r="IE31" i="16"/>
  <c r="IE32" i="16"/>
  <c r="IE59" i="16"/>
  <c r="IF18" i="16"/>
  <c r="IF24" i="16"/>
  <c r="IF43" i="16"/>
  <c r="IF17" i="16"/>
  <c r="IF26" i="16"/>
  <c r="IF44" i="16"/>
  <c r="IF45" i="16"/>
  <c r="IF23" i="16"/>
  <c r="IF38" i="16"/>
  <c r="IF39" i="16"/>
  <c r="IF40" i="16"/>
  <c r="IF41" i="16"/>
  <c r="IF33" i="16"/>
  <c r="IF47" i="16"/>
  <c r="IF49" i="16"/>
  <c r="IF51" i="16"/>
  <c r="IF54" i="16"/>
  <c r="IF21" i="16"/>
  <c r="IF20" i="16"/>
  <c r="IF30" i="16"/>
  <c r="IF31" i="16"/>
  <c r="IF32" i="16"/>
  <c r="IF59" i="16"/>
  <c r="IG18" i="16"/>
  <c r="IG24" i="16"/>
  <c r="IG43" i="16"/>
  <c r="IG17" i="16"/>
  <c r="IG26" i="16"/>
  <c r="IG44" i="16"/>
  <c r="IG45" i="16"/>
  <c r="IG23" i="16"/>
  <c r="IG38" i="16"/>
  <c r="IG39" i="16"/>
  <c r="IG40" i="16"/>
  <c r="IG41" i="16"/>
  <c r="IG33" i="16"/>
  <c r="IG47" i="16"/>
  <c r="IG49" i="16"/>
  <c r="IG51" i="16"/>
  <c r="IG54" i="16"/>
  <c r="IG21" i="16"/>
  <c r="IG20" i="16"/>
  <c r="IG30" i="16"/>
  <c r="IG31" i="16"/>
  <c r="IG32" i="16"/>
  <c r="IG59" i="16"/>
  <c r="IH18" i="16"/>
  <c r="IH24" i="16"/>
  <c r="IH43" i="16"/>
  <c r="IH17" i="16"/>
  <c r="IH26" i="16"/>
  <c r="IH44" i="16"/>
  <c r="IH45" i="16"/>
  <c r="IH23" i="16"/>
  <c r="IH38" i="16"/>
  <c r="IH39" i="16"/>
  <c r="IH40" i="16"/>
  <c r="IH41" i="16"/>
  <c r="IH33" i="16"/>
  <c r="IH47" i="16"/>
  <c r="IH49" i="16"/>
  <c r="IH51" i="16"/>
  <c r="IH54" i="16"/>
  <c r="IH21" i="16"/>
  <c r="IH20" i="16"/>
  <c r="IH30" i="16"/>
  <c r="IH31" i="16"/>
  <c r="IH32" i="16"/>
  <c r="IH59" i="16"/>
  <c r="II18" i="16"/>
  <c r="II24" i="16"/>
  <c r="II43" i="16"/>
  <c r="II17" i="16"/>
  <c r="II26" i="16"/>
  <c r="II44" i="16"/>
  <c r="II45" i="16"/>
  <c r="II23" i="16"/>
  <c r="II38" i="16"/>
  <c r="II39" i="16"/>
  <c r="II40" i="16"/>
  <c r="II41" i="16"/>
  <c r="II33" i="16"/>
  <c r="II47" i="16"/>
  <c r="II49" i="16"/>
  <c r="II51" i="16"/>
  <c r="II54" i="16"/>
  <c r="II21" i="16"/>
  <c r="II20" i="16"/>
  <c r="II30" i="16"/>
  <c r="II31" i="16"/>
  <c r="II32" i="16"/>
  <c r="II59" i="16"/>
  <c r="IJ18" i="16"/>
  <c r="IJ24" i="16"/>
  <c r="IJ43" i="16"/>
  <c r="IJ17" i="16"/>
  <c r="IJ26" i="16"/>
  <c r="IJ44" i="16"/>
  <c r="IJ45" i="16"/>
  <c r="IJ23" i="16"/>
  <c r="IJ38" i="16"/>
  <c r="IJ39" i="16"/>
  <c r="IJ40" i="16"/>
  <c r="IJ41" i="16"/>
  <c r="IJ33" i="16"/>
  <c r="IJ47" i="16"/>
  <c r="IJ49" i="16"/>
  <c r="IJ51" i="16"/>
  <c r="IJ54" i="16"/>
  <c r="IJ21" i="16"/>
  <c r="IJ20" i="16"/>
  <c r="IJ30" i="16"/>
  <c r="IJ31" i="16"/>
  <c r="IJ32" i="16"/>
  <c r="IJ59" i="16"/>
  <c r="IK18" i="16"/>
  <c r="IK24" i="16"/>
  <c r="IK43" i="16"/>
  <c r="IK17" i="16"/>
  <c r="IK26" i="16"/>
  <c r="IK44" i="16"/>
  <c r="IK45" i="16"/>
  <c r="IK23" i="16"/>
  <c r="IK38" i="16"/>
  <c r="IK39" i="16"/>
  <c r="IK40" i="16"/>
  <c r="IK41" i="16"/>
  <c r="IK33" i="16"/>
  <c r="IK47" i="16"/>
  <c r="IK49" i="16"/>
  <c r="IK51" i="16"/>
  <c r="IK54" i="16"/>
  <c r="IK21" i="16"/>
  <c r="IK20" i="16"/>
  <c r="IK30" i="16"/>
  <c r="IK31" i="16"/>
  <c r="IK32" i="16"/>
  <c r="IK59" i="16"/>
  <c r="IL18" i="16"/>
  <c r="IL24" i="16"/>
  <c r="IL43" i="16"/>
  <c r="IL17" i="16"/>
  <c r="IL26" i="16"/>
  <c r="IL44" i="16"/>
  <c r="IL45" i="16"/>
  <c r="IL23" i="16"/>
  <c r="IL38" i="16"/>
  <c r="IL39" i="16"/>
  <c r="IL40" i="16"/>
  <c r="IL41" i="16"/>
  <c r="IL33" i="16"/>
  <c r="IL47" i="16"/>
  <c r="IL49" i="16"/>
  <c r="IL51" i="16"/>
  <c r="IL54" i="16"/>
  <c r="IL21" i="16"/>
  <c r="IL20" i="16"/>
  <c r="IL30" i="16"/>
  <c r="IL31" i="16"/>
  <c r="IL32" i="16"/>
  <c r="IL59" i="16"/>
  <c r="IM18" i="16"/>
  <c r="IM24" i="16"/>
  <c r="IM43" i="16"/>
  <c r="IM17" i="16"/>
  <c r="IM26" i="16"/>
  <c r="IM44" i="16"/>
  <c r="IM45" i="16"/>
  <c r="IM23" i="16"/>
  <c r="IM38" i="16"/>
  <c r="IM39" i="16"/>
  <c r="IM40" i="16"/>
  <c r="IM41" i="16"/>
  <c r="IM33" i="16"/>
  <c r="IM47" i="16"/>
  <c r="IM49" i="16"/>
  <c r="IM51" i="16"/>
  <c r="IM54" i="16"/>
  <c r="IM21" i="16"/>
  <c r="IM20" i="16"/>
  <c r="IM30" i="16"/>
  <c r="IM31" i="16"/>
  <c r="IM32" i="16"/>
  <c r="IM59" i="16"/>
  <c r="IN18" i="16"/>
  <c r="IN24" i="16"/>
  <c r="IN43" i="16"/>
  <c r="IN17" i="16"/>
  <c r="IN26" i="16"/>
  <c r="IN44" i="16"/>
  <c r="IN45" i="16"/>
  <c r="IN23" i="16"/>
  <c r="IN38" i="16"/>
  <c r="IN39" i="16"/>
  <c r="IN40" i="16"/>
  <c r="IN41" i="16"/>
  <c r="IN33" i="16"/>
  <c r="IN47" i="16"/>
  <c r="IN49" i="16"/>
  <c r="IN51" i="16"/>
  <c r="IN54" i="16"/>
  <c r="IN21" i="16"/>
  <c r="IN20" i="16"/>
  <c r="IN30" i="16"/>
  <c r="IN31" i="16"/>
  <c r="IN32" i="16"/>
  <c r="IN59" i="16"/>
  <c r="IO18" i="16"/>
  <c r="IO24" i="16"/>
  <c r="IO43" i="16"/>
  <c r="IO17" i="16"/>
  <c r="IO26" i="16"/>
  <c r="IO44" i="16"/>
  <c r="IO45" i="16"/>
  <c r="IO23" i="16"/>
  <c r="IO38" i="16"/>
  <c r="IO39" i="16"/>
  <c r="IO40" i="16"/>
  <c r="IO41" i="16"/>
  <c r="IO33" i="16"/>
  <c r="IO47" i="16"/>
  <c r="IO49" i="16"/>
  <c r="IO51" i="16"/>
  <c r="IO54" i="16"/>
  <c r="IO21" i="16"/>
  <c r="IO20" i="16"/>
  <c r="IO30" i="16"/>
  <c r="IO31" i="16"/>
  <c r="IO32" i="16"/>
  <c r="IO59" i="16"/>
  <c r="IP18" i="16"/>
  <c r="IP24" i="16"/>
  <c r="IP43" i="16"/>
  <c r="IP17" i="16"/>
  <c r="IP26" i="16"/>
  <c r="IP44" i="16"/>
  <c r="IP45" i="16"/>
  <c r="IP23" i="16"/>
  <c r="IP38" i="16"/>
  <c r="IP39" i="16"/>
  <c r="IP40" i="16"/>
  <c r="IP41" i="16"/>
  <c r="IP33" i="16"/>
  <c r="IP47" i="16"/>
  <c r="IP49" i="16"/>
  <c r="IP51" i="16"/>
  <c r="IP54" i="16"/>
  <c r="IP21" i="16"/>
  <c r="IP20" i="16"/>
  <c r="IP30" i="16"/>
  <c r="IP31" i="16"/>
  <c r="IP32" i="16"/>
  <c r="IP59" i="16"/>
  <c r="IQ18" i="16"/>
  <c r="IQ24" i="16"/>
  <c r="IQ43" i="16"/>
  <c r="IQ17" i="16"/>
  <c r="IQ26" i="16"/>
  <c r="IQ44" i="16"/>
  <c r="IQ45" i="16"/>
  <c r="IQ23" i="16"/>
  <c r="IQ38" i="16"/>
  <c r="IQ39" i="16"/>
  <c r="IQ40" i="16"/>
  <c r="IQ41" i="16"/>
  <c r="IQ33" i="16"/>
  <c r="IQ47" i="16"/>
  <c r="IQ49" i="16"/>
  <c r="IQ51" i="16"/>
  <c r="IQ54" i="16"/>
  <c r="IQ21" i="16"/>
  <c r="IQ20" i="16"/>
  <c r="IQ30" i="16"/>
  <c r="IQ31" i="16"/>
  <c r="IQ32" i="16"/>
  <c r="IQ59" i="16"/>
  <c r="IR18" i="16"/>
  <c r="IR24" i="16"/>
  <c r="IR43" i="16"/>
  <c r="IR17" i="16"/>
  <c r="IR26" i="16"/>
  <c r="IR44" i="16"/>
  <c r="IR45" i="16"/>
  <c r="IR23" i="16"/>
  <c r="IR38" i="16"/>
  <c r="IR39" i="16"/>
  <c r="IR40" i="16"/>
  <c r="IR41" i="16"/>
  <c r="IR33" i="16"/>
  <c r="IR47" i="16"/>
  <c r="IR49" i="16"/>
  <c r="IR51" i="16"/>
  <c r="IR54" i="16"/>
  <c r="IR21" i="16"/>
  <c r="IR20" i="16"/>
  <c r="IR30" i="16"/>
  <c r="IR31" i="16"/>
  <c r="IR32" i="16"/>
  <c r="IR59" i="16"/>
  <c r="IS18" i="16"/>
  <c r="IS24" i="16"/>
  <c r="IS43" i="16"/>
  <c r="IS17" i="16"/>
  <c r="IS26" i="16"/>
  <c r="IS44" i="16"/>
  <c r="IS45" i="16"/>
  <c r="IS23" i="16"/>
  <c r="IS38" i="16"/>
  <c r="IS39" i="16"/>
  <c r="IS40" i="16"/>
  <c r="IS41" i="16"/>
  <c r="IS33" i="16"/>
  <c r="IS47" i="16"/>
  <c r="IS49" i="16"/>
  <c r="IS51" i="16"/>
  <c r="IS54" i="16"/>
  <c r="IS21" i="16"/>
  <c r="IS20" i="16"/>
  <c r="IS30" i="16"/>
  <c r="IS31" i="16"/>
  <c r="IS32" i="16"/>
  <c r="IS59" i="16"/>
  <c r="IT18" i="16"/>
  <c r="IT24" i="16"/>
  <c r="IT43" i="16"/>
  <c r="IT17" i="16"/>
  <c r="IT26" i="16"/>
  <c r="IT44" i="16"/>
  <c r="IT45" i="16"/>
  <c r="IT23" i="16"/>
  <c r="IT38" i="16"/>
  <c r="IT39" i="16"/>
  <c r="IT40" i="16"/>
  <c r="IT41" i="16"/>
  <c r="IT33" i="16"/>
  <c r="IT47" i="16"/>
  <c r="IT49" i="16"/>
  <c r="IT51" i="16"/>
  <c r="IT54" i="16"/>
  <c r="IT21" i="16"/>
  <c r="IT20" i="16"/>
  <c r="IT30" i="16"/>
  <c r="IT31" i="16"/>
  <c r="IT32" i="16"/>
  <c r="IT59" i="16"/>
  <c r="IU18" i="16"/>
  <c r="IU24" i="16"/>
  <c r="IU43" i="16"/>
  <c r="IU17" i="16"/>
  <c r="IU26" i="16"/>
  <c r="IU44" i="16"/>
  <c r="IU45" i="16"/>
  <c r="IU23" i="16"/>
  <c r="IU38" i="16"/>
  <c r="IU39" i="16"/>
  <c r="IU40" i="16"/>
  <c r="IU41" i="16"/>
  <c r="IU33" i="16"/>
  <c r="IU47" i="16"/>
  <c r="IU49" i="16"/>
  <c r="IU51" i="16"/>
  <c r="IU54" i="16"/>
  <c r="IU21" i="16"/>
  <c r="IU20" i="16"/>
  <c r="IU30" i="16"/>
  <c r="IU31" i="16"/>
  <c r="IU32" i="16"/>
  <c r="IU59" i="16"/>
  <c r="IV18" i="16"/>
  <c r="IV24" i="16"/>
  <c r="IV43" i="16"/>
  <c r="IV17" i="16"/>
  <c r="IV26" i="16"/>
  <c r="IV44" i="16"/>
  <c r="IV45" i="16"/>
  <c r="IV23" i="16"/>
  <c r="IV38" i="16"/>
  <c r="IV39" i="16"/>
  <c r="IV40" i="16"/>
  <c r="IV41" i="16"/>
  <c r="IV33" i="16"/>
  <c r="IV47" i="16"/>
  <c r="IV49" i="16"/>
  <c r="IV51" i="16"/>
  <c r="IV54" i="16"/>
  <c r="IV21" i="16"/>
  <c r="IV20" i="16"/>
  <c r="IV30" i="16"/>
  <c r="IV31" i="16"/>
  <c r="IV32" i="16"/>
  <c r="IV59" i="16"/>
  <c r="IW18" i="16"/>
  <c r="IW24" i="16"/>
  <c r="IW43" i="16"/>
  <c r="IW17" i="16"/>
  <c r="IW26" i="16"/>
  <c r="IW44" i="16"/>
  <c r="IW45" i="16"/>
  <c r="IW23" i="16"/>
  <c r="IW38" i="16"/>
  <c r="IW39" i="16"/>
  <c r="IW40" i="16"/>
  <c r="IW41" i="16"/>
  <c r="IW33" i="16"/>
  <c r="IW47" i="16"/>
  <c r="IW49" i="16"/>
  <c r="IW51" i="16"/>
  <c r="IW54" i="16"/>
  <c r="IW21" i="16"/>
  <c r="IW20" i="16"/>
  <c r="IW30" i="16"/>
  <c r="IW31" i="16"/>
  <c r="IW32" i="16"/>
  <c r="IW59" i="16"/>
  <c r="IX18" i="16"/>
  <c r="IX24" i="16"/>
  <c r="IX43" i="16"/>
  <c r="IX17" i="16"/>
  <c r="IX26" i="16"/>
  <c r="IX44" i="16"/>
  <c r="IX45" i="16"/>
  <c r="IX23" i="16"/>
  <c r="IX38" i="16"/>
  <c r="IX39" i="16"/>
  <c r="IX40" i="16"/>
  <c r="IX41" i="16"/>
  <c r="IX33" i="16"/>
  <c r="IX47" i="16"/>
  <c r="IX49" i="16"/>
  <c r="IX51" i="16"/>
  <c r="IX54" i="16"/>
  <c r="IX21" i="16"/>
  <c r="IX20" i="16"/>
  <c r="IX30" i="16"/>
  <c r="IX31" i="16"/>
  <c r="IX32" i="16"/>
  <c r="IX59" i="16"/>
  <c r="IY18" i="16"/>
  <c r="IY24" i="16"/>
  <c r="IY43" i="16"/>
  <c r="IY17" i="16"/>
  <c r="IY26" i="16"/>
  <c r="IY44" i="16"/>
  <c r="IY45" i="16"/>
  <c r="IY23" i="16"/>
  <c r="IY38" i="16"/>
  <c r="IY39" i="16"/>
  <c r="IY40" i="16"/>
  <c r="IY41" i="16"/>
  <c r="IY33" i="16"/>
  <c r="IY47" i="16"/>
  <c r="IY49" i="16"/>
  <c r="IY51" i="16"/>
  <c r="IY54" i="16"/>
  <c r="IY21" i="16"/>
  <c r="IY20" i="16"/>
  <c r="IY30" i="16"/>
  <c r="IY31" i="16"/>
  <c r="IY32" i="16"/>
  <c r="IY59" i="16"/>
  <c r="IZ18" i="16"/>
  <c r="IZ24" i="16"/>
  <c r="IZ43" i="16"/>
  <c r="IZ17" i="16"/>
  <c r="IZ26" i="16"/>
  <c r="IZ44" i="16"/>
  <c r="IZ45" i="16"/>
  <c r="IZ23" i="16"/>
  <c r="IZ38" i="16"/>
  <c r="IZ39" i="16"/>
  <c r="IZ40" i="16"/>
  <c r="IZ41" i="16"/>
  <c r="IZ33" i="16"/>
  <c r="IZ47" i="16"/>
  <c r="IZ49" i="16"/>
  <c r="IZ51" i="16"/>
  <c r="IZ54" i="16"/>
  <c r="IZ21" i="16"/>
  <c r="IZ20" i="16"/>
  <c r="IZ30" i="16"/>
  <c r="IZ31" i="16"/>
  <c r="IZ32" i="16"/>
  <c r="IZ59" i="16"/>
  <c r="JA18" i="16"/>
  <c r="JA24" i="16"/>
  <c r="JA43" i="16"/>
  <c r="JA17" i="16"/>
  <c r="JA26" i="16"/>
  <c r="JA44" i="16"/>
  <c r="JA45" i="16"/>
  <c r="JA23" i="16"/>
  <c r="JA38" i="16"/>
  <c r="JA39" i="16"/>
  <c r="JA40" i="16"/>
  <c r="JA41" i="16"/>
  <c r="JA33" i="16"/>
  <c r="JA47" i="16"/>
  <c r="JA49" i="16"/>
  <c r="JA51" i="16"/>
  <c r="JA54" i="16"/>
  <c r="JA21" i="16"/>
  <c r="JA20" i="16"/>
  <c r="JA30" i="16"/>
  <c r="JA31" i="16"/>
  <c r="JA32" i="16"/>
  <c r="JA59" i="16"/>
  <c r="JB18" i="16"/>
  <c r="JB24" i="16"/>
  <c r="JB43" i="16"/>
  <c r="JB17" i="16"/>
  <c r="JB26" i="16"/>
  <c r="JB44" i="16"/>
  <c r="JB45" i="16"/>
  <c r="JB23" i="16"/>
  <c r="JB38" i="16"/>
  <c r="JB39" i="16"/>
  <c r="JB40" i="16"/>
  <c r="JB41" i="16"/>
  <c r="JB33" i="16"/>
  <c r="JB47" i="16"/>
  <c r="JB49" i="16"/>
  <c r="JB51" i="16"/>
  <c r="JB54" i="16"/>
  <c r="JB21" i="16"/>
  <c r="JB20" i="16"/>
  <c r="JB30" i="16"/>
  <c r="JB31" i="16"/>
  <c r="JB32" i="16"/>
  <c r="JB59" i="16"/>
  <c r="JC18" i="16"/>
  <c r="JC24" i="16"/>
  <c r="JC43" i="16"/>
  <c r="JC17" i="16"/>
  <c r="JC26" i="16"/>
  <c r="JC44" i="16"/>
  <c r="JC45" i="16"/>
  <c r="JC23" i="16"/>
  <c r="JC38" i="16"/>
  <c r="JC39" i="16"/>
  <c r="JC40" i="16"/>
  <c r="JC41" i="16"/>
  <c r="JC33" i="16"/>
  <c r="JC47" i="16"/>
  <c r="JC49" i="16"/>
  <c r="JC51" i="16"/>
  <c r="JC54" i="16"/>
  <c r="JC21" i="16"/>
  <c r="JC20" i="16"/>
  <c r="JC30" i="16"/>
  <c r="JC31" i="16"/>
  <c r="JC32" i="16"/>
  <c r="JC59" i="16"/>
  <c r="JD18" i="16"/>
  <c r="JD24" i="16"/>
  <c r="JD43" i="16"/>
  <c r="JD17" i="16"/>
  <c r="JD26" i="16"/>
  <c r="JD44" i="16"/>
  <c r="JD45" i="16"/>
  <c r="JD23" i="16"/>
  <c r="JD38" i="16"/>
  <c r="JD39" i="16"/>
  <c r="JD40" i="16"/>
  <c r="JD41" i="16"/>
  <c r="JD33" i="16"/>
  <c r="JD47" i="16"/>
  <c r="JD49" i="16"/>
  <c r="JD51" i="16"/>
  <c r="JD54" i="16"/>
  <c r="JD21" i="16"/>
  <c r="JD20" i="16"/>
  <c r="JD30" i="16"/>
  <c r="JD31" i="16"/>
  <c r="JD32" i="16"/>
  <c r="JD59" i="16"/>
  <c r="JE18" i="16"/>
  <c r="JE24" i="16"/>
  <c r="JE43" i="16"/>
  <c r="JE17" i="16"/>
  <c r="JE26" i="16"/>
  <c r="JE44" i="16"/>
  <c r="JE45" i="16"/>
  <c r="JE23" i="16"/>
  <c r="JE38" i="16"/>
  <c r="JE39" i="16"/>
  <c r="JE40" i="16"/>
  <c r="JE41" i="16"/>
  <c r="JE33" i="16"/>
  <c r="JE47" i="16"/>
  <c r="JE49" i="16"/>
  <c r="JE51" i="16"/>
  <c r="JE54" i="16"/>
  <c r="JE21" i="16"/>
  <c r="JE20" i="16"/>
  <c r="JE30" i="16"/>
  <c r="JE31" i="16"/>
  <c r="JE32" i="16"/>
  <c r="JE59" i="16"/>
  <c r="JF18" i="16"/>
  <c r="JF24" i="16"/>
  <c r="JF43" i="16"/>
  <c r="JF17" i="16"/>
  <c r="JF26" i="16"/>
  <c r="JF44" i="16"/>
  <c r="JF45" i="16"/>
  <c r="JF23" i="16"/>
  <c r="JF38" i="16"/>
  <c r="JF39" i="16"/>
  <c r="JF40" i="16"/>
  <c r="JF41" i="16"/>
  <c r="JF33" i="16"/>
  <c r="JF47" i="16"/>
  <c r="JF49" i="16"/>
  <c r="JF51" i="16"/>
  <c r="JF54" i="16"/>
  <c r="JF21" i="16"/>
  <c r="JF20" i="16"/>
  <c r="JF30" i="16"/>
  <c r="JF31" i="16"/>
  <c r="JF32" i="16"/>
  <c r="JF59" i="16"/>
  <c r="JG18" i="16"/>
  <c r="JG24" i="16"/>
  <c r="JG43" i="16"/>
  <c r="JG17" i="16"/>
  <c r="JG26" i="16"/>
  <c r="JG44" i="16"/>
  <c r="JG45" i="16"/>
  <c r="JG23" i="16"/>
  <c r="JG38" i="16"/>
  <c r="JG39" i="16"/>
  <c r="JG40" i="16"/>
  <c r="JG41" i="16"/>
  <c r="JG33" i="16"/>
  <c r="JG47" i="16"/>
  <c r="JG49" i="16"/>
  <c r="JG51" i="16"/>
  <c r="JG54" i="16"/>
  <c r="JG21" i="16"/>
  <c r="JG20" i="16"/>
  <c r="JG30" i="16"/>
  <c r="JG31" i="16"/>
  <c r="JG32" i="16"/>
  <c r="JG59" i="16"/>
  <c r="JH18" i="16"/>
  <c r="JH24" i="16"/>
  <c r="JH43" i="16"/>
  <c r="JH17" i="16"/>
  <c r="JH26" i="16"/>
  <c r="JH44" i="16"/>
  <c r="JH45" i="16"/>
  <c r="JH23" i="16"/>
  <c r="JH38" i="16"/>
  <c r="JH39" i="16"/>
  <c r="JH40" i="16"/>
  <c r="JH41" i="16"/>
  <c r="JH33" i="16"/>
  <c r="JH47" i="16"/>
  <c r="JH49" i="16"/>
  <c r="JH51" i="16"/>
  <c r="JH54" i="16"/>
  <c r="JH21" i="16"/>
  <c r="JH20" i="16"/>
  <c r="JH30" i="16"/>
  <c r="JH31" i="16"/>
  <c r="JH32" i="16"/>
  <c r="JH59" i="16"/>
  <c r="JI18" i="16"/>
  <c r="JI24" i="16"/>
  <c r="JI43" i="16"/>
  <c r="JI17" i="16"/>
  <c r="JI26" i="16"/>
  <c r="JI44" i="16"/>
  <c r="JI45" i="16"/>
  <c r="JI23" i="16"/>
  <c r="JI38" i="16"/>
  <c r="JI39" i="16"/>
  <c r="JI40" i="16"/>
  <c r="JI41" i="16"/>
  <c r="JI33" i="16"/>
  <c r="JI47" i="16"/>
  <c r="JI49" i="16"/>
  <c r="JI51" i="16"/>
  <c r="JI54" i="16"/>
  <c r="JI21" i="16"/>
  <c r="JI20" i="16"/>
  <c r="JI30" i="16"/>
  <c r="JI31" i="16"/>
  <c r="JI32" i="16"/>
  <c r="JI59" i="16"/>
  <c r="JJ18" i="16"/>
  <c r="JJ24" i="16"/>
  <c r="JJ43" i="16"/>
  <c r="JJ17" i="16"/>
  <c r="JJ26" i="16"/>
  <c r="JJ44" i="16"/>
  <c r="JJ45" i="16"/>
  <c r="JJ23" i="16"/>
  <c r="JJ38" i="16"/>
  <c r="JJ39" i="16"/>
  <c r="JJ40" i="16"/>
  <c r="JJ41" i="16"/>
  <c r="JJ33" i="16"/>
  <c r="JJ47" i="16"/>
  <c r="JJ49" i="16"/>
  <c r="JJ51" i="16"/>
  <c r="JJ54" i="16"/>
  <c r="JJ21" i="16"/>
  <c r="JJ20" i="16"/>
  <c r="JJ30" i="16"/>
  <c r="JJ31" i="16"/>
  <c r="JJ32" i="16"/>
  <c r="JJ59" i="16"/>
  <c r="JK18" i="16"/>
  <c r="JK24" i="16"/>
  <c r="JK43" i="16"/>
  <c r="JK17" i="16"/>
  <c r="JK26" i="16"/>
  <c r="JK44" i="16"/>
  <c r="JK45" i="16"/>
  <c r="JK23" i="16"/>
  <c r="JK38" i="16"/>
  <c r="JK39" i="16"/>
  <c r="JK40" i="16"/>
  <c r="JK41" i="16"/>
  <c r="JK33" i="16"/>
  <c r="JK47" i="16"/>
  <c r="JK49" i="16"/>
  <c r="JK51" i="16"/>
  <c r="JK54" i="16"/>
  <c r="JK21" i="16"/>
  <c r="JK20" i="16"/>
  <c r="JK30" i="16"/>
  <c r="JK31" i="16"/>
  <c r="JK32" i="16"/>
  <c r="JK59" i="16"/>
  <c r="JL18" i="16"/>
  <c r="JL24" i="16"/>
  <c r="JL43" i="16"/>
  <c r="JL17" i="16"/>
  <c r="JL26" i="16"/>
  <c r="JL44" i="16"/>
  <c r="JL45" i="16"/>
  <c r="JL23" i="16"/>
  <c r="JL38" i="16"/>
  <c r="JL39" i="16"/>
  <c r="JL40" i="16"/>
  <c r="JL41" i="16"/>
  <c r="JL33" i="16"/>
  <c r="JL47" i="16"/>
  <c r="JL49" i="16"/>
  <c r="JL51" i="16"/>
  <c r="JL54" i="16"/>
  <c r="JL21" i="16"/>
  <c r="JL20" i="16"/>
  <c r="JL30" i="16"/>
  <c r="JL31" i="16"/>
  <c r="JL32" i="16"/>
  <c r="JL59" i="16"/>
  <c r="JM18" i="16"/>
  <c r="JM24" i="16"/>
  <c r="JM43" i="16"/>
  <c r="JM17" i="16"/>
  <c r="JM26" i="16"/>
  <c r="JM44" i="16"/>
  <c r="JM45" i="16"/>
  <c r="JM23" i="16"/>
  <c r="JM38" i="16"/>
  <c r="JM39" i="16"/>
  <c r="JM40" i="16"/>
  <c r="JM41" i="16"/>
  <c r="JM33" i="16"/>
  <c r="JM47" i="16"/>
  <c r="JM49" i="16"/>
  <c r="JM51" i="16"/>
  <c r="JM54" i="16"/>
  <c r="JM21" i="16"/>
  <c r="JM20" i="16"/>
  <c r="JM30" i="16"/>
  <c r="JM31" i="16"/>
  <c r="JM32" i="16"/>
  <c r="JM59" i="16"/>
  <c r="JN18" i="16"/>
  <c r="JN24" i="16"/>
  <c r="JN43" i="16"/>
  <c r="JN17" i="16"/>
  <c r="JN26" i="16"/>
  <c r="JN44" i="16"/>
  <c r="JN45" i="16"/>
  <c r="JN23" i="16"/>
  <c r="JN38" i="16"/>
  <c r="JN39" i="16"/>
  <c r="JN40" i="16"/>
  <c r="JN41" i="16"/>
  <c r="JN33" i="16"/>
  <c r="JN47" i="16"/>
  <c r="JN49" i="16"/>
  <c r="JN51" i="16"/>
  <c r="JN54" i="16"/>
  <c r="JN21" i="16"/>
  <c r="JN20" i="16"/>
  <c r="JN30" i="16"/>
  <c r="JN31" i="16"/>
  <c r="JN32" i="16"/>
  <c r="JN59" i="16"/>
  <c r="JO18" i="16"/>
  <c r="JO24" i="16"/>
  <c r="JO43" i="16"/>
  <c r="JO17" i="16"/>
  <c r="JO26" i="16"/>
  <c r="JO44" i="16"/>
  <c r="JO45" i="16"/>
  <c r="JO23" i="16"/>
  <c r="JO38" i="16"/>
  <c r="JO39" i="16"/>
  <c r="JO40" i="16"/>
  <c r="JO41" i="16"/>
  <c r="JO33" i="16"/>
  <c r="JO47" i="16"/>
  <c r="JO49" i="16"/>
  <c r="JO51" i="16"/>
  <c r="JO54" i="16"/>
  <c r="JO21" i="16"/>
  <c r="JO20" i="16"/>
  <c r="JO30" i="16"/>
  <c r="JO31" i="16"/>
  <c r="JO32" i="16"/>
  <c r="JO59" i="16"/>
  <c r="JP18" i="16"/>
  <c r="JP24" i="16"/>
  <c r="JP43" i="16"/>
  <c r="JP17" i="16"/>
  <c r="JP26" i="16"/>
  <c r="JP44" i="16"/>
  <c r="JP45" i="16"/>
  <c r="JP23" i="16"/>
  <c r="JP38" i="16"/>
  <c r="JP39" i="16"/>
  <c r="JP40" i="16"/>
  <c r="JP41" i="16"/>
  <c r="JP33" i="16"/>
  <c r="JP47" i="16"/>
  <c r="JP49" i="16"/>
  <c r="JP51" i="16"/>
  <c r="JP54" i="16"/>
  <c r="JP21" i="16"/>
  <c r="JP20" i="16"/>
  <c r="JP30" i="16"/>
  <c r="JP31" i="16"/>
  <c r="JP32" i="16"/>
  <c r="JP59" i="16"/>
  <c r="JQ18" i="16"/>
  <c r="JQ24" i="16"/>
  <c r="JQ43" i="16"/>
  <c r="JQ17" i="16"/>
  <c r="JQ26" i="16"/>
  <c r="JQ44" i="16"/>
  <c r="JQ45" i="16"/>
  <c r="JQ23" i="16"/>
  <c r="JQ38" i="16"/>
  <c r="JQ39" i="16"/>
  <c r="JQ40" i="16"/>
  <c r="JQ41" i="16"/>
  <c r="JQ33" i="16"/>
  <c r="JQ47" i="16"/>
  <c r="JQ49" i="16"/>
  <c r="JQ51" i="16"/>
  <c r="JQ54" i="16"/>
  <c r="JQ21" i="16"/>
  <c r="JQ20" i="16"/>
  <c r="JQ30" i="16"/>
  <c r="JQ31" i="16"/>
  <c r="JQ32" i="16"/>
  <c r="JQ59" i="16"/>
  <c r="JR18" i="16"/>
  <c r="JR24" i="16"/>
  <c r="JR43" i="16"/>
  <c r="JR17" i="16"/>
  <c r="JR26" i="16"/>
  <c r="JR44" i="16"/>
  <c r="JR45" i="16"/>
  <c r="JR23" i="16"/>
  <c r="JR38" i="16"/>
  <c r="JR39" i="16"/>
  <c r="JR40" i="16"/>
  <c r="JR41" i="16"/>
  <c r="JR33" i="16"/>
  <c r="JR47" i="16"/>
  <c r="JR49" i="16"/>
  <c r="JR51" i="16"/>
  <c r="JR54" i="16"/>
  <c r="JR21" i="16"/>
  <c r="JR20" i="16"/>
  <c r="JR30" i="16"/>
  <c r="JR31" i="16"/>
  <c r="JR32" i="16"/>
  <c r="JR59" i="16"/>
  <c r="JS18" i="16"/>
  <c r="JS24" i="16"/>
  <c r="JS43" i="16"/>
  <c r="JS17" i="16"/>
  <c r="JS26" i="16"/>
  <c r="JS44" i="16"/>
  <c r="JS45" i="16"/>
  <c r="JS23" i="16"/>
  <c r="JS38" i="16"/>
  <c r="JS39" i="16"/>
  <c r="JS40" i="16"/>
  <c r="JS41" i="16"/>
  <c r="JS33" i="16"/>
  <c r="JS47" i="16"/>
  <c r="JS49" i="16"/>
  <c r="JS51" i="16"/>
  <c r="JS54" i="16"/>
  <c r="JS21" i="16"/>
  <c r="JS20" i="16"/>
  <c r="JS30" i="16"/>
  <c r="JS31" i="16"/>
  <c r="JS32" i="16"/>
  <c r="JS59" i="16"/>
  <c r="JT18" i="16"/>
  <c r="JT24" i="16"/>
  <c r="JT43" i="16"/>
  <c r="JT17" i="16"/>
  <c r="JT26" i="16"/>
  <c r="JT44" i="16"/>
  <c r="JT45" i="16"/>
  <c r="JT23" i="16"/>
  <c r="JT38" i="16"/>
  <c r="JT39" i="16"/>
  <c r="JT40" i="16"/>
  <c r="JT41" i="16"/>
  <c r="JT33" i="16"/>
  <c r="JT47" i="16"/>
  <c r="JT49" i="16"/>
  <c r="JT51" i="16"/>
  <c r="JT54" i="16"/>
  <c r="JT21" i="16"/>
  <c r="JT20" i="16"/>
  <c r="JT30" i="16"/>
  <c r="JT31" i="16"/>
  <c r="JT32" i="16"/>
  <c r="JT59" i="16"/>
  <c r="JU18" i="16"/>
  <c r="JU24" i="16"/>
  <c r="JU43" i="16"/>
  <c r="JU17" i="16"/>
  <c r="JU26" i="16"/>
  <c r="JU44" i="16"/>
  <c r="JU45" i="16"/>
  <c r="JU23" i="16"/>
  <c r="JU38" i="16"/>
  <c r="JU39" i="16"/>
  <c r="JU40" i="16"/>
  <c r="JU41" i="16"/>
  <c r="JU33" i="16"/>
  <c r="JU47" i="16"/>
  <c r="JU49" i="16"/>
  <c r="JU51" i="16"/>
  <c r="JU54" i="16"/>
  <c r="JU21" i="16"/>
  <c r="JU20" i="16"/>
  <c r="JU30" i="16"/>
  <c r="JU31" i="16"/>
  <c r="JU32" i="16"/>
  <c r="JU59" i="16"/>
  <c r="JV18" i="16"/>
  <c r="JV24" i="16"/>
  <c r="JV43" i="16"/>
  <c r="JV17" i="16"/>
  <c r="JV26" i="16"/>
  <c r="JV44" i="16"/>
  <c r="JV45" i="16"/>
  <c r="JV23" i="16"/>
  <c r="JV38" i="16"/>
  <c r="JV39" i="16"/>
  <c r="JV40" i="16"/>
  <c r="JV41" i="16"/>
  <c r="JV33" i="16"/>
  <c r="JV47" i="16"/>
  <c r="JV49" i="16"/>
  <c r="JV51" i="16"/>
  <c r="JV54" i="16"/>
  <c r="JV21" i="16"/>
  <c r="JV20" i="16"/>
  <c r="JV30" i="16"/>
  <c r="JV31" i="16"/>
  <c r="JV32" i="16"/>
  <c r="JV59" i="16"/>
  <c r="JW18" i="16"/>
  <c r="JW24" i="16"/>
  <c r="JW43" i="16"/>
  <c r="JW17" i="16"/>
  <c r="JW26" i="16"/>
  <c r="JW44" i="16"/>
  <c r="JW45" i="16"/>
  <c r="JW23" i="16"/>
  <c r="JW38" i="16"/>
  <c r="JW39" i="16"/>
  <c r="JW40" i="16"/>
  <c r="JW41" i="16"/>
  <c r="JW33" i="16"/>
  <c r="JW47" i="16"/>
  <c r="JW49" i="16"/>
  <c r="JW51" i="16"/>
  <c r="JW54" i="16"/>
  <c r="JW21" i="16"/>
  <c r="JW20" i="16"/>
  <c r="JW30" i="16"/>
  <c r="JW31" i="16"/>
  <c r="JW32" i="16"/>
  <c r="JW59" i="16"/>
  <c r="JX18" i="16"/>
  <c r="JX24" i="16"/>
  <c r="JX43" i="16"/>
  <c r="JX17" i="16"/>
  <c r="JX26" i="16"/>
  <c r="JX44" i="16"/>
  <c r="JX45" i="16"/>
  <c r="JX23" i="16"/>
  <c r="JX38" i="16"/>
  <c r="JX39" i="16"/>
  <c r="JX40" i="16"/>
  <c r="JX41" i="16"/>
  <c r="JX33" i="16"/>
  <c r="JX47" i="16"/>
  <c r="JX49" i="16"/>
  <c r="JX51" i="16"/>
  <c r="JX54" i="16"/>
  <c r="JX21" i="16"/>
  <c r="JX20" i="16"/>
  <c r="JX30" i="16"/>
  <c r="JX31" i="16"/>
  <c r="JX32" i="16"/>
  <c r="JX59" i="16"/>
  <c r="JY18" i="16"/>
  <c r="JY24" i="16"/>
  <c r="JY43" i="16"/>
  <c r="JY17" i="16"/>
  <c r="JY26" i="16"/>
  <c r="JY44" i="16"/>
  <c r="JY45" i="16"/>
  <c r="JY23" i="16"/>
  <c r="JY38" i="16"/>
  <c r="JY39" i="16"/>
  <c r="JY40" i="16"/>
  <c r="JY41" i="16"/>
  <c r="JY33" i="16"/>
  <c r="JY47" i="16"/>
  <c r="JY49" i="16"/>
  <c r="JY51" i="16"/>
  <c r="JY54" i="16"/>
  <c r="JY21" i="16"/>
  <c r="JY20" i="16"/>
  <c r="JY30" i="16"/>
  <c r="JY31" i="16"/>
  <c r="JY32" i="16"/>
  <c r="JY59" i="16"/>
  <c r="JZ18" i="16"/>
  <c r="JZ24" i="16"/>
  <c r="JZ43" i="16"/>
  <c r="JZ17" i="16"/>
  <c r="JZ26" i="16"/>
  <c r="JZ44" i="16"/>
  <c r="JZ45" i="16"/>
  <c r="JZ23" i="16"/>
  <c r="JZ38" i="16"/>
  <c r="JZ39" i="16"/>
  <c r="JZ40" i="16"/>
  <c r="JZ41" i="16"/>
  <c r="JZ33" i="16"/>
  <c r="JZ47" i="16"/>
  <c r="JZ49" i="16"/>
  <c r="JZ51" i="16"/>
  <c r="JZ54" i="16"/>
  <c r="JZ21" i="16"/>
  <c r="JZ20" i="16"/>
  <c r="JZ30" i="16"/>
  <c r="JZ31" i="16"/>
  <c r="JZ32" i="16"/>
  <c r="JZ59" i="16"/>
  <c r="KA18" i="16"/>
  <c r="KA24" i="16"/>
  <c r="KA43" i="16"/>
  <c r="KA17" i="16"/>
  <c r="KA26" i="16"/>
  <c r="KA44" i="16"/>
  <c r="KA45" i="16"/>
  <c r="KA23" i="16"/>
  <c r="KA38" i="16"/>
  <c r="KA39" i="16"/>
  <c r="KA40" i="16"/>
  <c r="KA41" i="16"/>
  <c r="KA33" i="16"/>
  <c r="KA47" i="16"/>
  <c r="KA49" i="16"/>
  <c r="KA51" i="16"/>
  <c r="KA54" i="16"/>
  <c r="KA21" i="16"/>
  <c r="KA20" i="16"/>
  <c r="KA30" i="16"/>
  <c r="KA31" i="16"/>
  <c r="KA32" i="16"/>
  <c r="KA59" i="16"/>
  <c r="KB18" i="16"/>
  <c r="KB24" i="16"/>
  <c r="KB43" i="16"/>
  <c r="KB17" i="16"/>
  <c r="KB26" i="16"/>
  <c r="KB44" i="16"/>
  <c r="KB45" i="16"/>
  <c r="KB23" i="16"/>
  <c r="KB38" i="16"/>
  <c r="KB39" i="16"/>
  <c r="KB40" i="16"/>
  <c r="KB41" i="16"/>
  <c r="KB33" i="16"/>
  <c r="KB47" i="16"/>
  <c r="KB49" i="16"/>
  <c r="KB51" i="16"/>
  <c r="KB54" i="16"/>
  <c r="KB21" i="16"/>
  <c r="KB20" i="16"/>
  <c r="KB30" i="16"/>
  <c r="KB31" i="16"/>
  <c r="KB32" i="16"/>
  <c r="KB59" i="16"/>
  <c r="KC18" i="16"/>
  <c r="KC24" i="16"/>
  <c r="KC43" i="16"/>
  <c r="KC17" i="16"/>
  <c r="KC26" i="16"/>
  <c r="KC44" i="16"/>
  <c r="KC45" i="16"/>
  <c r="KC23" i="16"/>
  <c r="KC38" i="16"/>
  <c r="KC39" i="16"/>
  <c r="KC40" i="16"/>
  <c r="KC41" i="16"/>
  <c r="KC33" i="16"/>
  <c r="KC47" i="16"/>
  <c r="KC49" i="16"/>
  <c r="KC51" i="16"/>
  <c r="KC54" i="16"/>
  <c r="KC21" i="16"/>
  <c r="KC20" i="16"/>
  <c r="KC30" i="16"/>
  <c r="KC31" i="16"/>
  <c r="KC32" i="16"/>
  <c r="KC59" i="16"/>
  <c r="KD18" i="16"/>
  <c r="KD24" i="16"/>
  <c r="KD43" i="16"/>
  <c r="KD17" i="16"/>
  <c r="KD26" i="16"/>
  <c r="KD44" i="16"/>
  <c r="KD45" i="16"/>
  <c r="KD23" i="16"/>
  <c r="KD38" i="16"/>
  <c r="KD39" i="16"/>
  <c r="KD40" i="16"/>
  <c r="KD41" i="16"/>
  <c r="KD33" i="16"/>
  <c r="KD47" i="16"/>
  <c r="KD49" i="16"/>
  <c r="KD51" i="16"/>
  <c r="KD54" i="16"/>
  <c r="KD21" i="16"/>
  <c r="KD20" i="16"/>
  <c r="KD30" i="16"/>
  <c r="KD31" i="16"/>
  <c r="KD32" i="16"/>
  <c r="KD59" i="16"/>
  <c r="KE18" i="16"/>
  <c r="KE24" i="16"/>
  <c r="KE43" i="16"/>
  <c r="KE17" i="16"/>
  <c r="KE26" i="16"/>
  <c r="KE44" i="16"/>
  <c r="KE45" i="16"/>
  <c r="KE23" i="16"/>
  <c r="KE38" i="16"/>
  <c r="KE39" i="16"/>
  <c r="KE40" i="16"/>
  <c r="KE41" i="16"/>
  <c r="KE33" i="16"/>
  <c r="KE47" i="16"/>
  <c r="KE49" i="16"/>
  <c r="KE51" i="16"/>
  <c r="KE54" i="16"/>
  <c r="KE21" i="16"/>
  <c r="KE20" i="16"/>
  <c r="KE30" i="16"/>
  <c r="KE31" i="16"/>
  <c r="KE32" i="16"/>
  <c r="KE59" i="16"/>
  <c r="KF18" i="16"/>
  <c r="KF24" i="16"/>
  <c r="KF43" i="16"/>
  <c r="KF17" i="16"/>
  <c r="KF26" i="16"/>
  <c r="KF44" i="16"/>
  <c r="KF45" i="16"/>
  <c r="KF23" i="16"/>
  <c r="KF38" i="16"/>
  <c r="KF39" i="16"/>
  <c r="KF40" i="16"/>
  <c r="KF41" i="16"/>
  <c r="KF33" i="16"/>
  <c r="KF47" i="16"/>
  <c r="KF49" i="16"/>
  <c r="KF51" i="16"/>
  <c r="KF54" i="16"/>
  <c r="KF21" i="16"/>
  <c r="KF20" i="16"/>
  <c r="KF30" i="16"/>
  <c r="KF31" i="16"/>
  <c r="KF32" i="16"/>
  <c r="KF59" i="16"/>
  <c r="KG18" i="16"/>
  <c r="KG24" i="16"/>
  <c r="KG43" i="16"/>
  <c r="KG17" i="16"/>
  <c r="KG26" i="16"/>
  <c r="KG44" i="16"/>
  <c r="KG45" i="16"/>
  <c r="KG23" i="16"/>
  <c r="KG38" i="16"/>
  <c r="KG39" i="16"/>
  <c r="KG40" i="16"/>
  <c r="KG41" i="16"/>
  <c r="KG33" i="16"/>
  <c r="KG47" i="16"/>
  <c r="KG49" i="16"/>
  <c r="KG51" i="16"/>
  <c r="KG54" i="16"/>
  <c r="KG21" i="16"/>
  <c r="KG20" i="16"/>
  <c r="KG30" i="16"/>
  <c r="KG31" i="16"/>
  <c r="KG32" i="16"/>
  <c r="KG59" i="16"/>
  <c r="KH18" i="16"/>
  <c r="KH24" i="16"/>
  <c r="KH43" i="16"/>
  <c r="KH17" i="16"/>
  <c r="KH26" i="16"/>
  <c r="KH44" i="16"/>
  <c r="KH45" i="16"/>
  <c r="KH23" i="16"/>
  <c r="KH38" i="16"/>
  <c r="KH39" i="16"/>
  <c r="KH40" i="16"/>
  <c r="KH41" i="16"/>
  <c r="KH33" i="16"/>
  <c r="KH47" i="16"/>
  <c r="KH49" i="16"/>
  <c r="KH51" i="16"/>
  <c r="KH54" i="16"/>
  <c r="KH21" i="16"/>
  <c r="KH20" i="16"/>
  <c r="KH30" i="16"/>
  <c r="KH31" i="16"/>
  <c r="KH32" i="16"/>
  <c r="KH59" i="16"/>
  <c r="KI18" i="16"/>
  <c r="KI24" i="16"/>
  <c r="KI43" i="16"/>
  <c r="KI17" i="16"/>
  <c r="KI26" i="16"/>
  <c r="KI44" i="16"/>
  <c r="KI45" i="16"/>
  <c r="KI23" i="16"/>
  <c r="KI38" i="16"/>
  <c r="KI39" i="16"/>
  <c r="KI40" i="16"/>
  <c r="KI41" i="16"/>
  <c r="KI33" i="16"/>
  <c r="KI47" i="16"/>
  <c r="KI49" i="16"/>
  <c r="KI51" i="16"/>
  <c r="KI54" i="16"/>
  <c r="KI21" i="16"/>
  <c r="KI20" i="16"/>
  <c r="KI30" i="16"/>
  <c r="KI31" i="16"/>
  <c r="KI32" i="16"/>
  <c r="KI59" i="16"/>
  <c r="KJ18" i="16"/>
  <c r="KJ24" i="16"/>
  <c r="KJ43" i="16"/>
  <c r="KJ17" i="16"/>
  <c r="KJ26" i="16"/>
  <c r="KJ44" i="16"/>
  <c r="KJ45" i="16"/>
  <c r="KJ23" i="16"/>
  <c r="KJ38" i="16"/>
  <c r="KJ39" i="16"/>
  <c r="KJ40" i="16"/>
  <c r="KJ41" i="16"/>
  <c r="KJ33" i="16"/>
  <c r="KJ47" i="16"/>
  <c r="KJ49" i="16"/>
  <c r="KJ51" i="16"/>
  <c r="KJ54" i="16"/>
  <c r="KJ21" i="16"/>
  <c r="KJ20" i="16"/>
  <c r="KJ30" i="16"/>
  <c r="KJ31" i="16"/>
  <c r="KJ32" i="16"/>
  <c r="KJ59" i="16"/>
  <c r="KK18" i="16"/>
  <c r="KK24" i="16"/>
  <c r="KK43" i="16"/>
  <c r="KK17" i="16"/>
  <c r="KK26" i="16"/>
  <c r="KK44" i="16"/>
  <c r="KK45" i="16"/>
  <c r="KK23" i="16"/>
  <c r="KK38" i="16"/>
  <c r="KK39" i="16"/>
  <c r="KK40" i="16"/>
  <c r="KK41" i="16"/>
  <c r="KK33" i="16"/>
  <c r="KK47" i="16"/>
  <c r="KK49" i="16"/>
  <c r="KK51" i="16"/>
  <c r="KK54" i="16"/>
  <c r="KK21" i="16"/>
  <c r="KK20" i="16"/>
  <c r="KK30" i="16"/>
  <c r="KK31" i="16"/>
  <c r="KK32" i="16"/>
  <c r="KK59" i="16"/>
  <c r="KL18" i="16"/>
  <c r="KL24" i="16"/>
  <c r="KL43" i="16"/>
  <c r="KL17" i="16"/>
  <c r="KL26" i="16"/>
  <c r="KL44" i="16"/>
  <c r="KL45" i="16"/>
  <c r="KL23" i="16"/>
  <c r="KL38" i="16"/>
  <c r="KL39" i="16"/>
  <c r="KL40" i="16"/>
  <c r="KL41" i="16"/>
  <c r="KL33" i="16"/>
  <c r="KL47" i="16"/>
  <c r="KL49" i="16"/>
  <c r="KL51" i="16"/>
  <c r="KL54" i="16"/>
  <c r="KL21" i="16"/>
  <c r="KL20" i="16"/>
  <c r="KL30" i="16"/>
  <c r="KL31" i="16"/>
  <c r="KL32" i="16"/>
  <c r="KL59" i="16"/>
  <c r="KM18" i="16"/>
  <c r="KM24" i="16"/>
  <c r="KM43" i="16"/>
  <c r="KM17" i="16"/>
  <c r="KM26" i="16"/>
  <c r="KM44" i="16"/>
  <c r="KM45" i="16"/>
  <c r="KM23" i="16"/>
  <c r="KM38" i="16"/>
  <c r="KM39" i="16"/>
  <c r="KM40" i="16"/>
  <c r="KM41" i="16"/>
  <c r="KM33" i="16"/>
  <c r="KM47" i="16"/>
  <c r="KM49" i="16"/>
  <c r="KM51" i="16"/>
  <c r="KM54" i="16"/>
  <c r="KM21" i="16"/>
  <c r="KM20" i="16"/>
  <c r="KM30" i="16"/>
  <c r="KM31" i="16"/>
  <c r="KM32" i="16"/>
  <c r="KM59" i="16"/>
  <c r="KN18" i="16"/>
  <c r="KN24" i="16"/>
  <c r="KN43" i="16"/>
  <c r="KN17" i="16"/>
  <c r="KN26" i="16"/>
  <c r="KN44" i="16"/>
  <c r="KN45" i="16"/>
  <c r="KN23" i="16"/>
  <c r="KN38" i="16"/>
  <c r="KN39" i="16"/>
  <c r="KN40" i="16"/>
  <c r="KN41" i="16"/>
  <c r="KN33" i="16"/>
  <c r="KN47" i="16"/>
  <c r="KN49" i="16"/>
  <c r="KN51" i="16"/>
  <c r="KN54" i="16"/>
  <c r="KN21" i="16"/>
  <c r="KN20" i="16"/>
  <c r="KN30" i="16"/>
  <c r="KN31" i="16"/>
  <c r="KN32" i="16"/>
  <c r="KN59" i="16"/>
  <c r="KO18" i="16"/>
  <c r="KO24" i="16"/>
  <c r="KO43" i="16"/>
  <c r="KO17" i="16"/>
  <c r="KO26" i="16"/>
  <c r="KO44" i="16"/>
  <c r="KO45" i="16"/>
  <c r="KO23" i="16"/>
  <c r="KO38" i="16"/>
  <c r="KO39" i="16"/>
  <c r="KO40" i="16"/>
  <c r="KO41" i="16"/>
  <c r="KO33" i="16"/>
  <c r="KO47" i="16"/>
  <c r="KO49" i="16"/>
  <c r="KO51" i="16"/>
  <c r="KO54" i="16"/>
  <c r="KO21" i="16"/>
  <c r="KO20" i="16"/>
  <c r="KO30" i="16"/>
  <c r="KO31" i="16"/>
  <c r="KO32" i="16"/>
  <c r="KO59" i="16"/>
  <c r="KP51" i="16"/>
  <c r="KP54" i="16"/>
  <c r="KP17" i="16"/>
  <c r="KP20" i="16"/>
  <c r="KP30" i="16"/>
  <c r="KP31" i="16"/>
  <c r="KP32" i="16"/>
  <c r="KP59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CQ60" i="16"/>
  <c r="CR60" i="16"/>
  <c r="CS60" i="16"/>
  <c r="CT60" i="16"/>
  <c r="CU60" i="16"/>
  <c r="CV60" i="16"/>
  <c r="CW60" i="16"/>
  <c r="CX60" i="16"/>
  <c r="CY60" i="16"/>
  <c r="CZ60" i="16"/>
  <c r="DA60" i="16"/>
  <c r="DB60" i="16"/>
  <c r="DC60" i="16"/>
  <c r="DD60" i="16"/>
  <c r="DE60" i="16"/>
  <c r="DF60" i="16"/>
  <c r="DG60" i="16"/>
  <c r="DH60" i="16"/>
  <c r="DI60" i="16"/>
  <c r="DJ60" i="16"/>
  <c r="DK60" i="16"/>
  <c r="DL60" i="16"/>
  <c r="DM60" i="16"/>
  <c r="DN60" i="16"/>
  <c r="DO60" i="16"/>
  <c r="DP60" i="16"/>
  <c r="DQ60" i="16"/>
  <c r="DR60" i="16"/>
  <c r="DS60" i="16"/>
  <c r="DT60" i="16"/>
  <c r="DU60" i="16"/>
  <c r="DV60" i="16"/>
  <c r="DW60" i="16"/>
  <c r="DX60" i="16"/>
  <c r="DY60" i="16"/>
  <c r="DZ60" i="16"/>
  <c r="EA60" i="16"/>
  <c r="EB60" i="16"/>
  <c r="EC60" i="16"/>
  <c r="ED60" i="16"/>
  <c r="EE60" i="16"/>
  <c r="EF60" i="16"/>
  <c r="EG60" i="16"/>
  <c r="EH60" i="16"/>
  <c r="EI60" i="16"/>
  <c r="EJ60" i="16"/>
  <c r="EK60" i="16"/>
  <c r="EL60" i="16"/>
  <c r="EM60" i="16"/>
  <c r="EN60" i="16"/>
  <c r="EO60" i="16"/>
  <c r="EP60" i="16"/>
  <c r="EQ60" i="16"/>
  <c r="ER60" i="16"/>
  <c r="ES60" i="16"/>
  <c r="ET60" i="16"/>
  <c r="EU60" i="16"/>
  <c r="EV60" i="16"/>
  <c r="EW60" i="16"/>
  <c r="EX60" i="16"/>
  <c r="EY60" i="16"/>
  <c r="EZ60" i="16"/>
  <c r="FA60" i="16"/>
  <c r="FB60" i="16"/>
  <c r="FC60" i="16"/>
  <c r="FD60" i="16"/>
  <c r="FE60" i="16"/>
  <c r="FF60" i="16"/>
  <c r="FG60" i="16"/>
  <c r="FH60" i="16"/>
  <c r="FI60" i="16"/>
  <c r="FJ60" i="16"/>
  <c r="FK60" i="16"/>
  <c r="FL60" i="16"/>
  <c r="FM60" i="16"/>
  <c r="FN60" i="16"/>
  <c r="FO60" i="16"/>
  <c r="FP60" i="16"/>
  <c r="FQ60" i="16"/>
  <c r="FR60" i="16"/>
  <c r="FS60" i="16"/>
  <c r="FT60" i="16"/>
  <c r="FU60" i="16"/>
  <c r="FV60" i="16"/>
  <c r="FW60" i="16"/>
  <c r="FX60" i="16"/>
  <c r="FY60" i="16"/>
  <c r="FZ60" i="16"/>
  <c r="GA60" i="16"/>
  <c r="GB60" i="16"/>
  <c r="GC60" i="16"/>
  <c r="GD60" i="16"/>
  <c r="GE60" i="16"/>
  <c r="GF60" i="16"/>
  <c r="GG60" i="16"/>
  <c r="GH60" i="16"/>
  <c r="GI60" i="16"/>
  <c r="GJ60" i="16"/>
  <c r="GK60" i="16"/>
  <c r="GL60" i="16"/>
  <c r="GM60" i="16"/>
  <c r="GN60" i="16"/>
  <c r="GO60" i="16"/>
  <c r="GP60" i="16"/>
  <c r="GQ60" i="16"/>
  <c r="GR60" i="16"/>
  <c r="GS60" i="16"/>
  <c r="GT60" i="16"/>
  <c r="GU60" i="16"/>
  <c r="GV60" i="16"/>
  <c r="GW60" i="16"/>
  <c r="GX60" i="16"/>
  <c r="GY60" i="16"/>
  <c r="GZ60" i="16"/>
  <c r="HA60" i="16"/>
  <c r="HB60" i="16"/>
  <c r="HC60" i="16"/>
  <c r="HD60" i="16"/>
  <c r="HE60" i="16"/>
  <c r="HF60" i="16"/>
  <c r="HG60" i="16"/>
  <c r="HH60" i="16"/>
  <c r="HI60" i="16"/>
  <c r="HJ60" i="16"/>
  <c r="HK60" i="16"/>
  <c r="HL60" i="16"/>
  <c r="HM60" i="16"/>
  <c r="HN60" i="16"/>
  <c r="HO60" i="16"/>
  <c r="HP60" i="16"/>
  <c r="HQ60" i="16"/>
  <c r="HR60" i="16"/>
  <c r="HS60" i="16"/>
  <c r="HT60" i="16"/>
  <c r="HU60" i="16"/>
  <c r="HV60" i="16"/>
  <c r="HW60" i="16"/>
  <c r="HX60" i="16"/>
  <c r="HY60" i="16"/>
  <c r="HZ60" i="16"/>
  <c r="IA60" i="16"/>
  <c r="IB60" i="16"/>
  <c r="IC60" i="16"/>
  <c r="ID60" i="16"/>
  <c r="IE60" i="16"/>
  <c r="IF60" i="16"/>
  <c r="IG60" i="16"/>
  <c r="IH60" i="16"/>
  <c r="II60" i="16"/>
  <c r="IJ60" i="16"/>
  <c r="IK60" i="16"/>
  <c r="IL60" i="16"/>
  <c r="IM60" i="16"/>
  <c r="IN60" i="16"/>
  <c r="IO60" i="16"/>
  <c r="IP60" i="16"/>
  <c r="IQ60" i="16"/>
  <c r="IR60" i="16"/>
  <c r="IS60" i="16"/>
  <c r="IT60" i="16"/>
  <c r="IU60" i="16"/>
  <c r="IV60" i="16"/>
  <c r="IW60" i="16"/>
  <c r="IX60" i="16"/>
  <c r="IY60" i="16"/>
  <c r="IZ60" i="16"/>
  <c r="JA60" i="16"/>
  <c r="JB60" i="16"/>
  <c r="JC60" i="16"/>
  <c r="JD60" i="16"/>
  <c r="JE60" i="16"/>
  <c r="JF60" i="16"/>
  <c r="JG60" i="16"/>
  <c r="JH60" i="16"/>
  <c r="JI60" i="16"/>
  <c r="JJ60" i="16"/>
  <c r="JK60" i="16"/>
  <c r="JL60" i="16"/>
  <c r="JM60" i="16"/>
  <c r="JN60" i="16"/>
  <c r="JO60" i="16"/>
  <c r="JP60" i="16"/>
  <c r="JQ60" i="16"/>
  <c r="JR60" i="16"/>
  <c r="JS60" i="16"/>
  <c r="JT60" i="16"/>
  <c r="JU60" i="16"/>
  <c r="JV60" i="16"/>
  <c r="JW60" i="16"/>
  <c r="JX60" i="16"/>
  <c r="JY60" i="16"/>
  <c r="JZ60" i="16"/>
  <c r="KA60" i="16"/>
  <c r="KB60" i="16"/>
  <c r="KC60" i="16"/>
  <c r="KD60" i="16"/>
  <c r="KE60" i="16"/>
  <c r="KF60" i="16"/>
  <c r="KG60" i="16"/>
  <c r="KH60" i="16"/>
  <c r="KI60" i="16"/>
  <c r="KJ60" i="16"/>
  <c r="KK60" i="16"/>
  <c r="KL60" i="16"/>
  <c r="KM60" i="16"/>
  <c r="KN60" i="16"/>
  <c r="KO60" i="16"/>
  <c r="KP60" i="16"/>
  <c r="KP18" i="16"/>
  <c r="B70" i="16"/>
  <c r="B63" i="16"/>
  <c r="B64" i="16"/>
  <c r="B65" i="16"/>
  <c r="B66" i="16"/>
  <c r="B67" i="16"/>
  <c r="B68" i="16"/>
  <c r="B69" i="16"/>
  <c r="C70" i="16"/>
  <c r="C69" i="16"/>
  <c r="C68" i="16"/>
  <c r="C67" i="16"/>
  <c r="C66" i="16"/>
  <c r="C65" i="16"/>
  <c r="C64" i="16"/>
  <c r="M5" i="16"/>
  <c r="N5" i="16"/>
  <c r="O5" i="16"/>
  <c r="P5" i="16"/>
  <c r="Q5" i="16"/>
  <c r="M6" i="16"/>
  <c r="N6" i="16"/>
  <c r="O6" i="16"/>
  <c r="P6" i="16"/>
  <c r="Q6" i="16"/>
  <c r="N7" i="16"/>
  <c r="O7" i="16"/>
  <c r="P7" i="16"/>
  <c r="Q7" i="16"/>
  <c r="J8" i="16"/>
  <c r="O8" i="16"/>
  <c r="P8" i="16"/>
  <c r="Q8" i="16"/>
  <c r="J9" i="16"/>
  <c r="K9" i="16"/>
  <c r="L9" i="16"/>
  <c r="M9" i="16"/>
  <c r="P9" i="16"/>
  <c r="Q9" i="16"/>
  <c r="J10" i="16"/>
  <c r="K10" i="16"/>
  <c r="L10" i="16"/>
  <c r="M10" i="16"/>
  <c r="N10" i="16"/>
  <c r="Q10" i="16"/>
  <c r="J11" i="16"/>
  <c r="K11" i="16"/>
  <c r="L11" i="16"/>
  <c r="M11" i="16"/>
  <c r="N11" i="16"/>
  <c r="O11" i="16"/>
  <c r="J12" i="16"/>
  <c r="K12" i="16"/>
  <c r="L12" i="16"/>
  <c r="M12" i="16"/>
  <c r="N12" i="16"/>
  <c r="O12" i="16"/>
  <c r="P12" i="16"/>
  <c r="F63" i="16" a="1"/>
  <c r="F63" i="16"/>
  <c r="G63" i="16"/>
  <c r="C63" i="16"/>
  <c r="D63" i="16" a="1"/>
  <c r="D63" i="16"/>
  <c r="E63" i="16"/>
  <c r="KP24" i="16"/>
  <c r="KP33" i="16"/>
  <c r="KP57" i="16"/>
  <c r="KO57" i="16"/>
  <c r="KN57" i="16"/>
  <c r="KM57" i="16"/>
  <c r="KL57" i="16"/>
  <c r="KK57" i="16"/>
  <c r="KJ57" i="16"/>
  <c r="KI57" i="16"/>
  <c r="KH57" i="16"/>
  <c r="KG57" i="16"/>
  <c r="KF57" i="16"/>
  <c r="KE57" i="16"/>
  <c r="KD57" i="16"/>
  <c r="KC57" i="16"/>
  <c r="KB57" i="16"/>
  <c r="KA57" i="16"/>
  <c r="JZ57" i="16"/>
  <c r="JY57" i="16"/>
  <c r="JX57" i="16"/>
  <c r="JW57" i="16"/>
  <c r="JV57" i="16"/>
  <c r="JU57" i="16"/>
  <c r="JT57" i="16"/>
  <c r="JS57" i="16"/>
  <c r="JR57" i="16"/>
  <c r="JQ57" i="16"/>
  <c r="JP57" i="16"/>
  <c r="JO57" i="16"/>
  <c r="JN57" i="16"/>
  <c r="JM57" i="16"/>
  <c r="JL57" i="16"/>
  <c r="JK57" i="16"/>
  <c r="JJ57" i="16"/>
  <c r="JI57" i="16"/>
  <c r="JH57" i="16"/>
  <c r="JG57" i="16"/>
  <c r="JF57" i="16"/>
  <c r="JE57" i="16"/>
  <c r="JD57" i="16"/>
  <c r="JC57" i="16"/>
  <c r="JB57" i="16"/>
  <c r="JA57" i="16"/>
  <c r="IZ57" i="16"/>
  <c r="IY57" i="16"/>
  <c r="IX57" i="16"/>
  <c r="IW57" i="16"/>
  <c r="IV57" i="16"/>
  <c r="IU57" i="16"/>
  <c r="IT57" i="16"/>
  <c r="IS57" i="16"/>
  <c r="IR57" i="16"/>
  <c r="IQ57" i="16"/>
  <c r="IP57" i="16"/>
  <c r="IO57" i="16"/>
  <c r="IN57" i="16"/>
  <c r="IM57" i="16"/>
  <c r="IL57" i="16"/>
  <c r="IK57" i="16"/>
  <c r="IJ57" i="16"/>
  <c r="II57" i="16"/>
  <c r="IH57" i="16"/>
  <c r="IG57" i="16"/>
  <c r="IF57" i="16"/>
  <c r="IE57" i="16"/>
  <c r="ID57" i="16"/>
  <c r="IC57" i="16"/>
  <c r="IB57" i="16"/>
  <c r="IA57" i="16"/>
  <c r="HZ57" i="16"/>
  <c r="HY57" i="16"/>
  <c r="HX57" i="16"/>
  <c r="HW57" i="16"/>
  <c r="HV57" i="16"/>
  <c r="HU57" i="16"/>
  <c r="HT57" i="16"/>
  <c r="HS57" i="16"/>
  <c r="HR57" i="16"/>
  <c r="HQ57" i="16"/>
  <c r="HP57" i="16"/>
  <c r="HO57" i="16"/>
  <c r="HN57" i="16"/>
  <c r="HM57" i="16"/>
  <c r="HL57" i="16"/>
  <c r="HK57" i="16"/>
  <c r="HJ57" i="16"/>
  <c r="HI57" i="16"/>
  <c r="HH57" i="16"/>
  <c r="HG57" i="16"/>
  <c r="HF57" i="16"/>
  <c r="HE57" i="16"/>
  <c r="HD57" i="16"/>
  <c r="HC57" i="16"/>
  <c r="HB57" i="16"/>
  <c r="HA57" i="16"/>
  <c r="GZ57" i="16"/>
  <c r="GY57" i="16"/>
  <c r="GX57" i="16"/>
  <c r="GW57" i="16"/>
  <c r="GV57" i="16"/>
  <c r="GU57" i="16"/>
  <c r="GT57" i="16"/>
  <c r="GS57" i="16"/>
  <c r="GR57" i="16"/>
  <c r="GQ57" i="16"/>
  <c r="GP57" i="16"/>
  <c r="GO57" i="16"/>
  <c r="GN57" i="16"/>
  <c r="GM57" i="16"/>
  <c r="GL57" i="16"/>
  <c r="GK57" i="16"/>
  <c r="GJ57" i="16"/>
  <c r="GI57" i="16"/>
  <c r="GH57" i="16"/>
  <c r="GG57" i="16"/>
  <c r="GF57" i="16"/>
  <c r="GE57" i="16"/>
  <c r="GD57" i="16"/>
  <c r="GC57" i="16"/>
  <c r="GB57" i="16"/>
  <c r="GA57" i="16"/>
  <c r="FZ57" i="16"/>
  <c r="FY57" i="16"/>
  <c r="FX57" i="16"/>
  <c r="FW57" i="16"/>
  <c r="FV57" i="16"/>
  <c r="FU57" i="16"/>
  <c r="FT57" i="16"/>
  <c r="FS57" i="16"/>
  <c r="FR57" i="16"/>
  <c r="FQ57" i="16"/>
  <c r="FP57" i="16"/>
  <c r="FO57" i="16"/>
  <c r="FN57" i="16"/>
  <c r="FM57" i="16"/>
  <c r="FL57" i="16"/>
  <c r="FK57" i="16"/>
  <c r="FJ57" i="16"/>
  <c r="FI57" i="16"/>
  <c r="FH57" i="16"/>
  <c r="FG57" i="16"/>
  <c r="FF57" i="16"/>
  <c r="FE57" i="16"/>
  <c r="FD57" i="16"/>
  <c r="FC57" i="16"/>
  <c r="FB57" i="16"/>
  <c r="FA57" i="16"/>
  <c r="EZ57" i="16"/>
  <c r="EY57" i="16"/>
  <c r="EX57" i="16"/>
  <c r="EW57" i="16"/>
  <c r="EV57" i="16"/>
  <c r="EU57" i="16"/>
  <c r="ET57" i="16"/>
  <c r="ES57" i="16"/>
  <c r="ER57" i="16"/>
  <c r="EQ57" i="16"/>
  <c r="EP57" i="16"/>
  <c r="EO57" i="16"/>
  <c r="EN57" i="16"/>
  <c r="EM57" i="16"/>
  <c r="EL57" i="16"/>
  <c r="EK57" i="16"/>
  <c r="EJ57" i="16"/>
  <c r="EI57" i="16"/>
  <c r="EH57" i="16"/>
  <c r="EG57" i="16"/>
  <c r="EF57" i="16"/>
  <c r="EE57" i="16"/>
  <c r="ED57" i="16"/>
  <c r="EC57" i="16"/>
  <c r="EB57" i="16"/>
  <c r="EA57" i="16"/>
  <c r="DZ57" i="16"/>
  <c r="DY57" i="16"/>
  <c r="DX57" i="16"/>
  <c r="DW57" i="16"/>
  <c r="DV57" i="16"/>
  <c r="DU57" i="16"/>
  <c r="DT57" i="16"/>
  <c r="DS57" i="16"/>
  <c r="DR57" i="16"/>
  <c r="DQ57" i="16"/>
  <c r="DP57" i="16"/>
  <c r="DO57" i="16"/>
  <c r="DN57" i="16"/>
  <c r="DM57" i="16"/>
  <c r="DL57" i="16"/>
  <c r="DK57" i="16"/>
  <c r="DJ57" i="16"/>
  <c r="DI57" i="16"/>
  <c r="DH57" i="16"/>
  <c r="DG57" i="16"/>
  <c r="DF57" i="16"/>
  <c r="DE57" i="16"/>
  <c r="DD57" i="16"/>
  <c r="DC57" i="16"/>
  <c r="DB57" i="16"/>
  <c r="DA57" i="16"/>
  <c r="CZ57" i="16"/>
  <c r="CY57" i="16"/>
  <c r="CX57" i="16"/>
  <c r="CW57" i="16"/>
  <c r="CV57" i="16"/>
  <c r="CU57" i="16"/>
  <c r="CT57" i="16"/>
  <c r="CS57" i="16"/>
  <c r="CR57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AW57" i="16"/>
  <c r="AV57" i="16"/>
  <c r="AU57" i="16"/>
  <c r="AT57" i="16"/>
  <c r="AS57" i="16"/>
  <c r="AR57" i="16"/>
  <c r="AQ57" i="16"/>
  <c r="AP57" i="16"/>
  <c r="AO57" i="16"/>
  <c r="AN57" i="16"/>
  <c r="AM57" i="16"/>
  <c r="AL57" i="16"/>
  <c r="AK57" i="16"/>
  <c r="AJ57" i="16"/>
  <c r="AI57" i="16"/>
  <c r="AH57" i="16"/>
  <c r="AG57" i="16"/>
  <c r="AF57" i="16"/>
  <c r="AE57" i="16"/>
  <c r="AD57" i="16"/>
  <c r="AC57" i="16"/>
  <c r="AB57" i="16"/>
  <c r="AA57" i="16"/>
  <c r="Z57" i="16"/>
  <c r="Y57" i="16"/>
  <c r="X57" i="16"/>
  <c r="W57" i="16"/>
  <c r="V57" i="16"/>
  <c r="U57" i="16"/>
  <c r="T57" i="16"/>
  <c r="S57" i="16"/>
  <c r="R57" i="16"/>
  <c r="Q57" i="16"/>
  <c r="P57" i="16"/>
  <c r="O57" i="16"/>
  <c r="N57" i="16"/>
  <c r="M57" i="16"/>
  <c r="L57" i="16"/>
  <c r="K57" i="16"/>
  <c r="J57" i="16"/>
  <c r="I57" i="16"/>
  <c r="H57" i="16"/>
  <c r="G57" i="16"/>
  <c r="F57" i="16"/>
  <c r="E57" i="16"/>
  <c r="D57" i="16"/>
  <c r="C57" i="16"/>
  <c r="B57" i="16"/>
  <c r="KP23" i="16"/>
  <c r="G12" i="16"/>
  <c r="KP26" i="16"/>
  <c r="KP56" i="16"/>
  <c r="KO56" i="16"/>
  <c r="KN56" i="16"/>
  <c r="KM56" i="16"/>
  <c r="KL56" i="16"/>
  <c r="KK56" i="16"/>
  <c r="KJ56" i="16"/>
  <c r="KI56" i="16"/>
  <c r="KH56" i="16"/>
  <c r="KG56" i="16"/>
  <c r="KF56" i="16"/>
  <c r="KE56" i="16"/>
  <c r="KD56" i="16"/>
  <c r="KC56" i="16"/>
  <c r="KB56" i="16"/>
  <c r="KA56" i="16"/>
  <c r="JZ56" i="16"/>
  <c r="JY56" i="16"/>
  <c r="JX56" i="16"/>
  <c r="JW56" i="16"/>
  <c r="JV56" i="16"/>
  <c r="JU56" i="16"/>
  <c r="JT56" i="16"/>
  <c r="JS56" i="16"/>
  <c r="JR56" i="16"/>
  <c r="JQ56" i="16"/>
  <c r="JP56" i="16"/>
  <c r="JO56" i="16"/>
  <c r="JN56" i="16"/>
  <c r="JM56" i="16"/>
  <c r="JL56" i="16"/>
  <c r="JK56" i="16"/>
  <c r="JJ56" i="16"/>
  <c r="JI56" i="16"/>
  <c r="JH56" i="16"/>
  <c r="JG56" i="16"/>
  <c r="JF56" i="16"/>
  <c r="JE56" i="16"/>
  <c r="JD56" i="16"/>
  <c r="JC56" i="16"/>
  <c r="JB56" i="16"/>
  <c r="JA56" i="16"/>
  <c r="IZ56" i="16"/>
  <c r="IY56" i="16"/>
  <c r="IX56" i="16"/>
  <c r="IW56" i="16"/>
  <c r="IV56" i="16"/>
  <c r="IU56" i="16"/>
  <c r="IT56" i="16"/>
  <c r="IS56" i="16"/>
  <c r="IR56" i="16"/>
  <c r="IQ56" i="16"/>
  <c r="IP56" i="16"/>
  <c r="IO56" i="16"/>
  <c r="IN56" i="16"/>
  <c r="IM56" i="16"/>
  <c r="IL56" i="16"/>
  <c r="IK56" i="16"/>
  <c r="IJ56" i="16"/>
  <c r="II56" i="16"/>
  <c r="IH56" i="16"/>
  <c r="IG56" i="16"/>
  <c r="IF56" i="16"/>
  <c r="IE56" i="16"/>
  <c r="ID56" i="16"/>
  <c r="IC56" i="16"/>
  <c r="IB56" i="16"/>
  <c r="IA56" i="16"/>
  <c r="HZ56" i="16"/>
  <c r="HY56" i="16"/>
  <c r="HX56" i="16"/>
  <c r="HW56" i="16"/>
  <c r="HV56" i="16"/>
  <c r="HU56" i="16"/>
  <c r="HT56" i="16"/>
  <c r="HS56" i="16"/>
  <c r="HR56" i="16"/>
  <c r="HQ56" i="16"/>
  <c r="HP56" i="16"/>
  <c r="HO56" i="16"/>
  <c r="HN56" i="16"/>
  <c r="HM56" i="16"/>
  <c r="HL56" i="16"/>
  <c r="HK56" i="16"/>
  <c r="HJ56" i="16"/>
  <c r="HI56" i="16"/>
  <c r="HH56" i="16"/>
  <c r="HG56" i="16"/>
  <c r="HF56" i="16"/>
  <c r="HE56" i="16"/>
  <c r="HD56" i="16"/>
  <c r="HC56" i="16"/>
  <c r="HB56" i="16"/>
  <c r="HA56" i="16"/>
  <c r="GZ56" i="16"/>
  <c r="GY56" i="16"/>
  <c r="GX56" i="16"/>
  <c r="GW56" i="16"/>
  <c r="GV56" i="16"/>
  <c r="GU56" i="16"/>
  <c r="GT56" i="16"/>
  <c r="GS56" i="16"/>
  <c r="GR56" i="16"/>
  <c r="GQ56" i="16"/>
  <c r="GP56" i="16"/>
  <c r="GO56" i="16"/>
  <c r="GN56" i="16"/>
  <c r="GM56" i="16"/>
  <c r="GL56" i="16"/>
  <c r="GK56" i="16"/>
  <c r="GJ56" i="16"/>
  <c r="GI56" i="16"/>
  <c r="GH56" i="16"/>
  <c r="GG56" i="16"/>
  <c r="GF56" i="16"/>
  <c r="GE56" i="16"/>
  <c r="GD56" i="16"/>
  <c r="GC56" i="16"/>
  <c r="GB56" i="16"/>
  <c r="GA56" i="16"/>
  <c r="FZ56" i="16"/>
  <c r="FY56" i="16"/>
  <c r="FX56" i="16"/>
  <c r="FW56" i="16"/>
  <c r="FV56" i="16"/>
  <c r="FU56" i="16"/>
  <c r="FT56" i="16"/>
  <c r="FS56" i="16"/>
  <c r="FR56" i="16"/>
  <c r="FQ56" i="16"/>
  <c r="FP56" i="16"/>
  <c r="FO56" i="16"/>
  <c r="FN56" i="16"/>
  <c r="FM56" i="16"/>
  <c r="FL56" i="16"/>
  <c r="FK56" i="16"/>
  <c r="FJ56" i="16"/>
  <c r="FI56" i="16"/>
  <c r="FH56" i="16"/>
  <c r="FG56" i="16"/>
  <c r="FF56" i="16"/>
  <c r="FE56" i="16"/>
  <c r="FD56" i="16"/>
  <c r="FC56" i="16"/>
  <c r="FB56" i="16"/>
  <c r="FA56" i="16"/>
  <c r="EZ56" i="16"/>
  <c r="EY56" i="16"/>
  <c r="EX56" i="16"/>
  <c r="EW56" i="16"/>
  <c r="EV56" i="16"/>
  <c r="EU56" i="16"/>
  <c r="ET56" i="16"/>
  <c r="ES56" i="16"/>
  <c r="ER56" i="16"/>
  <c r="EQ56" i="16"/>
  <c r="EP56" i="16"/>
  <c r="EO56" i="16"/>
  <c r="EN56" i="16"/>
  <c r="EM56" i="16"/>
  <c r="EL56" i="16"/>
  <c r="EK56" i="16"/>
  <c r="EJ56" i="16"/>
  <c r="EI56" i="16"/>
  <c r="EH56" i="16"/>
  <c r="EG56" i="16"/>
  <c r="EF56" i="16"/>
  <c r="EE56" i="16"/>
  <c r="ED56" i="16"/>
  <c r="EC56" i="16"/>
  <c r="EB56" i="16"/>
  <c r="EA56" i="16"/>
  <c r="DZ56" i="16"/>
  <c r="DY56" i="16"/>
  <c r="DX56" i="16"/>
  <c r="DW56" i="16"/>
  <c r="DV56" i="16"/>
  <c r="DU56" i="16"/>
  <c r="DT56" i="16"/>
  <c r="DS56" i="16"/>
  <c r="DR56" i="16"/>
  <c r="DQ56" i="16"/>
  <c r="DP56" i="16"/>
  <c r="DO56" i="16"/>
  <c r="DN56" i="16"/>
  <c r="DM56" i="16"/>
  <c r="DL56" i="16"/>
  <c r="DK56" i="16"/>
  <c r="DJ56" i="16"/>
  <c r="DI56" i="16"/>
  <c r="DH56" i="16"/>
  <c r="DG56" i="16"/>
  <c r="DF56" i="16"/>
  <c r="DE56" i="16"/>
  <c r="DD56" i="16"/>
  <c r="DC56" i="16"/>
  <c r="DB56" i="16"/>
  <c r="DA56" i="16"/>
  <c r="CZ56" i="16"/>
  <c r="CY56" i="16"/>
  <c r="CX56" i="16"/>
  <c r="CW56" i="16"/>
  <c r="CV56" i="16"/>
  <c r="CU56" i="16"/>
  <c r="CT56" i="16"/>
  <c r="CS56" i="16"/>
  <c r="CR56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AW56" i="16"/>
  <c r="AV56" i="16"/>
  <c r="AU56" i="16"/>
  <c r="AT56" i="16"/>
  <c r="AS56" i="16"/>
  <c r="AR56" i="16"/>
  <c r="AQ56" i="16"/>
  <c r="AP56" i="16"/>
  <c r="AO56" i="16"/>
  <c r="AN56" i="16"/>
  <c r="AM56" i="16"/>
  <c r="AL56" i="16"/>
  <c r="AK56" i="16"/>
  <c r="AJ56" i="16"/>
  <c r="AI56" i="16"/>
  <c r="AH56" i="16"/>
  <c r="AG56" i="16"/>
  <c r="AF56" i="16"/>
  <c r="AE56" i="16"/>
  <c r="AD56" i="16"/>
  <c r="AC56" i="16"/>
  <c r="AB56" i="16"/>
  <c r="AA56" i="16"/>
  <c r="Z56" i="16"/>
  <c r="Y56" i="16"/>
  <c r="X56" i="16"/>
  <c r="W56" i="16"/>
  <c r="V56" i="16"/>
  <c r="U56" i="16"/>
  <c r="T56" i="16"/>
  <c r="S56" i="16"/>
  <c r="R56" i="16"/>
  <c r="Q56" i="16"/>
  <c r="P56" i="16"/>
  <c r="O56" i="16"/>
  <c r="N56" i="16"/>
  <c r="M56" i="16"/>
  <c r="L56" i="16"/>
  <c r="K56" i="16"/>
  <c r="J56" i="16"/>
  <c r="I56" i="16"/>
  <c r="H56" i="16"/>
  <c r="G56" i="16"/>
  <c r="F56" i="16"/>
  <c r="E56" i="16"/>
  <c r="D56" i="16"/>
  <c r="C56" i="16"/>
  <c r="B56" i="16"/>
  <c r="KO52" i="16"/>
  <c r="KP52" i="16"/>
  <c r="KN52" i="16"/>
  <c r="KM52" i="16"/>
  <c r="KL52" i="16"/>
  <c r="KK52" i="16"/>
  <c r="KJ52" i="16"/>
  <c r="KI52" i="16"/>
  <c r="KH52" i="16"/>
  <c r="KG52" i="16"/>
  <c r="KF52" i="16"/>
  <c r="KE52" i="16"/>
  <c r="KD52" i="16"/>
  <c r="KC52" i="16"/>
  <c r="KB52" i="16"/>
  <c r="KA52" i="16"/>
  <c r="JZ52" i="16"/>
  <c r="JY52" i="16"/>
  <c r="JX52" i="16"/>
  <c r="JW52" i="16"/>
  <c r="JV52" i="16"/>
  <c r="JU52" i="16"/>
  <c r="JT52" i="16"/>
  <c r="JS52" i="16"/>
  <c r="JR52" i="16"/>
  <c r="JQ52" i="16"/>
  <c r="JP52" i="16"/>
  <c r="JO52" i="16"/>
  <c r="JN52" i="16"/>
  <c r="JM52" i="16"/>
  <c r="JL52" i="16"/>
  <c r="JK52" i="16"/>
  <c r="JJ52" i="16"/>
  <c r="JI52" i="16"/>
  <c r="JH52" i="16"/>
  <c r="JG52" i="16"/>
  <c r="JF52" i="16"/>
  <c r="JE52" i="16"/>
  <c r="JD52" i="16"/>
  <c r="JC52" i="16"/>
  <c r="JB52" i="16"/>
  <c r="JA52" i="16"/>
  <c r="IZ52" i="16"/>
  <c r="IY52" i="16"/>
  <c r="IX52" i="16"/>
  <c r="IW52" i="16"/>
  <c r="IV52" i="16"/>
  <c r="IU52" i="16"/>
  <c r="IT52" i="16"/>
  <c r="IS52" i="16"/>
  <c r="IR52" i="16"/>
  <c r="IQ52" i="16"/>
  <c r="IP52" i="16"/>
  <c r="IO52" i="16"/>
  <c r="IN52" i="16"/>
  <c r="IM52" i="16"/>
  <c r="IL52" i="16"/>
  <c r="IK52" i="16"/>
  <c r="IJ52" i="16"/>
  <c r="II52" i="16"/>
  <c r="IH52" i="16"/>
  <c r="IG52" i="16"/>
  <c r="IF52" i="16"/>
  <c r="IE52" i="16"/>
  <c r="ID52" i="16"/>
  <c r="IC52" i="16"/>
  <c r="IB52" i="16"/>
  <c r="IA52" i="16"/>
  <c r="HZ52" i="16"/>
  <c r="HY52" i="16"/>
  <c r="HX52" i="16"/>
  <c r="HW52" i="16"/>
  <c r="HV52" i="16"/>
  <c r="HU52" i="16"/>
  <c r="HT52" i="16"/>
  <c r="HS52" i="16"/>
  <c r="HR52" i="16"/>
  <c r="HQ52" i="16"/>
  <c r="HP52" i="16"/>
  <c r="HO52" i="16"/>
  <c r="HN52" i="16"/>
  <c r="HM52" i="16"/>
  <c r="HL52" i="16"/>
  <c r="HK52" i="16"/>
  <c r="HJ52" i="16"/>
  <c r="HI52" i="16"/>
  <c r="HH52" i="16"/>
  <c r="HG52" i="16"/>
  <c r="HF52" i="16"/>
  <c r="HE52" i="16"/>
  <c r="HD52" i="16"/>
  <c r="HC52" i="16"/>
  <c r="HB52" i="16"/>
  <c r="HA52" i="16"/>
  <c r="GZ52" i="16"/>
  <c r="GY52" i="16"/>
  <c r="GX52" i="16"/>
  <c r="GW52" i="16"/>
  <c r="GV52" i="16"/>
  <c r="GU52" i="16"/>
  <c r="GT52" i="16"/>
  <c r="GS52" i="16"/>
  <c r="GR52" i="16"/>
  <c r="GQ52" i="16"/>
  <c r="GP52" i="16"/>
  <c r="GO52" i="16"/>
  <c r="GN52" i="16"/>
  <c r="GM52" i="16"/>
  <c r="GL52" i="16"/>
  <c r="GK52" i="16"/>
  <c r="GJ52" i="16"/>
  <c r="GI52" i="16"/>
  <c r="GH52" i="16"/>
  <c r="GG52" i="16"/>
  <c r="GF52" i="16"/>
  <c r="GE52" i="16"/>
  <c r="GD52" i="16"/>
  <c r="GC52" i="16"/>
  <c r="GB52" i="16"/>
  <c r="GA52" i="16"/>
  <c r="FZ52" i="16"/>
  <c r="FY52" i="16"/>
  <c r="FX52" i="16"/>
  <c r="FW52" i="16"/>
  <c r="FV52" i="16"/>
  <c r="FU52" i="16"/>
  <c r="FT52" i="16"/>
  <c r="FS52" i="16"/>
  <c r="FR52" i="16"/>
  <c r="FQ52" i="16"/>
  <c r="FP52" i="16"/>
  <c r="FO52" i="16"/>
  <c r="FN52" i="16"/>
  <c r="FM52" i="16"/>
  <c r="FL52" i="16"/>
  <c r="FK52" i="16"/>
  <c r="FJ52" i="16"/>
  <c r="FI52" i="16"/>
  <c r="FH52" i="16"/>
  <c r="FG52" i="16"/>
  <c r="FF52" i="16"/>
  <c r="FE52" i="16"/>
  <c r="FD52" i="16"/>
  <c r="FC52" i="16"/>
  <c r="FB52" i="16"/>
  <c r="FA52" i="16"/>
  <c r="EZ52" i="16"/>
  <c r="EY52" i="16"/>
  <c r="EX52" i="16"/>
  <c r="EW52" i="16"/>
  <c r="EV52" i="16"/>
  <c r="EU52" i="16"/>
  <c r="ET52" i="16"/>
  <c r="ES52" i="16"/>
  <c r="ER52" i="16"/>
  <c r="EQ52" i="16"/>
  <c r="EP52" i="16"/>
  <c r="EO52" i="16"/>
  <c r="EN52" i="16"/>
  <c r="EM52" i="16"/>
  <c r="EL52" i="16"/>
  <c r="EK52" i="16"/>
  <c r="EJ52" i="16"/>
  <c r="EI52" i="16"/>
  <c r="EH52" i="16"/>
  <c r="EG52" i="16"/>
  <c r="EF52" i="16"/>
  <c r="EE52" i="16"/>
  <c r="ED52" i="16"/>
  <c r="EC52" i="16"/>
  <c r="EB52" i="16"/>
  <c r="EA52" i="16"/>
  <c r="DZ52" i="16"/>
  <c r="DY52" i="16"/>
  <c r="DX52" i="16"/>
  <c r="DW52" i="16"/>
  <c r="DV52" i="16"/>
  <c r="DU52" i="16"/>
  <c r="DT52" i="16"/>
  <c r="DS52" i="16"/>
  <c r="DR52" i="16"/>
  <c r="DQ52" i="16"/>
  <c r="DP52" i="16"/>
  <c r="DO52" i="16"/>
  <c r="DN52" i="16"/>
  <c r="DM52" i="16"/>
  <c r="DL52" i="16"/>
  <c r="DK52" i="16"/>
  <c r="DJ52" i="16"/>
  <c r="DI52" i="16"/>
  <c r="DH52" i="16"/>
  <c r="DG52" i="16"/>
  <c r="DF52" i="16"/>
  <c r="DE52" i="16"/>
  <c r="DD52" i="16"/>
  <c r="DC52" i="16"/>
  <c r="DB52" i="16"/>
  <c r="DA52" i="16"/>
  <c r="CZ52" i="16"/>
  <c r="CY52" i="16"/>
  <c r="CX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P52" i="16"/>
  <c r="AF52" i="16"/>
  <c r="KP43" i="16"/>
  <c r="KP44" i="16"/>
  <c r="KP45" i="16"/>
  <c r="KP38" i="16"/>
  <c r="KP39" i="16"/>
  <c r="KP40" i="16"/>
  <c r="KP41" i="16"/>
  <c r="KP47" i="16"/>
  <c r="KP49" i="16"/>
  <c r="KP21" i="16"/>
  <c r="AA12" i="16"/>
  <c r="Z12" i="16"/>
  <c r="Y12" i="16"/>
  <c r="X12" i="16"/>
  <c r="W12" i="16"/>
  <c r="V12" i="16"/>
  <c r="U12" i="16"/>
  <c r="T12" i="16"/>
  <c r="AA11" i="16"/>
  <c r="Z11" i="16"/>
  <c r="Y11" i="16"/>
  <c r="X11" i="16"/>
  <c r="W11" i="16"/>
  <c r="V11" i="16"/>
  <c r="U11" i="16"/>
  <c r="T11" i="16"/>
  <c r="AA10" i="16"/>
  <c r="Z10" i="16"/>
  <c r="Y10" i="16"/>
  <c r="X10" i="16"/>
  <c r="W10" i="16"/>
  <c r="V10" i="16"/>
  <c r="U10" i="16"/>
  <c r="T10" i="16"/>
  <c r="AA9" i="16"/>
  <c r="Z9" i="16"/>
  <c r="Y9" i="16"/>
  <c r="X9" i="16"/>
  <c r="W9" i="16"/>
  <c r="V9" i="16"/>
  <c r="U9" i="16"/>
  <c r="T9" i="16"/>
  <c r="AA8" i="16"/>
  <c r="Z8" i="16"/>
  <c r="Y8" i="16"/>
  <c r="X8" i="16"/>
  <c r="W8" i="16"/>
  <c r="V8" i="16"/>
  <c r="U8" i="16"/>
  <c r="T8" i="16"/>
  <c r="AA7" i="16"/>
  <c r="Z7" i="16"/>
  <c r="Y7" i="16"/>
  <c r="X7" i="16"/>
  <c r="W7" i="16"/>
  <c r="V7" i="16"/>
  <c r="U7" i="16"/>
  <c r="T7" i="16"/>
  <c r="AA6" i="16"/>
  <c r="Z6" i="16"/>
  <c r="Y6" i="16"/>
  <c r="X6" i="16"/>
  <c r="W6" i="16"/>
  <c r="V6" i="16"/>
  <c r="U6" i="16"/>
  <c r="T6" i="16"/>
  <c r="AA5" i="16"/>
  <c r="Z5" i="16"/>
  <c r="Y5" i="16"/>
  <c r="X5" i="16"/>
  <c r="W5" i="16"/>
  <c r="V5" i="16"/>
  <c r="U5" i="16"/>
  <c r="T5" i="16"/>
  <c r="M7" i="15"/>
  <c r="E8" i="15"/>
  <c r="D8" i="15"/>
  <c r="AF17" i="15"/>
  <c r="AF23" i="15"/>
  <c r="AF42" i="15"/>
  <c r="M6" i="15"/>
  <c r="G7" i="15"/>
  <c r="AF16" i="15"/>
  <c r="AF25" i="15"/>
  <c r="AF43" i="15"/>
  <c r="AF44" i="15"/>
  <c r="AF38" i="15"/>
  <c r="AF39" i="15"/>
  <c r="AF22" i="15"/>
  <c r="AF37" i="15"/>
  <c r="AF40" i="15"/>
  <c r="AF32" i="15"/>
  <c r="AF46" i="15"/>
  <c r="AF48" i="15"/>
  <c r="AF50" i="15"/>
  <c r="AF53" i="15"/>
  <c r="AF20" i="15"/>
  <c r="AF19" i="15"/>
  <c r="AF29" i="15"/>
  <c r="AF30" i="15"/>
  <c r="AF31" i="15"/>
  <c r="AF58" i="15"/>
  <c r="AG17" i="15"/>
  <c r="AG23" i="15"/>
  <c r="AG42" i="15"/>
  <c r="AG16" i="15"/>
  <c r="AG25" i="15"/>
  <c r="AG43" i="15"/>
  <c r="AG44" i="15"/>
  <c r="AG38" i="15"/>
  <c r="AG39" i="15"/>
  <c r="AG22" i="15"/>
  <c r="AG37" i="15"/>
  <c r="AG40" i="15"/>
  <c r="AG32" i="15"/>
  <c r="AG46" i="15"/>
  <c r="AG48" i="15"/>
  <c r="AG50" i="15"/>
  <c r="AG53" i="15"/>
  <c r="AG20" i="15"/>
  <c r="AG19" i="15"/>
  <c r="AG29" i="15"/>
  <c r="AG30" i="15"/>
  <c r="AG31" i="15"/>
  <c r="AG58" i="15"/>
  <c r="AH17" i="15"/>
  <c r="AH23" i="15"/>
  <c r="AH42" i="15"/>
  <c r="AH16" i="15"/>
  <c r="AH25" i="15"/>
  <c r="AH43" i="15"/>
  <c r="AH44" i="15"/>
  <c r="AH38" i="15"/>
  <c r="AH39" i="15"/>
  <c r="AH22" i="15"/>
  <c r="AH37" i="15"/>
  <c r="AH40" i="15"/>
  <c r="AH32" i="15"/>
  <c r="AH46" i="15"/>
  <c r="AH48" i="15"/>
  <c r="AH50" i="15"/>
  <c r="AH53" i="15"/>
  <c r="AH20" i="15"/>
  <c r="AH19" i="15"/>
  <c r="AH29" i="15"/>
  <c r="AH30" i="15"/>
  <c r="AH31" i="15"/>
  <c r="AH58" i="15"/>
  <c r="AI17" i="15"/>
  <c r="AI23" i="15"/>
  <c r="AI42" i="15"/>
  <c r="AI16" i="15"/>
  <c r="AI25" i="15"/>
  <c r="AI43" i="15"/>
  <c r="AI44" i="15"/>
  <c r="AI38" i="15"/>
  <c r="AI39" i="15"/>
  <c r="AI22" i="15"/>
  <c r="AI37" i="15"/>
  <c r="AI40" i="15"/>
  <c r="AI32" i="15"/>
  <c r="AI46" i="15"/>
  <c r="AI48" i="15"/>
  <c r="AI50" i="15"/>
  <c r="AI53" i="15"/>
  <c r="AI20" i="15"/>
  <c r="AI19" i="15"/>
  <c r="AI29" i="15"/>
  <c r="AI30" i="15"/>
  <c r="AI31" i="15"/>
  <c r="AI58" i="15"/>
  <c r="AJ17" i="15"/>
  <c r="AJ23" i="15"/>
  <c r="AJ42" i="15"/>
  <c r="AJ16" i="15"/>
  <c r="AJ25" i="15"/>
  <c r="AJ43" i="15"/>
  <c r="AJ44" i="15"/>
  <c r="AJ38" i="15"/>
  <c r="AJ39" i="15"/>
  <c r="AJ22" i="15"/>
  <c r="AJ37" i="15"/>
  <c r="AJ40" i="15"/>
  <c r="AJ32" i="15"/>
  <c r="AJ46" i="15"/>
  <c r="AJ48" i="15"/>
  <c r="AJ50" i="15"/>
  <c r="AJ53" i="15"/>
  <c r="AJ20" i="15"/>
  <c r="AJ19" i="15"/>
  <c r="AJ29" i="15"/>
  <c r="AJ30" i="15"/>
  <c r="AJ31" i="15"/>
  <c r="AJ58" i="15"/>
  <c r="AK17" i="15"/>
  <c r="AK23" i="15"/>
  <c r="AK42" i="15"/>
  <c r="AK16" i="15"/>
  <c r="AK25" i="15"/>
  <c r="AK43" i="15"/>
  <c r="AK44" i="15"/>
  <c r="AK38" i="15"/>
  <c r="AK39" i="15"/>
  <c r="AK22" i="15"/>
  <c r="AK37" i="15"/>
  <c r="AK40" i="15"/>
  <c r="AK32" i="15"/>
  <c r="AK46" i="15"/>
  <c r="AK48" i="15"/>
  <c r="AK50" i="15"/>
  <c r="AK53" i="15"/>
  <c r="AK20" i="15"/>
  <c r="AK19" i="15"/>
  <c r="AK29" i="15"/>
  <c r="AK30" i="15"/>
  <c r="AK31" i="15"/>
  <c r="AK58" i="15"/>
  <c r="AL17" i="15"/>
  <c r="AL23" i="15"/>
  <c r="AL42" i="15"/>
  <c r="AL16" i="15"/>
  <c r="AL25" i="15"/>
  <c r="AL43" i="15"/>
  <c r="AL44" i="15"/>
  <c r="AL38" i="15"/>
  <c r="AL39" i="15"/>
  <c r="AL22" i="15"/>
  <c r="AL37" i="15"/>
  <c r="AL40" i="15"/>
  <c r="AL32" i="15"/>
  <c r="AL46" i="15"/>
  <c r="AL48" i="15"/>
  <c r="AL50" i="15"/>
  <c r="AL53" i="15"/>
  <c r="AL20" i="15"/>
  <c r="AL19" i="15"/>
  <c r="AL29" i="15"/>
  <c r="AL30" i="15"/>
  <c r="AL31" i="15"/>
  <c r="AL58" i="15"/>
  <c r="AM17" i="15"/>
  <c r="AM23" i="15"/>
  <c r="AM42" i="15"/>
  <c r="AM16" i="15"/>
  <c r="AM25" i="15"/>
  <c r="AM43" i="15"/>
  <c r="AM44" i="15"/>
  <c r="AM38" i="15"/>
  <c r="AM39" i="15"/>
  <c r="AM22" i="15"/>
  <c r="AM37" i="15"/>
  <c r="AM40" i="15"/>
  <c r="AM32" i="15"/>
  <c r="AM46" i="15"/>
  <c r="AM48" i="15"/>
  <c r="AM50" i="15"/>
  <c r="AM53" i="15"/>
  <c r="AM20" i="15"/>
  <c r="AM19" i="15"/>
  <c r="AM29" i="15"/>
  <c r="AM30" i="15"/>
  <c r="AM31" i="15"/>
  <c r="AM58" i="15"/>
  <c r="AN17" i="15"/>
  <c r="AN23" i="15"/>
  <c r="AN42" i="15"/>
  <c r="AN16" i="15"/>
  <c r="AN25" i="15"/>
  <c r="AN43" i="15"/>
  <c r="AN44" i="15"/>
  <c r="AN38" i="15"/>
  <c r="AN39" i="15"/>
  <c r="AN22" i="15"/>
  <c r="AN37" i="15"/>
  <c r="AN40" i="15"/>
  <c r="AN32" i="15"/>
  <c r="AN46" i="15"/>
  <c r="AN48" i="15"/>
  <c r="AN50" i="15"/>
  <c r="AN53" i="15"/>
  <c r="AN20" i="15"/>
  <c r="AN19" i="15"/>
  <c r="AN29" i="15"/>
  <c r="AN30" i="15"/>
  <c r="AN31" i="15"/>
  <c r="AN58" i="15"/>
  <c r="AO17" i="15"/>
  <c r="AO23" i="15"/>
  <c r="AO42" i="15"/>
  <c r="AO16" i="15"/>
  <c r="AO25" i="15"/>
  <c r="AO43" i="15"/>
  <c r="AO44" i="15"/>
  <c r="AO38" i="15"/>
  <c r="AO39" i="15"/>
  <c r="AO22" i="15"/>
  <c r="AO37" i="15"/>
  <c r="AO40" i="15"/>
  <c r="AO32" i="15"/>
  <c r="AO46" i="15"/>
  <c r="AO48" i="15"/>
  <c r="AO50" i="15"/>
  <c r="AO53" i="15"/>
  <c r="AO20" i="15"/>
  <c r="AO19" i="15"/>
  <c r="AO29" i="15"/>
  <c r="AO30" i="15"/>
  <c r="AO31" i="15"/>
  <c r="AO58" i="15"/>
  <c r="N8" i="15"/>
  <c r="E9" i="15"/>
  <c r="D9" i="15"/>
  <c r="AP17" i="15"/>
  <c r="AP23" i="15"/>
  <c r="AP42" i="15"/>
  <c r="N7" i="15"/>
  <c r="G8" i="15"/>
  <c r="AP16" i="15"/>
  <c r="AP25" i="15"/>
  <c r="AP43" i="15"/>
  <c r="AP44" i="15"/>
  <c r="AP22" i="15"/>
  <c r="AP37" i="15"/>
  <c r="AP38" i="15"/>
  <c r="AP39" i="15"/>
  <c r="AP40" i="15"/>
  <c r="AP32" i="15"/>
  <c r="AP46" i="15"/>
  <c r="AP48" i="15"/>
  <c r="AP50" i="15"/>
  <c r="AP53" i="15"/>
  <c r="AP20" i="15"/>
  <c r="AP19" i="15"/>
  <c r="AP29" i="15"/>
  <c r="AP30" i="15"/>
  <c r="AP31" i="15"/>
  <c r="AP58" i="15"/>
  <c r="AQ17" i="15"/>
  <c r="AQ23" i="15"/>
  <c r="AQ42" i="15"/>
  <c r="AQ16" i="15"/>
  <c r="AQ25" i="15"/>
  <c r="AQ43" i="15"/>
  <c r="AQ44" i="15"/>
  <c r="AQ22" i="15"/>
  <c r="AQ37" i="15"/>
  <c r="AQ38" i="15"/>
  <c r="AQ39" i="15"/>
  <c r="AQ40" i="15"/>
  <c r="AQ32" i="15"/>
  <c r="AQ46" i="15"/>
  <c r="AQ48" i="15"/>
  <c r="AQ50" i="15"/>
  <c r="AQ51" i="15"/>
  <c r="AQ53" i="15"/>
  <c r="AQ20" i="15"/>
  <c r="AQ19" i="15"/>
  <c r="AQ29" i="15"/>
  <c r="AQ30" i="15"/>
  <c r="AQ31" i="15"/>
  <c r="AQ58" i="15"/>
  <c r="AR17" i="15"/>
  <c r="AR23" i="15"/>
  <c r="AR42" i="15"/>
  <c r="AR16" i="15"/>
  <c r="AR25" i="15"/>
  <c r="AR43" i="15"/>
  <c r="AR44" i="15"/>
  <c r="AR22" i="15"/>
  <c r="AR37" i="15"/>
  <c r="AR38" i="15"/>
  <c r="AR39" i="15"/>
  <c r="AR40" i="15"/>
  <c r="AR32" i="15"/>
  <c r="AR46" i="15"/>
  <c r="AR48" i="15"/>
  <c r="AR50" i="15"/>
  <c r="AR51" i="15"/>
  <c r="AR53" i="15"/>
  <c r="AR20" i="15"/>
  <c r="AR19" i="15"/>
  <c r="AR29" i="15"/>
  <c r="AR30" i="15"/>
  <c r="AR31" i="15"/>
  <c r="AR58" i="15"/>
  <c r="AS17" i="15"/>
  <c r="AS23" i="15"/>
  <c r="AS42" i="15"/>
  <c r="AS16" i="15"/>
  <c r="AS25" i="15"/>
  <c r="AS43" i="15"/>
  <c r="AS44" i="15"/>
  <c r="AS22" i="15"/>
  <c r="AS37" i="15"/>
  <c r="AS38" i="15"/>
  <c r="AS39" i="15"/>
  <c r="AS40" i="15"/>
  <c r="AS32" i="15"/>
  <c r="AS46" i="15"/>
  <c r="AS48" i="15"/>
  <c r="AS50" i="15"/>
  <c r="AS51" i="15"/>
  <c r="AS53" i="15"/>
  <c r="AS20" i="15"/>
  <c r="AS19" i="15"/>
  <c r="AS29" i="15"/>
  <c r="AS30" i="15"/>
  <c r="AS31" i="15"/>
  <c r="AS58" i="15"/>
  <c r="AT17" i="15"/>
  <c r="AT23" i="15"/>
  <c r="AT42" i="15"/>
  <c r="AT16" i="15"/>
  <c r="AT25" i="15"/>
  <c r="AT43" i="15"/>
  <c r="AT44" i="15"/>
  <c r="AT22" i="15"/>
  <c r="AT37" i="15"/>
  <c r="AT38" i="15"/>
  <c r="AT39" i="15"/>
  <c r="AT40" i="15"/>
  <c r="AT32" i="15"/>
  <c r="AT46" i="15"/>
  <c r="AT48" i="15"/>
  <c r="AT50" i="15"/>
  <c r="AT51" i="15"/>
  <c r="AT53" i="15"/>
  <c r="AT20" i="15"/>
  <c r="AT19" i="15"/>
  <c r="AT29" i="15"/>
  <c r="AT30" i="15"/>
  <c r="AT31" i="15"/>
  <c r="AT58" i="15"/>
  <c r="AU17" i="15"/>
  <c r="AU23" i="15"/>
  <c r="AU42" i="15"/>
  <c r="AU16" i="15"/>
  <c r="AU25" i="15"/>
  <c r="AU43" i="15"/>
  <c r="AU44" i="15"/>
  <c r="AU22" i="15"/>
  <c r="AU37" i="15"/>
  <c r="AU38" i="15"/>
  <c r="AU39" i="15"/>
  <c r="AU40" i="15"/>
  <c r="AU32" i="15"/>
  <c r="AU46" i="15"/>
  <c r="AU48" i="15"/>
  <c r="AU50" i="15"/>
  <c r="AU51" i="15"/>
  <c r="AU53" i="15"/>
  <c r="AU20" i="15"/>
  <c r="AU19" i="15"/>
  <c r="AU29" i="15"/>
  <c r="AU30" i="15"/>
  <c r="AU31" i="15"/>
  <c r="AU58" i="15"/>
  <c r="AV17" i="15"/>
  <c r="AV23" i="15"/>
  <c r="AV42" i="15"/>
  <c r="AV16" i="15"/>
  <c r="AV25" i="15"/>
  <c r="AV43" i="15"/>
  <c r="AV44" i="15"/>
  <c r="AV22" i="15"/>
  <c r="AV37" i="15"/>
  <c r="AV38" i="15"/>
  <c r="AV39" i="15"/>
  <c r="AV40" i="15"/>
  <c r="AV32" i="15"/>
  <c r="AV46" i="15"/>
  <c r="AV48" i="15"/>
  <c r="AV50" i="15"/>
  <c r="AV51" i="15"/>
  <c r="AV53" i="15"/>
  <c r="AV20" i="15"/>
  <c r="AV19" i="15"/>
  <c r="AV29" i="15"/>
  <c r="AV30" i="15"/>
  <c r="AV31" i="15"/>
  <c r="AV58" i="15"/>
  <c r="AW17" i="15"/>
  <c r="AW23" i="15"/>
  <c r="AW42" i="15"/>
  <c r="AW16" i="15"/>
  <c r="AW25" i="15"/>
  <c r="AW43" i="15"/>
  <c r="AW44" i="15"/>
  <c r="AW22" i="15"/>
  <c r="AW37" i="15"/>
  <c r="AW38" i="15"/>
  <c r="AW39" i="15"/>
  <c r="AW40" i="15"/>
  <c r="AW32" i="15"/>
  <c r="AW46" i="15"/>
  <c r="AW48" i="15"/>
  <c r="AW50" i="15"/>
  <c r="AW51" i="15"/>
  <c r="AW53" i="15"/>
  <c r="AW20" i="15"/>
  <c r="AW19" i="15"/>
  <c r="AW29" i="15"/>
  <c r="AW30" i="15"/>
  <c r="AW31" i="15"/>
  <c r="AW58" i="15"/>
  <c r="AX17" i="15"/>
  <c r="AX23" i="15"/>
  <c r="AX42" i="15"/>
  <c r="AX16" i="15"/>
  <c r="AX25" i="15"/>
  <c r="AX43" i="15"/>
  <c r="AX44" i="15"/>
  <c r="AX22" i="15"/>
  <c r="AX37" i="15"/>
  <c r="AX38" i="15"/>
  <c r="AX39" i="15"/>
  <c r="AX40" i="15"/>
  <c r="AX32" i="15"/>
  <c r="AX46" i="15"/>
  <c r="AX48" i="15"/>
  <c r="AX50" i="15"/>
  <c r="AX51" i="15"/>
  <c r="AX53" i="15"/>
  <c r="AX20" i="15"/>
  <c r="AX19" i="15"/>
  <c r="AX29" i="15"/>
  <c r="AX30" i="15"/>
  <c r="AX31" i="15"/>
  <c r="AX58" i="15"/>
  <c r="AY17" i="15"/>
  <c r="AY23" i="15"/>
  <c r="AY42" i="15"/>
  <c r="AY16" i="15"/>
  <c r="AY25" i="15"/>
  <c r="AY43" i="15"/>
  <c r="AY44" i="15"/>
  <c r="AY22" i="15"/>
  <c r="AY37" i="15"/>
  <c r="AY38" i="15"/>
  <c r="AY39" i="15"/>
  <c r="AY40" i="15"/>
  <c r="AY32" i="15"/>
  <c r="AY46" i="15"/>
  <c r="AY48" i="15"/>
  <c r="AY50" i="15"/>
  <c r="AY51" i="15"/>
  <c r="AY53" i="15"/>
  <c r="AY20" i="15"/>
  <c r="AY19" i="15"/>
  <c r="AY29" i="15"/>
  <c r="AY30" i="15"/>
  <c r="AY31" i="15"/>
  <c r="AY58" i="15"/>
  <c r="O9" i="15"/>
  <c r="E10" i="15"/>
  <c r="D10" i="15"/>
  <c r="AZ17" i="15"/>
  <c r="AZ23" i="15"/>
  <c r="AZ42" i="15"/>
  <c r="O8" i="15"/>
  <c r="G9" i="15"/>
  <c r="AZ16" i="15"/>
  <c r="AZ25" i="15"/>
  <c r="AZ43" i="15"/>
  <c r="AZ44" i="15"/>
  <c r="AZ22" i="15"/>
  <c r="AZ37" i="15"/>
  <c r="AZ38" i="15"/>
  <c r="AZ39" i="15"/>
  <c r="AZ40" i="15"/>
  <c r="AZ32" i="15"/>
  <c r="AZ46" i="15"/>
  <c r="AZ48" i="15"/>
  <c r="AZ50" i="15"/>
  <c r="AZ53" i="15"/>
  <c r="AZ20" i="15"/>
  <c r="AZ19" i="15"/>
  <c r="AZ29" i="15"/>
  <c r="AZ30" i="15"/>
  <c r="AZ31" i="15"/>
  <c r="AZ58" i="15"/>
  <c r="BA17" i="15"/>
  <c r="BA23" i="15"/>
  <c r="BA42" i="15"/>
  <c r="BA16" i="15"/>
  <c r="BA25" i="15"/>
  <c r="BA43" i="15"/>
  <c r="BA44" i="15"/>
  <c r="BA22" i="15"/>
  <c r="BA37" i="15"/>
  <c r="BA38" i="15"/>
  <c r="BA39" i="15"/>
  <c r="BA40" i="15"/>
  <c r="BA32" i="15"/>
  <c r="BA46" i="15"/>
  <c r="BA48" i="15"/>
  <c r="BA50" i="15"/>
  <c r="BA53" i="15"/>
  <c r="BA20" i="15"/>
  <c r="BA19" i="15"/>
  <c r="BA29" i="15"/>
  <c r="BA30" i="15"/>
  <c r="BA31" i="15"/>
  <c r="BA58" i="15"/>
  <c r="BB17" i="15"/>
  <c r="BB23" i="15"/>
  <c r="BB42" i="15"/>
  <c r="BB16" i="15"/>
  <c r="BB25" i="15"/>
  <c r="BB43" i="15"/>
  <c r="BB44" i="15"/>
  <c r="BB22" i="15"/>
  <c r="BB37" i="15"/>
  <c r="BB38" i="15"/>
  <c r="BB39" i="15"/>
  <c r="BB40" i="15"/>
  <c r="BB32" i="15"/>
  <c r="BB46" i="15"/>
  <c r="BB48" i="15"/>
  <c r="BB50" i="15"/>
  <c r="BB53" i="15"/>
  <c r="BB20" i="15"/>
  <c r="BB19" i="15"/>
  <c r="BB29" i="15"/>
  <c r="BB30" i="15"/>
  <c r="BB31" i="15"/>
  <c r="BB58" i="15"/>
  <c r="BC17" i="15"/>
  <c r="BC23" i="15"/>
  <c r="BC42" i="15"/>
  <c r="BC16" i="15"/>
  <c r="BC25" i="15"/>
  <c r="BC43" i="15"/>
  <c r="BC44" i="15"/>
  <c r="BC22" i="15"/>
  <c r="BC37" i="15"/>
  <c r="BC38" i="15"/>
  <c r="BC39" i="15"/>
  <c r="BC40" i="15"/>
  <c r="BC32" i="15"/>
  <c r="BC46" i="15"/>
  <c r="BC48" i="15"/>
  <c r="BC50" i="15"/>
  <c r="BC53" i="15"/>
  <c r="BC20" i="15"/>
  <c r="BC19" i="15"/>
  <c r="BC29" i="15"/>
  <c r="BC30" i="15"/>
  <c r="BC31" i="15"/>
  <c r="BC58" i="15"/>
  <c r="BD17" i="15"/>
  <c r="BD23" i="15"/>
  <c r="BD42" i="15"/>
  <c r="BD16" i="15"/>
  <c r="BD25" i="15"/>
  <c r="BD43" i="15"/>
  <c r="BD44" i="15"/>
  <c r="BD22" i="15"/>
  <c r="BD37" i="15"/>
  <c r="BD38" i="15"/>
  <c r="BD39" i="15"/>
  <c r="BD40" i="15"/>
  <c r="BD32" i="15"/>
  <c r="BD46" i="15"/>
  <c r="BD48" i="15"/>
  <c r="BD50" i="15"/>
  <c r="BD53" i="15"/>
  <c r="BD20" i="15"/>
  <c r="BD19" i="15"/>
  <c r="BD29" i="15"/>
  <c r="BD30" i="15"/>
  <c r="BD31" i="15"/>
  <c r="BD58" i="15"/>
  <c r="BE17" i="15"/>
  <c r="BE23" i="15"/>
  <c r="BE42" i="15"/>
  <c r="BE16" i="15"/>
  <c r="BE25" i="15"/>
  <c r="BE43" i="15"/>
  <c r="BE44" i="15"/>
  <c r="BE22" i="15"/>
  <c r="BE37" i="15"/>
  <c r="BE38" i="15"/>
  <c r="BE39" i="15"/>
  <c r="BE40" i="15"/>
  <c r="BE32" i="15"/>
  <c r="BE46" i="15"/>
  <c r="BE48" i="15"/>
  <c r="BE50" i="15"/>
  <c r="BE53" i="15"/>
  <c r="BE20" i="15"/>
  <c r="BE19" i="15"/>
  <c r="BE29" i="15"/>
  <c r="BE30" i="15"/>
  <c r="BE31" i="15"/>
  <c r="BE58" i="15"/>
  <c r="BF17" i="15"/>
  <c r="BF23" i="15"/>
  <c r="BF42" i="15"/>
  <c r="BF16" i="15"/>
  <c r="BF25" i="15"/>
  <c r="BF43" i="15"/>
  <c r="BF44" i="15"/>
  <c r="BF22" i="15"/>
  <c r="BF37" i="15"/>
  <c r="BF38" i="15"/>
  <c r="BF39" i="15"/>
  <c r="BF40" i="15"/>
  <c r="BF32" i="15"/>
  <c r="BF46" i="15"/>
  <c r="BF48" i="15"/>
  <c r="BF50" i="15"/>
  <c r="BF53" i="15"/>
  <c r="BF20" i="15"/>
  <c r="BF19" i="15"/>
  <c r="BF29" i="15"/>
  <c r="BF30" i="15"/>
  <c r="BF31" i="15"/>
  <c r="BF58" i="15"/>
  <c r="BG17" i="15"/>
  <c r="BG23" i="15"/>
  <c r="BG42" i="15"/>
  <c r="BG16" i="15"/>
  <c r="BG25" i="15"/>
  <c r="BG43" i="15"/>
  <c r="BG44" i="15"/>
  <c r="BG22" i="15"/>
  <c r="BG37" i="15"/>
  <c r="BG38" i="15"/>
  <c r="BG39" i="15"/>
  <c r="BG40" i="15"/>
  <c r="BG32" i="15"/>
  <c r="BG46" i="15"/>
  <c r="BG48" i="15"/>
  <c r="BG50" i="15"/>
  <c r="BG53" i="15"/>
  <c r="BG20" i="15"/>
  <c r="BG19" i="15"/>
  <c r="BG29" i="15"/>
  <c r="BG30" i="15"/>
  <c r="BG31" i="15"/>
  <c r="BG58" i="15"/>
  <c r="BH17" i="15"/>
  <c r="BH23" i="15"/>
  <c r="BH42" i="15"/>
  <c r="BH16" i="15"/>
  <c r="BH25" i="15"/>
  <c r="BH43" i="15"/>
  <c r="BH44" i="15"/>
  <c r="BH22" i="15"/>
  <c r="BH37" i="15"/>
  <c r="BH38" i="15"/>
  <c r="BH39" i="15"/>
  <c r="BH40" i="15"/>
  <c r="BH32" i="15"/>
  <c r="BH46" i="15"/>
  <c r="BH48" i="15"/>
  <c r="BH50" i="15"/>
  <c r="BH53" i="15"/>
  <c r="BH20" i="15"/>
  <c r="BH19" i="15"/>
  <c r="BH29" i="15"/>
  <c r="BH30" i="15"/>
  <c r="BH31" i="15"/>
  <c r="BH58" i="15"/>
  <c r="BI17" i="15"/>
  <c r="BI23" i="15"/>
  <c r="BI42" i="15"/>
  <c r="BI16" i="15"/>
  <c r="BI25" i="15"/>
  <c r="BI43" i="15"/>
  <c r="BI44" i="15"/>
  <c r="BI22" i="15"/>
  <c r="BI37" i="15"/>
  <c r="BI38" i="15"/>
  <c r="BI39" i="15"/>
  <c r="BI40" i="15"/>
  <c r="BI32" i="15"/>
  <c r="BI46" i="15"/>
  <c r="BI48" i="15"/>
  <c r="BI50" i="15"/>
  <c r="BI53" i="15"/>
  <c r="BI20" i="15"/>
  <c r="BI19" i="15"/>
  <c r="BI29" i="15"/>
  <c r="BI30" i="15"/>
  <c r="BI31" i="15"/>
  <c r="BI58" i="15"/>
  <c r="BJ17" i="15"/>
  <c r="BJ23" i="15"/>
  <c r="BJ42" i="15"/>
  <c r="BJ16" i="15"/>
  <c r="BJ25" i="15"/>
  <c r="BJ43" i="15"/>
  <c r="BJ44" i="15"/>
  <c r="BJ22" i="15"/>
  <c r="BJ37" i="15"/>
  <c r="BJ38" i="15"/>
  <c r="BJ39" i="15"/>
  <c r="BJ40" i="15"/>
  <c r="BJ32" i="15"/>
  <c r="BJ46" i="15"/>
  <c r="BJ48" i="15"/>
  <c r="BJ50" i="15"/>
  <c r="BJ53" i="15"/>
  <c r="BJ20" i="15"/>
  <c r="BJ19" i="15"/>
  <c r="BJ29" i="15"/>
  <c r="BJ30" i="15"/>
  <c r="BJ31" i="15"/>
  <c r="BJ58" i="15"/>
  <c r="BK17" i="15"/>
  <c r="BK23" i="15"/>
  <c r="BK42" i="15"/>
  <c r="BK16" i="15"/>
  <c r="BK25" i="15"/>
  <c r="BK43" i="15"/>
  <c r="BK44" i="15"/>
  <c r="BK22" i="15"/>
  <c r="BK37" i="15"/>
  <c r="BK38" i="15"/>
  <c r="BK39" i="15"/>
  <c r="BK40" i="15"/>
  <c r="BK32" i="15"/>
  <c r="BK46" i="15"/>
  <c r="BK48" i="15"/>
  <c r="BK50" i="15"/>
  <c r="BK53" i="15"/>
  <c r="BK20" i="15"/>
  <c r="BK19" i="15"/>
  <c r="BK29" i="15"/>
  <c r="BK30" i="15"/>
  <c r="BK31" i="15"/>
  <c r="BK58" i="15"/>
  <c r="BL17" i="15"/>
  <c r="BL23" i="15"/>
  <c r="BL42" i="15"/>
  <c r="BL16" i="15"/>
  <c r="BL25" i="15"/>
  <c r="BL43" i="15"/>
  <c r="BL44" i="15"/>
  <c r="BL22" i="15"/>
  <c r="BL37" i="15"/>
  <c r="BL38" i="15"/>
  <c r="BL39" i="15"/>
  <c r="BL40" i="15"/>
  <c r="BL32" i="15"/>
  <c r="BL46" i="15"/>
  <c r="BL48" i="15"/>
  <c r="BL50" i="15"/>
  <c r="BL53" i="15"/>
  <c r="BL20" i="15"/>
  <c r="BL19" i="15"/>
  <c r="BL29" i="15"/>
  <c r="BL30" i="15"/>
  <c r="BL31" i="15"/>
  <c r="BL58" i="15"/>
  <c r="BM17" i="15"/>
  <c r="BM23" i="15"/>
  <c r="BM42" i="15"/>
  <c r="BM16" i="15"/>
  <c r="BM25" i="15"/>
  <c r="BM43" i="15"/>
  <c r="BM44" i="15"/>
  <c r="BM22" i="15"/>
  <c r="BM37" i="15"/>
  <c r="BM38" i="15"/>
  <c r="BM39" i="15"/>
  <c r="BM40" i="15"/>
  <c r="BM32" i="15"/>
  <c r="BM46" i="15"/>
  <c r="BM48" i="15"/>
  <c r="BM50" i="15"/>
  <c r="BM53" i="15"/>
  <c r="BM20" i="15"/>
  <c r="BM19" i="15"/>
  <c r="BM29" i="15"/>
  <c r="BM30" i="15"/>
  <c r="BM31" i="15"/>
  <c r="BM58" i="15"/>
  <c r="BN17" i="15"/>
  <c r="BN23" i="15"/>
  <c r="BN42" i="15"/>
  <c r="BN16" i="15"/>
  <c r="BN25" i="15"/>
  <c r="BN43" i="15"/>
  <c r="BN44" i="15"/>
  <c r="BN22" i="15"/>
  <c r="BN37" i="15"/>
  <c r="BN38" i="15"/>
  <c r="BN39" i="15"/>
  <c r="BN40" i="15"/>
  <c r="BN32" i="15"/>
  <c r="BN46" i="15"/>
  <c r="BN48" i="15"/>
  <c r="BN50" i="15"/>
  <c r="BN53" i="15"/>
  <c r="BN20" i="15"/>
  <c r="BN19" i="15"/>
  <c r="BN29" i="15"/>
  <c r="BN30" i="15"/>
  <c r="BN31" i="15"/>
  <c r="BN58" i="15"/>
  <c r="BO17" i="15"/>
  <c r="BO23" i="15"/>
  <c r="BO42" i="15"/>
  <c r="BO16" i="15"/>
  <c r="BO25" i="15"/>
  <c r="BO43" i="15"/>
  <c r="BO44" i="15"/>
  <c r="BO22" i="15"/>
  <c r="BO37" i="15"/>
  <c r="BO38" i="15"/>
  <c r="BO39" i="15"/>
  <c r="BO40" i="15"/>
  <c r="BO32" i="15"/>
  <c r="BO46" i="15"/>
  <c r="BO48" i="15"/>
  <c r="BO50" i="15"/>
  <c r="BO53" i="15"/>
  <c r="BO20" i="15"/>
  <c r="BO19" i="15"/>
  <c r="BO29" i="15"/>
  <c r="BO30" i="15"/>
  <c r="BO31" i="15"/>
  <c r="BO58" i="15"/>
  <c r="BP17" i="15"/>
  <c r="BP23" i="15"/>
  <c r="BP42" i="15"/>
  <c r="BP16" i="15"/>
  <c r="BP25" i="15"/>
  <c r="BP43" i="15"/>
  <c r="BP44" i="15"/>
  <c r="BP22" i="15"/>
  <c r="BP37" i="15"/>
  <c r="BP38" i="15"/>
  <c r="BP39" i="15"/>
  <c r="BP40" i="15"/>
  <c r="BP32" i="15"/>
  <c r="BP46" i="15"/>
  <c r="BP48" i="15"/>
  <c r="BP50" i="15"/>
  <c r="BP53" i="15"/>
  <c r="BP20" i="15"/>
  <c r="BP19" i="15"/>
  <c r="BP29" i="15"/>
  <c r="BP30" i="15"/>
  <c r="BP31" i="15"/>
  <c r="BP58" i="15"/>
  <c r="BQ17" i="15"/>
  <c r="BQ23" i="15"/>
  <c r="BQ42" i="15"/>
  <c r="BQ16" i="15"/>
  <c r="BQ25" i="15"/>
  <c r="BQ43" i="15"/>
  <c r="BQ44" i="15"/>
  <c r="BQ22" i="15"/>
  <c r="BQ37" i="15"/>
  <c r="BQ38" i="15"/>
  <c r="BQ39" i="15"/>
  <c r="BQ40" i="15"/>
  <c r="BQ32" i="15"/>
  <c r="BQ46" i="15"/>
  <c r="BQ48" i="15"/>
  <c r="BQ50" i="15"/>
  <c r="BQ53" i="15"/>
  <c r="BQ20" i="15"/>
  <c r="BQ19" i="15"/>
  <c r="BQ29" i="15"/>
  <c r="BQ30" i="15"/>
  <c r="BQ31" i="15"/>
  <c r="BQ58" i="15"/>
  <c r="BR17" i="15"/>
  <c r="BR23" i="15"/>
  <c r="BR42" i="15"/>
  <c r="BR16" i="15"/>
  <c r="BR25" i="15"/>
  <c r="BR43" i="15"/>
  <c r="BR44" i="15"/>
  <c r="BR22" i="15"/>
  <c r="BR37" i="15"/>
  <c r="BR38" i="15"/>
  <c r="BR39" i="15"/>
  <c r="BR40" i="15"/>
  <c r="BR32" i="15"/>
  <c r="BR46" i="15"/>
  <c r="BR48" i="15"/>
  <c r="BR50" i="15"/>
  <c r="BR53" i="15"/>
  <c r="BR20" i="15"/>
  <c r="BR19" i="15"/>
  <c r="BR29" i="15"/>
  <c r="BR30" i="15"/>
  <c r="BR31" i="15"/>
  <c r="BR58" i="15"/>
  <c r="BS17" i="15"/>
  <c r="BS23" i="15"/>
  <c r="BS42" i="15"/>
  <c r="BS16" i="15"/>
  <c r="BS25" i="15"/>
  <c r="BS43" i="15"/>
  <c r="BS44" i="15"/>
  <c r="BS22" i="15"/>
  <c r="BS37" i="15"/>
  <c r="BS38" i="15"/>
  <c r="BS39" i="15"/>
  <c r="BS40" i="15"/>
  <c r="BS32" i="15"/>
  <c r="BS46" i="15"/>
  <c r="BS48" i="15"/>
  <c r="BS50" i="15"/>
  <c r="BS53" i="15"/>
  <c r="BS20" i="15"/>
  <c r="BS19" i="15"/>
  <c r="BS29" i="15"/>
  <c r="BS30" i="15"/>
  <c r="BS31" i="15"/>
  <c r="BS58" i="15"/>
  <c r="P10" i="15"/>
  <c r="E11" i="15"/>
  <c r="D11" i="15"/>
  <c r="BT17" i="15"/>
  <c r="BT23" i="15"/>
  <c r="BT42" i="15"/>
  <c r="P9" i="15"/>
  <c r="G10" i="15"/>
  <c r="BT16" i="15"/>
  <c r="BT25" i="15"/>
  <c r="BT43" i="15"/>
  <c r="BT44" i="15"/>
  <c r="BT22" i="15"/>
  <c r="BT37" i="15"/>
  <c r="BT38" i="15"/>
  <c r="BT39" i="15"/>
  <c r="BT40" i="15"/>
  <c r="BT32" i="15"/>
  <c r="BT46" i="15"/>
  <c r="BT48" i="15"/>
  <c r="BT50" i="15"/>
  <c r="BT53" i="15"/>
  <c r="BT20" i="15"/>
  <c r="BT19" i="15"/>
  <c r="BT29" i="15"/>
  <c r="BT30" i="15"/>
  <c r="BT31" i="15"/>
  <c r="BT58" i="15"/>
  <c r="BU17" i="15"/>
  <c r="BU23" i="15"/>
  <c r="BU42" i="15"/>
  <c r="BU16" i="15"/>
  <c r="BU25" i="15"/>
  <c r="BU43" i="15"/>
  <c r="BU44" i="15"/>
  <c r="BU22" i="15"/>
  <c r="BU37" i="15"/>
  <c r="BU38" i="15"/>
  <c r="BU39" i="15"/>
  <c r="BU40" i="15"/>
  <c r="BU32" i="15"/>
  <c r="BU46" i="15"/>
  <c r="BU48" i="15"/>
  <c r="BU50" i="15"/>
  <c r="BU51" i="15"/>
  <c r="BU53" i="15"/>
  <c r="BU20" i="15"/>
  <c r="BU19" i="15"/>
  <c r="BU29" i="15"/>
  <c r="BU30" i="15"/>
  <c r="BU31" i="15"/>
  <c r="BU58" i="15"/>
  <c r="BV17" i="15"/>
  <c r="BV23" i="15"/>
  <c r="BV42" i="15"/>
  <c r="BV16" i="15"/>
  <c r="BV25" i="15"/>
  <c r="BV43" i="15"/>
  <c r="BV44" i="15"/>
  <c r="BV22" i="15"/>
  <c r="BV37" i="15"/>
  <c r="BV38" i="15"/>
  <c r="BV39" i="15"/>
  <c r="BV40" i="15"/>
  <c r="BV32" i="15"/>
  <c r="BV46" i="15"/>
  <c r="BV48" i="15"/>
  <c r="BV50" i="15"/>
  <c r="BV51" i="15"/>
  <c r="BV53" i="15"/>
  <c r="BV20" i="15"/>
  <c r="BV19" i="15"/>
  <c r="BV29" i="15"/>
  <c r="BV30" i="15"/>
  <c r="BV31" i="15"/>
  <c r="BV58" i="15"/>
  <c r="BW17" i="15"/>
  <c r="BW23" i="15"/>
  <c r="BW42" i="15"/>
  <c r="BW16" i="15"/>
  <c r="BW25" i="15"/>
  <c r="BW43" i="15"/>
  <c r="BW44" i="15"/>
  <c r="BW22" i="15"/>
  <c r="BW37" i="15"/>
  <c r="BW38" i="15"/>
  <c r="BW39" i="15"/>
  <c r="BW40" i="15"/>
  <c r="BW32" i="15"/>
  <c r="BW46" i="15"/>
  <c r="BW48" i="15"/>
  <c r="BW50" i="15"/>
  <c r="BW51" i="15"/>
  <c r="BW53" i="15"/>
  <c r="BW20" i="15"/>
  <c r="BW19" i="15"/>
  <c r="BW29" i="15"/>
  <c r="BW30" i="15"/>
  <c r="BW31" i="15"/>
  <c r="BW58" i="15"/>
  <c r="BX17" i="15"/>
  <c r="BX23" i="15"/>
  <c r="BX42" i="15"/>
  <c r="BX16" i="15"/>
  <c r="BX25" i="15"/>
  <c r="BX43" i="15"/>
  <c r="BX44" i="15"/>
  <c r="BX22" i="15"/>
  <c r="BX37" i="15"/>
  <c r="BX38" i="15"/>
  <c r="BX39" i="15"/>
  <c r="BX40" i="15"/>
  <c r="BX32" i="15"/>
  <c r="BX46" i="15"/>
  <c r="BX48" i="15"/>
  <c r="BX50" i="15"/>
  <c r="BX51" i="15"/>
  <c r="BX53" i="15"/>
  <c r="BX20" i="15"/>
  <c r="BX19" i="15"/>
  <c r="BX29" i="15"/>
  <c r="BX30" i="15"/>
  <c r="BX31" i="15"/>
  <c r="BX58" i="15"/>
  <c r="BY17" i="15"/>
  <c r="BY23" i="15"/>
  <c r="BY42" i="15"/>
  <c r="BY16" i="15"/>
  <c r="BY25" i="15"/>
  <c r="BY43" i="15"/>
  <c r="BY44" i="15"/>
  <c r="BY22" i="15"/>
  <c r="BY37" i="15"/>
  <c r="BY38" i="15"/>
  <c r="BY39" i="15"/>
  <c r="BY40" i="15"/>
  <c r="BY32" i="15"/>
  <c r="BY46" i="15"/>
  <c r="BY48" i="15"/>
  <c r="BY50" i="15"/>
  <c r="BY51" i="15"/>
  <c r="BY53" i="15"/>
  <c r="BY20" i="15"/>
  <c r="BY19" i="15"/>
  <c r="BY29" i="15"/>
  <c r="BY30" i="15"/>
  <c r="BY31" i="15"/>
  <c r="BY58" i="15"/>
  <c r="BZ17" i="15"/>
  <c r="BZ23" i="15"/>
  <c r="BZ42" i="15"/>
  <c r="BZ16" i="15"/>
  <c r="BZ25" i="15"/>
  <c r="BZ43" i="15"/>
  <c r="BZ44" i="15"/>
  <c r="BZ22" i="15"/>
  <c r="BZ37" i="15"/>
  <c r="BZ38" i="15"/>
  <c r="BZ39" i="15"/>
  <c r="BZ40" i="15"/>
  <c r="BZ32" i="15"/>
  <c r="BZ46" i="15"/>
  <c r="BZ48" i="15"/>
  <c r="BZ50" i="15"/>
  <c r="BZ51" i="15"/>
  <c r="BZ53" i="15"/>
  <c r="BZ20" i="15"/>
  <c r="BZ19" i="15"/>
  <c r="BZ29" i="15"/>
  <c r="BZ30" i="15"/>
  <c r="BZ31" i="15"/>
  <c r="BZ58" i="15"/>
  <c r="CA17" i="15"/>
  <c r="CA23" i="15"/>
  <c r="CA42" i="15"/>
  <c r="CA16" i="15"/>
  <c r="CA25" i="15"/>
  <c r="CA43" i="15"/>
  <c r="CA44" i="15"/>
  <c r="CA22" i="15"/>
  <c r="CA37" i="15"/>
  <c r="CA38" i="15"/>
  <c r="CA39" i="15"/>
  <c r="CA40" i="15"/>
  <c r="CA32" i="15"/>
  <c r="CA46" i="15"/>
  <c r="CA48" i="15"/>
  <c r="CA50" i="15"/>
  <c r="CA51" i="15"/>
  <c r="CA53" i="15"/>
  <c r="CA20" i="15"/>
  <c r="CA19" i="15"/>
  <c r="CA29" i="15"/>
  <c r="CA30" i="15"/>
  <c r="CA31" i="15"/>
  <c r="CA58" i="15"/>
  <c r="CB17" i="15"/>
  <c r="CB23" i="15"/>
  <c r="CB42" i="15"/>
  <c r="CB16" i="15"/>
  <c r="CB25" i="15"/>
  <c r="CB43" i="15"/>
  <c r="CB44" i="15"/>
  <c r="CB22" i="15"/>
  <c r="CB37" i="15"/>
  <c r="CB38" i="15"/>
  <c r="CB39" i="15"/>
  <c r="CB40" i="15"/>
  <c r="CB32" i="15"/>
  <c r="CB46" i="15"/>
  <c r="CB48" i="15"/>
  <c r="CB50" i="15"/>
  <c r="CB51" i="15"/>
  <c r="CB53" i="15"/>
  <c r="CB20" i="15"/>
  <c r="CB19" i="15"/>
  <c r="CB29" i="15"/>
  <c r="CB30" i="15"/>
  <c r="CB31" i="15"/>
  <c r="CB58" i="15"/>
  <c r="CC17" i="15"/>
  <c r="CC23" i="15"/>
  <c r="CC42" i="15"/>
  <c r="CC16" i="15"/>
  <c r="CC25" i="15"/>
  <c r="CC43" i="15"/>
  <c r="CC44" i="15"/>
  <c r="CC22" i="15"/>
  <c r="CC37" i="15"/>
  <c r="CC38" i="15"/>
  <c r="CC39" i="15"/>
  <c r="CC40" i="15"/>
  <c r="CC32" i="15"/>
  <c r="CC46" i="15"/>
  <c r="CC48" i="15"/>
  <c r="CC50" i="15"/>
  <c r="CC51" i="15"/>
  <c r="CC53" i="15"/>
  <c r="CC20" i="15"/>
  <c r="CC19" i="15"/>
  <c r="CC29" i="15"/>
  <c r="CC30" i="15"/>
  <c r="CC31" i="15"/>
  <c r="CC58" i="15"/>
  <c r="CD17" i="15"/>
  <c r="CD23" i="15"/>
  <c r="CD42" i="15"/>
  <c r="CD16" i="15"/>
  <c r="CD25" i="15"/>
  <c r="CD43" i="15"/>
  <c r="CD44" i="15"/>
  <c r="CD22" i="15"/>
  <c r="CD37" i="15"/>
  <c r="CD38" i="15"/>
  <c r="CD39" i="15"/>
  <c r="CD40" i="15"/>
  <c r="CD32" i="15"/>
  <c r="CD46" i="15"/>
  <c r="CD48" i="15"/>
  <c r="CD50" i="15"/>
  <c r="CD51" i="15"/>
  <c r="CD53" i="15"/>
  <c r="CD20" i="15"/>
  <c r="CD19" i="15"/>
  <c r="CD29" i="15"/>
  <c r="CD30" i="15"/>
  <c r="CD31" i="15"/>
  <c r="CD58" i="15"/>
  <c r="CE17" i="15"/>
  <c r="CE23" i="15"/>
  <c r="CE42" i="15"/>
  <c r="CE16" i="15"/>
  <c r="CE25" i="15"/>
  <c r="CE43" i="15"/>
  <c r="CE44" i="15"/>
  <c r="CE22" i="15"/>
  <c r="CE37" i="15"/>
  <c r="CE38" i="15"/>
  <c r="CE39" i="15"/>
  <c r="CE40" i="15"/>
  <c r="CE32" i="15"/>
  <c r="CE46" i="15"/>
  <c r="CE48" i="15"/>
  <c r="CE50" i="15"/>
  <c r="CE51" i="15"/>
  <c r="CE53" i="15"/>
  <c r="CE20" i="15"/>
  <c r="CE19" i="15"/>
  <c r="CE29" i="15"/>
  <c r="CE30" i="15"/>
  <c r="CE31" i="15"/>
  <c r="CE58" i="15"/>
  <c r="CF17" i="15"/>
  <c r="CF23" i="15"/>
  <c r="CF42" i="15"/>
  <c r="CF16" i="15"/>
  <c r="CF25" i="15"/>
  <c r="CF43" i="15"/>
  <c r="CF44" i="15"/>
  <c r="CF22" i="15"/>
  <c r="CF37" i="15"/>
  <c r="CF38" i="15"/>
  <c r="CF39" i="15"/>
  <c r="CF40" i="15"/>
  <c r="CF32" i="15"/>
  <c r="CF46" i="15"/>
  <c r="CF48" i="15"/>
  <c r="CF50" i="15"/>
  <c r="CF51" i="15"/>
  <c r="CF53" i="15"/>
  <c r="CF20" i="15"/>
  <c r="CF19" i="15"/>
  <c r="CF29" i="15"/>
  <c r="CF30" i="15"/>
  <c r="CF31" i="15"/>
  <c r="CF58" i="15"/>
  <c r="CG17" i="15"/>
  <c r="CG23" i="15"/>
  <c r="CG42" i="15"/>
  <c r="CG16" i="15"/>
  <c r="CG25" i="15"/>
  <c r="CG43" i="15"/>
  <c r="CG44" i="15"/>
  <c r="CG22" i="15"/>
  <c r="CG37" i="15"/>
  <c r="CG38" i="15"/>
  <c r="CG39" i="15"/>
  <c r="CG40" i="15"/>
  <c r="CG32" i="15"/>
  <c r="CG46" i="15"/>
  <c r="CG48" i="15"/>
  <c r="CG50" i="15"/>
  <c r="CG51" i="15"/>
  <c r="CG53" i="15"/>
  <c r="CG20" i="15"/>
  <c r="CG19" i="15"/>
  <c r="CG29" i="15"/>
  <c r="CG30" i="15"/>
  <c r="CG31" i="15"/>
  <c r="CG58" i="15"/>
  <c r="CH17" i="15"/>
  <c r="CH23" i="15"/>
  <c r="CH42" i="15"/>
  <c r="CH16" i="15"/>
  <c r="CH25" i="15"/>
  <c r="CH43" i="15"/>
  <c r="CH44" i="15"/>
  <c r="CH22" i="15"/>
  <c r="CH37" i="15"/>
  <c r="CH38" i="15"/>
  <c r="CH39" i="15"/>
  <c r="CH40" i="15"/>
  <c r="CH32" i="15"/>
  <c r="CH46" i="15"/>
  <c r="CH48" i="15"/>
  <c r="CH50" i="15"/>
  <c r="CH51" i="15"/>
  <c r="CH53" i="15"/>
  <c r="CH20" i="15"/>
  <c r="CH19" i="15"/>
  <c r="CH29" i="15"/>
  <c r="CH30" i="15"/>
  <c r="CH31" i="15"/>
  <c r="CH58" i="15"/>
  <c r="CI17" i="15"/>
  <c r="CI23" i="15"/>
  <c r="CI42" i="15"/>
  <c r="CI16" i="15"/>
  <c r="CI25" i="15"/>
  <c r="CI43" i="15"/>
  <c r="CI44" i="15"/>
  <c r="CI22" i="15"/>
  <c r="CI37" i="15"/>
  <c r="CI38" i="15"/>
  <c r="CI39" i="15"/>
  <c r="CI40" i="15"/>
  <c r="CI32" i="15"/>
  <c r="CI46" i="15"/>
  <c r="CI48" i="15"/>
  <c r="CI50" i="15"/>
  <c r="CI51" i="15"/>
  <c r="CI53" i="15"/>
  <c r="CI20" i="15"/>
  <c r="CI19" i="15"/>
  <c r="CI29" i="15"/>
  <c r="CI30" i="15"/>
  <c r="CI31" i="15"/>
  <c r="CI58" i="15"/>
  <c r="CJ17" i="15"/>
  <c r="CJ23" i="15"/>
  <c r="CJ42" i="15"/>
  <c r="CJ16" i="15"/>
  <c r="CJ25" i="15"/>
  <c r="CJ43" i="15"/>
  <c r="CJ44" i="15"/>
  <c r="CJ22" i="15"/>
  <c r="CJ37" i="15"/>
  <c r="CJ38" i="15"/>
  <c r="CJ39" i="15"/>
  <c r="CJ40" i="15"/>
  <c r="CJ32" i="15"/>
  <c r="CJ46" i="15"/>
  <c r="CJ48" i="15"/>
  <c r="CJ50" i="15"/>
  <c r="CJ51" i="15"/>
  <c r="CJ53" i="15"/>
  <c r="CJ20" i="15"/>
  <c r="CJ19" i="15"/>
  <c r="CJ29" i="15"/>
  <c r="CJ30" i="15"/>
  <c r="CJ31" i="15"/>
  <c r="CJ58" i="15"/>
  <c r="CK17" i="15"/>
  <c r="CK23" i="15"/>
  <c r="CK42" i="15"/>
  <c r="CK16" i="15"/>
  <c r="CK25" i="15"/>
  <c r="CK43" i="15"/>
  <c r="CK44" i="15"/>
  <c r="CK22" i="15"/>
  <c r="CK37" i="15"/>
  <c r="CK38" i="15"/>
  <c r="CK39" i="15"/>
  <c r="CK40" i="15"/>
  <c r="CK32" i="15"/>
  <c r="CK46" i="15"/>
  <c r="CK48" i="15"/>
  <c r="CK50" i="15"/>
  <c r="CK51" i="15"/>
  <c r="CK53" i="15"/>
  <c r="CK20" i="15"/>
  <c r="CK19" i="15"/>
  <c r="CK29" i="15"/>
  <c r="CK30" i="15"/>
  <c r="CK31" i="15"/>
  <c r="CK58" i="15"/>
  <c r="CL17" i="15"/>
  <c r="CL23" i="15"/>
  <c r="CL42" i="15"/>
  <c r="CL16" i="15"/>
  <c r="CL25" i="15"/>
  <c r="CL43" i="15"/>
  <c r="CL44" i="15"/>
  <c r="CL22" i="15"/>
  <c r="CL37" i="15"/>
  <c r="CL38" i="15"/>
  <c r="CL39" i="15"/>
  <c r="CL40" i="15"/>
  <c r="CL32" i="15"/>
  <c r="CL46" i="15"/>
  <c r="CL48" i="15"/>
  <c r="CL50" i="15"/>
  <c r="CL51" i="15"/>
  <c r="CL53" i="15"/>
  <c r="CL20" i="15"/>
  <c r="CL19" i="15"/>
  <c r="CL29" i="15"/>
  <c r="CL30" i="15"/>
  <c r="CL31" i="15"/>
  <c r="CL58" i="15"/>
  <c r="CM17" i="15"/>
  <c r="CM23" i="15"/>
  <c r="CM42" i="15"/>
  <c r="CM16" i="15"/>
  <c r="CM25" i="15"/>
  <c r="CM43" i="15"/>
  <c r="CM44" i="15"/>
  <c r="CM22" i="15"/>
  <c r="CM37" i="15"/>
  <c r="CM38" i="15"/>
  <c r="CM39" i="15"/>
  <c r="CM40" i="15"/>
  <c r="CM32" i="15"/>
  <c r="CM46" i="15"/>
  <c r="CM48" i="15"/>
  <c r="CM50" i="15"/>
  <c r="CM51" i="15"/>
  <c r="CM53" i="15"/>
  <c r="CM20" i="15"/>
  <c r="CM19" i="15"/>
  <c r="CM29" i="15"/>
  <c r="CM30" i="15"/>
  <c r="CM31" i="15"/>
  <c r="CM58" i="15"/>
  <c r="CN17" i="15"/>
  <c r="CN23" i="15"/>
  <c r="CN42" i="15"/>
  <c r="CN16" i="15"/>
  <c r="CN25" i="15"/>
  <c r="CN43" i="15"/>
  <c r="CN44" i="15"/>
  <c r="CN22" i="15"/>
  <c r="CN37" i="15"/>
  <c r="CN38" i="15"/>
  <c r="CN39" i="15"/>
  <c r="CN40" i="15"/>
  <c r="CN32" i="15"/>
  <c r="CN46" i="15"/>
  <c r="CN48" i="15"/>
  <c r="CN50" i="15"/>
  <c r="CN51" i="15"/>
  <c r="CN53" i="15"/>
  <c r="CN20" i="15"/>
  <c r="CN19" i="15"/>
  <c r="CN29" i="15"/>
  <c r="CN30" i="15"/>
  <c r="CN31" i="15"/>
  <c r="CN58" i="15"/>
  <c r="CO17" i="15"/>
  <c r="CO23" i="15"/>
  <c r="CO42" i="15"/>
  <c r="CO16" i="15"/>
  <c r="CO25" i="15"/>
  <c r="CO43" i="15"/>
  <c r="CO44" i="15"/>
  <c r="CO22" i="15"/>
  <c r="CO37" i="15"/>
  <c r="CO38" i="15"/>
  <c r="CO39" i="15"/>
  <c r="CO40" i="15"/>
  <c r="CO32" i="15"/>
  <c r="CO46" i="15"/>
  <c r="CO48" i="15"/>
  <c r="CO50" i="15"/>
  <c r="CO51" i="15"/>
  <c r="CO53" i="15"/>
  <c r="CO20" i="15"/>
  <c r="CO19" i="15"/>
  <c r="CO29" i="15"/>
  <c r="CO30" i="15"/>
  <c r="CO31" i="15"/>
  <c r="CO58" i="15"/>
  <c r="CP17" i="15"/>
  <c r="CP23" i="15"/>
  <c r="CP42" i="15"/>
  <c r="CP16" i="15"/>
  <c r="CP25" i="15"/>
  <c r="CP43" i="15"/>
  <c r="CP44" i="15"/>
  <c r="CP22" i="15"/>
  <c r="CP37" i="15"/>
  <c r="CP38" i="15"/>
  <c r="CP39" i="15"/>
  <c r="CP40" i="15"/>
  <c r="CP32" i="15"/>
  <c r="CP46" i="15"/>
  <c r="CP48" i="15"/>
  <c r="CP50" i="15"/>
  <c r="CP51" i="15"/>
  <c r="CP53" i="15"/>
  <c r="CP20" i="15"/>
  <c r="CP19" i="15"/>
  <c r="CP29" i="15"/>
  <c r="CP30" i="15"/>
  <c r="CP31" i="15"/>
  <c r="CP58" i="15"/>
  <c r="CQ17" i="15"/>
  <c r="CQ23" i="15"/>
  <c r="CQ42" i="15"/>
  <c r="CQ16" i="15"/>
  <c r="CQ25" i="15"/>
  <c r="CQ43" i="15"/>
  <c r="CQ44" i="15"/>
  <c r="CQ22" i="15"/>
  <c r="CQ37" i="15"/>
  <c r="CQ38" i="15"/>
  <c r="CQ39" i="15"/>
  <c r="CQ40" i="15"/>
  <c r="CQ32" i="15"/>
  <c r="CQ46" i="15"/>
  <c r="CQ48" i="15"/>
  <c r="CQ50" i="15"/>
  <c r="CQ51" i="15"/>
  <c r="CQ53" i="15"/>
  <c r="CQ20" i="15"/>
  <c r="CQ19" i="15"/>
  <c r="CQ29" i="15"/>
  <c r="CQ30" i="15"/>
  <c r="CQ31" i="15"/>
  <c r="CQ58" i="15"/>
  <c r="CR17" i="15"/>
  <c r="CR23" i="15"/>
  <c r="CR42" i="15"/>
  <c r="CR16" i="15"/>
  <c r="CR25" i="15"/>
  <c r="CR43" i="15"/>
  <c r="CR44" i="15"/>
  <c r="CR22" i="15"/>
  <c r="CR37" i="15"/>
  <c r="CR38" i="15"/>
  <c r="CR39" i="15"/>
  <c r="CR40" i="15"/>
  <c r="CR32" i="15"/>
  <c r="CR46" i="15"/>
  <c r="CR48" i="15"/>
  <c r="CR50" i="15"/>
  <c r="CR51" i="15"/>
  <c r="CR53" i="15"/>
  <c r="CR20" i="15"/>
  <c r="CR19" i="15"/>
  <c r="CR29" i="15"/>
  <c r="CR30" i="15"/>
  <c r="CR31" i="15"/>
  <c r="CR58" i="15"/>
  <c r="CS17" i="15"/>
  <c r="CS23" i="15"/>
  <c r="CS42" i="15"/>
  <c r="CS16" i="15"/>
  <c r="CS25" i="15"/>
  <c r="CS43" i="15"/>
  <c r="CS44" i="15"/>
  <c r="CS22" i="15"/>
  <c r="CS37" i="15"/>
  <c r="CS38" i="15"/>
  <c r="CS39" i="15"/>
  <c r="CS40" i="15"/>
  <c r="CS32" i="15"/>
  <c r="CS46" i="15"/>
  <c r="CS48" i="15"/>
  <c r="CS50" i="15"/>
  <c r="CS51" i="15"/>
  <c r="CS53" i="15"/>
  <c r="CS20" i="15"/>
  <c r="CS19" i="15"/>
  <c r="CS29" i="15"/>
  <c r="CS30" i="15"/>
  <c r="CS31" i="15"/>
  <c r="CS58" i="15"/>
  <c r="CT17" i="15"/>
  <c r="CT23" i="15"/>
  <c r="CT42" i="15"/>
  <c r="CT16" i="15"/>
  <c r="CT25" i="15"/>
  <c r="CT43" i="15"/>
  <c r="CT44" i="15"/>
  <c r="CT22" i="15"/>
  <c r="CT37" i="15"/>
  <c r="CT38" i="15"/>
  <c r="CT39" i="15"/>
  <c r="CT40" i="15"/>
  <c r="CT32" i="15"/>
  <c r="CT46" i="15"/>
  <c r="CT48" i="15"/>
  <c r="CT50" i="15"/>
  <c r="CT51" i="15"/>
  <c r="CT53" i="15"/>
  <c r="CT20" i="15"/>
  <c r="CT19" i="15"/>
  <c r="CT29" i="15"/>
  <c r="CT30" i="15"/>
  <c r="CT31" i="15"/>
  <c r="CT58" i="15"/>
  <c r="CU17" i="15"/>
  <c r="CU23" i="15"/>
  <c r="CU42" i="15"/>
  <c r="CU16" i="15"/>
  <c r="CU25" i="15"/>
  <c r="CU43" i="15"/>
  <c r="CU44" i="15"/>
  <c r="CU22" i="15"/>
  <c r="CU37" i="15"/>
  <c r="CU38" i="15"/>
  <c r="CU39" i="15"/>
  <c r="CU40" i="15"/>
  <c r="CU32" i="15"/>
  <c r="CU46" i="15"/>
  <c r="CU48" i="15"/>
  <c r="CU50" i="15"/>
  <c r="CU51" i="15"/>
  <c r="CU53" i="15"/>
  <c r="CU20" i="15"/>
  <c r="CU19" i="15"/>
  <c r="CU29" i="15"/>
  <c r="CU30" i="15"/>
  <c r="CU31" i="15"/>
  <c r="CU58" i="15"/>
  <c r="CV17" i="15"/>
  <c r="CV23" i="15"/>
  <c r="CV42" i="15"/>
  <c r="CV16" i="15"/>
  <c r="CV25" i="15"/>
  <c r="CV43" i="15"/>
  <c r="CV44" i="15"/>
  <c r="CV22" i="15"/>
  <c r="CV37" i="15"/>
  <c r="CV38" i="15"/>
  <c r="CV39" i="15"/>
  <c r="CV40" i="15"/>
  <c r="CV32" i="15"/>
  <c r="CV46" i="15"/>
  <c r="CV48" i="15"/>
  <c r="CV50" i="15"/>
  <c r="CV51" i="15"/>
  <c r="CV53" i="15"/>
  <c r="CV20" i="15"/>
  <c r="CV19" i="15"/>
  <c r="CV29" i="15"/>
  <c r="CV30" i="15"/>
  <c r="CV31" i="15"/>
  <c r="CV58" i="15"/>
  <c r="CW17" i="15"/>
  <c r="CW23" i="15"/>
  <c r="CW42" i="15"/>
  <c r="CW16" i="15"/>
  <c r="CW25" i="15"/>
  <c r="CW43" i="15"/>
  <c r="CW44" i="15"/>
  <c r="CW22" i="15"/>
  <c r="CW37" i="15"/>
  <c r="CW38" i="15"/>
  <c r="CW39" i="15"/>
  <c r="CW40" i="15"/>
  <c r="CW32" i="15"/>
  <c r="CW46" i="15"/>
  <c r="CW48" i="15"/>
  <c r="CW50" i="15"/>
  <c r="CW51" i="15"/>
  <c r="CW53" i="15"/>
  <c r="CW20" i="15"/>
  <c r="CW19" i="15"/>
  <c r="CW29" i="15"/>
  <c r="CW30" i="15"/>
  <c r="CW31" i="15"/>
  <c r="CW58" i="15"/>
  <c r="Q11" i="15"/>
  <c r="E12" i="15"/>
  <c r="D12" i="15"/>
  <c r="CX17" i="15"/>
  <c r="CX23" i="15"/>
  <c r="CX42" i="15"/>
  <c r="Q10" i="15"/>
  <c r="G11" i="15"/>
  <c r="CX16" i="15"/>
  <c r="CX25" i="15"/>
  <c r="CX43" i="15"/>
  <c r="CX44" i="15"/>
  <c r="CX22" i="15"/>
  <c r="CX37" i="15"/>
  <c r="CX38" i="15"/>
  <c r="CX39" i="15"/>
  <c r="CX40" i="15"/>
  <c r="CX32" i="15"/>
  <c r="CX46" i="15"/>
  <c r="CX48" i="15"/>
  <c r="CX50" i="15"/>
  <c r="CX53" i="15"/>
  <c r="CX20" i="15"/>
  <c r="CX19" i="15"/>
  <c r="CX29" i="15"/>
  <c r="CX30" i="15"/>
  <c r="CX31" i="15"/>
  <c r="CX58" i="15"/>
  <c r="CY17" i="15"/>
  <c r="CY23" i="15"/>
  <c r="CY42" i="15"/>
  <c r="CY16" i="15"/>
  <c r="CY25" i="15"/>
  <c r="CY43" i="15"/>
  <c r="CY44" i="15"/>
  <c r="CY22" i="15"/>
  <c r="CY37" i="15"/>
  <c r="CY38" i="15"/>
  <c r="CY39" i="15"/>
  <c r="CY40" i="15"/>
  <c r="CY32" i="15"/>
  <c r="CY46" i="15"/>
  <c r="CY48" i="15"/>
  <c r="CY50" i="15"/>
  <c r="CY53" i="15"/>
  <c r="CY20" i="15"/>
  <c r="CY19" i="15"/>
  <c r="CY29" i="15"/>
  <c r="CY30" i="15"/>
  <c r="CY31" i="15"/>
  <c r="CY58" i="15"/>
  <c r="CZ17" i="15"/>
  <c r="CZ23" i="15"/>
  <c r="CZ42" i="15"/>
  <c r="CZ16" i="15"/>
  <c r="CZ25" i="15"/>
  <c r="CZ43" i="15"/>
  <c r="CZ44" i="15"/>
  <c r="CZ22" i="15"/>
  <c r="CZ37" i="15"/>
  <c r="CZ38" i="15"/>
  <c r="CZ39" i="15"/>
  <c r="CZ40" i="15"/>
  <c r="CZ32" i="15"/>
  <c r="CZ46" i="15"/>
  <c r="CZ48" i="15"/>
  <c r="CZ50" i="15"/>
  <c r="CZ53" i="15"/>
  <c r="CZ20" i="15"/>
  <c r="CZ19" i="15"/>
  <c r="CZ29" i="15"/>
  <c r="CZ30" i="15"/>
  <c r="CZ31" i="15"/>
  <c r="CZ58" i="15"/>
  <c r="DA17" i="15"/>
  <c r="DA23" i="15"/>
  <c r="DA42" i="15"/>
  <c r="DA16" i="15"/>
  <c r="DA25" i="15"/>
  <c r="DA43" i="15"/>
  <c r="DA44" i="15"/>
  <c r="DA22" i="15"/>
  <c r="DA37" i="15"/>
  <c r="DA38" i="15"/>
  <c r="DA39" i="15"/>
  <c r="DA40" i="15"/>
  <c r="DA32" i="15"/>
  <c r="DA46" i="15"/>
  <c r="DA48" i="15"/>
  <c r="DA50" i="15"/>
  <c r="DA53" i="15"/>
  <c r="DA20" i="15"/>
  <c r="DA19" i="15"/>
  <c r="DA29" i="15"/>
  <c r="DA30" i="15"/>
  <c r="DA31" i="15"/>
  <c r="DA58" i="15"/>
  <c r="DB17" i="15"/>
  <c r="DB23" i="15"/>
  <c r="DB42" i="15"/>
  <c r="DB16" i="15"/>
  <c r="DB25" i="15"/>
  <c r="DB43" i="15"/>
  <c r="DB44" i="15"/>
  <c r="DB22" i="15"/>
  <c r="DB37" i="15"/>
  <c r="DB38" i="15"/>
  <c r="DB39" i="15"/>
  <c r="DB40" i="15"/>
  <c r="DB32" i="15"/>
  <c r="DB46" i="15"/>
  <c r="DB48" i="15"/>
  <c r="DB50" i="15"/>
  <c r="DB53" i="15"/>
  <c r="DB20" i="15"/>
  <c r="DB19" i="15"/>
  <c r="DB29" i="15"/>
  <c r="DB30" i="15"/>
  <c r="DB31" i="15"/>
  <c r="DB58" i="15"/>
  <c r="DC17" i="15"/>
  <c r="DC23" i="15"/>
  <c r="DC42" i="15"/>
  <c r="DC16" i="15"/>
  <c r="DC25" i="15"/>
  <c r="DC43" i="15"/>
  <c r="DC44" i="15"/>
  <c r="DC22" i="15"/>
  <c r="DC37" i="15"/>
  <c r="DC38" i="15"/>
  <c r="DC39" i="15"/>
  <c r="DC40" i="15"/>
  <c r="DC32" i="15"/>
  <c r="DC46" i="15"/>
  <c r="DC48" i="15"/>
  <c r="DC50" i="15"/>
  <c r="DC53" i="15"/>
  <c r="DC20" i="15"/>
  <c r="DC19" i="15"/>
  <c r="DC29" i="15"/>
  <c r="DC30" i="15"/>
  <c r="DC31" i="15"/>
  <c r="DC58" i="15"/>
  <c r="DD17" i="15"/>
  <c r="DD23" i="15"/>
  <c r="DD42" i="15"/>
  <c r="DD16" i="15"/>
  <c r="DD25" i="15"/>
  <c r="DD43" i="15"/>
  <c r="DD44" i="15"/>
  <c r="DD22" i="15"/>
  <c r="DD37" i="15"/>
  <c r="DD38" i="15"/>
  <c r="DD39" i="15"/>
  <c r="DD40" i="15"/>
  <c r="DD32" i="15"/>
  <c r="DD46" i="15"/>
  <c r="DD48" i="15"/>
  <c r="DD50" i="15"/>
  <c r="DD53" i="15"/>
  <c r="DD20" i="15"/>
  <c r="DD19" i="15"/>
  <c r="DD29" i="15"/>
  <c r="DD30" i="15"/>
  <c r="DD31" i="15"/>
  <c r="DD58" i="15"/>
  <c r="DE17" i="15"/>
  <c r="DE23" i="15"/>
  <c r="DE42" i="15"/>
  <c r="DE16" i="15"/>
  <c r="DE25" i="15"/>
  <c r="DE43" i="15"/>
  <c r="DE44" i="15"/>
  <c r="DE22" i="15"/>
  <c r="DE37" i="15"/>
  <c r="DE38" i="15"/>
  <c r="DE39" i="15"/>
  <c r="DE40" i="15"/>
  <c r="DE32" i="15"/>
  <c r="DE46" i="15"/>
  <c r="DE48" i="15"/>
  <c r="DE50" i="15"/>
  <c r="DE53" i="15"/>
  <c r="DE20" i="15"/>
  <c r="DE19" i="15"/>
  <c r="DE29" i="15"/>
  <c r="DE30" i="15"/>
  <c r="DE31" i="15"/>
  <c r="DE58" i="15"/>
  <c r="DF17" i="15"/>
  <c r="DF23" i="15"/>
  <c r="DF42" i="15"/>
  <c r="DF16" i="15"/>
  <c r="DF25" i="15"/>
  <c r="DF43" i="15"/>
  <c r="DF44" i="15"/>
  <c r="DF22" i="15"/>
  <c r="DF37" i="15"/>
  <c r="DF38" i="15"/>
  <c r="DF39" i="15"/>
  <c r="DF40" i="15"/>
  <c r="DF32" i="15"/>
  <c r="DF46" i="15"/>
  <c r="DF48" i="15"/>
  <c r="DF50" i="15"/>
  <c r="DF53" i="15"/>
  <c r="DF20" i="15"/>
  <c r="DF19" i="15"/>
  <c r="DF29" i="15"/>
  <c r="DF30" i="15"/>
  <c r="DF31" i="15"/>
  <c r="DF58" i="15"/>
  <c r="DG17" i="15"/>
  <c r="DG23" i="15"/>
  <c r="DG42" i="15"/>
  <c r="DG16" i="15"/>
  <c r="DG25" i="15"/>
  <c r="DG43" i="15"/>
  <c r="DG44" i="15"/>
  <c r="DG22" i="15"/>
  <c r="DG37" i="15"/>
  <c r="DG38" i="15"/>
  <c r="DG39" i="15"/>
  <c r="DG40" i="15"/>
  <c r="DG32" i="15"/>
  <c r="DG46" i="15"/>
  <c r="DG48" i="15"/>
  <c r="DG50" i="15"/>
  <c r="DG53" i="15"/>
  <c r="DG20" i="15"/>
  <c r="DG19" i="15"/>
  <c r="DG29" i="15"/>
  <c r="DG30" i="15"/>
  <c r="DG31" i="15"/>
  <c r="DG58" i="15"/>
  <c r="DH17" i="15"/>
  <c r="DH23" i="15"/>
  <c r="DH42" i="15"/>
  <c r="DH16" i="15"/>
  <c r="DH25" i="15"/>
  <c r="DH43" i="15"/>
  <c r="DH44" i="15"/>
  <c r="DH22" i="15"/>
  <c r="DH37" i="15"/>
  <c r="DH38" i="15"/>
  <c r="DH39" i="15"/>
  <c r="DH40" i="15"/>
  <c r="DH32" i="15"/>
  <c r="DH46" i="15"/>
  <c r="DH48" i="15"/>
  <c r="DH50" i="15"/>
  <c r="DH53" i="15"/>
  <c r="DH20" i="15"/>
  <c r="DH19" i="15"/>
  <c r="DH29" i="15"/>
  <c r="DH30" i="15"/>
  <c r="DH31" i="15"/>
  <c r="DH58" i="15"/>
  <c r="DI17" i="15"/>
  <c r="DI23" i="15"/>
  <c r="DI42" i="15"/>
  <c r="DI16" i="15"/>
  <c r="DI25" i="15"/>
  <c r="DI43" i="15"/>
  <c r="DI44" i="15"/>
  <c r="DI22" i="15"/>
  <c r="DI37" i="15"/>
  <c r="DI38" i="15"/>
  <c r="DI39" i="15"/>
  <c r="DI40" i="15"/>
  <c r="DI32" i="15"/>
  <c r="DI46" i="15"/>
  <c r="DI48" i="15"/>
  <c r="DI50" i="15"/>
  <c r="DI53" i="15"/>
  <c r="DI20" i="15"/>
  <c r="DI19" i="15"/>
  <c r="DI29" i="15"/>
  <c r="DI30" i="15"/>
  <c r="DI31" i="15"/>
  <c r="DI58" i="15"/>
  <c r="DJ17" i="15"/>
  <c r="DJ23" i="15"/>
  <c r="DJ42" i="15"/>
  <c r="DJ16" i="15"/>
  <c r="DJ25" i="15"/>
  <c r="DJ43" i="15"/>
  <c r="DJ44" i="15"/>
  <c r="DJ22" i="15"/>
  <c r="DJ37" i="15"/>
  <c r="DJ38" i="15"/>
  <c r="DJ39" i="15"/>
  <c r="DJ40" i="15"/>
  <c r="DJ32" i="15"/>
  <c r="DJ46" i="15"/>
  <c r="DJ48" i="15"/>
  <c r="DJ50" i="15"/>
  <c r="DJ53" i="15"/>
  <c r="DJ20" i="15"/>
  <c r="DJ19" i="15"/>
  <c r="DJ29" i="15"/>
  <c r="DJ30" i="15"/>
  <c r="DJ31" i="15"/>
  <c r="DJ58" i="15"/>
  <c r="DK17" i="15"/>
  <c r="DK23" i="15"/>
  <c r="DK42" i="15"/>
  <c r="DK16" i="15"/>
  <c r="DK25" i="15"/>
  <c r="DK43" i="15"/>
  <c r="DK44" i="15"/>
  <c r="DK22" i="15"/>
  <c r="DK37" i="15"/>
  <c r="DK38" i="15"/>
  <c r="DK39" i="15"/>
  <c r="DK40" i="15"/>
  <c r="DK32" i="15"/>
  <c r="DK46" i="15"/>
  <c r="DK48" i="15"/>
  <c r="DK50" i="15"/>
  <c r="DK53" i="15"/>
  <c r="DK20" i="15"/>
  <c r="DK19" i="15"/>
  <c r="DK29" i="15"/>
  <c r="DK30" i="15"/>
  <c r="DK31" i="15"/>
  <c r="DK58" i="15"/>
  <c r="DL17" i="15"/>
  <c r="DL23" i="15"/>
  <c r="DL42" i="15"/>
  <c r="DL16" i="15"/>
  <c r="DL25" i="15"/>
  <c r="DL43" i="15"/>
  <c r="DL44" i="15"/>
  <c r="DL22" i="15"/>
  <c r="DL37" i="15"/>
  <c r="DL38" i="15"/>
  <c r="DL39" i="15"/>
  <c r="DL40" i="15"/>
  <c r="DL32" i="15"/>
  <c r="DL46" i="15"/>
  <c r="DL48" i="15"/>
  <c r="DL50" i="15"/>
  <c r="DL53" i="15"/>
  <c r="DL20" i="15"/>
  <c r="DL19" i="15"/>
  <c r="DL29" i="15"/>
  <c r="DL30" i="15"/>
  <c r="DL31" i="15"/>
  <c r="DL58" i="15"/>
  <c r="DM17" i="15"/>
  <c r="DM23" i="15"/>
  <c r="DM42" i="15"/>
  <c r="DM16" i="15"/>
  <c r="DM25" i="15"/>
  <c r="DM43" i="15"/>
  <c r="DM44" i="15"/>
  <c r="DM22" i="15"/>
  <c r="DM37" i="15"/>
  <c r="DM38" i="15"/>
  <c r="DM39" i="15"/>
  <c r="DM40" i="15"/>
  <c r="DM32" i="15"/>
  <c r="DM46" i="15"/>
  <c r="DM48" i="15"/>
  <c r="DM50" i="15"/>
  <c r="DM53" i="15"/>
  <c r="DM20" i="15"/>
  <c r="DM19" i="15"/>
  <c r="DM29" i="15"/>
  <c r="DM30" i="15"/>
  <c r="DM31" i="15"/>
  <c r="DM58" i="15"/>
  <c r="DN17" i="15"/>
  <c r="DN23" i="15"/>
  <c r="DN42" i="15"/>
  <c r="DN16" i="15"/>
  <c r="DN25" i="15"/>
  <c r="DN43" i="15"/>
  <c r="DN44" i="15"/>
  <c r="DN22" i="15"/>
  <c r="DN37" i="15"/>
  <c r="DN38" i="15"/>
  <c r="DN39" i="15"/>
  <c r="DN40" i="15"/>
  <c r="DN32" i="15"/>
  <c r="DN46" i="15"/>
  <c r="DN48" i="15"/>
  <c r="DN50" i="15"/>
  <c r="DN53" i="15"/>
  <c r="DN20" i="15"/>
  <c r="DN19" i="15"/>
  <c r="DN29" i="15"/>
  <c r="DN30" i="15"/>
  <c r="DN31" i="15"/>
  <c r="DN58" i="15"/>
  <c r="DO17" i="15"/>
  <c r="DO23" i="15"/>
  <c r="DO42" i="15"/>
  <c r="DO16" i="15"/>
  <c r="DO25" i="15"/>
  <c r="DO43" i="15"/>
  <c r="DO44" i="15"/>
  <c r="DO22" i="15"/>
  <c r="DO37" i="15"/>
  <c r="DO38" i="15"/>
  <c r="DO39" i="15"/>
  <c r="DO40" i="15"/>
  <c r="DO32" i="15"/>
  <c r="DO46" i="15"/>
  <c r="DO48" i="15"/>
  <c r="DO50" i="15"/>
  <c r="DO53" i="15"/>
  <c r="DO20" i="15"/>
  <c r="DO19" i="15"/>
  <c r="DO29" i="15"/>
  <c r="DO30" i="15"/>
  <c r="DO31" i="15"/>
  <c r="DO58" i="15"/>
  <c r="DP17" i="15"/>
  <c r="DP23" i="15"/>
  <c r="DP42" i="15"/>
  <c r="DP16" i="15"/>
  <c r="DP25" i="15"/>
  <c r="DP43" i="15"/>
  <c r="DP44" i="15"/>
  <c r="DP22" i="15"/>
  <c r="DP37" i="15"/>
  <c r="DP38" i="15"/>
  <c r="DP39" i="15"/>
  <c r="DP40" i="15"/>
  <c r="DP32" i="15"/>
  <c r="DP46" i="15"/>
  <c r="DP48" i="15"/>
  <c r="DP50" i="15"/>
  <c r="DP53" i="15"/>
  <c r="DP20" i="15"/>
  <c r="DP19" i="15"/>
  <c r="DP29" i="15"/>
  <c r="DP30" i="15"/>
  <c r="DP31" i="15"/>
  <c r="DP58" i="15"/>
  <c r="DQ17" i="15"/>
  <c r="DQ23" i="15"/>
  <c r="DQ42" i="15"/>
  <c r="DQ16" i="15"/>
  <c r="DQ25" i="15"/>
  <c r="DQ43" i="15"/>
  <c r="DQ44" i="15"/>
  <c r="DQ22" i="15"/>
  <c r="DQ37" i="15"/>
  <c r="DQ38" i="15"/>
  <c r="DQ39" i="15"/>
  <c r="DQ40" i="15"/>
  <c r="DQ32" i="15"/>
  <c r="DQ46" i="15"/>
  <c r="DQ48" i="15"/>
  <c r="DQ50" i="15"/>
  <c r="DQ53" i="15"/>
  <c r="DQ20" i="15"/>
  <c r="DQ19" i="15"/>
  <c r="DQ29" i="15"/>
  <c r="DQ30" i="15"/>
  <c r="DQ31" i="15"/>
  <c r="DQ58" i="15"/>
  <c r="DR17" i="15"/>
  <c r="DR23" i="15"/>
  <c r="DR42" i="15"/>
  <c r="DR16" i="15"/>
  <c r="DR25" i="15"/>
  <c r="DR43" i="15"/>
  <c r="DR44" i="15"/>
  <c r="DR22" i="15"/>
  <c r="DR37" i="15"/>
  <c r="DR38" i="15"/>
  <c r="DR39" i="15"/>
  <c r="DR40" i="15"/>
  <c r="DR32" i="15"/>
  <c r="DR46" i="15"/>
  <c r="DR48" i="15"/>
  <c r="DR50" i="15"/>
  <c r="DR53" i="15"/>
  <c r="DR20" i="15"/>
  <c r="DR19" i="15"/>
  <c r="DR29" i="15"/>
  <c r="DR30" i="15"/>
  <c r="DR31" i="15"/>
  <c r="DR58" i="15"/>
  <c r="DS17" i="15"/>
  <c r="DS23" i="15"/>
  <c r="DS42" i="15"/>
  <c r="DS16" i="15"/>
  <c r="DS25" i="15"/>
  <c r="DS43" i="15"/>
  <c r="DS44" i="15"/>
  <c r="DS22" i="15"/>
  <c r="DS37" i="15"/>
  <c r="DS38" i="15"/>
  <c r="DS39" i="15"/>
  <c r="DS40" i="15"/>
  <c r="DS32" i="15"/>
  <c r="DS46" i="15"/>
  <c r="DS48" i="15"/>
  <c r="DS50" i="15"/>
  <c r="DS53" i="15"/>
  <c r="DS20" i="15"/>
  <c r="DS19" i="15"/>
  <c r="DS29" i="15"/>
  <c r="DS30" i="15"/>
  <c r="DS31" i="15"/>
  <c r="DS58" i="15"/>
  <c r="DT17" i="15"/>
  <c r="DT23" i="15"/>
  <c r="DT42" i="15"/>
  <c r="DT16" i="15"/>
  <c r="DT25" i="15"/>
  <c r="DT43" i="15"/>
  <c r="DT44" i="15"/>
  <c r="DT22" i="15"/>
  <c r="DT37" i="15"/>
  <c r="DT38" i="15"/>
  <c r="DT39" i="15"/>
  <c r="DT40" i="15"/>
  <c r="DT32" i="15"/>
  <c r="DT46" i="15"/>
  <c r="DT48" i="15"/>
  <c r="DT50" i="15"/>
  <c r="DT53" i="15"/>
  <c r="DT20" i="15"/>
  <c r="DT19" i="15"/>
  <c r="DT29" i="15"/>
  <c r="DT30" i="15"/>
  <c r="DT31" i="15"/>
  <c r="DT58" i="15"/>
  <c r="DU17" i="15"/>
  <c r="DU23" i="15"/>
  <c r="DU42" i="15"/>
  <c r="DU16" i="15"/>
  <c r="DU25" i="15"/>
  <c r="DU43" i="15"/>
  <c r="DU44" i="15"/>
  <c r="DU22" i="15"/>
  <c r="DU37" i="15"/>
  <c r="DU38" i="15"/>
  <c r="DU39" i="15"/>
  <c r="DU40" i="15"/>
  <c r="DU32" i="15"/>
  <c r="DU46" i="15"/>
  <c r="DU48" i="15"/>
  <c r="DU50" i="15"/>
  <c r="DU53" i="15"/>
  <c r="DU20" i="15"/>
  <c r="DU19" i="15"/>
  <c r="DU29" i="15"/>
  <c r="DU30" i="15"/>
  <c r="DU31" i="15"/>
  <c r="DU58" i="15"/>
  <c r="DV17" i="15"/>
  <c r="DV23" i="15"/>
  <c r="DV42" i="15"/>
  <c r="DV16" i="15"/>
  <c r="DV25" i="15"/>
  <c r="DV43" i="15"/>
  <c r="DV44" i="15"/>
  <c r="DV22" i="15"/>
  <c r="DV37" i="15"/>
  <c r="DV38" i="15"/>
  <c r="DV39" i="15"/>
  <c r="DV40" i="15"/>
  <c r="DV32" i="15"/>
  <c r="DV46" i="15"/>
  <c r="DV48" i="15"/>
  <c r="DV50" i="15"/>
  <c r="DV53" i="15"/>
  <c r="DV20" i="15"/>
  <c r="DV19" i="15"/>
  <c r="DV29" i="15"/>
  <c r="DV30" i="15"/>
  <c r="DV31" i="15"/>
  <c r="DV58" i="15"/>
  <c r="DW17" i="15"/>
  <c r="DW23" i="15"/>
  <c r="DW42" i="15"/>
  <c r="DW16" i="15"/>
  <c r="DW25" i="15"/>
  <c r="DW43" i="15"/>
  <c r="DW44" i="15"/>
  <c r="DW22" i="15"/>
  <c r="DW37" i="15"/>
  <c r="DW38" i="15"/>
  <c r="DW39" i="15"/>
  <c r="DW40" i="15"/>
  <c r="DW32" i="15"/>
  <c r="DW46" i="15"/>
  <c r="DW48" i="15"/>
  <c r="DW50" i="15"/>
  <c r="DW53" i="15"/>
  <c r="DW20" i="15"/>
  <c r="DW19" i="15"/>
  <c r="DW29" i="15"/>
  <c r="DW30" i="15"/>
  <c r="DW31" i="15"/>
  <c r="DW58" i="15"/>
  <c r="DX17" i="15"/>
  <c r="DX23" i="15"/>
  <c r="DX42" i="15"/>
  <c r="DX16" i="15"/>
  <c r="DX25" i="15"/>
  <c r="DX43" i="15"/>
  <c r="DX44" i="15"/>
  <c r="DX22" i="15"/>
  <c r="DX37" i="15"/>
  <c r="DX38" i="15"/>
  <c r="DX39" i="15"/>
  <c r="DX40" i="15"/>
  <c r="DX32" i="15"/>
  <c r="DX46" i="15"/>
  <c r="DX48" i="15"/>
  <c r="DX50" i="15"/>
  <c r="DX53" i="15"/>
  <c r="DX20" i="15"/>
  <c r="DX19" i="15"/>
  <c r="DX29" i="15"/>
  <c r="DX30" i="15"/>
  <c r="DX31" i="15"/>
  <c r="DX58" i="15"/>
  <c r="DY17" i="15"/>
  <c r="DY23" i="15"/>
  <c r="DY42" i="15"/>
  <c r="DY16" i="15"/>
  <c r="DY25" i="15"/>
  <c r="DY43" i="15"/>
  <c r="DY44" i="15"/>
  <c r="DY22" i="15"/>
  <c r="DY37" i="15"/>
  <c r="DY38" i="15"/>
  <c r="DY39" i="15"/>
  <c r="DY40" i="15"/>
  <c r="DY32" i="15"/>
  <c r="DY46" i="15"/>
  <c r="DY48" i="15"/>
  <c r="DY50" i="15"/>
  <c r="DY53" i="15"/>
  <c r="DY20" i="15"/>
  <c r="DY19" i="15"/>
  <c r="DY29" i="15"/>
  <c r="DY30" i="15"/>
  <c r="DY31" i="15"/>
  <c r="DY58" i="15"/>
  <c r="DZ17" i="15"/>
  <c r="DZ23" i="15"/>
  <c r="DZ42" i="15"/>
  <c r="DZ16" i="15"/>
  <c r="DZ25" i="15"/>
  <c r="DZ43" i="15"/>
  <c r="DZ44" i="15"/>
  <c r="DZ22" i="15"/>
  <c r="DZ37" i="15"/>
  <c r="DZ38" i="15"/>
  <c r="DZ39" i="15"/>
  <c r="DZ40" i="15"/>
  <c r="DZ32" i="15"/>
  <c r="DZ46" i="15"/>
  <c r="DZ48" i="15"/>
  <c r="DZ50" i="15"/>
  <c r="DZ53" i="15"/>
  <c r="DZ20" i="15"/>
  <c r="DZ19" i="15"/>
  <c r="DZ29" i="15"/>
  <c r="DZ30" i="15"/>
  <c r="DZ31" i="15"/>
  <c r="DZ58" i="15"/>
  <c r="EA17" i="15"/>
  <c r="EA23" i="15"/>
  <c r="EA42" i="15"/>
  <c r="EA16" i="15"/>
  <c r="EA25" i="15"/>
  <c r="EA43" i="15"/>
  <c r="EA44" i="15"/>
  <c r="EA22" i="15"/>
  <c r="EA37" i="15"/>
  <c r="EA38" i="15"/>
  <c r="EA39" i="15"/>
  <c r="EA40" i="15"/>
  <c r="EA32" i="15"/>
  <c r="EA46" i="15"/>
  <c r="EA48" i="15"/>
  <c r="EA50" i="15"/>
  <c r="EA53" i="15"/>
  <c r="EA20" i="15"/>
  <c r="EA19" i="15"/>
  <c r="EA29" i="15"/>
  <c r="EA30" i="15"/>
  <c r="EA31" i="15"/>
  <c r="EA58" i="15"/>
  <c r="EB17" i="15"/>
  <c r="EB23" i="15"/>
  <c r="EB42" i="15"/>
  <c r="EB16" i="15"/>
  <c r="EB25" i="15"/>
  <c r="EB43" i="15"/>
  <c r="EB44" i="15"/>
  <c r="EB22" i="15"/>
  <c r="EB37" i="15"/>
  <c r="EB38" i="15"/>
  <c r="EB39" i="15"/>
  <c r="EB40" i="15"/>
  <c r="EB32" i="15"/>
  <c r="EB46" i="15"/>
  <c r="EB48" i="15"/>
  <c r="EB50" i="15"/>
  <c r="EB53" i="15"/>
  <c r="EB20" i="15"/>
  <c r="EB19" i="15"/>
  <c r="EB29" i="15"/>
  <c r="EB30" i="15"/>
  <c r="EB31" i="15"/>
  <c r="EB58" i="15"/>
  <c r="EC17" i="15"/>
  <c r="EC23" i="15"/>
  <c r="EC42" i="15"/>
  <c r="EC16" i="15"/>
  <c r="EC25" i="15"/>
  <c r="EC43" i="15"/>
  <c r="EC44" i="15"/>
  <c r="EC22" i="15"/>
  <c r="EC37" i="15"/>
  <c r="EC38" i="15"/>
  <c r="EC39" i="15"/>
  <c r="EC40" i="15"/>
  <c r="EC32" i="15"/>
  <c r="EC46" i="15"/>
  <c r="EC48" i="15"/>
  <c r="EC50" i="15"/>
  <c r="EC53" i="15"/>
  <c r="EC20" i="15"/>
  <c r="EC19" i="15"/>
  <c r="EC29" i="15"/>
  <c r="EC30" i="15"/>
  <c r="EC31" i="15"/>
  <c r="EC58" i="15"/>
  <c r="ED17" i="15"/>
  <c r="ED23" i="15"/>
  <c r="ED42" i="15"/>
  <c r="ED16" i="15"/>
  <c r="ED25" i="15"/>
  <c r="ED43" i="15"/>
  <c r="ED44" i="15"/>
  <c r="ED22" i="15"/>
  <c r="ED37" i="15"/>
  <c r="ED38" i="15"/>
  <c r="ED39" i="15"/>
  <c r="ED40" i="15"/>
  <c r="ED32" i="15"/>
  <c r="ED46" i="15"/>
  <c r="ED48" i="15"/>
  <c r="ED50" i="15"/>
  <c r="ED53" i="15"/>
  <c r="ED20" i="15"/>
  <c r="ED19" i="15"/>
  <c r="ED29" i="15"/>
  <c r="ED30" i="15"/>
  <c r="ED31" i="15"/>
  <c r="ED58" i="15"/>
  <c r="EE17" i="15"/>
  <c r="EE23" i="15"/>
  <c r="EE42" i="15"/>
  <c r="EE16" i="15"/>
  <c r="EE25" i="15"/>
  <c r="EE43" i="15"/>
  <c r="EE44" i="15"/>
  <c r="EE22" i="15"/>
  <c r="EE37" i="15"/>
  <c r="EE38" i="15"/>
  <c r="EE39" i="15"/>
  <c r="EE40" i="15"/>
  <c r="EE32" i="15"/>
  <c r="EE46" i="15"/>
  <c r="EE48" i="15"/>
  <c r="EE50" i="15"/>
  <c r="EE53" i="15"/>
  <c r="EE20" i="15"/>
  <c r="EE19" i="15"/>
  <c r="EE29" i="15"/>
  <c r="EE30" i="15"/>
  <c r="EE31" i="15"/>
  <c r="EE58" i="15"/>
  <c r="EF17" i="15"/>
  <c r="EF23" i="15"/>
  <c r="EF42" i="15"/>
  <c r="EF16" i="15"/>
  <c r="EF25" i="15"/>
  <c r="EF43" i="15"/>
  <c r="EF44" i="15"/>
  <c r="EF22" i="15"/>
  <c r="EF37" i="15"/>
  <c r="EF38" i="15"/>
  <c r="EF39" i="15"/>
  <c r="EF40" i="15"/>
  <c r="EF32" i="15"/>
  <c r="EF46" i="15"/>
  <c r="EF48" i="15"/>
  <c r="EF50" i="15"/>
  <c r="EF53" i="15"/>
  <c r="EF20" i="15"/>
  <c r="EF19" i="15"/>
  <c r="EF29" i="15"/>
  <c r="EF30" i="15"/>
  <c r="EF31" i="15"/>
  <c r="EF58" i="15"/>
  <c r="EG17" i="15"/>
  <c r="EG23" i="15"/>
  <c r="EG42" i="15"/>
  <c r="EG16" i="15"/>
  <c r="EG25" i="15"/>
  <c r="EG43" i="15"/>
  <c r="EG44" i="15"/>
  <c r="EG22" i="15"/>
  <c r="EG37" i="15"/>
  <c r="EG38" i="15"/>
  <c r="EG39" i="15"/>
  <c r="EG40" i="15"/>
  <c r="EG32" i="15"/>
  <c r="EG46" i="15"/>
  <c r="EG48" i="15"/>
  <c r="EG50" i="15"/>
  <c r="EG53" i="15"/>
  <c r="EG20" i="15"/>
  <c r="EG19" i="15"/>
  <c r="EG29" i="15"/>
  <c r="EG30" i="15"/>
  <c r="EG31" i="15"/>
  <c r="EG58" i="15"/>
  <c r="EH17" i="15"/>
  <c r="EH23" i="15"/>
  <c r="EH42" i="15"/>
  <c r="EH16" i="15"/>
  <c r="EH25" i="15"/>
  <c r="EH43" i="15"/>
  <c r="EH44" i="15"/>
  <c r="EH22" i="15"/>
  <c r="EH37" i="15"/>
  <c r="EH38" i="15"/>
  <c r="EH39" i="15"/>
  <c r="EH40" i="15"/>
  <c r="EH32" i="15"/>
  <c r="EH46" i="15"/>
  <c r="EH48" i="15"/>
  <c r="EH50" i="15"/>
  <c r="EH53" i="15"/>
  <c r="EH20" i="15"/>
  <c r="EH19" i="15"/>
  <c r="EH29" i="15"/>
  <c r="EH30" i="15"/>
  <c r="EH31" i="15"/>
  <c r="EH58" i="15"/>
  <c r="EI17" i="15"/>
  <c r="EI23" i="15"/>
  <c r="EI42" i="15"/>
  <c r="EI16" i="15"/>
  <c r="EI25" i="15"/>
  <c r="EI43" i="15"/>
  <c r="EI44" i="15"/>
  <c r="EI22" i="15"/>
  <c r="EI37" i="15"/>
  <c r="EI38" i="15"/>
  <c r="EI39" i="15"/>
  <c r="EI40" i="15"/>
  <c r="EI32" i="15"/>
  <c r="EI46" i="15"/>
  <c r="EI48" i="15"/>
  <c r="EI50" i="15"/>
  <c r="EI53" i="15"/>
  <c r="EI20" i="15"/>
  <c r="EI19" i="15"/>
  <c r="EI29" i="15"/>
  <c r="EI30" i="15"/>
  <c r="EI31" i="15"/>
  <c r="EI58" i="15"/>
  <c r="EJ17" i="15"/>
  <c r="EJ23" i="15"/>
  <c r="EJ42" i="15"/>
  <c r="EJ16" i="15"/>
  <c r="EJ25" i="15"/>
  <c r="EJ43" i="15"/>
  <c r="EJ44" i="15"/>
  <c r="EJ22" i="15"/>
  <c r="EJ37" i="15"/>
  <c r="EJ38" i="15"/>
  <c r="EJ39" i="15"/>
  <c r="EJ40" i="15"/>
  <c r="EJ32" i="15"/>
  <c r="EJ46" i="15"/>
  <c r="EJ48" i="15"/>
  <c r="EJ50" i="15"/>
  <c r="EJ53" i="15"/>
  <c r="EJ20" i="15"/>
  <c r="EJ19" i="15"/>
  <c r="EJ29" i="15"/>
  <c r="EJ30" i="15"/>
  <c r="EJ31" i="15"/>
  <c r="EJ58" i="15"/>
  <c r="EK17" i="15"/>
  <c r="EK23" i="15"/>
  <c r="EK42" i="15"/>
  <c r="EK16" i="15"/>
  <c r="EK25" i="15"/>
  <c r="EK43" i="15"/>
  <c r="EK44" i="15"/>
  <c r="EK22" i="15"/>
  <c r="EK37" i="15"/>
  <c r="EK38" i="15"/>
  <c r="EK39" i="15"/>
  <c r="EK40" i="15"/>
  <c r="EK32" i="15"/>
  <c r="EK46" i="15"/>
  <c r="EK48" i="15"/>
  <c r="EK50" i="15"/>
  <c r="EK53" i="15"/>
  <c r="EK20" i="15"/>
  <c r="EK19" i="15"/>
  <c r="EK29" i="15"/>
  <c r="EK30" i="15"/>
  <c r="EK31" i="15"/>
  <c r="EK58" i="15"/>
  <c r="EL17" i="15"/>
  <c r="EL23" i="15"/>
  <c r="EL42" i="15"/>
  <c r="EL16" i="15"/>
  <c r="EL25" i="15"/>
  <c r="EL43" i="15"/>
  <c r="EL44" i="15"/>
  <c r="EL22" i="15"/>
  <c r="EL37" i="15"/>
  <c r="EL38" i="15"/>
  <c r="EL39" i="15"/>
  <c r="EL40" i="15"/>
  <c r="EL32" i="15"/>
  <c r="EL46" i="15"/>
  <c r="EL48" i="15"/>
  <c r="EL50" i="15"/>
  <c r="EL53" i="15"/>
  <c r="EL20" i="15"/>
  <c r="EL19" i="15"/>
  <c r="EL29" i="15"/>
  <c r="EL30" i="15"/>
  <c r="EL31" i="15"/>
  <c r="EL58" i="15"/>
  <c r="EM17" i="15"/>
  <c r="EM23" i="15"/>
  <c r="EM42" i="15"/>
  <c r="EM16" i="15"/>
  <c r="EM25" i="15"/>
  <c r="EM43" i="15"/>
  <c r="EM44" i="15"/>
  <c r="EM22" i="15"/>
  <c r="EM37" i="15"/>
  <c r="EM38" i="15"/>
  <c r="EM39" i="15"/>
  <c r="EM40" i="15"/>
  <c r="EM32" i="15"/>
  <c r="EM46" i="15"/>
  <c r="EM48" i="15"/>
  <c r="EM50" i="15"/>
  <c r="EM53" i="15"/>
  <c r="EM20" i="15"/>
  <c r="EM19" i="15"/>
  <c r="EM29" i="15"/>
  <c r="EM30" i="15"/>
  <c r="EM31" i="15"/>
  <c r="EM58" i="15"/>
  <c r="EN17" i="15"/>
  <c r="EN23" i="15"/>
  <c r="EN42" i="15"/>
  <c r="EN16" i="15"/>
  <c r="EN25" i="15"/>
  <c r="EN43" i="15"/>
  <c r="EN44" i="15"/>
  <c r="EN22" i="15"/>
  <c r="EN37" i="15"/>
  <c r="EN38" i="15"/>
  <c r="EN39" i="15"/>
  <c r="EN40" i="15"/>
  <c r="EN32" i="15"/>
  <c r="EN46" i="15"/>
  <c r="EN48" i="15"/>
  <c r="EN50" i="15"/>
  <c r="EN53" i="15"/>
  <c r="EN20" i="15"/>
  <c r="EN19" i="15"/>
  <c r="EN29" i="15"/>
  <c r="EN30" i="15"/>
  <c r="EN31" i="15"/>
  <c r="EN58" i="15"/>
  <c r="EO17" i="15"/>
  <c r="EO23" i="15"/>
  <c r="EO42" i="15"/>
  <c r="EO16" i="15"/>
  <c r="EO25" i="15"/>
  <c r="EO43" i="15"/>
  <c r="EO44" i="15"/>
  <c r="EO22" i="15"/>
  <c r="EO37" i="15"/>
  <c r="EO38" i="15"/>
  <c r="EO39" i="15"/>
  <c r="EO40" i="15"/>
  <c r="EO32" i="15"/>
  <c r="EO46" i="15"/>
  <c r="EO48" i="15"/>
  <c r="EO50" i="15"/>
  <c r="EO53" i="15"/>
  <c r="EO20" i="15"/>
  <c r="EO19" i="15"/>
  <c r="EO29" i="15"/>
  <c r="EO30" i="15"/>
  <c r="EO31" i="15"/>
  <c r="EO58" i="15"/>
  <c r="EP17" i="15"/>
  <c r="EP23" i="15"/>
  <c r="EP42" i="15"/>
  <c r="EP16" i="15"/>
  <c r="EP25" i="15"/>
  <c r="EP43" i="15"/>
  <c r="EP44" i="15"/>
  <c r="EP22" i="15"/>
  <c r="EP37" i="15"/>
  <c r="EP38" i="15"/>
  <c r="EP39" i="15"/>
  <c r="EP40" i="15"/>
  <c r="EP32" i="15"/>
  <c r="EP46" i="15"/>
  <c r="EP48" i="15"/>
  <c r="EP50" i="15"/>
  <c r="EP53" i="15"/>
  <c r="EP20" i="15"/>
  <c r="EP19" i="15"/>
  <c r="EP29" i="15"/>
  <c r="EP30" i="15"/>
  <c r="EP31" i="15"/>
  <c r="EP58" i="15"/>
  <c r="EQ17" i="15"/>
  <c r="EQ23" i="15"/>
  <c r="EQ42" i="15"/>
  <c r="EQ16" i="15"/>
  <c r="EQ25" i="15"/>
  <c r="EQ43" i="15"/>
  <c r="EQ44" i="15"/>
  <c r="EQ22" i="15"/>
  <c r="EQ37" i="15"/>
  <c r="EQ38" i="15"/>
  <c r="EQ39" i="15"/>
  <c r="EQ40" i="15"/>
  <c r="EQ32" i="15"/>
  <c r="EQ46" i="15"/>
  <c r="EQ48" i="15"/>
  <c r="EQ50" i="15"/>
  <c r="EQ53" i="15"/>
  <c r="EQ20" i="15"/>
  <c r="EQ19" i="15"/>
  <c r="EQ29" i="15"/>
  <c r="EQ30" i="15"/>
  <c r="EQ31" i="15"/>
  <c r="EQ58" i="15"/>
  <c r="ER17" i="15"/>
  <c r="ER23" i="15"/>
  <c r="ER42" i="15"/>
  <c r="ER16" i="15"/>
  <c r="ER25" i="15"/>
  <c r="ER43" i="15"/>
  <c r="ER44" i="15"/>
  <c r="ER22" i="15"/>
  <c r="ER37" i="15"/>
  <c r="ER38" i="15"/>
  <c r="ER39" i="15"/>
  <c r="ER40" i="15"/>
  <c r="ER32" i="15"/>
  <c r="ER46" i="15"/>
  <c r="ER48" i="15"/>
  <c r="ER50" i="15"/>
  <c r="ER53" i="15"/>
  <c r="ER20" i="15"/>
  <c r="ER19" i="15"/>
  <c r="ER29" i="15"/>
  <c r="ER30" i="15"/>
  <c r="ER31" i="15"/>
  <c r="ER58" i="15"/>
  <c r="ES17" i="15"/>
  <c r="ES23" i="15"/>
  <c r="ES42" i="15"/>
  <c r="ES16" i="15"/>
  <c r="ES25" i="15"/>
  <c r="ES43" i="15"/>
  <c r="ES44" i="15"/>
  <c r="ES22" i="15"/>
  <c r="ES37" i="15"/>
  <c r="ES38" i="15"/>
  <c r="ES39" i="15"/>
  <c r="ES40" i="15"/>
  <c r="ES32" i="15"/>
  <c r="ES46" i="15"/>
  <c r="ES48" i="15"/>
  <c r="ES50" i="15"/>
  <c r="ES53" i="15"/>
  <c r="ES20" i="15"/>
  <c r="ES19" i="15"/>
  <c r="ES29" i="15"/>
  <c r="ES30" i="15"/>
  <c r="ES31" i="15"/>
  <c r="ES58" i="15"/>
  <c r="ET17" i="15"/>
  <c r="ET23" i="15"/>
  <c r="ET42" i="15"/>
  <c r="ET16" i="15"/>
  <c r="ET25" i="15"/>
  <c r="ET43" i="15"/>
  <c r="ET44" i="15"/>
  <c r="ET22" i="15"/>
  <c r="ET37" i="15"/>
  <c r="ET38" i="15"/>
  <c r="ET39" i="15"/>
  <c r="ET40" i="15"/>
  <c r="ET32" i="15"/>
  <c r="ET46" i="15"/>
  <c r="ET48" i="15"/>
  <c r="ET50" i="15"/>
  <c r="ET53" i="15"/>
  <c r="ET20" i="15"/>
  <c r="ET19" i="15"/>
  <c r="ET29" i="15"/>
  <c r="ET30" i="15"/>
  <c r="ET31" i="15"/>
  <c r="ET58" i="15"/>
  <c r="EU17" i="15"/>
  <c r="EU23" i="15"/>
  <c r="EU42" i="15"/>
  <c r="EU16" i="15"/>
  <c r="EU25" i="15"/>
  <c r="EU43" i="15"/>
  <c r="EU44" i="15"/>
  <c r="EU22" i="15"/>
  <c r="EU37" i="15"/>
  <c r="EU38" i="15"/>
  <c r="EU39" i="15"/>
  <c r="EU40" i="15"/>
  <c r="EU32" i="15"/>
  <c r="EU46" i="15"/>
  <c r="EU48" i="15"/>
  <c r="EU50" i="15"/>
  <c r="EU53" i="15"/>
  <c r="EU20" i="15"/>
  <c r="EU19" i="15"/>
  <c r="EU29" i="15"/>
  <c r="EU30" i="15"/>
  <c r="EU31" i="15"/>
  <c r="EU58" i="15"/>
  <c r="EV17" i="15"/>
  <c r="EV23" i="15"/>
  <c r="EV42" i="15"/>
  <c r="EV16" i="15"/>
  <c r="EV25" i="15"/>
  <c r="EV43" i="15"/>
  <c r="EV44" i="15"/>
  <c r="EV22" i="15"/>
  <c r="EV37" i="15"/>
  <c r="EV38" i="15"/>
  <c r="EV39" i="15"/>
  <c r="EV40" i="15"/>
  <c r="EV32" i="15"/>
  <c r="EV46" i="15"/>
  <c r="EV48" i="15"/>
  <c r="EV50" i="15"/>
  <c r="EV53" i="15"/>
  <c r="EV20" i="15"/>
  <c r="EV19" i="15"/>
  <c r="EV29" i="15"/>
  <c r="EV30" i="15"/>
  <c r="EV31" i="15"/>
  <c r="EV58" i="15"/>
  <c r="EW17" i="15"/>
  <c r="EW23" i="15"/>
  <c r="EW42" i="15"/>
  <c r="EW16" i="15"/>
  <c r="EW25" i="15"/>
  <c r="EW43" i="15"/>
  <c r="EW44" i="15"/>
  <c r="EW22" i="15"/>
  <c r="EW37" i="15"/>
  <c r="EW38" i="15"/>
  <c r="EW39" i="15"/>
  <c r="EW40" i="15"/>
  <c r="EW32" i="15"/>
  <c r="EW46" i="15"/>
  <c r="EW48" i="15"/>
  <c r="EW50" i="15"/>
  <c r="EW53" i="15"/>
  <c r="EW20" i="15"/>
  <c r="EW19" i="15"/>
  <c r="EW29" i="15"/>
  <c r="EW30" i="15"/>
  <c r="EW31" i="15"/>
  <c r="EW58" i="15"/>
  <c r="EX17" i="15"/>
  <c r="EX23" i="15"/>
  <c r="EX42" i="15"/>
  <c r="EX16" i="15"/>
  <c r="EX25" i="15"/>
  <c r="EX43" i="15"/>
  <c r="EX44" i="15"/>
  <c r="EX22" i="15"/>
  <c r="EX37" i="15"/>
  <c r="EX38" i="15"/>
  <c r="EX39" i="15"/>
  <c r="EX40" i="15"/>
  <c r="EX32" i="15"/>
  <c r="EX46" i="15"/>
  <c r="EX48" i="15"/>
  <c r="EX50" i="15"/>
  <c r="EX53" i="15"/>
  <c r="EX20" i="15"/>
  <c r="EX19" i="15"/>
  <c r="EX29" i="15"/>
  <c r="EX30" i="15"/>
  <c r="EX31" i="15"/>
  <c r="EX58" i="15"/>
  <c r="EY17" i="15"/>
  <c r="EY23" i="15"/>
  <c r="EY42" i="15"/>
  <c r="EY16" i="15"/>
  <c r="EY25" i="15"/>
  <c r="EY43" i="15"/>
  <c r="EY44" i="15"/>
  <c r="EY22" i="15"/>
  <c r="EY37" i="15"/>
  <c r="EY38" i="15"/>
  <c r="EY39" i="15"/>
  <c r="EY40" i="15"/>
  <c r="EY32" i="15"/>
  <c r="EY46" i="15"/>
  <c r="EY48" i="15"/>
  <c r="EY50" i="15"/>
  <c r="EY53" i="15"/>
  <c r="EY20" i="15"/>
  <c r="EY19" i="15"/>
  <c r="EY29" i="15"/>
  <c r="EY30" i="15"/>
  <c r="EY31" i="15"/>
  <c r="EY58" i="15"/>
  <c r="EZ17" i="15"/>
  <c r="EZ23" i="15"/>
  <c r="EZ42" i="15"/>
  <c r="EZ16" i="15"/>
  <c r="EZ25" i="15"/>
  <c r="EZ43" i="15"/>
  <c r="EZ44" i="15"/>
  <c r="EZ22" i="15"/>
  <c r="EZ37" i="15"/>
  <c r="EZ38" i="15"/>
  <c r="EZ39" i="15"/>
  <c r="EZ40" i="15"/>
  <c r="EZ32" i="15"/>
  <c r="EZ46" i="15"/>
  <c r="EZ48" i="15"/>
  <c r="EZ50" i="15"/>
  <c r="EZ53" i="15"/>
  <c r="EZ20" i="15"/>
  <c r="EZ19" i="15"/>
  <c r="EZ29" i="15"/>
  <c r="EZ30" i="15"/>
  <c r="EZ31" i="15"/>
  <c r="EZ58" i="15"/>
  <c r="FA17" i="15"/>
  <c r="FA23" i="15"/>
  <c r="FA42" i="15"/>
  <c r="FA16" i="15"/>
  <c r="FA25" i="15"/>
  <c r="FA43" i="15"/>
  <c r="FA44" i="15"/>
  <c r="FA22" i="15"/>
  <c r="FA37" i="15"/>
  <c r="FA38" i="15"/>
  <c r="FA39" i="15"/>
  <c r="FA40" i="15"/>
  <c r="FA32" i="15"/>
  <c r="FA46" i="15"/>
  <c r="FA48" i="15"/>
  <c r="FA50" i="15"/>
  <c r="FA53" i="15"/>
  <c r="FA20" i="15"/>
  <c r="FA19" i="15"/>
  <c r="FA29" i="15"/>
  <c r="FA30" i="15"/>
  <c r="FA31" i="15"/>
  <c r="FA58" i="15"/>
  <c r="FB17" i="15"/>
  <c r="FB23" i="15"/>
  <c r="FB42" i="15"/>
  <c r="FB16" i="15"/>
  <c r="FB25" i="15"/>
  <c r="FB43" i="15"/>
  <c r="FB44" i="15"/>
  <c r="FB22" i="15"/>
  <c r="FB37" i="15"/>
  <c r="FB38" i="15"/>
  <c r="FB39" i="15"/>
  <c r="FB40" i="15"/>
  <c r="FB32" i="15"/>
  <c r="FB46" i="15"/>
  <c r="FB48" i="15"/>
  <c r="FB50" i="15"/>
  <c r="FB53" i="15"/>
  <c r="FB20" i="15"/>
  <c r="FB19" i="15"/>
  <c r="FB29" i="15"/>
  <c r="FB30" i="15"/>
  <c r="FB31" i="15"/>
  <c r="FB58" i="15"/>
  <c r="FC17" i="15"/>
  <c r="FC23" i="15"/>
  <c r="FC42" i="15"/>
  <c r="FC16" i="15"/>
  <c r="FC25" i="15"/>
  <c r="FC43" i="15"/>
  <c r="FC44" i="15"/>
  <c r="FC22" i="15"/>
  <c r="FC37" i="15"/>
  <c r="FC38" i="15"/>
  <c r="FC39" i="15"/>
  <c r="FC40" i="15"/>
  <c r="FC32" i="15"/>
  <c r="FC46" i="15"/>
  <c r="FC48" i="15"/>
  <c r="FC50" i="15"/>
  <c r="FC53" i="15"/>
  <c r="FC20" i="15"/>
  <c r="FC19" i="15"/>
  <c r="FC29" i="15"/>
  <c r="FC30" i="15"/>
  <c r="FC31" i="15"/>
  <c r="FC58" i="15"/>
  <c r="FD17" i="15"/>
  <c r="FD23" i="15"/>
  <c r="FD42" i="15"/>
  <c r="FD16" i="15"/>
  <c r="FD25" i="15"/>
  <c r="FD43" i="15"/>
  <c r="FD44" i="15"/>
  <c r="FD22" i="15"/>
  <c r="FD37" i="15"/>
  <c r="FD38" i="15"/>
  <c r="FD39" i="15"/>
  <c r="FD40" i="15"/>
  <c r="FD32" i="15"/>
  <c r="FD46" i="15"/>
  <c r="FD48" i="15"/>
  <c r="FD50" i="15"/>
  <c r="FD53" i="15"/>
  <c r="FD20" i="15"/>
  <c r="FD19" i="15"/>
  <c r="FD29" i="15"/>
  <c r="FD30" i="15"/>
  <c r="FD31" i="15"/>
  <c r="FD58" i="15"/>
  <c r="FE17" i="15"/>
  <c r="FE23" i="15"/>
  <c r="FE42" i="15"/>
  <c r="FE16" i="15"/>
  <c r="FE25" i="15"/>
  <c r="FE43" i="15"/>
  <c r="FE44" i="15"/>
  <c r="FE22" i="15"/>
  <c r="FE37" i="15"/>
  <c r="FE38" i="15"/>
  <c r="FE39" i="15"/>
  <c r="FE40" i="15"/>
  <c r="FE32" i="15"/>
  <c r="FE46" i="15"/>
  <c r="FE48" i="15"/>
  <c r="FE50" i="15"/>
  <c r="FE53" i="15"/>
  <c r="FE20" i="15"/>
  <c r="FE19" i="15"/>
  <c r="FE29" i="15"/>
  <c r="FE30" i="15"/>
  <c r="FE31" i="15"/>
  <c r="FE58" i="15"/>
  <c r="FF17" i="15"/>
  <c r="FF23" i="15"/>
  <c r="FF42" i="15"/>
  <c r="FF16" i="15"/>
  <c r="FF25" i="15"/>
  <c r="FF43" i="15"/>
  <c r="FF44" i="15"/>
  <c r="FF22" i="15"/>
  <c r="FF37" i="15"/>
  <c r="FF38" i="15"/>
  <c r="FF39" i="15"/>
  <c r="FF40" i="15"/>
  <c r="FF32" i="15"/>
  <c r="FF46" i="15"/>
  <c r="FF48" i="15"/>
  <c r="FF50" i="15"/>
  <c r="FF53" i="15"/>
  <c r="FF20" i="15"/>
  <c r="FF19" i="15"/>
  <c r="FF29" i="15"/>
  <c r="FF30" i="15"/>
  <c r="FF31" i="15"/>
  <c r="FF58" i="15"/>
  <c r="FG17" i="15"/>
  <c r="FG23" i="15"/>
  <c r="FG42" i="15"/>
  <c r="FG16" i="15"/>
  <c r="FG25" i="15"/>
  <c r="FG43" i="15"/>
  <c r="FG44" i="15"/>
  <c r="FG22" i="15"/>
  <c r="FG37" i="15"/>
  <c r="FG38" i="15"/>
  <c r="FG39" i="15"/>
  <c r="FG40" i="15"/>
  <c r="FG32" i="15"/>
  <c r="FG46" i="15"/>
  <c r="FG48" i="15"/>
  <c r="FG50" i="15"/>
  <c r="FG53" i="15"/>
  <c r="FG20" i="15"/>
  <c r="FG19" i="15"/>
  <c r="FG29" i="15"/>
  <c r="FG30" i="15"/>
  <c r="FG31" i="15"/>
  <c r="FG58" i="15"/>
  <c r="FH17" i="15"/>
  <c r="FH23" i="15"/>
  <c r="FH42" i="15"/>
  <c r="FH16" i="15"/>
  <c r="FH25" i="15"/>
  <c r="FH43" i="15"/>
  <c r="FH44" i="15"/>
  <c r="FH22" i="15"/>
  <c r="FH37" i="15"/>
  <c r="FH38" i="15"/>
  <c r="FH39" i="15"/>
  <c r="FH40" i="15"/>
  <c r="FH32" i="15"/>
  <c r="FH46" i="15"/>
  <c r="FH48" i="15"/>
  <c r="FH50" i="15"/>
  <c r="FH53" i="15"/>
  <c r="FH20" i="15"/>
  <c r="FH19" i="15"/>
  <c r="FH29" i="15"/>
  <c r="FH30" i="15"/>
  <c r="FH31" i="15"/>
  <c r="FH58" i="15"/>
  <c r="FI17" i="15"/>
  <c r="FI23" i="15"/>
  <c r="FI42" i="15"/>
  <c r="FI16" i="15"/>
  <c r="FI25" i="15"/>
  <c r="FI43" i="15"/>
  <c r="FI44" i="15"/>
  <c r="FI22" i="15"/>
  <c r="FI37" i="15"/>
  <c r="FI38" i="15"/>
  <c r="FI39" i="15"/>
  <c r="FI40" i="15"/>
  <c r="FI32" i="15"/>
  <c r="FI46" i="15"/>
  <c r="FI48" i="15"/>
  <c r="FI50" i="15"/>
  <c r="FI53" i="15"/>
  <c r="FI20" i="15"/>
  <c r="FI19" i="15"/>
  <c r="FI29" i="15"/>
  <c r="FI30" i="15"/>
  <c r="FI31" i="15"/>
  <c r="FI58" i="15"/>
  <c r="FJ17" i="15"/>
  <c r="FJ23" i="15"/>
  <c r="FJ42" i="15"/>
  <c r="FJ16" i="15"/>
  <c r="FJ25" i="15"/>
  <c r="FJ43" i="15"/>
  <c r="FJ44" i="15"/>
  <c r="FJ22" i="15"/>
  <c r="FJ37" i="15"/>
  <c r="FJ38" i="15"/>
  <c r="FJ39" i="15"/>
  <c r="FJ40" i="15"/>
  <c r="FJ32" i="15"/>
  <c r="FJ46" i="15"/>
  <c r="FJ48" i="15"/>
  <c r="FJ50" i="15"/>
  <c r="FJ53" i="15"/>
  <c r="FJ20" i="15"/>
  <c r="FJ19" i="15"/>
  <c r="FJ29" i="15"/>
  <c r="FJ30" i="15"/>
  <c r="FJ31" i="15"/>
  <c r="FJ58" i="15"/>
  <c r="FK17" i="15"/>
  <c r="FK23" i="15"/>
  <c r="FK42" i="15"/>
  <c r="FK16" i="15"/>
  <c r="FK25" i="15"/>
  <c r="FK43" i="15"/>
  <c r="FK44" i="15"/>
  <c r="FK22" i="15"/>
  <c r="FK37" i="15"/>
  <c r="FK38" i="15"/>
  <c r="FK39" i="15"/>
  <c r="FK40" i="15"/>
  <c r="FK32" i="15"/>
  <c r="FK46" i="15"/>
  <c r="FK48" i="15"/>
  <c r="FK50" i="15"/>
  <c r="FK53" i="15"/>
  <c r="FK20" i="15"/>
  <c r="FK19" i="15"/>
  <c r="FK29" i="15"/>
  <c r="FK30" i="15"/>
  <c r="FK31" i="15"/>
  <c r="FK58" i="15"/>
  <c r="FL17" i="15"/>
  <c r="FL23" i="15"/>
  <c r="FL42" i="15"/>
  <c r="FL16" i="15"/>
  <c r="FL25" i="15"/>
  <c r="FL43" i="15"/>
  <c r="FL44" i="15"/>
  <c r="FL22" i="15"/>
  <c r="FL37" i="15"/>
  <c r="FL38" i="15"/>
  <c r="FL39" i="15"/>
  <c r="FL40" i="15"/>
  <c r="FL32" i="15"/>
  <c r="FL46" i="15"/>
  <c r="FL48" i="15"/>
  <c r="FL50" i="15"/>
  <c r="FL53" i="15"/>
  <c r="FL20" i="15"/>
  <c r="FL19" i="15"/>
  <c r="FL29" i="15"/>
  <c r="FL30" i="15"/>
  <c r="FL31" i="15"/>
  <c r="FL58" i="15"/>
  <c r="FM17" i="15"/>
  <c r="FM23" i="15"/>
  <c r="FM42" i="15"/>
  <c r="FM16" i="15"/>
  <c r="FM25" i="15"/>
  <c r="FM43" i="15"/>
  <c r="FM44" i="15"/>
  <c r="FM22" i="15"/>
  <c r="FM37" i="15"/>
  <c r="FM38" i="15"/>
  <c r="FM39" i="15"/>
  <c r="FM40" i="15"/>
  <c r="FM32" i="15"/>
  <c r="FM46" i="15"/>
  <c r="FM48" i="15"/>
  <c r="FM50" i="15"/>
  <c r="FM53" i="15"/>
  <c r="FM20" i="15"/>
  <c r="FM19" i="15"/>
  <c r="FM29" i="15"/>
  <c r="FM30" i="15"/>
  <c r="FM31" i="15"/>
  <c r="FM58" i="15"/>
  <c r="FN17" i="15"/>
  <c r="FN23" i="15"/>
  <c r="FN42" i="15"/>
  <c r="FN16" i="15"/>
  <c r="FN25" i="15"/>
  <c r="FN43" i="15"/>
  <c r="FN44" i="15"/>
  <c r="FN22" i="15"/>
  <c r="FN37" i="15"/>
  <c r="FN38" i="15"/>
  <c r="FN39" i="15"/>
  <c r="FN40" i="15"/>
  <c r="FN32" i="15"/>
  <c r="FN46" i="15"/>
  <c r="FN48" i="15"/>
  <c r="FN50" i="15"/>
  <c r="FN53" i="15"/>
  <c r="FN20" i="15"/>
  <c r="FN19" i="15"/>
  <c r="FN29" i="15"/>
  <c r="FN30" i="15"/>
  <c r="FN31" i="15"/>
  <c r="FN58" i="15"/>
  <c r="FO17" i="15"/>
  <c r="FO23" i="15"/>
  <c r="FO42" i="15"/>
  <c r="FO16" i="15"/>
  <c r="FO25" i="15"/>
  <c r="FO43" i="15"/>
  <c r="FO44" i="15"/>
  <c r="FO22" i="15"/>
  <c r="FO37" i="15"/>
  <c r="FO38" i="15"/>
  <c r="FO39" i="15"/>
  <c r="FO40" i="15"/>
  <c r="FO32" i="15"/>
  <c r="FO46" i="15"/>
  <c r="FO48" i="15"/>
  <c r="FO50" i="15"/>
  <c r="FO53" i="15"/>
  <c r="FO20" i="15"/>
  <c r="FO19" i="15"/>
  <c r="FO29" i="15"/>
  <c r="FO30" i="15"/>
  <c r="FO31" i="15"/>
  <c r="FO58" i="15"/>
  <c r="FP17" i="15"/>
  <c r="FP23" i="15"/>
  <c r="FP42" i="15"/>
  <c r="FP16" i="15"/>
  <c r="FP25" i="15"/>
  <c r="FP43" i="15"/>
  <c r="FP44" i="15"/>
  <c r="FP22" i="15"/>
  <c r="FP37" i="15"/>
  <c r="FP38" i="15"/>
  <c r="FP39" i="15"/>
  <c r="FP40" i="15"/>
  <c r="FP32" i="15"/>
  <c r="FP46" i="15"/>
  <c r="FP48" i="15"/>
  <c r="FP50" i="15"/>
  <c r="FP53" i="15"/>
  <c r="FP20" i="15"/>
  <c r="FP19" i="15"/>
  <c r="FP29" i="15"/>
  <c r="FP30" i="15"/>
  <c r="FP31" i="15"/>
  <c r="FP58" i="15"/>
  <c r="FQ17" i="15"/>
  <c r="FQ23" i="15"/>
  <c r="FQ42" i="15"/>
  <c r="FQ16" i="15"/>
  <c r="FQ25" i="15"/>
  <c r="FQ43" i="15"/>
  <c r="FQ44" i="15"/>
  <c r="FQ22" i="15"/>
  <c r="FQ37" i="15"/>
  <c r="FQ38" i="15"/>
  <c r="FQ39" i="15"/>
  <c r="FQ40" i="15"/>
  <c r="FQ32" i="15"/>
  <c r="FQ46" i="15"/>
  <c r="FQ48" i="15"/>
  <c r="FQ50" i="15"/>
  <c r="FQ53" i="15"/>
  <c r="FQ20" i="15"/>
  <c r="FQ19" i="15"/>
  <c r="FQ29" i="15"/>
  <c r="FQ30" i="15"/>
  <c r="FQ31" i="15"/>
  <c r="FQ58" i="15"/>
  <c r="FR17" i="15"/>
  <c r="FR23" i="15"/>
  <c r="FR42" i="15"/>
  <c r="FR16" i="15"/>
  <c r="FR25" i="15"/>
  <c r="FR43" i="15"/>
  <c r="FR44" i="15"/>
  <c r="FR22" i="15"/>
  <c r="FR37" i="15"/>
  <c r="FR38" i="15"/>
  <c r="FR39" i="15"/>
  <c r="FR40" i="15"/>
  <c r="FR32" i="15"/>
  <c r="FR46" i="15"/>
  <c r="FR48" i="15"/>
  <c r="FR50" i="15"/>
  <c r="FR53" i="15"/>
  <c r="FR20" i="15"/>
  <c r="FR19" i="15"/>
  <c r="FR29" i="15"/>
  <c r="FR30" i="15"/>
  <c r="FR31" i="15"/>
  <c r="FR58" i="15"/>
  <c r="FS17" i="15"/>
  <c r="FS23" i="15"/>
  <c r="FS42" i="15"/>
  <c r="FS16" i="15"/>
  <c r="FS25" i="15"/>
  <c r="FS43" i="15"/>
  <c r="FS44" i="15"/>
  <c r="FS22" i="15"/>
  <c r="FS37" i="15"/>
  <c r="FS38" i="15"/>
  <c r="FS39" i="15"/>
  <c r="FS40" i="15"/>
  <c r="FS32" i="15"/>
  <c r="FS46" i="15"/>
  <c r="FS48" i="15"/>
  <c r="FS50" i="15"/>
  <c r="FS53" i="15"/>
  <c r="FS20" i="15"/>
  <c r="FS19" i="15"/>
  <c r="FS29" i="15"/>
  <c r="FS30" i="15"/>
  <c r="FS31" i="15"/>
  <c r="FS58" i="15"/>
  <c r="FT17" i="15"/>
  <c r="FT23" i="15"/>
  <c r="FT42" i="15"/>
  <c r="FT16" i="15"/>
  <c r="FT25" i="15"/>
  <c r="FT43" i="15"/>
  <c r="FT44" i="15"/>
  <c r="FT22" i="15"/>
  <c r="FT37" i="15"/>
  <c r="FT38" i="15"/>
  <c r="FT39" i="15"/>
  <c r="FT40" i="15"/>
  <c r="FT32" i="15"/>
  <c r="FT46" i="15"/>
  <c r="FT48" i="15"/>
  <c r="FT50" i="15"/>
  <c r="FT53" i="15"/>
  <c r="FT20" i="15"/>
  <c r="FT19" i="15"/>
  <c r="FT29" i="15"/>
  <c r="FT30" i="15"/>
  <c r="FT31" i="15"/>
  <c r="FT58" i="15"/>
  <c r="FU17" i="15"/>
  <c r="FU23" i="15"/>
  <c r="FU42" i="15"/>
  <c r="FU16" i="15"/>
  <c r="FU25" i="15"/>
  <c r="FU43" i="15"/>
  <c r="FU44" i="15"/>
  <c r="FU22" i="15"/>
  <c r="FU37" i="15"/>
  <c r="FU38" i="15"/>
  <c r="FU39" i="15"/>
  <c r="FU40" i="15"/>
  <c r="FU32" i="15"/>
  <c r="FU46" i="15"/>
  <c r="FU48" i="15"/>
  <c r="FU50" i="15"/>
  <c r="FU53" i="15"/>
  <c r="FU20" i="15"/>
  <c r="FU19" i="15"/>
  <c r="FU29" i="15"/>
  <c r="FU30" i="15"/>
  <c r="FU31" i="15"/>
  <c r="FU58" i="15"/>
  <c r="FV17" i="15"/>
  <c r="FV23" i="15"/>
  <c r="FV42" i="15"/>
  <c r="FV16" i="15"/>
  <c r="FV25" i="15"/>
  <c r="FV43" i="15"/>
  <c r="FV44" i="15"/>
  <c r="FV22" i="15"/>
  <c r="FV37" i="15"/>
  <c r="FV38" i="15"/>
  <c r="FV39" i="15"/>
  <c r="FV40" i="15"/>
  <c r="FV32" i="15"/>
  <c r="FV46" i="15"/>
  <c r="FV48" i="15"/>
  <c r="FV50" i="15"/>
  <c r="FV53" i="15"/>
  <c r="FV20" i="15"/>
  <c r="FV19" i="15"/>
  <c r="FV29" i="15"/>
  <c r="FV30" i="15"/>
  <c r="FV31" i="15"/>
  <c r="FV58" i="15"/>
  <c r="FW17" i="15"/>
  <c r="FW23" i="15"/>
  <c r="FW42" i="15"/>
  <c r="FW16" i="15"/>
  <c r="FW25" i="15"/>
  <c r="FW43" i="15"/>
  <c r="FW44" i="15"/>
  <c r="FW22" i="15"/>
  <c r="FW37" i="15"/>
  <c r="FW38" i="15"/>
  <c r="FW39" i="15"/>
  <c r="FW40" i="15"/>
  <c r="FW32" i="15"/>
  <c r="FW46" i="15"/>
  <c r="FW48" i="15"/>
  <c r="FW50" i="15"/>
  <c r="FW53" i="15"/>
  <c r="FW20" i="15"/>
  <c r="FW19" i="15"/>
  <c r="FW29" i="15"/>
  <c r="FW30" i="15"/>
  <c r="FW31" i="15"/>
  <c r="FW58" i="15"/>
  <c r="FX17" i="15"/>
  <c r="FX23" i="15"/>
  <c r="FX42" i="15"/>
  <c r="FX16" i="15"/>
  <c r="FX25" i="15"/>
  <c r="FX43" i="15"/>
  <c r="FX44" i="15"/>
  <c r="FX22" i="15"/>
  <c r="FX37" i="15"/>
  <c r="FX38" i="15"/>
  <c r="FX39" i="15"/>
  <c r="FX40" i="15"/>
  <c r="FX32" i="15"/>
  <c r="FX46" i="15"/>
  <c r="FX48" i="15"/>
  <c r="FX50" i="15"/>
  <c r="FX53" i="15"/>
  <c r="FX20" i="15"/>
  <c r="FX19" i="15"/>
  <c r="FX29" i="15"/>
  <c r="FX30" i="15"/>
  <c r="FX31" i="15"/>
  <c r="FX58" i="15"/>
  <c r="FY17" i="15"/>
  <c r="FY23" i="15"/>
  <c r="FY42" i="15"/>
  <c r="FY16" i="15"/>
  <c r="FY25" i="15"/>
  <c r="FY43" i="15"/>
  <c r="FY44" i="15"/>
  <c r="FY22" i="15"/>
  <c r="FY37" i="15"/>
  <c r="FY38" i="15"/>
  <c r="FY39" i="15"/>
  <c r="FY40" i="15"/>
  <c r="FY32" i="15"/>
  <c r="FY46" i="15"/>
  <c r="FY48" i="15"/>
  <c r="FY50" i="15"/>
  <c r="FY53" i="15"/>
  <c r="FY20" i="15"/>
  <c r="FY19" i="15"/>
  <c r="FY29" i="15"/>
  <c r="FY30" i="15"/>
  <c r="FY31" i="15"/>
  <c r="FY58" i="15"/>
  <c r="FZ17" i="15"/>
  <c r="FZ23" i="15"/>
  <c r="FZ42" i="15"/>
  <c r="FZ16" i="15"/>
  <c r="FZ25" i="15"/>
  <c r="FZ43" i="15"/>
  <c r="FZ44" i="15"/>
  <c r="FZ22" i="15"/>
  <c r="FZ37" i="15"/>
  <c r="FZ38" i="15"/>
  <c r="FZ39" i="15"/>
  <c r="FZ40" i="15"/>
  <c r="FZ32" i="15"/>
  <c r="FZ46" i="15"/>
  <c r="FZ48" i="15"/>
  <c r="FZ50" i="15"/>
  <c r="FZ53" i="15"/>
  <c r="FZ20" i="15"/>
  <c r="FZ19" i="15"/>
  <c r="FZ29" i="15"/>
  <c r="FZ30" i="15"/>
  <c r="FZ31" i="15"/>
  <c r="FZ58" i="15"/>
  <c r="GA17" i="15"/>
  <c r="GA23" i="15"/>
  <c r="GA42" i="15"/>
  <c r="GA16" i="15"/>
  <c r="GA25" i="15"/>
  <c r="GA43" i="15"/>
  <c r="GA44" i="15"/>
  <c r="GA22" i="15"/>
  <c r="GA37" i="15"/>
  <c r="GA38" i="15"/>
  <c r="GA39" i="15"/>
  <c r="GA40" i="15"/>
  <c r="GA32" i="15"/>
  <c r="GA46" i="15"/>
  <c r="GA48" i="15"/>
  <c r="GA50" i="15"/>
  <c r="GA53" i="15"/>
  <c r="GA20" i="15"/>
  <c r="GA19" i="15"/>
  <c r="GA29" i="15"/>
  <c r="GA30" i="15"/>
  <c r="GA31" i="15"/>
  <c r="GA58" i="15"/>
  <c r="GB17" i="15"/>
  <c r="GB23" i="15"/>
  <c r="GB42" i="15"/>
  <c r="GB16" i="15"/>
  <c r="GB25" i="15"/>
  <c r="GB43" i="15"/>
  <c r="GB44" i="15"/>
  <c r="GB22" i="15"/>
  <c r="GB37" i="15"/>
  <c r="GB38" i="15"/>
  <c r="GB39" i="15"/>
  <c r="GB40" i="15"/>
  <c r="GB32" i="15"/>
  <c r="GB46" i="15"/>
  <c r="GB48" i="15"/>
  <c r="GB50" i="15"/>
  <c r="GB53" i="15"/>
  <c r="GB20" i="15"/>
  <c r="GB19" i="15"/>
  <c r="GB29" i="15"/>
  <c r="GB30" i="15"/>
  <c r="GB31" i="15"/>
  <c r="GB58" i="15"/>
  <c r="GC17" i="15"/>
  <c r="GC23" i="15"/>
  <c r="GC42" i="15"/>
  <c r="GC16" i="15"/>
  <c r="GC25" i="15"/>
  <c r="GC43" i="15"/>
  <c r="GC44" i="15"/>
  <c r="GC22" i="15"/>
  <c r="GC37" i="15"/>
  <c r="GC38" i="15"/>
  <c r="GC39" i="15"/>
  <c r="GC40" i="15"/>
  <c r="GC32" i="15"/>
  <c r="GC46" i="15"/>
  <c r="GC48" i="15"/>
  <c r="GC50" i="15"/>
  <c r="GC53" i="15"/>
  <c r="GC20" i="15"/>
  <c r="GC19" i="15"/>
  <c r="GC29" i="15"/>
  <c r="GC30" i="15"/>
  <c r="GC31" i="15"/>
  <c r="GC58" i="15"/>
  <c r="GD17" i="15"/>
  <c r="GD23" i="15"/>
  <c r="GD42" i="15"/>
  <c r="GD16" i="15"/>
  <c r="GD25" i="15"/>
  <c r="GD43" i="15"/>
  <c r="GD44" i="15"/>
  <c r="GD22" i="15"/>
  <c r="GD37" i="15"/>
  <c r="GD38" i="15"/>
  <c r="GD39" i="15"/>
  <c r="GD40" i="15"/>
  <c r="GD32" i="15"/>
  <c r="GD46" i="15"/>
  <c r="GD48" i="15"/>
  <c r="GD50" i="15"/>
  <c r="GD53" i="15"/>
  <c r="GD20" i="15"/>
  <c r="GD19" i="15"/>
  <c r="GD29" i="15"/>
  <c r="GD30" i="15"/>
  <c r="GD31" i="15"/>
  <c r="GD58" i="15"/>
  <c r="GE17" i="15"/>
  <c r="GE23" i="15"/>
  <c r="GE42" i="15"/>
  <c r="GE16" i="15"/>
  <c r="GE25" i="15"/>
  <c r="GE43" i="15"/>
  <c r="GE44" i="15"/>
  <c r="GE22" i="15"/>
  <c r="GE37" i="15"/>
  <c r="GE38" i="15"/>
  <c r="GE39" i="15"/>
  <c r="GE40" i="15"/>
  <c r="GE32" i="15"/>
  <c r="GE46" i="15"/>
  <c r="GE48" i="15"/>
  <c r="GE50" i="15"/>
  <c r="GE53" i="15"/>
  <c r="GE20" i="15"/>
  <c r="GE19" i="15"/>
  <c r="GE29" i="15"/>
  <c r="GE30" i="15"/>
  <c r="GE31" i="15"/>
  <c r="GE58" i="15"/>
  <c r="GF17" i="15"/>
  <c r="GF23" i="15"/>
  <c r="GF42" i="15"/>
  <c r="GF16" i="15"/>
  <c r="GF25" i="15"/>
  <c r="GF43" i="15"/>
  <c r="GF44" i="15"/>
  <c r="GF22" i="15"/>
  <c r="GF37" i="15"/>
  <c r="GF38" i="15"/>
  <c r="GF39" i="15"/>
  <c r="GF40" i="15"/>
  <c r="GF32" i="15"/>
  <c r="GF46" i="15"/>
  <c r="GF48" i="15"/>
  <c r="GF50" i="15"/>
  <c r="GF53" i="15"/>
  <c r="GF20" i="15"/>
  <c r="GF19" i="15"/>
  <c r="GF29" i="15"/>
  <c r="GF30" i="15"/>
  <c r="GF31" i="15"/>
  <c r="GF58" i="15"/>
  <c r="GG17" i="15"/>
  <c r="GG23" i="15"/>
  <c r="GG42" i="15"/>
  <c r="GG16" i="15"/>
  <c r="GG25" i="15"/>
  <c r="GG43" i="15"/>
  <c r="GG44" i="15"/>
  <c r="GG22" i="15"/>
  <c r="GG37" i="15"/>
  <c r="GG38" i="15"/>
  <c r="GG39" i="15"/>
  <c r="GG40" i="15"/>
  <c r="GG32" i="15"/>
  <c r="GG46" i="15"/>
  <c r="GG48" i="15"/>
  <c r="GG50" i="15"/>
  <c r="GG53" i="15"/>
  <c r="GG20" i="15"/>
  <c r="GG19" i="15"/>
  <c r="GG29" i="15"/>
  <c r="GG30" i="15"/>
  <c r="GG31" i="15"/>
  <c r="GG58" i="15"/>
  <c r="GH17" i="15"/>
  <c r="GH23" i="15"/>
  <c r="GH42" i="15"/>
  <c r="GH16" i="15"/>
  <c r="GH25" i="15"/>
  <c r="GH43" i="15"/>
  <c r="GH44" i="15"/>
  <c r="GH22" i="15"/>
  <c r="GH37" i="15"/>
  <c r="GH38" i="15"/>
  <c r="GH39" i="15"/>
  <c r="GH40" i="15"/>
  <c r="GH32" i="15"/>
  <c r="GH46" i="15"/>
  <c r="GH48" i="15"/>
  <c r="GH50" i="15"/>
  <c r="GH53" i="15"/>
  <c r="GH20" i="15"/>
  <c r="GH19" i="15"/>
  <c r="GH29" i="15"/>
  <c r="GH30" i="15"/>
  <c r="GH31" i="15"/>
  <c r="GH58" i="15"/>
  <c r="GI17" i="15"/>
  <c r="GI23" i="15"/>
  <c r="GI42" i="15"/>
  <c r="GI16" i="15"/>
  <c r="GI25" i="15"/>
  <c r="GI43" i="15"/>
  <c r="GI44" i="15"/>
  <c r="GI22" i="15"/>
  <c r="GI37" i="15"/>
  <c r="GI38" i="15"/>
  <c r="GI39" i="15"/>
  <c r="GI40" i="15"/>
  <c r="GI32" i="15"/>
  <c r="GI46" i="15"/>
  <c r="GI48" i="15"/>
  <c r="GI50" i="15"/>
  <c r="GI53" i="15"/>
  <c r="GI20" i="15"/>
  <c r="GI19" i="15"/>
  <c r="GI29" i="15"/>
  <c r="GI30" i="15"/>
  <c r="GI31" i="15"/>
  <c r="GI58" i="15"/>
  <c r="GJ17" i="15"/>
  <c r="GJ23" i="15"/>
  <c r="GJ42" i="15"/>
  <c r="GJ16" i="15"/>
  <c r="GJ25" i="15"/>
  <c r="GJ43" i="15"/>
  <c r="GJ44" i="15"/>
  <c r="GJ22" i="15"/>
  <c r="GJ37" i="15"/>
  <c r="GJ38" i="15"/>
  <c r="GJ39" i="15"/>
  <c r="GJ40" i="15"/>
  <c r="GJ32" i="15"/>
  <c r="GJ46" i="15"/>
  <c r="GJ48" i="15"/>
  <c r="GJ50" i="15"/>
  <c r="GJ53" i="15"/>
  <c r="GJ20" i="15"/>
  <c r="GJ19" i="15"/>
  <c r="GJ29" i="15"/>
  <c r="GJ30" i="15"/>
  <c r="GJ31" i="15"/>
  <c r="GJ58" i="15"/>
  <c r="GK17" i="15"/>
  <c r="GK23" i="15"/>
  <c r="GK42" i="15"/>
  <c r="GK16" i="15"/>
  <c r="GK25" i="15"/>
  <c r="GK43" i="15"/>
  <c r="GK44" i="15"/>
  <c r="GK22" i="15"/>
  <c r="GK37" i="15"/>
  <c r="GK38" i="15"/>
  <c r="GK39" i="15"/>
  <c r="GK40" i="15"/>
  <c r="GK32" i="15"/>
  <c r="GK46" i="15"/>
  <c r="GK48" i="15"/>
  <c r="GK50" i="15"/>
  <c r="GK53" i="15"/>
  <c r="GK20" i="15"/>
  <c r="GK19" i="15"/>
  <c r="GK29" i="15"/>
  <c r="GK30" i="15"/>
  <c r="GK31" i="15"/>
  <c r="GK58" i="15"/>
  <c r="GL17" i="15"/>
  <c r="GL23" i="15"/>
  <c r="GL42" i="15"/>
  <c r="GL16" i="15"/>
  <c r="GL25" i="15"/>
  <c r="GL43" i="15"/>
  <c r="GL44" i="15"/>
  <c r="GL22" i="15"/>
  <c r="GL37" i="15"/>
  <c r="GL38" i="15"/>
  <c r="GL39" i="15"/>
  <c r="GL40" i="15"/>
  <c r="GL32" i="15"/>
  <c r="GL46" i="15"/>
  <c r="GL48" i="15"/>
  <c r="GL50" i="15"/>
  <c r="GL53" i="15"/>
  <c r="GL20" i="15"/>
  <c r="GL19" i="15"/>
  <c r="GL29" i="15"/>
  <c r="GL30" i="15"/>
  <c r="GL31" i="15"/>
  <c r="GL58" i="15"/>
  <c r="GM17" i="15"/>
  <c r="GM23" i="15"/>
  <c r="GM42" i="15"/>
  <c r="GM16" i="15"/>
  <c r="GM25" i="15"/>
  <c r="GM43" i="15"/>
  <c r="GM44" i="15"/>
  <c r="GM22" i="15"/>
  <c r="GM37" i="15"/>
  <c r="GM38" i="15"/>
  <c r="GM39" i="15"/>
  <c r="GM40" i="15"/>
  <c r="GM32" i="15"/>
  <c r="GM46" i="15"/>
  <c r="GM48" i="15"/>
  <c r="GM50" i="15"/>
  <c r="GM53" i="15"/>
  <c r="GM20" i="15"/>
  <c r="GM19" i="15"/>
  <c r="GM29" i="15"/>
  <c r="GM30" i="15"/>
  <c r="GM31" i="15"/>
  <c r="GM58" i="15"/>
  <c r="GN17" i="15"/>
  <c r="GN23" i="15"/>
  <c r="GN42" i="15"/>
  <c r="GN16" i="15"/>
  <c r="GN25" i="15"/>
  <c r="GN43" i="15"/>
  <c r="GN44" i="15"/>
  <c r="GN22" i="15"/>
  <c r="GN37" i="15"/>
  <c r="GN38" i="15"/>
  <c r="GN39" i="15"/>
  <c r="GN40" i="15"/>
  <c r="GN32" i="15"/>
  <c r="GN46" i="15"/>
  <c r="GN48" i="15"/>
  <c r="GN50" i="15"/>
  <c r="GN53" i="15"/>
  <c r="GN20" i="15"/>
  <c r="GN19" i="15"/>
  <c r="GN29" i="15"/>
  <c r="GN30" i="15"/>
  <c r="GN31" i="15"/>
  <c r="GN58" i="15"/>
  <c r="GO17" i="15"/>
  <c r="GO23" i="15"/>
  <c r="GO42" i="15"/>
  <c r="GO16" i="15"/>
  <c r="GO25" i="15"/>
  <c r="GO43" i="15"/>
  <c r="GO44" i="15"/>
  <c r="GO22" i="15"/>
  <c r="GO37" i="15"/>
  <c r="GO38" i="15"/>
  <c r="GO39" i="15"/>
  <c r="GO40" i="15"/>
  <c r="GO32" i="15"/>
  <c r="GO46" i="15"/>
  <c r="GO48" i="15"/>
  <c r="GO50" i="15"/>
  <c r="GO53" i="15"/>
  <c r="GO20" i="15"/>
  <c r="GO19" i="15"/>
  <c r="GO29" i="15"/>
  <c r="GO30" i="15"/>
  <c r="GO31" i="15"/>
  <c r="GO58" i="15"/>
  <c r="GP17" i="15"/>
  <c r="GP23" i="15"/>
  <c r="GP42" i="15"/>
  <c r="GP16" i="15"/>
  <c r="GP25" i="15"/>
  <c r="GP43" i="15"/>
  <c r="GP44" i="15"/>
  <c r="GP22" i="15"/>
  <c r="GP37" i="15"/>
  <c r="GP38" i="15"/>
  <c r="GP39" i="15"/>
  <c r="GP40" i="15"/>
  <c r="GP32" i="15"/>
  <c r="GP46" i="15"/>
  <c r="GP48" i="15"/>
  <c r="GP50" i="15"/>
  <c r="GP53" i="15"/>
  <c r="GP20" i="15"/>
  <c r="GP19" i="15"/>
  <c r="GP29" i="15"/>
  <c r="GP30" i="15"/>
  <c r="GP31" i="15"/>
  <c r="GP58" i="15"/>
  <c r="GQ17" i="15"/>
  <c r="GQ23" i="15"/>
  <c r="GQ42" i="15"/>
  <c r="GQ16" i="15"/>
  <c r="GQ25" i="15"/>
  <c r="GQ43" i="15"/>
  <c r="GQ44" i="15"/>
  <c r="GQ22" i="15"/>
  <c r="GQ37" i="15"/>
  <c r="GQ38" i="15"/>
  <c r="GQ39" i="15"/>
  <c r="GQ40" i="15"/>
  <c r="GQ32" i="15"/>
  <c r="GQ46" i="15"/>
  <c r="GQ48" i="15"/>
  <c r="GQ50" i="15"/>
  <c r="GQ53" i="15"/>
  <c r="GQ20" i="15"/>
  <c r="GQ19" i="15"/>
  <c r="GQ29" i="15"/>
  <c r="GQ30" i="15"/>
  <c r="GQ31" i="15"/>
  <c r="GQ58" i="15"/>
  <c r="GR17" i="15"/>
  <c r="GR23" i="15"/>
  <c r="GR42" i="15"/>
  <c r="GR16" i="15"/>
  <c r="GR25" i="15"/>
  <c r="GR43" i="15"/>
  <c r="GR44" i="15"/>
  <c r="GR22" i="15"/>
  <c r="GR37" i="15"/>
  <c r="GR38" i="15"/>
  <c r="GR39" i="15"/>
  <c r="GR40" i="15"/>
  <c r="GR32" i="15"/>
  <c r="GR46" i="15"/>
  <c r="GR48" i="15"/>
  <c r="GR50" i="15"/>
  <c r="GR53" i="15"/>
  <c r="GR20" i="15"/>
  <c r="GR19" i="15"/>
  <c r="GR29" i="15"/>
  <c r="GR30" i="15"/>
  <c r="GR31" i="15"/>
  <c r="GR58" i="15"/>
  <c r="GS17" i="15"/>
  <c r="GS23" i="15"/>
  <c r="GS42" i="15"/>
  <c r="GS16" i="15"/>
  <c r="GS25" i="15"/>
  <c r="GS43" i="15"/>
  <c r="GS44" i="15"/>
  <c r="GS22" i="15"/>
  <c r="GS37" i="15"/>
  <c r="GS38" i="15"/>
  <c r="GS39" i="15"/>
  <c r="GS40" i="15"/>
  <c r="GS32" i="15"/>
  <c r="GS46" i="15"/>
  <c r="GS48" i="15"/>
  <c r="GS50" i="15"/>
  <c r="GS53" i="15"/>
  <c r="GS20" i="15"/>
  <c r="GS19" i="15"/>
  <c r="GS29" i="15"/>
  <c r="GS30" i="15"/>
  <c r="GS31" i="15"/>
  <c r="GS58" i="15"/>
  <c r="GT17" i="15"/>
  <c r="GT23" i="15"/>
  <c r="GT42" i="15"/>
  <c r="GT16" i="15"/>
  <c r="GT25" i="15"/>
  <c r="GT43" i="15"/>
  <c r="GT44" i="15"/>
  <c r="GT22" i="15"/>
  <c r="GT37" i="15"/>
  <c r="GT38" i="15"/>
  <c r="GT39" i="15"/>
  <c r="GT40" i="15"/>
  <c r="GT32" i="15"/>
  <c r="GT46" i="15"/>
  <c r="GT48" i="15"/>
  <c r="GT50" i="15"/>
  <c r="GT53" i="15"/>
  <c r="GT20" i="15"/>
  <c r="GT19" i="15"/>
  <c r="GT29" i="15"/>
  <c r="GT30" i="15"/>
  <c r="GT31" i="15"/>
  <c r="GT58" i="15"/>
  <c r="GU17" i="15"/>
  <c r="GU23" i="15"/>
  <c r="GU42" i="15"/>
  <c r="GU16" i="15"/>
  <c r="GU25" i="15"/>
  <c r="GU43" i="15"/>
  <c r="GU44" i="15"/>
  <c r="GU22" i="15"/>
  <c r="GU37" i="15"/>
  <c r="GU38" i="15"/>
  <c r="GU39" i="15"/>
  <c r="GU40" i="15"/>
  <c r="GU32" i="15"/>
  <c r="GU46" i="15"/>
  <c r="GU48" i="15"/>
  <c r="GU50" i="15"/>
  <c r="GU53" i="15"/>
  <c r="GU20" i="15"/>
  <c r="GU19" i="15"/>
  <c r="GU29" i="15"/>
  <c r="GU30" i="15"/>
  <c r="GU31" i="15"/>
  <c r="GU58" i="15"/>
  <c r="GV17" i="15"/>
  <c r="GV23" i="15"/>
  <c r="GV42" i="15"/>
  <c r="GV16" i="15"/>
  <c r="GV25" i="15"/>
  <c r="GV43" i="15"/>
  <c r="GV44" i="15"/>
  <c r="GV22" i="15"/>
  <c r="GV37" i="15"/>
  <c r="GV38" i="15"/>
  <c r="GV39" i="15"/>
  <c r="GV40" i="15"/>
  <c r="GV32" i="15"/>
  <c r="GV46" i="15"/>
  <c r="GV48" i="15"/>
  <c r="GV50" i="15"/>
  <c r="GV53" i="15"/>
  <c r="GV20" i="15"/>
  <c r="GV19" i="15"/>
  <c r="GV29" i="15"/>
  <c r="GV30" i="15"/>
  <c r="GV31" i="15"/>
  <c r="GV58" i="15"/>
  <c r="GW17" i="15"/>
  <c r="GW23" i="15"/>
  <c r="GW42" i="15"/>
  <c r="GW16" i="15"/>
  <c r="GW25" i="15"/>
  <c r="GW43" i="15"/>
  <c r="GW44" i="15"/>
  <c r="GW22" i="15"/>
  <c r="GW37" i="15"/>
  <c r="GW38" i="15"/>
  <c r="GW39" i="15"/>
  <c r="GW40" i="15"/>
  <c r="GW32" i="15"/>
  <c r="GW46" i="15"/>
  <c r="GW48" i="15"/>
  <c r="GW50" i="15"/>
  <c r="GW53" i="15"/>
  <c r="GW20" i="15"/>
  <c r="GW19" i="15"/>
  <c r="GW29" i="15"/>
  <c r="GW30" i="15"/>
  <c r="GW31" i="15"/>
  <c r="GW58" i="15"/>
  <c r="GX17" i="15"/>
  <c r="GX23" i="15"/>
  <c r="GX42" i="15"/>
  <c r="GX16" i="15"/>
  <c r="GX25" i="15"/>
  <c r="GX43" i="15"/>
  <c r="GX44" i="15"/>
  <c r="GX22" i="15"/>
  <c r="GX37" i="15"/>
  <c r="GX38" i="15"/>
  <c r="GX39" i="15"/>
  <c r="GX40" i="15"/>
  <c r="GX32" i="15"/>
  <c r="GX46" i="15"/>
  <c r="GX48" i="15"/>
  <c r="GX50" i="15"/>
  <c r="GX53" i="15"/>
  <c r="GX20" i="15"/>
  <c r="GX19" i="15"/>
  <c r="GX29" i="15"/>
  <c r="GX30" i="15"/>
  <c r="GX31" i="15"/>
  <c r="GX58" i="15"/>
  <c r="GY17" i="15"/>
  <c r="GY23" i="15"/>
  <c r="GY42" i="15"/>
  <c r="GY16" i="15"/>
  <c r="GY25" i="15"/>
  <c r="GY43" i="15"/>
  <c r="GY44" i="15"/>
  <c r="GY22" i="15"/>
  <c r="GY37" i="15"/>
  <c r="GY38" i="15"/>
  <c r="GY39" i="15"/>
  <c r="GY40" i="15"/>
  <c r="GY32" i="15"/>
  <c r="GY46" i="15"/>
  <c r="GY48" i="15"/>
  <c r="GY50" i="15"/>
  <c r="GY53" i="15"/>
  <c r="GY20" i="15"/>
  <c r="GY19" i="15"/>
  <c r="GY29" i="15"/>
  <c r="GY30" i="15"/>
  <c r="GY31" i="15"/>
  <c r="GY58" i="15"/>
  <c r="GZ17" i="15"/>
  <c r="GZ23" i="15"/>
  <c r="GZ42" i="15"/>
  <c r="GZ16" i="15"/>
  <c r="GZ25" i="15"/>
  <c r="GZ43" i="15"/>
  <c r="GZ44" i="15"/>
  <c r="GZ22" i="15"/>
  <c r="GZ37" i="15"/>
  <c r="GZ38" i="15"/>
  <c r="GZ39" i="15"/>
  <c r="GZ40" i="15"/>
  <c r="GZ32" i="15"/>
  <c r="GZ46" i="15"/>
  <c r="GZ48" i="15"/>
  <c r="GZ50" i="15"/>
  <c r="GZ53" i="15"/>
  <c r="GZ20" i="15"/>
  <c r="GZ19" i="15"/>
  <c r="GZ29" i="15"/>
  <c r="GZ30" i="15"/>
  <c r="GZ31" i="15"/>
  <c r="GZ58" i="15"/>
  <c r="HA17" i="15"/>
  <c r="HA23" i="15"/>
  <c r="HA42" i="15"/>
  <c r="HA16" i="15"/>
  <c r="HA25" i="15"/>
  <c r="HA43" i="15"/>
  <c r="HA44" i="15"/>
  <c r="HA22" i="15"/>
  <c r="HA37" i="15"/>
  <c r="HA38" i="15"/>
  <c r="HA39" i="15"/>
  <c r="HA40" i="15"/>
  <c r="HA32" i="15"/>
  <c r="HA46" i="15"/>
  <c r="HA48" i="15"/>
  <c r="HA50" i="15"/>
  <c r="HA53" i="15"/>
  <c r="HA20" i="15"/>
  <c r="HA19" i="15"/>
  <c r="HA29" i="15"/>
  <c r="HA30" i="15"/>
  <c r="HA31" i="15"/>
  <c r="HA58" i="15"/>
  <c r="HB17" i="15"/>
  <c r="HB23" i="15"/>
  <c r="HB42" i="15"/>
  <c r="HB16" i="15"/>
  <c r="HB25" i="15"/>
  <c r="HB43" i="15"/>
  <c r="HB44" i="15"/>
  <c r="HB22" i="15"/>
  <c r="HB37" i="15"/>
  <c r="HB38" i="15"/>
  <c r="HB39" i="15"/>
  <c r="HB40" i="15"/>
  <c r="HB32" i="15"/>
  <c r="HB46" i="15"/>
  <c r="HB48" i="15"/>
  <c r="HB50" i="15"/>
  <c r="HB53" i="15"/>
  <c r="HB20" i="15"/>
  <c r="HB19" i="15"/>
  <c r="HB29" i="15"/>
  <c r="HB30" i="15"/>
  <c r="HB31" i="15"/>
  <c r="HB58" i="15"/>
  <c r="HC17" i="15"/>
  <c r="HC23" i="15"/>
  <c r="HC42" i="15"/>
  <c r="HC16" i="15"/>
  <c r="HC25" i="15"/>
  <c r="HC43" i="15"/>
  <c r="HC44" i="15"/>
  <c r="HC22" i="15"/>
  <c r="HC37" i="15"/>
  <c r="HC38" i="15"/>
  <c r="HC39" i="15"/>
  <c r="HC40" i="15"/>
  <c r="HC32" i="15"/>
  <c r="HC46" i="15"/>
  <c r="HC48" i="15"/>
  <c r="HC50" i="15"/>
  <c r="HC53" i="15"/>
  <c r="HC20" i="15"/>
  <c r="HC19" i="15"/>
  <c r="HC29" i="15"/>
  <c r="HC30" i="15"/>
  <c r="HC31" i="15"/>
  <c r="HC58" i="15"/>
  <c r="HD17" i="15"/>
  <c r="HD23" i="15"/>
  <c r="HD42" i="15"/>
  <c r="HD16" i="15"/>
  <c r="HD25" i="15"/>
  <c r="HD43" i="15"/>
  <c r="HD44" i="15"/>
  <c r="HD22" i="15"/>
  <c r="HD37" i="15"/>
  <c r="HD38" i="15"/>
  <c r="HD39" i="15"/>
  <c r="HD40" i="15"/>
  <c r="HD32" i="15"/>
  <c r="HD46" i="15"/>
  <c r="HD48" i="15"/>
  <c r="HD50" i="15"/>
  <c r="HD53" i="15"/>
  <c r="HD20" i="15"/>
  <c r="HD19" i="15"/>
  <c r="HD29" i="15"/>
  <c r="HD30" i="15"/>
  <c r="HD31" i="15"/>
  <c r="HD58" i="15"/>
  <c r="HE17" i="15"/>
  <c r="HE23" i="15"/>
  <c r="HE42" i="15"/>
  <c r="HE16" i="15"/>
  <c r="HE25" i="15"/>
  <c r="HE43" i="15"/>
  <c r="HE44" i="15"/>
  <c r="HE22" i="15"/>
  <c r="HE37" i="15"/>
  <c r="HE38" i="15"/>
  <c r="HE39" i="15"/>
  <c r="HE40" i="15"/>
  <c r="HE32" i="15"/>
  <c r="HE46" i="15"/>
  <c r="HE48" i="15"/>
  <c r="HE50" i="15"/>
  <c r="HE53" i="15"/>
  <c r="HE20" i="15"/>
  <c r="HE19" i="15"/>
  <c r="HE29" i="15"/>
  <c r="HE30" i="15"/>
  <c r="HE31" i="15"/>
  <c r="HE58" i="15"/>
  <c r="HF17" i="15"/>
  <c r="HF23" i="15"/>
  <c r="HF42" i="15"/>
  <c r="HF16" i="15"/>
  <c r="HF25" i="15"/>
  <c r="HF43" i="15"/>
  <c r="HF44" i="15"/>
  <c r="HF22" i="15"/>
  <c r="HF37" i="15"/>
  <c r="HF38" i="15"/>
  <c r="HF39" i="15"/>
  <c r="HF40" i="15"/>
  <c r="HF32" i="15"/>
  <c r="HF46" i="15"/>
  <c r="HF48" i="15"/>
  <c r="HF50" i="15"/>
  <c r="HF53" i="15"/>
  <c r="HF20" i="15"/>
  <c r="HF19" i="15"/>
  <c r="HF29" i="15"/>
  <c r="HF30" i="15"/>
  <c r="HF31" i="15"/>
  <c r="HF58" i="15"/>
  <c r="HG17" i="15"/>
  <c r="HG23" i="15"/>
  <c r="HG42" i="15"/>
  <c r="HG16" i="15"/>
  <c r="HG25" i="15"/>
  <c r="HG43" i="15"/>
  <c r="HG44" i="15"/>
  <c r="HG22" i="15"/>
  <c r="HG37" i="15"/>
  <c r="HG38" i="15"/>
  <c r="HG39" i="15"/>
  <c r="HG40" i="15"/>
  <c r="HG32" i="15"/>
  <c r="HG46" i="15"/>
  <c r="HG48" i="15"/>
  <c r="HG50" i="15"/>
  <c r="HG53" i="15"/>
  <c r="HG20" i="15"/>
  <c r="HG19" i="15"/>
  <c r="HG29" i="15"/>
  <c r="HG30" i="15"/>
  <c r="HG31" i="15"/>
  <c r="HG58" i="15"/>
  <c r="HH17" i="15"/>
  <c r="HH23" i="15"/>
  <c r="HH42" i="15"/>
  <c r="HH16" i="15"/>
  <c r="HH25" i="15"/>
  <c r="HH43" i="15"/>
  <c r="HH44" i="15"/>
  <c r="HH22" i="15"/>
  <c r="HH37" i="15"/>
  <c r="HH38" i="15"/>
  <c r="HH39" i="15"/>
  <c r="HH40" i="15"/>
  <c r="HH32" i="15"/>
  <c r="HH46" i="15"/>
  <c r="HH48" i="15"/>
  <c r="HH50" i="15"/>
  <c r="HH53" i="15"/>
  <c r="HH20" i="15"/>
  <c r="HH19" i="15"/>
  <c r="HH29" i="15"/>
  <c r="HH30" i="15"/>
  <c r="HH31" i="15"/>
  <c r="HH58" i="15"/>
  <c r="HI17" i="15"/>
  <c r="HI23" i="15"/>
  <c r="HI42" i="15"/>
  <c r="HI16" i="15"/>
  <c r="HI25" i="15"/>
  <c r="HI43" i="15"/>
  <c r="HI44" i="15"/>
  <c r="HI22" i="15"/>
  <c r="HI37" i="15"/>
  <c r="HI38" i="15"/>
  <c r="HI39" i="15"/>
  <c r="HI40" i="15"/>
  <c r="HI32" i="15"/>
  <c r="HI46" i="15"/>
  <c r="HI48" i="15"/>
  <c r="HI50" i="15"/>
  <c r="HI53" i="15"/>
  <c r="HI20" i="15"/>
  <c r="HI19" i="15"/>
  <c r="HI29" i="15"/>
  <c r="HI30" i="15"/>
  <c r="HI31" i="15"/>
  <c r="HI58" i="15"/>
  <c r="HJ17" i="15"/>
  <c r="HJ23" i="15"/>
  <c r="HJ42" i="15"/>
  <c r="HJ16" i="15"/>
  <c r="HJ25" i="15"/>
  <c r="HJ43" i="15"/>
  <c r="HJ44" i="15"/>
  <c r="HJ22" i="15"/>
  <c r="HJ37" i="15"/>
  <c r="HJ38" i="15"/>
  <c r="HJ39" i="15"/>
  <c r="HJ40" i="15"/>
  <c r="HJ32" i="15"/>
  <c r="HJ46" i="15"/>
  <c r="HJ48" i="15"/>
  <c r="HJ50" i="15"/>
  <c r="HJ53" i="15"/>
  <c r="HJ20" i="15"/>
  <c r="HJ19" i="15"/>
  <c r="HJ29" i="15"/>
  <c r="HJ30" i="15"/>
  <c r="HJ31" i="15"/>
  <c r="HJ58" i="15"/>
  <c r="HK17" i="15"/>
  <c r="HK23" i="15"/>
  <c r="HK42" i="15"/>
  <c r="HK16" i="15"/>
  <c r="HK25" i="15"/>
  <c r="HK43" i="15"/>
  <c r="HK44" i="15"/>
  <c r="HK22" i="15"/>
  <c r="HK37" i="15"/>
  <c r="HK38" i="15"/>
  <c r="HK39" i="15"/>
  <c r="HK40" i="15"/>
  <c r="HK32" i="15"/>
  <c r="HK46" i="15"/>
  <c r="HK48" i="15"/>
  <c r="HK50" i="15"/>
  <c r="HK53" i="15"/>
  <c r="HK20" i="15"/>
  <c r="HK19" i="15"/>
  <c r="HK29" i="15"/>
  <c r="HK30" i="15"/>
  <c r="HK31" i="15"/>
  <c r="HK58" i="15"/>
  <c r="HL17" i="15"/>
  <c r="HL23" i="15"/>
  <c r="HL42" i="15"/>
  <c r="HL16" i="15"/>
  <c r="HL25" i="15"/>
  <c r="HL43" i="15"/>
  <c r="HL44" i="15"/>
  <c r="HL22" i="15"/>
  <c r="HL37" i="15"/>
  <c r="HL38" i="15"/>
  <c r="HL39" i="15"/>
  <c r="HL40" i="15"/>
  <c r="HL32" i="15"/>
  <c r="HL46" i="15"/>
  <c r="HL48" i="15"/>
  <c r="HL50" i="15"/>
  <c r="HL53" i="15"/>
  <c r="HL20" i="15"/>
  <c r="HL19" i="15"/>
  <c r="HL29" i="15"/>
  <c r="HL30" i="15"/>
  <c r="HL31" i="15"/>
  <c r="HL58" i="15"/>
  <c r="HM17" i="15"/>
  <c r="HM23" i="15"/>
  <c r="HM42" i="15"/>
  <c r="HM16" i="15"/>
  <c r="HM25" i="15"/>
  <c r="HM43" i="15"/>
  <c r="HM44" i="15"/>
  <c r="HM22" i="15"/>
  <c r="HM37" i="15"/>
  <c r="HM38" i="15"/>
  <c r="HM39" i="15"/>
  <c r="HM40" i="15"/>
  <c r="HM32" i="15"/>
  <c r="HM46" i="15"/>
  <c r="HM48" i="15"/>
  <c r="HM50" i="15"/>
  <c r="HM53" i="15"/>
  <c r="HM20" i="15"/>
  <c r="HM19" i="15"/>
  <c r="HM29" i="15"/>
  <c r="HM30" i="15"/>
  <c r="HM31" i="15"/>
  <c r="HM58" i="15"/>
  <c r="HN17" i="15"/>
  <c r="HN23" i="15"/>
  <c r="HN42" i="15"/>
  <c r="HN16" i="15"/>
  <c r="HN25" i="15"/>
  <c r="HN43" i="15"/>
  <c r="HN44" i="15"/>
  <c r="HN22" i="15"/>
  <c r="HN37" i="15"/>
  <c r="HN38" i="15"/>
  <c r="HN39" i="15"/>
  <c r="HN40" i="15"/>
  <c r="HN32" i="15"/>
  <c r="HN46" i="15"/>
  <c r="HN48" i="15"/>
  <c r="HN50" i="15"/>
  <c r="HN53" i="15"/>
  <c r="HN20" i="15"/>
  <c r="HN19" i="15"/>
  <c r="HN29" i="15"/>
  <c r="HN30" i="15"/>
  <c r="HN31" i="15"/>
  <c r="HN58" i="15"/>
  <c r="HO17" i="15"/>
  <c r="HO23" i="15"/>
  <c r="HO42" i="15"/>
  <c r="HO16" i="15"/>
  <c r="HO25" i="15"/>
  <c r="HO43" i="15"/>
  <c r="HO44" i="15"/>
  <c r="HO22" i="15"/>
  <c r="HO37" i="15"/>
  <c r="HO38" i="15"/>
  <c r="HO39" i="15"/>
  <c r="HO40" i="15"/>
  <c r="HO32" i="15"/>
  <c r="HO46" i="15"/>
  <c r="HO48" i="15"/>
  <c r="HO50" i="15"/>
  <c r="HO53" i="15"/>
  <c r="HO20" i="15"/>
  <c r="HO19" i="15"/>
  <c r="HO29" i="15"/>
  <c r="HO30" i="15"/>
  <c r="HO31" i="15"/>
  <c r="HO58" i="15"/>
  <c r="HP17" i="15"/>
  <c r="HP23" i="15"/>
  <c r="HP42" i="15"/>
  <c r="HP16" i="15"/>
  <c r="HP25" i="15"/>
  <c r="HP43" i="15"/>
  <c r="HP44" i="15"/>
  <c r="HP22" i="15"/>
  <c r="HP37" i="15"/>
  <c r="HP38" i="15"/>
  <c r="HP39" i="15"/>
  <c r="HP40" i="15"/>
  <c r="HP32" i="15"/>
  <c r="HP46" i="15"/>
  <c r="HP48" i="15"/>
  <c r="HP50" i="15"/>
  <c r="HP53" i="15"/>
  <c r="HP20" i="15"/>
  <c r="HP19" i="15"/>
  <c r="HP29" i="15"/>
  <c r="HP30" i="15"/>
  <c r="HP31" i="15"/>
  <c r="HP58" i="15"/>
  <c r="HQ17" i="15"/>
  <c r="HQ23" i="15"/>
  <c r="HQ42" i="15"/>
  <c r="HQ16" i="15"/>
  <c r="HQ25" i="15"/>
  <c r="HQ43" i="15"/>
  <c r="HQ44" i="15"/>
  <c r="HQ22" i="15"/>
  <c r="HQ37" i="15"/>
  <c r="HQ38" i="15"/>
  <c r="HQ39" i="15"/>
  <c r="HQ40" i="15"/>
  <c r="HQ32" i="15"/>
  <c r="HQ46" i="15"/>
  <c r="HQ48" i="15"/>
  <c r="HQ50" i="15"/>
  <c r="HQ53" i="15"/>
  <c r="HQ20" i="15"/>
  <c r="HQ19" i="15"/>
  <c r="HQ29" i="15"/>
  <c r="HQ30" i="15"/>
  <c r="HQ31" i="15"/>
  <c r="HQ58" i="15"/>
  <c r="HR17" i="15"/>
  <c r="HR23" i="15"/>
  <c r="HR42" i="15"/>
  <c r="HR16" i="15"/>
  <c r="HR25" i="15"/>
  <c r="HR43" i="15"/>
  <c r="HR44" i="15"/>
  <c r="HR22" i="15"/>
  <c r="HR37" i="15"/>
  <c r="HR38" i="15"/>
  <c r="HR39" i="15"/>
  <c r="HR40" i="15"/>
  <c r="HR32" i="15"/>
  <c r="HR46" i="15"/>
  <c r="HR48" i="15"/>
  <c r="HR50" i="15"/>
  <c r="HR53" i="15"/>
  <c r="HR20" i="15"/>
  <c r="HR19" i="15"/>
  <c r="HR29" i="15"/>
  <c r="HR30" i="15"/>
  <c r="HR31" i="15"/>
  <c r="HR58" i="15"/>
  <c r="HS17" i="15"/>
  <c r="HS23" i="15"/>
  <c r="HS42" i="15"/>
  <c r="HS16" i="15"/>
  <c r="HS25" i="15"/>
  <c r="HS43" i="15"/>
  <c r="HS44" i="15"/>
  <c r="HS22" i="15"/>
  <c r="HS37" i="15"/>
  <c r="HS38" i="15"/>
  <c r="HS39" i="15"/>
  <c r="HS40" i="15"/>
  <c r="HS32" i="15"/>
  <c r="HS46" i="15"/>
  <c r="HS48" i="15"/>
  <c r="HS50" i="15"/>
  <c r="HS53" i="15"/>
  <c r="HS20" i="15"/>
  <c r="HS19" i="15"/>
  <c r="HS29" i="15"/>
  <c r="HS30" i="15"/>
  <c r="HS31" i="15"/>
  <c r="HS58" i="15"/>
  <c r="HT17" i="15"/>
  <c r="HT23" i="15"/>
  <c r="HT42" i="15"/>
  <c r="HT16" i="15"/>
  <c r="HT25" i="15"/>
  <c r="HT43" i="15"/>
  <c r="HT44" i="15"/>
  <c r="HT22" i="15"/>
  <c r="HT37" i="15"/>
  <c r="HT38" i="15"/>
  <c r="HT39" i="15"/>
  <c r="HT40" i="15"/>
  <c r="HT32" i="15"/>
  <c r="HT46" i="15"/>
  <c r="HT48" i="15"/>
  <c r="HT50" i="15"/>
  <c r="HT53" i="15"/>
  <c r="HT20" i="15"/>
  <c r="HT19" i="15"/>
  <c r="HT29" i="15"/>
  <c r="HT30" i="15"/>
  <c r="HT31" i="15"/>
  <c r="HT58" i="15"/>
  <c r="HU17" i="15"/>
  <c r="HU23" i="15"/>
  <c r="HU42" i="15"/>
  <c r="HU16" i="15"/>
  <c r="HU25" i="15"/>
  <c r="HU43" i="15"/>
  <c r="HU44" i="15"/>
  <c r="HU22" i="15"/>
  <c r="HU37" i="15"/>
  <c r="HU38" i="15"/>
  <c r="HU39" i="15"/>
  <c r="HU40" i="15"/>
  <c r="HU32" i="15"/>
  <c r="HU46" i="15"/>
  <c r="HU48" i="15"/>
  <c r="HU50" i="15"/>
  <c r="HU53" i="15"/>
  <c r="HU20" i="15"/>
  <c r="HU19" i="15"/>
  <c r="HU29" i="15"/>
  <c r="HU30" i="15"/>
  <c r="HU31" i="15"/>
  <c r="HU58" i="15"/>
  <c r="HV17" i="15"/>
  <c r="HV23" i="15"/>
  <c r="HV42" i="15"/>
  <c r="HV16" i="15"/>
  <c r="HV25" i="15"/>
  <c r="HV43" i="15"/>
  <c r="HV44" i="15"/>
  <c r="HV22" i="15"/>
  <c r="HV37" i="15"/>
  <c r="HV38" i="15"/>
  <c r="HV39" i="15"/>
  <c r="HV40" i="15"/>
  <c r="HV32" i="15"/>
  <c r="HV46" i="15"/>
  <c r="HV48" i="15"/>
  <c r="HV50" i="15"/>
  <c r="HV53" i="15"/>
  <c r="HV20" i="15"/>
  <c r="HV19" i="15"/>
  <c r="HV29" i="15"/>
  <c r="HV30" i="15"/>
  <c r="HV31" i="15"/>
  <c r="HV58" i="15"/>
  <c r="HW17" i="15"/>
  <c r="HW23" i="15"/>
  <c r="HW42" i="15"/>
  <c r="HW16" i="15"/>
  <c r="HW25" i="15"/>
  <c r="HW43" i="15"/>
  <c r="HW44" i="15"/>
  <c r="HW22" i="15"/>
  <c r="HW37" i="15"/>
  <c r="HW38" i="15"/>
  <c r="HW39" i="15"/>
  <c r="HW40" i="15"/>
  <c r="HW32" i="15"/>
  <c r="HW46" i="15"/>
  <c r="HW48" i="15"/>
  <c r="HW50" i="15"/>
  <c r="HW53" i="15"/>
  <c r="HW20" i="15"/>
  <c r="HW19" i="15"/>
  <c r="HW29" i="15"/>
  <c r="HW30" i="15"/>
  <c r="HW31" i="15"/>
  <c r="HW58" i="15"/>
  <c r="HX17" i="15"/>
  <c r="HX23" i="15"/>
  <c r="HX42" i="15"/>
  <c r="HX16" i="15"/>
  <c r="HX25" i="15"/>
  <c r="HX43" i="15"/>
  <c r="HX44" i="15"/>
  <c r="HX22" i="15"/>
  <c r="HX37" i="15"/>
  <c r="HX38" i="15"/>
  <c r="HX39" i="15"/>
  <c r="HX40" i="15"/>
  <c r="HX32" i="15"/>
  <c r="HX46" i="15"/>
  <c r="HX48" i="15"/>
  <c r="HX50" i="15"/>
  <c r="HX53" i="15"/>
  <c r="HX20" i="15"/>
  <c r="HX19" i="15"/>
  <c r="HX29" i="15"/>
  <c r="HX30" i="15"/>
  <c r="HX31" i="15"/>
  <c r="HX58" i="15"/>
  <c r="HY17" i="15"/>
  <c r="HY23" i="15"/>
  <c r="HY42" i="15"/>
  <c r="HY16" i="15"/>
  <c r="HY25" i="15"/>
  <c r="HY43" i="15"/>
  <c r="HY44" i="15"/>
  <c r="HY22" i="15"/>
  <c r="HY37" i="15"/>
  <c r="HY38" i="15"/>
  <c r="HY39" i="15"/>
  <c r="HY40" i="15"/>
  <c r="HY32" i="15"/>
  <c r="HY46" i="15"/>
  <c r="HY48" i="15"/>
  <c r="HY50" i="15"/>
  <c r="HY53" i="15"/>
  <c r="HY20" i="15"/>
  <c r="HY19" i="15"/>
  <c r="HY29" i="15"/>
  <c r="HY30" i="15"/>
  <c r="HY31" i="15"/>
  <c r="HY58" i="15"/>
  <c r="HZ17" i="15"/>
  <c r="HZ23" i="15"/>
  <c r="HZ42" i="15"/>
  <c r="HZ16" i="15"/>
  <c r="HZ25" i="15"/>
  <c r="HZ43" i="15"/>
  <c r="HZ44" i="15"/>
  <c r="HZ22" i="15"/>
  <c r="HZ37" i="15"/>
  <c r="HZ38" i="15"/>
  <c r="HZ39" i="15"/>
  <c r="HZ40" i="15"/>
  <c r="HZ32" i="15"/>
  <c r="HZ46" i="15"/>
  <c r="HZ48" i="15"/>
  <c r="HZ50" i="15"/>
  <c r="HZ53" i="15"/>
  <c r="HZ20" i="15"/>
  <c r="HZ19" i="15"/>
  <c r="HZ29" i="15"/>
  <c r="HZ30" i="15"/>
  <c r="HZ31" i="15"/>
  <c r="HZ58" i="15"/>
  <c r="IA17" i="15"/>
  <c r="IA23" i="15"/>
  <c r="IA42" i="15"/>
  <c r="IA16" i="15"/>
  <c r="IA25" i="15"/>
  <c r="IA43" i="15"/>
  <c r="IA44" i="15"/>
  <c r="IA22" i="15"/>
  <c r="IA37" i="15"/>
  <c r="IA38" i="15"/>
  <c r="IA39" i="15"/>
  <c r="IA40" i="15"/>
  <c r="IA32" i="15"/>
  <c r="IA46" i="15"/>
  <c r="IA48" i="15"/>
  <c r="IA50" i="15"/>
  <c r="IA53" i="15"/>
  <c r="IA20" i="15"/>
  <c r="IA19" i="15"/>
  <c r="IA29" i="15"/>
  <c r="IA30" i="15"/>
  <c r="IA31" i="15"/>
  <c r="IA58" i="15"/>
  <c r="IB17" i="15"/>
  <c r="IB23" i="15"/>
  <c r="IB42" i="15"/>
  <c r="IB16" i="15"/>
  <c r="IB25" i="15"/>
  <c r="IB43" i="15"/>
  <c r="IB44" i="15"/>
  <c r="IB22" i="15"/>
  <c r="IB37" i="15"/>
  <c r="IB38" i="15"/>
  <c r="IB39" i="15"/>
  <c r="IB40" i="15"/>
  <c r="IB32" i="15"/>
  <c r="IB46" i="15"/>
  <c r="IB48" i="15"/>
  <c r="IB50" i="15"/>
  <c r="IB53" i="15"/>
  <c r="IB20" i="15"/>
  <c r="IB19" i="15"/>
  <c r="IB29" i="15"/>
  <c r="IB30" i="15"/>
  <c r="IB31" i="15"/>
  <c r="IB58" i="15"/>
  <c r="IC17" i="15"/>
  <c r="IC23" i="15"/>
  <c r="IC42" i="15"/>
  <c r="IC16" i="15"/>
  <c r="IC25" i="15"/>
  <c r="IC43" i="15"/>
  <c r="IC44" i="15"/>
  <c r="IC22" i="15"/>
  <c r="IC37" i="15"/>
  <c r="IC38" i="15"/>
  <c r="IC39" i="15"/>
  <c r="IC40" i="15"/>
  <c r="IC32" i="15"/>
  <c r="IC46" i="15"/>
  <c r="IC48" i="15"/>
  <c r="IC50" i="15"/>
  <c r="IC53" i="15"/>
  <c r="IC20" i="15"/>
  <c r="IC19" i="15"/>
  <c r="IC29" i="15"/>
  <c r="IC30" i="15"/>
  <c r="IC31" i="15"/>
  <c r="IC58" i="15"/>
  <c r="ID17" i="15"/>
  <c r="ID23" i="15"/>
  <c r="ID42" i="15"/>
  <c r="ID16" i="15"/>
  <c r="ID25" i="15"/>
  <c r="ID43" i="15"/>
  <c r="ID44" i="15"/>
  <c r="ID22" i="15"/>
  <c r="ID37" i="15"/>
  <c r="ID38" i="15"/>
  <c r="ID39" i="15"/>
  <c r="ID40" i="15"/>
  <c r="ID32" i="15"/>
  <c r="ID46" i="15"/>
  <c r="ID48" i="15"/>
  <c r="ID50" i="15"/>
  <c r="ID53" i="15"/>
  <c r="ID20" i="15"/>
  <c r="ID19" i="15"/>
  <c r="ID29" i="15"/>
  <c r="ID30" i="15"/>
  <c r="ID31" i="15"/>
  <c r="ID58" i="15"/>
  <c r="IE17" i="15"/>
  <c r="IE23" i="15"/>
  <c r="IE42" i="15"/>
  <c r="IE16" i="15"/>
  <c r="IE25" i="15"/>
  <c r="IE43" i="15"/>
  <c r="IE44" i="15"/>
  <c r="IE22" i="15"/>
  <c r="IE37" i="15"/>
  <c r="IE38" i="15"/>
  <c r="IE39" i="15"/>
  <c r="IE40" i="15"/>
  <c r="IE32" i="15"/>
  <c r="IE46" i="15"/>
  <c r="IE48" i="15"/>
  <c r="IE50" i="15"/>
  <c r="IE53" i="15"/>
  <c r="IE20" i="15"/>
  <c r="IE19" i="15"/>
  <c r="IE29" i="15"/>
  <c r="IE30" i="15"/>
  <c r="IE31" i="15"/>
  <c r="IE58" i="15"/>
  <c r="IF17" i="15"/>
  <c r="IF23" i="15"/>
  <c r="IF42" i="15"/>
  <c r="IF16" i="15"/>
  <c r="IF25" i="15"/>
  <c r="IF43" i="15"/>
  <c r="IF44" i="15"/>
  <c r="IF22" i="15"/>
  <c r="IF37" i="15"/>
  <c r="IF38" i="15"/>
  <c r="IF39" i="15"/>
  <c r="IF40" i="15"/>
  <c r="IF32" i="15"/>
  <c r="IF46" i="15"/>
  <c r="IF48" i="15"/>
  <c r="IF50" i="15"/>
  <c r="IF53" i="15"/>
  <c r="IF20" i="15"/>
  <c r="IF19" i="15"/>
  <c r="IF29" i="15"/>
  <c r="IF30" i="15"/>
  <c r="IF31" i="15"/>
  <c r="IF58" i="15"/>
  <c r="IG17" i="15"/>
  <c r="IG23" i="15"/>
  <c r="IG42" i="15"/>
  <c r="IG16" i="15"/>
  <c r="IG25" i="15"/>
  <c r="IG43" i="15"/>
  <c r="IG44" i="15"/>
  <c r="IG22" i="15"/>
  <c r="IG37" i="15"/>
  <c r="IG38" i="15"/>
  <c r="IG39" i="15"/>
  <c r="IG40" i="15"/>
  <c r="IG32" i="15"/>
  <c r="IG46" i="15"/>
  <c r="IG48" i="15"/>
  <c r="IG50" i="15"/>
  <c r="IG53" i="15"/>
  <c r="IG20" i="15"/>
  <c r="IG19" i="15"/>
  <c r="IG29" i="15"/>
  <c r="IG30" i="15"/>
  <c r="IG31" i="15"/>
  <c r="IG58" i="15"/>
  <c r="IH17" i="15"/>
  <c r="IH23" i="15"/>
  <c r="IH42" i="15"/>
  <c r="IH16" i="15"/>
  <c r="IH25" i="15"/>
  <c r="IH43" i="15"/>
  <c r="IH44" i="15"/>
  <c r="IH22" i="15"/>
  <c r="IH37" i="15"/>
  <c r="IH38" i="15"/>
  <c r="IH39" i="15"/>
  <c r="IH40" i="15"/>
  <c r="IH32" i="15"/>
  <c r="IH46" i="15"/>
  <c r="IH48" i="15"/>
  <c r="IH50" i="15"/>
  <c r="IH53" i="15"/>
  <c r="IH20" i="15"/>
  <c r="IH19" i="15"/>
  <c r="IH29" i="15"/>
  <c r="IH30" i="15"/>
  <c r="IH31" i="15"/>
  <c r="IH58" i="15"/>
  <c r="II17" i="15"/>
  <c r="II23" i="15"/>
  <c r="II42" i="15"/>
  <c r="II16" i="15"/>
  <c r="II25" i="15"/>
  <c r="II43" i="15"/>
  <c r="II44" i="15"/>
  <c r="II22" i="15"/>
  <c r="II37" i="15"/>
  <c r="II38" i="15"/>
  <c r="II39" i="15"/>
  <c r="II40" i="15"/>
  <c r="II32" i="15"/>
  <c r="II46" i="15"/>
  <c r="II48" i="15"/>
  <c r="II50" i="15"/>
  <c r="II53" i="15"/>
  <c r="II20" i="15"/>
  <c r="II19" i="15"/>
  <c r="II29" i="15"/>
  <c r="II30" i="15"/>
  <c r="II31" i="15"/>
  <c r="II58" i="15"/>
  <c r="IJ17" i="15"/>
  <c r="IJ23" i="15"/>
  <c r="IJ42" i="15"/>
  <c r="IJ16" i="15"/>
  <c r="IJ25" i="15"/>
  <c r="IJ43" i="15"/>
  <c r="IJ44" i="15"/>
  <c r="IJ22" i="15"/>
  <c r="IJ37" i="15"/>
  <c r="IJ38" i="15"/>
  <c r="IJ39" i="15"/>
  <c r="IJ40" i="15"/>
  <c r="IJ32" i="15"/>
  <c r="IJ46" i="15"/>
  <c r="IJ48" i="15"/>
  <c r="IJ50" i="15"/>
  <c r="IJ53" i="15"/>
  <c r="IJ20" i="15"/>
  <c r="IJ19" i="15"/>
  <c r="IJ29" i="15"/>
  <c r="IJ30" i="15"/>
  <c r="IJ31" i="15"/>
  <c r="IJ58" i="15"/>
  <c r="IK17" i="15"/>
  <c r="IK23" i="15"/>
  <c r="IK42" i="15"/>
  <c r="IK16" i="15"/>
  <c r="IK25" i="15"/>
  <c r="IK43" i="15"/>
  <c r="IK44" i="15"/>
  <c r="IK22" i="15"/>
  <c r="IK37" i="15"/>
  <c r="IK38" i="15"/>
  <c r="IK39" i="15"/>
  <c r="IK40" i="15"/>
  <c r="IK32" i="15"/>
  <c r="IK46" i="15"/>
  <c r="IK48" i="15"/>
  <c r="IK50" i="15"/>
  <c r="IK53" i="15"/>
  <c r="IK20" i="15"/>
  <c r="IK19" i="15"/>
  <c r="IK29" i="15"/>
  <c r="IK30" i="15"/>
  <c r="IK31" i="15"/>
  <c r="IK58" i="15"/>
  <c r="IL17" i="15"/>
  <c r="IL23" i="15"/>
  <c r="IL42" i="15"/>
  <c r="IL16" i="15"/>
  <c r="IL25" i="15"/>
  <c r="IL43" i="15"/>
  <c r="IL44" i="15"/>
  <c r="IL22" i="15"/>
  <c r="IL37" i="15"/>
  <c r="IL38" i="15"/>
  <c r="IL39" i="15"/>
  <c r="IL40" i="15"/>
  <c r="IL32" i="15"/>
  <c r="IL46" i="15"/>
  <c r="IL48" i="15"/>
  <c r="IL50" i="15"/>
  <c r="IL53" i="15"/>
  <c r="IL20" i="15"/>
  <c r="IL19" i="15"/>
  <c r="IL29" i="15"/>
  <c r="IL30" i="15"/>
  <c r="IL31" i="15"/>
  <c r="IL58" i="15"/>
  <c r="IM17" i="15"/>
  <c r="IM23" i="15"/>
  <c r="IM42" i="15"/>
  <c r="IM16" i="15"/>
  <c r="IM25" i="15"/>
  <c r="IM43" i="15"/>
  <c r="IM44" i="15"/>
  <c r="IM22" i="15"/>
  <c r="IM37" i="15"/>
  <c r="IM38" i="15"/>
  <c r="IM39" i="15"/>
  <c r="IM40" i="15"/>
  <c r="IM32" i="15"/>
  <c r="IM46" i="15"/>
  <c r="IM48" i="15"/>
  <c r="IM50" i="15"/>
  <c r="IM53" i="15"/>
  <c r="IM20" i="15"/>
  <c r="IM19" i="15"/>
  <c r="IM29" i="15"/>
  <c r="IM30" i="15"/>
  <c r="IM31" i="15"/>
  <c r="IM58" i="15"/>
  <c r="IN17" i="15"/>
  <c r="IN23" i="15"/>
  <c r="IN42" i="15"/>
  <c r="IN16" i="15"/>
  <c r="IN25" i="15"/>
  <c r="IN43" i="15"/>
  <c r="IN44" i="15"/>
  <c r="IN22" i="15"/>
  <c r="IN37" i="15"/>
  <c r="IN38" i="15"/>
  <c r="IN39" i="15"/>
  <c r="IN40" i="15"/>
  <c r="IN32" i="15"/>
  <c r="IN46" i="15"/>
  <c r="IN48" i="15"/>
  <c r="IN50" i="15"/>
  <c r="IN53" i="15"/>
  <c r="IN20" i="15"/>
  <c r="IN19" i="15"/>
  <c r="IN29" i="15"/>
  <c r="IN30" i="15"/>
  <c r="IN31" i="15"/>
  <c r="IN58" i="15"/>
  <c r="IO17" i="15"/>
  <c r="IO23" i="15"/>
  <c r="IO42" i="15"/>
  <c r="IO16" i="15"/>
  <c r="IO25" i="15"/>
  <c r="IO43" i="15"/>
  <c r="IO44" i="15"/>
  <c r="IO22" i="15"/>
  <c r="IO37" i="15"/>
  <c r="IO38" i="15"/>
  <c r="IO39" i="15"/>
  <c r="IO40" i="15"/>
  <c r="IO32" i="15"/>
  <c r="IO46" i="15"/>
  <c r="IO48" i="15"/>
  <c r="IO50" i="15"/>
  <c r="IO53" i="15"/>
  <c r="IO20" i="15"/>
  <c r="IO19" i="15"/>
  <c r="IO29" i="15"/>
  <c r="IO30" i="15"/>
  <c r="IO31" i="15"/>
  <c r="IO58" i="15"/>
  <c r="IP17" i="15"/>
  <c r="IP23" i="15"/>
  <c r="IP42" i="15"/>
  <c r="IP16" i="15"/>
  <c r="IP25" i="15"/>
  <c r="IP43" i="15"/>
  <c r="IP44" i="15"/>
  <c r="IP22" i="15"/>
  <c r="IP37" i="15"/>
  <c r="IP38" i="15"/>
  <c r="IP39" i="15"/>
  <c r="IP40" i="15"/>
  <c r="IP32" i="15"/>
  <c r="IP46" i="15"/>
  <c r="IP48" i="15"/>
  <c r="IP50" i="15"/>
  <c r="IP53" i="15"/>
  <c r="IP20" i="15"/>
  <c r="IP19" i="15"/>
  <c r="IP29" i="15"/>
  <c r="IP30" i="15"/>
  <c r="IP31" i="15"/>
  <c r="IP58" i="15"/>
  <c r="IQ17" i="15"/>
  <c r="IQ23" i="15"/>
  <c r="IQ42" i="15"/>
  <c r="IQ16" i="15"/>
  <c r="IQ25" i="15"/>
  <c r="IQ43" i="15"/>
  <c r="IQ44" i="15"/>
  <c r="IQ22" i="15"/>
  <c r="IQ37" i="15"/>
  <c r="IQ38" i="15"/>
  <c r="IQ39" i="15"/>
  <c r="IQ40" i="15"/>
  <c r="IQ32" i="15"/>
  <c r="IQ46" i="15"/>
  <c r="IQ48" i="15"/>
  <c r="IQ50" i="15"/>
  <c r="IQ53" i="15"/>
  <c r="IQ20" i="15"/>
  <c r="IQ19" i="15"/>
  <c r="IQ29" i="15"/>
  <c r="IQ30" i="15"/>
  <c r="IQ31" i="15"/>
  <c r="IQ58" i="15"/>
  <c r="IR17" i="15"/>
  <c r="IR23" i="15"/>
  <c r="IR42" i="15"/>
  <c r="IR16" i="15"/>
  <c r="IR25" i="15"/>
  <c r="IR43" i="15"/>
  <c r="IR44" i="15"/>
  <c r="IR22" i="15"/>
  <c r="IR37" i="15"/>
  <c r="IR38" i="15"/>
  <c r="IR39" i="15"/>
  <c r="IR40" i="15"/>
  <c r="IR32" i="15"/>
  <c r="IR46" i="15"/>
  <c r="IR48" i="15"/>
  <c r="IR50" i="15"/>
  <c r="IR53" i="15"/>
  <c r="IR20" i="15"/>
  <c r="IR19" i="15"/>
  <c r="IR29" i="15"/>
  <c r="IR30" i="15"/>
  <c r="IR31" i="15"/>
  <c r="IR58" i="15"/>
  <c r="IS17" i="15"/>
  <c r="IS23" i="15"/>
  <c r="IS42" i="15"/>
  <c r="IS16" i="15"/>
  <c r="IS25" i="15"/>
  <c r="IS43" i="15"/>
  <c r="IS44" i="15"/>
  <c r="IS22" i="15"/>
  <c r="IS37" i="15"/>
  <c r="IS38" i="15"/>
  <c r="IS39" i="15"/>
  <c r="IS40" i="15"/>
  <c r="IS32" i="15"/>
  <c r="IS46" i="15"/>
  <c r="IS48" i="15"/>
  <c r="IS50" i="15"/>
  <c r="IS53" i="15"/>
  <c r="IS20" i="15"/>
  <c r="IS19" i="15"/>
  <c r="IS29" i="15"/>
  <c r="IS30" i="15"/>
  <c r="IS31" i="15"/>
  <c r="IS58" i="15"/>
  <c r="IT17" i="15"/>
  <c r="IT23" i="15"/>
  <c r="IT42" i="15"/>
  <c r="IT16" i="15"/>
  <c r="IT25" i="15"/>
  <c r="IT43" i="15"/>
  <c r="IT44" i="15"/>
  <c r="IT22" i="15"/>
  <c r="IT37" i="15"/>
  <c r="IT38" i="15"/>
  <c r="IT39" i="15"/>
  <c r="IT40" i="15"/>
  <c r="IT32" i="15"/>
  <c r="IT46" i="15"/>
  <c r="IT48" i="15"/>
  <c r="IT50" i="15"/>
  <c r="IT53" i="15"/>
  <c r="IT20" i="15"/>
  <c r="IT19" i="15"/>
  <c r="IT29" i="15"/>
  <c r="IT30" i="15"/>
  <c r="IT31" i="15"/>
  <c r="IT58" i="15"/>
  <c r="IU17" i="15"/>
  <c r="IU23" i="15"/>
  <c r="IU42" i="15"/>
  <c r="IU16" i="15"/>
  <c r="IU25" i="15"/>
  <c r="IU43" i="15"/>
  <c r="IU44" i="15"/>
  <c r="IU22" i="15"/>
  <c r="IU37" i="15"/>
  <c r="IU38" i="15"/>
  <c r="IU39" i="15"/>
  <c r="IU40" i="15"/>
  <c r="IU32" i="15"/>
  <c r="IU46" i="15"/>
  <c r="IU48" i="15"/>
  <c r="IU50" i="15"/>
  <c r="IU53" i="15"/>
  <c r="IU20" i="15"/>
  <c r="IU19" i="15"/>
  <c r="IU29" i="15"/>
  <c r="IU30" i="15"/>
  <c r="IU31" i="15"/>
  <c r="IU58" i="15"/>
  <c r="IV17" i="15"/>
  <c r="IV23" i="15"/>
  <c r="IV42" i="15"/>
  <c r="IV16" i="15"/>
  <c r="IV25" i="15"/>
  <c r="IV43" i="15"/>
  <c r="IV44" i="15"/>
  <c r="IV22" i="15"/>
  <c r="IV37" i="15"/>
  <c r="IV38" i="15"/>
  <c r="IV39" i="15"/>
  <c r="IV40" i="15"/>
  <c r="IV32" i="15"/>
  <c r="IV46" i="15"/>
  <c r="IV48" i="15"/>
  <c r="IV50" i="15"/>
  <c r="IV53" i="15"/>
  <c r="IV20" i="15"/>
  <c r="IV19" i="15"/>
  <c r="IV29" i="15"/>
  <c r="IV30" i="15"/>
  <c r="IV31" i="15"/>
  <c r="IV58" i="15"/>
  <c r="IW17" i="15"/>
  <c r="IW23" i="15"/>
  <c r="IW42" i="15"/>
  <c r="IW16" i="15"/>
  <c r="IW25" i="15"/>
  <c r="IW43" i="15"/>
  <c r="IW44" i="15"/>
  <c r="IW22" i="15"/>
  <c r="IW37" i="15"/>
  <c r="IW38" i="15"/>
  <c r="IW39" i="15"/>
  <c r="IW40" i="15"/>
  <c r="IW32" i="15"/>
  <c r="IW46" i="15"/>
  <c r="IW48" i="15"/>
  <c r="IW50" i="15"/>
  <c r="IW53" i="15"/>
  <c r="IW20" i="15"/>
  <c r="IW19" i="15"/>
  <c r="IW29" i="15"/>
  <c r="IW30" i="15"/>
  <c r="IW31" i="15"/>
  <c r="IW58" i="15"/>
  <c r="IX17" i="15"/>
  <c r="IX23" i="15"/>
  <c r="IX42" i="15"/>
  <c r="IX16" i="15"/>
  <c r="IX25" i="15"/>
  <c r="IX43" i="15"/>
  <c r="IX44" i="15"/>
  <c r="IX22" i="15"/>
  <c r="IX37" i="15"/>
  <c r="IX38" i="15"/>
  <c r="IX39" i="15"/>
  <c r="IX40" i="15"/>
  <c r="IX32" i="15"/>
  <c r="IX46" i="15"/>
  <c r="IX48" i="15"/>
  <c r="IX50" i="15"/>
  <c r="IX53" i="15"/>
  <c r="IX20" i="15"/>
  <c r="IX19" i="15"/>
  <c r="IX29" i="15"/>
  <c r="IX30" i="15"/>
  <c r="IX31" i="15"/>
  <c r="IX58" i="15"/>
  <c r="IY17" i="15"/>
  <c r="IY23" i="15"/>
  <c r="IY42" i="15"/>
  <c r="IY16" i="15"/>
  <c r="IY25" i="15"/>
  <c r="IY43" i="15"/>
  <c r="IY44" i="15"/>
  <c r="IY22" i="15"/>
  <c r="IY37" i="15"/>
  <c r="IY38" i="15"/>
  <c r="IY39" i="15"/>
  <c r="IY40" i="15"/>
  <c r="IY32" i="15"/>
  <c r="IY46" i="15"/>
  <c r="IY48" i="15"/>
  <c r="IY50" i="15"/>
  <c r="IY53" i="15"/>
  <c r="IY20" i="15"/>
  <c r="IY19" i="15"/>
  <c r="IY29" i="15"/>
  <c r="IY30" i="15"/>
  <c r="IY31" i="15"/>
  <c r="IY58" i="15"/>
  <c r="IZ17" i="15"/>
  <c r="IZ23" i="15"/>
  <c r="IZ42" i="15"/>
  <c r="IZ16" i="15"/>
  <c r="IZ25" i="15"/>
  <c r="IZ43" i="15"/>
  <c r="IZ44" i="15"/>
  <c r="IZ22" i="15"/>
  <c r="IZ37" i="15"/>
  <c r="IZ38" i="15"/>
  <c r="IZ39" i="15"/>
  <c r="IZ40" i="15"/>
  <c r="IZ32" i="15"/>
  <c r="IZ46" i="15"/>
  <c r="IZ48" i="15"/>
  <c r="IZ50" i="15"/>
  <c r="IZ53" i="15"/>
  <c r="IZ20" i="15"/>
  <c r="IZ19" i="15"/>
  <c r="IZ29" i="15"/>
  <c r="IZ30" i="15"/>
  <c r="IZ31" i="15"/>
  <c r="IZ58" i="15"/>
  <c r="JA17" i="15"/>
  <c r="JA23" i="15"/>
  <c r="JA42" i="15"/>
  <c r="JA16" i="15"/>
  <c r="JA25" i="15"/>
  <c r="JA43" i="15"/>
  <c r="JA44" i="15"/>
  <c r="JA22" i="15"/>
  <c r="JA37" i="15"/>
  <c r="JA38" i="15"/>
  <c r="JA39" i="15"/>
  <c r="JA40" i="15"/>
  <c r="JA32" i="15"/>
  <c r="JA46" i="15"/>
  <c r="JA48" i="15"/>
  <c r="JA50" i="15"/>
  <c r="JA53" i="15"/>
  <c r="JA20" i="15"/>
  <c r="JA19" i="15"/>
  <c r="JA29" i="15"/>
  <c r="JA30" i="15"/>
  <c r="JA31" i="15"/>
  <c r="JA58" i="15"/>
  <c r="JB17" i="15"/>
  <c r="JB23" i="15"/>
  <c r="JB42" i="15"/>
  <c r="JB16" i="15"/>
  <c r="JB25" i="15"/>
  <c r="JB43" i="15"/>
  <c r="JB44" i="15"/>
  <c r="JB22" i="15"/>
  <c r="JB37" i="15"/>
  <c r="JB38" i="15"/>
  <c r="JB39" i="15"/>
  <c r="JB40" i="15"/>
  <c r="JB32" i="15"/>
  <c r="JB46" i="15"/>
  <c r="JB48" i="15"/>
  <c r="JB50" i="15"/>
  <c r="JB53" i="15"/>
  <c r="JB20" i="15"/>
  <c r="JB19" i="15"/>
  <c r="JB29" i="15"/>
  <c r="JB30" i="15"/>
  <c r="JB31" i="15"/>
  <c r="JB58" i="15"/>
  <c r="JC17" i="15"/>
  <c r="JC23" i="15"/>
  <c r="JC42" i="15"/>
  <c r="JC16" i="15"/>
  <c r="JC25" i="15"/>
  <c r="JC43" i="15"/>
  <c r="JC44" i="15"/>
  <c r="JC22" i="15"/>
  <c r="JC37" i="15"/>
  <c r="JC38" i="15"/>
  <c r="JC39" i="15"/>
  <c r="JC40" i="15"/>
  <c r="JC32" i="15"/>
  <c r="JC46" i="15"/>
  <c r="JC48" i="15"/>
  <c r="JC50" i="15"/>
  <c r="JC53" i="15"/>
  <c r="JC20" i="15"/>
  <c r="JC19" i="15"/>
  <c r="JC29" i="15"/>
  <c r="JC30" i="15"/>
  <c r="JC31" i="15"/>
  <c r="JC58" i="15"/>
  <c r="JD17" i="15"/>
  <c r="JD23" i="15"/>
  <c r="JD42" i="15"/>
  <c r="JD16" i="15"/>
  <c r="JD25" i="15"/>
  <c r="JD43" i="15"/>
  <c r="JD44" i="15"/>
  <c r="JD22" i="15"/>
  <c r="JD37" i="15"/>
  <c r="JD38" i="15"/>
  <c r="JD39" i="15"/>
  <c r="JD40" i="15"/>
  <c r="JD32" i="15"/>
  <c r="JD46" i="15"/>
  <c r="JD48" i="15"/>
  <c r="JD50" i="15"/>
  <c r="JD53" i="15"/>
  <c r="JD20" i="15"/>
  <c r="JD19" i="15"/>
  <c r="JD29" i="15"/>
  <c r="JD30" i="15"/>
  <c r="JD31" i="15"/>
  <c r="JD58" i="15"/>
  <c r="JE17" i="15"/>
  <c r="JE23" i="15"/>
  <c r="JE42" i="15"/>
  <c r="JE16" i="15"/>
  <c r="JE25" i="15"/>
  <c r="JE43" i="15"/>
  <c r="JE44" i="15"/>
  <c r="JE22" i="15"/>
  <c r="JE37" i="15"/>
  <c r="JE38" i="15"/>
  <c r="JE39" i="15"/>
  <c r="JE40" i="15"/>
  <c r="JE32" i="15"/>
  <c r="JE46" i="15"/>
  <c r="JE48" i="15"/>
  <c r="JE50" i="15"/>
  <c r="JE53" i="15"/>
  <c r="JE20" i="15"/>
  <c r="JE19" i="15"/>
  <c r="JE29" i="15"/>
  <c r="JE30" i="15"/>
  <c r="JE31" i="15"/>
  <c r="JE58" i="15"/>
  <c r="JF17" i="15"/>
  <c r="JF23" i="15"/>
  <c r="JF42" i="15"/>
  <c r="JF16" i="15"/>
  <c r="JF25" i="15"/>
  <c r="JF43" i="15"/>
  <c r="JF44" i="15"/>
  <c r="JF22" i="15"/>
  <c r="JF37" i="15"/>
  <c r="JF38" i="15"/>
  <c r="JF39" i="15"/>
  <c r="JF40" i="15"/>
  <c r="JF32" i="15"/>
  <c r="JF46" i="15"/>
  <c r="JF48" i="15"/>
  <c r="JF50" i="15"/>
  <c r="JF53" i="15"/>
  <c r="JF20" i="15"/>
  <c r="JF19" i="15"/>
  <c r="JF29" i="15"/>
  <c r="JF30" i="15"/>
  <c r="JF31" i="15"/>
  <c r="JF58" i="15"/>
  <c r="JG17" i="15"/>
  <c r="JG23" i="15"/>
  <c r="JG42" i="15"/>
  <c r="JG16" i="15"/>
  <c r="JG25" i="15"/>
  <c r="JG43" i="15"/>
  <c r="JG44" i="15"/>
  <c r="JG22" i="15"/>
  <c r="JG37" i="15"/>
  <c r="JG38" i="15"/>
  <c r="JG39" i="15"/>
  <c r="JG40" i="15"/>
  <c r="JG32" i="15"/>
  <c r="JG46" i="15"/>
  <c r="JG48" i="15"/>
  <c r="JG50" i="15"/>
  <c r="JG53" i="15"/>
  <c r="JG20" i="15"/>
  <c r="JG19" i="15"/>
  <c r="JG29" i="15"/>
  <c r="JG30" i="15"/>
  <c r="JG31" i="15"/>
  <c r="JG58" i="15"/>
  <c r="JH17" i="15"/>
  <c r="JH23" i="15"/>
  <c r="JH42" i="15"/>
  <c r="JH16" i="15"/>
  <c r="JH25" i="15"/>
  <c r="JH43" i="15"/>
  <c r="JH44" i="15"/>
  <c r="JH22" i="15"/>
  <c r="JH37" i="15"/>
  <c r="JH38" i="15"/>
  <c r="JH39" i="15"/>
  <c r="JH40" i="15"/>
  <c r="JH32" i="15"/>
  <c r="JH46" i="15"/>
  <c r="JH48" i="15"/>
  <c r="JH50" i="15"/>
  <c r="JH53" i="15"/>
  <c r="JH20" i="15"/>
  <c r="JH19" i="15"/>
  <c r="JH29" i="15"/>
  <c r="JH30" i="15"/>
  <c r="JH31" i="15"/>
  <c r="JH58" i="15"/>
  <c r="JI17" i="15"/>
  <c r="JI23" i="15"/>
  <c r="JI42" i="15"/>
  <c r="JI16" i="15"/>
  <c r="JI25" i="15"/>
  <c r="JI43" i="15"/>
  <c r="JI44" i="15"/>
  <c r="JI22" i="15"/>
  <c r="JI37" i="15"/>
  <c r="JI38" i="15"/>
  <c r="JI39" i="15"/>
  <c r="JI40" i="15"/>
  <c r="JI32" i="15"/>
  <c r="JI46" i="15"/>
  <c r="JI48" i="15"/>
  <c r="JI50" i="15"/>
  <c r="JI53" i="15"/>
  <c r="JI20" i="15"/>
  <c r="JI19" i="15"/>
  <c r="JI29" i="15"/>
  <c r="JI30" i="15"/>
  <c r="JI31" i="15"/>
  <c r="JI58" i="15"/>
  <c r="JJ17" i="15"/>
  <c r="JJ23" i="15"/>
  <c r="JJ42" i="15"/>
  <c r="JJ16" i="15"/>
  <c r="JJ25" i="15"/>
  <c r="JJ43" i="15"/>
  <c r="JJ44" i="15"/>
  <c r="JJ22" i="15"/>
  <c r="JJ37" i="15"/>
  <c r="JJ38" i="15"/>
  <c r="JJ39" i="15"/>
  <c r="JJ40" i="15"/>
  <c r="JJ32" i="15"/>
  <c r="JJ46" i="15"/>
  <c r="JJ48" i="15"/>
  <c r="JJ50" i="15"/>
  <c r="JJ53" i="15"/>
  <c r="JJ20" i="15"/>
  <c r="JJ19" i="15"/>
  <c r="JJ29" i="15"/>
  <c r="JJ30" i="15"/>
  <c r="JJ31" i="15"/>
  <c r="JJ58" i="15"/>
  <c r="JK17" i="15"/>
  <c r="JK23" i="15"/>
  <c r="JK42" i="15"/>
  <c r="JK16" i="15"/>
  <c r="JK25" i="15"/>
  <c r="JK43" i="15"/>
  <c r="JK44" i="15"/>
  <c r="JK22" i="15"/>
  <c r="JK37" i="15"/>
  <c r="JK38" i="15"/>
  <c r="JK39" i="15"/>
  <c r="JK40" i="15"/>
  <c r="JK32" i="15"/>
  <c r="JK46" i="15"/>
  <c r="JK48" i="15"/>
  <c r="JK50" i="15"/>
  <c r="JK53" i="15"/>
  <c r="JK20" i="15"/>
  <c r="JK19" i="15"/>
  <c r="JK29" i="15"/>
  <c r="JK30" i="15"/>
  <c r="JK31" i="15"/>
  <c r="JK58" i="15"/>
  <c r="JL17" i="15"/>
  <c r="JL23" i="15"/>
  <c r="JL42" i="15"/>
  <c r="JL16" i="15"/>
  <c r="JL25" i="15"/>
  <c r="JL43" i="15"/>
  <c r="JL44" i="15"/>
  <c r="JL22" i="15"/>
  <c r="JL37" i="15"/>
  <c r="JL38" i="15"/>
  <c r="JL39" i="15"/>
  <c r="JL40" i="15"/>
  <c r="JL32" i="15"/>
  <c r="JL46" i="15"/>
  <c r="JL48" i="15"/>
  <c r="JL50" i="15"/>
  <c r="JL53" i="15"/>
  <c r="JL20" i="15"/>
  <c r="JL19" i="15"/>
  <c r="JL29" i="15"/>
  <c r="JL30" i="15"/>
  <c r="JL31" i="15"/>
  <c r="JL58" i="15"/>
  <c r="JM17" i="15"/>
  <c r="JM23" i="15"/>
  <c r="JM42" i="15"/>
  <c r="JM16" i="15"/>
  <c r="JM25" i="15"/>
  <c r="JM43" i="15"/>
  <c r="JM44" i="15"/>
  <c r="JM22" i="15"/>
  <c r="JM37" i="15"/>
  <c r="JM38" i="15"/>
  <c r="JM39" i="15"/>
  <c r="JM40" i="15"/>
  <c r="JM32" i="15"/>
  <c r="JM46" i="15"/>
  <c r="JM48" i="15"/>
  <c r="JM50" i="15"/>
  <c r="JM53" i="15"/>
  <c r="JM20" i="15"/>
  <c r="JM19" i="15"/>
  <c r="JM29" i="15"/>
  <c r="JM30" i="15"/>
  <c r="JM31" i="15"/>
  <c r="JM58" i="15"/>
  <c r="JN17" i="15"/>
  <c r="JN23" i="15"/>
  <c r="JN42" i="15"/>
  <c r="JN16" i="15"/>
  <c r="JN25" i="15"/>
  <c r="JN43" i="15"/>
  <c r="JN44" i="15"/>
  <c r="JN22" i="15"/>
  <c r="JN37" i="15"/>
  <c r="JN38" i="15"/>
  <c r="JN39" i="15"/>
  <c r="JN40" i="15"/>
  <c r="JN32" i="15"/>
  <c r="JN46" i="15"/>
  <c r="JN48" i="15"/>
  <c r="JN50" i="15"/>
  <c r="JN53" i="15"/>
  <c r="JN20" i="15"/>
  <c r="JN19" i="15"/>
  <c r="JN29" i="15"/>
  <c r="JN30" i="15"/>
  <c r="JN31" i="15"/>
  <c r="JN58" i="15"/>
  <c r="JO17" i="15"/>
  <c r="JO23" i="15"/>
  <c r="JO42" i="15"/>
  <c r="JO16" i="15"/>
  <c r="JO25" i="15"/>
  <c r="JO43" i="15"/>
  <c r="JO44" i="15"/>
  <c r="JO22" i="15"/>
  <c r="JO37" i="15"/>
  <c r="JO38" i="15"/>
  <c r="JO39" i="15"/>
  <c r="JO40" i="15"/>
  <c r="JO32" i="15"/>
  <c r="JO46" i="15"/>
  <c r="JO48" i="15"/>
  <c r="JO50" i="15"/>
  <c r="JO53" i="15"/>
  <c r="JO20" i="15"/>
  <c r="JO19" i="15"/>
  <c r="JO29" i="15"/>
  <c r="JO30" i="15"/>
  <c r="JO31" i="15"/>
  <c r="JO58" i="15"/>
  <c r="JP17" i="15"/>
  <c r="JP23" i="15"/>
  <c r="JP42" i="15"/>
  <c r="JP16" i="15"/>
  <c r="JP25" i="15"/>
  <c r="JP43" i="15"/>
  <c r="JP44" i="15"/>
  <c r="JP22" i="15"/>
  <c r="JP37" i="15"/>
  <c r="JP38" i="15"/>
  <c r="JP39" i="15"/>
  <c r="JP40" i="15"/>
  <c r="JP32" i="15"/>
  <c r="JP46" i="15"/>
  <c r="JP48" i="15"/>
  <c r="JP50" i="15"/>
  <c r="JP53" i="15"/>
  <c r="JP20" i="15"/>
  <c r="JP19" i="15"/>
  <c r="JP29" i="15"/>
  <c r="JP30" i="15"/>
  <c r="JP31" i="15"/>
  <c r="JP58" i="15"/>
  <c r="JQ17" i="15"/>
  <c r="JQ23" i="15"/>
  <c r="JQ42" i="15"/>
  <c r="JQ16" i="15"/>
  <c r="JQ25" i="15"/>
  <c r="JQ43" i="15"/>
  <c r="JQ44" i="15"/>
  <c r="JQ22" i="15"/>
  <c r="JQ37" i="15"/>
  <c r="JQ38" i="15"/>
  <c r="JQ39" i="15"/>
  <c r="JQ40" i="15"/>
  <c r="JQ32" i="15"/>
  <c r="JQ46" i="15"/>
  <c r="JQ48" i="15"/>
  <c r="JQ50" i="15"/>
  <c r="JQ53" i="15"/>
  <c r="JQ20" i="15"/>
  <c r="JQ19" i="15"/>
  <c r="JQ29" i="15"/>
  <c r="JQ30" i="15"/>
  <c r="JQ31" i="15"/>
  <c r="JQ58" i="15"/>
  <c r="JR17" i="15"/>
  <c r="JR23" i="15"/>
  <c r="JR42" i="15"/>
  <c r="JR16" i="15"/>
  <c r="JR25" i="15"/>
  <c r="JR43" i="15"/>
  <c r="JR44" i="15"/>
  <c r="JR22" i="15"/>
  <c r="JR37" i="15"/>
  <c r="JR38" i="15"/>
  <c r="JR39" i="15"/>
  <c r="JR40" i="15"/>
  <c r="JR32" i="15"/>
  <c r="JR46" i="15"/>
  <c r="JR48" i="15"/>
  <c r="JR50" i="15"/>
  <c r="JR53" i="15"/>
  <c r="JR20" i="15"/>
  <c r="JR19" i="15"/>
  <c r="JR29" i="15"/>
  <c r="JR30" i="15"/>
  <c r="JR31" i="15"/>
  <c r="JR58" i="15"/>
  <c r="JS17" i="15"/>
  <c r="JS23" i="15"/>
  <c r="JS42" i="15"/>
  <c r="JS16" i="15"/>
  <c r="JS25" i="15"/>
  <c r="JS43" i="15"/>
  <c r="JS44" i="15"/>
  <c r="JS22" i="15"/>
  <c r="JS37" i="15"/>
  <c r="JS38" i="15"/>
  <c r="JS39" i="15"/>
  <c r="JS40" i="15"/>
  <c r="JS32" i="15"/>
  <c r="JS46" i="15"/>
  <c r="JS48" i="15"/>
  <c r="JS50" i="15"/>
  <c r="JS53" i="15"/>
  <c r="JS20" i="15"/>
  <c r="JS19" i="15"/>
  <c r="JS29" i="15"/>
  <c r="JS30" i="15"/>
  <c r="JS31" i="15"/>
  <c r="JS58" i="15"/>
  <c r="JT17" i="15"/>
  <c r="JT23" i="15"/>
  <c r="JT42" i="15"/>
  <c r="JT16" i="15"/>
  <c r="JT25" i="15"/>
  <c r="JT43" i="15"/>
  <c r="JT44" i="15"/>
  <c r="JT22" i="15"/>
  <c r="JT37" i="15"/>
  <c r="JT38" i="15"/>
  <c r="JT39" i="15"/>
  <c r="JT40" i="15"/>
  <c r="JT32" i="15"/>
  <c r="JT46" i="15"/>
  <c r="JT48" i="15"/>
  <c r="JT50" i="15"/>
  <c r="JT53" i="15"/>
  <c r="JT20" i="15"/>
  <c r="JT19" i="15"/>
  <c r="JT29" i="15"/>
  <c r="JT30" i="15"/>
  <c r="JT31" i="15"/>
  <c r="JT58" i="15"/>
  <c r="JU17" i="15"/>
  <c r="JU23" i="15"/>
  <c r="JU42" i="15"/>
  <c r="JU16" i="15"/>
  <c r="JU25" i="15"/>
  <c r="JU43" i="15"/>
  <c r="JU44" i="15"/>
  <c r="JU22" i="15"/>
  <c r="JU37" i="15"/>
  <c r="JU38" i="15"/>
  <c r="JU39" i="15"/>
  <c r="JU40" i="15"/>
  <c r="JU32" i="15"/>
  <c r="JU46" i="15"/>
  <c r="JU48" i="15"/>
  <c r="JU50" i="15"/>
  <c r="JU53" i="15"/>
  <c r="JU20" i="15"/>
  <c r="JU19" i="15"/>
  <c r="JU29" i="15"/>
  <c r="JU30" i="15"/>
  <c r="JU31" i="15"/>
  <c r="JU58" i="15"/>
  <c r="JV17" i="15"/>
  <c r="JV23" i="15"/>
  <c r="JV42" i="15"/>
  <c r="JV16" i="15"/>
  <c r="JV25" i="15"/>
  <c r="JV43" i="15"/>
  <c r="JV44" i="15"/>
  <c r="JV22" i="15"/>
  <c r="JV37" i="15"/>
  <c r="JV38" i="15"/>
  <c r="JV39" i="15"/>
  <c r="JV40" i="15"/>
  <c r="JV32" i="15"/>
  <c r="JV46" i="15"/>
  <c r="JV48" i="15"/>
  <c r="JV50" i="15"/>
  <c r="JV53" i="15"/>
  <c r="JV20" i="15"/>
  <c r="JV19" i="15"/>
  <c r="JV29" i="15"/>
  <c r="JV30" i="15"/>
  <c r="JV31" i="15"/>
  <c r="JV58" i="15"/>
  <c r="JW17" i="15"/>
  <c r="JW23" i="15"/>
  <c r="JW42" i="15"/>
  <c r="JW16" i="15"/>
  <c r="JW25" i="15"/>
  <c r="JW43" i="15"/>
  <c r="JW44" i="15"/>
  <c r="JW22" i="15"/>
  <c r="JW37" i="15"/>
  <c r="JW38" i="15"/>
  <c r="JW39" i="15"/>
  <c r="JW40" i="15"/>
  <c r="JW32" i="15"/>
  <c r="JW46" i="15"/>
  <c r="JW48" i="15"/>
  <c r="JW50" i="15"/>
  <c r="JW53" i="15"/>
  <c r="JW20" i="15"/>
  <c r="JW19" i="15"/>
  <c r="JW29" i="15"/>
  <c r="JW30" i="15"/>
  <c r="JW31" i="15"/>
  <c r="JW58" i="15"/>
  <c r="JX17" i="15"/>
  <c r="JX23" i="15"/>
  <c r="JX42" i="15"/>
  <c r="JX16" i="15"/>
  <c r="JX25" i="15"/>
  <c r="JX43" i="15"/>
  <c r="JX44" i="15"/>
  <c r="JX22" i="15"/>
  <c r="JX37" i="15"/>
  <c r="JX38" i="15"/>
  <c r="JX39" i="15"/>
  <c r="JX40" i="15"/>
  <c r="JX32" i="15"/>
  <c r="JX46" i="15"/>
  <c r="JX48" i="15"/>
  <c r="JX50" i="15"/>
  <c r="JX53" i="15"/>
  <c r="JX20" i="15"/>
  <c r="JX19" i="15"/>
  <c r="JX29" i="15"/>
  <c r="JX30" i="15"/>
  <c r="JX31" i="15"/>
  <c r="JX58" i="15"/>
  <c r="JY17" i="15"/>
  <c r="JY23" i="15"/>
  <c r="JY42" i="15"/>
  <c r="JY16" i="15"/>
  <c r="JY25" i="15"/>
  <c r="JY43" i="15"/>
  <c r="JY44" i="15"/>
  <c r="JY22" i="15"/>
  <c r="JY37" i="15"/>
  <c r="JY38" i="15"/>
  <c r="JY39" i="15"/>
  <c r="JY40" i="15"/>
  <c r="JY32" i="15"/>
  <c r="JY46" i="15"/>
  <c r="JY48" i="15"/>
  <c r="JY50" i="15"/>
  <c r="JY53" i="15"/>
  <c r="JY20" i="15"/>
  <c r="JY19" i="15"/>
  <c r="JY29" i="15"/>
  <c r="JY30" i="15"/>
  <c r="JY31" i="15"/>
  <c r="JY58" i="15"/>
  <c r="JZ17" i="15"/>
  <c r="JZ23" i="15"/>
  <c r="JZ42" i="15"/>
  <c r="JZ16" i="15"/>
  <c r="JZ25" i="15"/>
  <c r="JZ43" i="15"/>
  <c r="JZ44" i="15"/>
  <c r="JZ22" i="15"/>
  <c r="JZ37" i="15"/>
  <c r="JZ38" i="15"/>
  <c r="JZ39" i="15"/>
  <c r="JZ40" i="15"/>
  <c r="JZ32" i="15"/>
  <c r="JZ46" i="15"/>
  <c r="JZ48" i="15"/>
  <c r="JZ50" i="15"/>
  <c r="JZ53" i="15"/>
  <c r="JZ20" i="15"/>
  <c r="JZ19" i="15"/>
  <c r="JZ29" i="15"/>
  <c r="JZ30" i="15"/>
  <c r="JZ31" i="15"/>
  <c r="JZ58" i="15"/>
  <c r="KA17" i="15"/>
  <c r="KA23" i="15"/>
  <c r="KA42" i="15"/>
  <c r="KA16" i="15"/>
  <c r="KA25" i="15"/>
  <c r="KA43" i="15"/>
  <c r="KA44" i="15"/>
  <c r="KA22" i="15"/>
  <c r="KA37" i="15"/>
  <c r="KA38" i="15"/>
  <c r="KA39" i="15"/>
  <c r="KA40" i="15"/>
  <c r="KA32" i="15"/>
  <c r="KA46" i="15"/>
  <c r="KA48" i="15"/>
  <c r="KA50" i="15"/>
  <c r="KA53" i="15"/>
  <c r="KA20" i="15"/>
  <c r="KA19" i="15"/>
  <c r="KA29" i="15"/>
  <c r="KA30" i="15"/>
  <c r="KA31" i="15"/>
  <c r="KA58" i="15"/>
  <c r="KB17" i="15"/>
  <c r="KB23" i="15"/>
  <c r="KB42" i="15"/>
  <c r="KB16" i="15"/>
  <c r="KB25" i="15"/>
  <c r="KB43" i="15"/>
  <c r="KB44" i="15"/>
  <c r="KB22" i="15"/>
  <c r="KB37" i="15"/>
  <c r="KB38" i="15"/>
  <c r="KB39" i="15"/>
  <c r="KB40" i="15"/>
  <c r="KB32" i="15"/>
  <c r="KB46" i="15"/>
  <c r="KB48" i="15"/>
  <c r="KB50" i="15"/>
  <c r="KB53" i="15"/>
  <c r="KB20" i="15"/>
  <c r="KB19" i="15"/>
  <c r="KB29" i="15"/>
  <c r="KB30" i="15"/>
  <c r="KB31" i="15"/>
  <c r="KB58" i="15"/>
  <c r="KC17" i="15"/>
  <c r="KC23" i="15"/>
  <c r="KC42" i="15"/>
  <c r="KC16" i="15"/>
  <c r="KC25" i="15"/>
  <c r="KC43" i="15"/>
  <c r="KC44" i="15"/>
  <c r="KC22" i="15"/>
  <c r="KC37" i="15"/>
  <c r="KC38" i="15"/>
  <c r="KC39" i="15"/>
  <c r="KC40" i="15"/>
  <c r="KC32" i="15"/>
  <c r="KC46" i="15"/>
  <c r="KC48" i="15"/>
  <c r="KC50" i="15"/>
  <c r="KC53" i="15"/>
  <c r="KC20" i="15"/>
  <c r="KC19" i="15"/>
  <c r="KC29" i="15"/>
  <c r="KC30" i="15"/>
  <c r="KC31" i="15"/>
  <c r="KC58" i="15"/>
  <c r="KD17" i="15"/>
  <c r="KD23" i="15"/>
  <c r="KD42" i="15"/>
  <c r="KD16" i="15"/>
  <c r="KD25" i="15"/>
  <c r="KD43" i="15"/>
  <c r="KD44" i="15"/>
  <c r="KD22" i="15"/>
  <c r="KD37" i="15"/>
  <c r="KD38" i="15"/>
  <c r="KD39" i="15"/>
  <c r="KD40" i="15"/>
  <c r="KD32" i="15"/>
  <c r="KD46" i="15"/>
  <c r="KD48" i="15"/>
  <c r="KD50" i="15"/>
  <c r="KD53" i="15"/>
  <c r="KD20" i="15"/>
  <c r="KD19" i="15"/>
  <c r="KD29" i="15"/>
  <c r="KD30" i="15"/>
  <c r="KD31" i="15"/>
  <c r="KD58" i="15"/>
  <c r="KE17" i="15"/>
  <c r="KE23" i="15"/>
  <c r="KE42" i="15"/>
  <c r="KE16" i="15"/>
  <c r="KE25" i="15"/>
  <c r="KE43" i="15"/>
  <c r="KE44" i="15"/>
  <c r="KE22" i="15"/>
  <c r="KE37" i="15"/>
  <c r="KE38" i="15"/>
  <c r="KE39" i="15"/>
  <c r="KE40" i="15"/>
  <c r="KE32" i="15"/>
  <c r="KE46" i="15"/>
  <c r="KE48" i="15"/>
  <c r="KE50" i="15"/>
  <c r="KE53" i="15"/>
  <c r="KE20" i="15"/>
  <c r="KE19" i="15"/>
  <c r="KE29" i="15"/>
  <c r="KE30" i="15"/>
  <c r="KE31" i="15"/>
  <c r="KE58" i="15"/>
  <c r="KF17" i="15"/>
  <c r="KF23" i="15"/>
  <c r="KF42" i="15"/>
  <c r="KF16" i="15"/>
  <c r="KF25" i="15"/>
  <c r="KF43" i="15"/>
  <c r="KF44" i="15"/>
  <c r="KF22" i="15"/>
  <c r="KF37" i="15"/>
  <c r="KF38" i="15"/>
  <c r="KF39" i="15"/>
  <c r="KF40" i="15"/>
  <c r="KF32" i="15"/>
  <c r="KF46" i="15"/>
  <c r="KF48" i="15"/>
  <c r="KF50" i="15"/>
  <c r="KF53" i="15"/>
  <c r="KF20" i="15"/>
  <c r="KF19" i="15"/>
  <c r="KF29" i="15"/>
  <c r="KF30" i="15"/>
  <c r="KF31" i="15"/>
  <c r="KF58" i="15"/>
  <c r="KG17" i="15"/>
  <c r="KG23" i="15"/>
  <c r="KG42" i="15"/>
  <c r="KG16" i="15"/>
  <c r="KG25" i="15"/>
  <c r="KG43" i="15"/>
  <c r="KG44" i="15"/>
  <c r="KG22" i="15"/>
  <c r="KG37" i="15"/>
  <c r="KG38" i="15"/>
  <c r="KG39" i="15"/>
  <c r="KG40" i="15"/>
  <c r="KG32" i="15"/>
  <c r="KG46" i="15"/>
  <c r="KG48" i="15"/>
  <c r="KG50" i="15"/>
  <c r="KG53" i="15"/>
  <c r="KG20" i="15"/>
  <c r="KG19" i="15"/>
  <c r="KG29" i="15"/>
  <c r="KG30" i="15"/>
  <c r="KG31" i="15"/>
  <c r="KG58" i="15"/>
  <c r="KH17" i="15"/>
  <c r="KH23" i="15"/>
  <c r="KH42" i="15"/>
  <c r="KH16" i="15"/>
  <c r="KH25" i="15"/>
  <c r="KH43" i="15"/>
  <c r="KH44" i="15"/>
  <c r="KH22" i="15"/>
  <c r="KH37" i="15"/>
  <c r="KH38" i="15"/>
  <c r="KH39" i="15"/>
  <c r="KH40" i="15"/>
  <c r="KH32" i="15"/>
  <c r="KH46" i="15"/>
  <c r="KH48" i="15"/>
  <c r="KH50" i="15"/>
  <c r="KH53" i="15"/>
  <c r="KH20" i="15"/>
  <c r="KH19" i="15"/>
  <c r="KH29" i="15"/>
  <c r="KH30" i="15"/>
  <c r="KH31" i="15"/>
  <c r="KH58" i="15"/>
  <c r="KI17" i="15"/>
  <c r="KI23" i="15"/>
  <c r="KI42" i="15"/>
  <c r="KI16" i="15"/>
  <c r="KI25" i="15"/>
  <c r="KI43" i="15"/>
  <c r="KI44" i="15"/>
  <c r="KI22" i="15"/>
  <c r="KI37" i="15"/>
  <c r="KI38" i="15"/>
  <c r="KI39" i="15"/>
  <c r="KI40" i="15"/>
  <c r="KI32" i="15"/>
  <c r="KI46" i="15"/>
  <c r="KI48" i="15"/>
  <c r="KI50" i="15"/>
  <c r="KI53" i="15"/>
  <c r="KI20" i="15"/>
  <c r="KI19" i="15"/>
  <c r="KI29" i="15"/>
  <c r="KI30" i="15"/>
  <c r="KI31" i="15"/>
  <c r="KI58" i="15"/>
  <c r="KJ17" i="15"/>
  <c r="KJ23" i="15"/>
  <c r="KJ42" i="15"/>
  <c r="KJ16" i="15"/>
  <c r="KJ25" i="15"/>
  <c r="KJ43" i="15"/>
  <c r="KJ44" i="15"/>
  <c r="KJ22" i="15"/>
  <c r="KJ37" i="15"/>
  <c r="KJ38" i="15"/>
  <c r="KJ39" i="15"/>
  <c r="KJ40" i="15"/>
  <c r="KJ32" i="15"/>
  <c r="KJ46" i="15"/>
  <c r="KJ48" i="15"/>
  <c r="KJ50" i="15"/>
  <c r="KJ53" i="15"/>
  <c r="KJ20" i="15"/>
  <c r="KJ19" i="15"/>
  <c r="KJ29" i="15"/>
  <c r="KJ30" i="15"/>
  <c r="KJ31" i="15"/>
  <c r="KJ58" i="15"/>
  <c r="KK17" i="15"/>
  <c r="KK23" i="15"/>
  <c r="KK42" i="15"/>
  <c r="KK16" i="15"/>
  <c r="KK25" i="15"/>
  <c r="KK43" i="15"/>
  <c r="KK44" i="15"/>
  <c r="KK22" i="15"/>
  <c r="KK37" i="15"/>
  <c r="KK38" i="15"/>
  <c r="KK39" i="15"/>
  <c r="KK40" i="15"/>
  <c r="KK32" i="15"/>
  <c r="KK46" i="15"/>
  <c r="KK48" i="15"/>
  <c r="KK50" i="15"/>
  <c r="KK53" i="15"/>
  <c r="KK20" i="15"/>
  <c r="KK19" i="15"/>
  <c r="KK29" i="15"/>
  <c r="KK30" i="15"/>
  <c r="KK31" i="15"/>
  <c r="KK58" i="15"/>
  <c r="KL17" i="15"/>
  <c r="KL23" i="15"/>
  <c r="KL42" i="15"/>
  <c r="KL16" i="15"/>
  <c r="KL25" i="15"/>
  <c r="KL43" i="15"/>
  <c r="KL44" i="15"/>
  <c r="KL22" i="15"/>
  <c r="KL37" i="15"/>
  <c r="KL38" i="15"/>
  <c r="KL39" i="15"/>
  <c r="KL40" i="15"/>
  <c r="KL32" i="15"/>
  <c r="KL46" i="15"/>
  <c r="KL48" i="15"/>
  <c r="KL50" i="15"/>
  <c r="KL53" i="15"/>
  <c r="KL20" i="15"/>
  <c r="KL19" i="15"/>
  <c r="KL29" i="15"/>
  <c r="KL30" i="15"/>
  <c r="KL31" i="15"/>
  <c r="KL58" i="15"/>
  <c r="KM17" i="15"/>
  <c r="KM23" i="15"/>
  <c r="KM42" i="15"/>
  <c r="KM16" i="15"/>
  <c r="KM25" i="15"/>
  <c r="KM43" i="15"/>
  <c r="KM44" i="15"/>
  <c r="KM22" i="15"/>
  <c r="KM37" i="15"/>
  <c r="KM38" i="15"/>
  <c r="KM39" i="15"/>
  <c r="KM40" i="15"/>
  <c r="KM32" i="15"/>
  <c r="KM46" i="15"/>
  <c r="KM48" i="15"/>
  <c r="KM50" i="15"/>
  <c r="KM53" i="15"/>
  <c r="KM20" i="15"/>
  <c r="KM19" i="15"/>
  <c r="KM29" i="15"/>
  <c r="KM30" i="15"/>
  <c r="KM31" i="15"/>
  <c r="KM58" i="15"/>
  <c r="KN17" i="15"/>
  <c r="KN23" i="15"/>
  <c r="KN42" i="15"/>
  <c r="KN16" i="15"/>
  <c r="KN25" i="15"/>
  <c r="KN43" i="15"/>
  <c r="KN44" i="15"/>
  <c r="KN22" i="15"/>
  <c r="KN37" i="15"/>
  <c r="KN38" i="15"/>
  <c r="KN39" i="15"/>
  <c r="KN40" i="15"/>
  <c r="KN32" i="15"/>
  <c r="KN46" i="15"/>
  <c r="KN48" i="15"/>
  <c r="KN50" i="15"/>
  <c r="KN53" i="15"/>
  <c r="KN20" i="15"/>
  <c r="KN19" i="15"/>
  <c r="KN29" i="15"/>
  <c r="KN30" i="15"/>
  <c r="KN31" i="15"/>
  <c r="KN58" i="15"/>
  <c r="KO17" i="15"/>
  <c r="KO23" i="15"/>
  <c r="KO42" i="15"/>
  <c r="KO16" i="15"/>
  <c r="KO25" i="15"/>
  <c r="KO43" i="15"/>
  <c r="KO44" i="15"/>
  <c r="KO22" i="15"/>
  <c r="KO37" i="15"/>
  <c r="KO38" i="15"/>
  <c r="KO39" i="15"/>
  <c r="KO40" i="15"/>
  <c r="KO32" i="15"/>
  <c r="KO46" i="15"/>
  <c r="KO48" i="15"/>
  <c r="KO50" i="15"/>
  <c r="KO53" i="15"/>
  <c r="KO20" i="15"/>
  <c r="KO19" i="15"/>
  <c r="KO29" i="15"/>
  <c r="KO30" i="15"/>
  <c r="KO31" i="15"/>
  <c r="KO58" i="15"/>
  <c r="KP50" i="15"/>
  <c r="KP53" i="15"/>
  <c r="KP16" i="15"/>
  <c r="KP19" i="15"/>
  <c r="KP29" i="15"/>
  <c r="KP30" i="15"/>
  <c r="KP31" i="15"/>
  <c r="KP58" i="15"/>
  <c r="B16" i="15"/>
  <c r="C16" i="15"/>
  <c r="D16" i="15"/>
  <c r="E16" i="15"/>
  <c r="B17" i="15"/>
  <c r="B23" i="15"/>
  <c r="B42" i="15"/>
  <c r="B25" i="15"/>
  <c r="B43" i="15"/>
  <c r="B44" i="15"/>
  <c r="B22" i="15"/>
  <c r="B37" i="15"/>
  <c r="B38" i="15"/>
  <c r="B39" i="15"/>
  <c r="B40" i="15"/>
  <c r="B32" i="15"/>
  <c r="B46" i="15"/>
  <c r="B48" i="15"/>
  <c r="B50" i="15"/>
  <c r="B51" i="15"/>
  <c r="B53" i="15"/>
  <c r="B20" i="15"/>
  <c r="B19" i="15"/>
  <c r="B29" i="15"/>
  <c r="B30" i="15"/>
  <c r="B31" i="15"/>
  <c r="B58" i="15"/>
  <c r="C17" i="15"/>
  <c r="C23" i="15"/>
  <c r="C42" i="15"/>
  <c r="C25" i="15"/>
  <c r="C43" i="15"/>
  <c r="C44" i="15"/>
  <c r="C22" i="15"/>
  <c r="C37" i="15"/>
  <c r="C38" i="15"/>
  <c r="C39" i="15"/>
  <c r="C40" i="15"/>
  <c r="C32" i="15"/>
  <c r="C46" i="15"/>
  <c r="C48" i="15"/>
  <c r="C50" i="15"/>
  <c r="C51" i="15"/>
  <c r="C53" i="15"/>
  <c r="C20" i="15"/>
  <c r="C19" i="15"/>
  <c r="C29" i="15"/>
  <c r="C30" i="15"/>
  <c r="C31" i="15"/>
  <c r="C58" i="15"/>
  <c r="D17" i="15"/>
  <c r="D23" i="15"/>
  <c r="D42" i="15"/>
  <c r="D25" i="15"/>
  <c r="D43" i="15"/>
  <c r="D44" i="15"/>
  <c r="D22" i="15"/>
  <c r="D37" i="15"/>
  <c r="D38" i="15"/>
  <c r="D39" i="15"/>
  <c r="D40" i="15"/>
  <c r="D32" i="15"/>
  <c r="D46" i="15"/>
  <c r="D48" i="15"/>
  <c r="D50" i="15"/>
  <c r="D51" i="15"/>
  <c r="D53" i="15"/>
  <c r="D20" i="15"/>
  <c r="D19" i="15"/>
  <c r="D29" i="15"/>
  <c r="D30" i="15"/>
  <c r="D31" i="15"/>
  <c r="D58" i="15"/>
  <c r="E17" i="15"/>
  <c r="E23" i="15"/>
  <c r="E42" i="15"/>
  <c r="E25" i="15"/>
  <c r="E43" i="15"/>
  <c r="E44" i="15"/>
  <c r="E22" i="15"/>
  <c r="E37" i="15"/>
  <c r="E38" i="15"/>
  <c r="E39" i="15"/>
  <c r="E40" i="15"/>
  <c r="E32" i="15"/>
  <c r="E46" i="15"/>
  <c r="E48" i="15"/>
  <c r="E50" i="15"/>
  <c r="E51" i="15"/>
  <c r="E53" i="15"/>
  <c r="E20" i="15"/>
  <c r="E19" i="15"/>
  <c r="E29" i="15"/>
  <c r="E30" i="15"/>
  <c r="E31" i="15"/>
  <c r="E58" i="15"/>
  <c r="F17" i="15"/>
  <c r="F23" i="15"/>
  <c r="F42" i="15"/>
  <c r="F16" i="15"/>
  <c r="F25" i="15"/>
  <c r="F43" i="15"/>
  <c r="F44" i="15"/>
  <c r="F22" i="15"/>
  <c r="F37" i="15"/>
  <c r="F38" i="15"/>
  <c r="F39" i="15"/>
  <c r="F40" i="15"/>
  <c r="F32" i="15"/>
  <c r="F46" i="15"/>
  <c r="F48" i="15"/>
  <c r="F50" i="15"/>
  <c r="F51" i="15"/>
  <c r="F53" i="15"/>
  <c r="F20" i="15"/>
  <c r="F19" i="15"/>
  <c r="F29" i="15"/>
  <c r="F30" i="15"/>
  <c r="F31" i="15"/>
  <c r="F58" i="15"/>
  <c r="G17" i="15"/>
  <c r="G23" i="15"/>
  <c r="G42" i="15"/>
  <c r="G16" i="15"/>
  <c r="G25" i="15"/>
  <c r="G43" i="15"/>
  <c r="G44" i="15"/>
  <c r="G22" i="15"/>
  <c r="G37" i="15"/>
  <c r="G38" i="15"/>
  <c r="G39" i="15"/>
  <c r="G40" i="15"/>
  <c r="G32" i="15"/>
  <c r="G46" i="15"/>
  <c r="G48" i="15"/>
  <c r="G50" i="15"/>
  <c r="G51" i="15"/>
  <c r="G53" i="15"/>
  <c r="G20" i="15"/>
  <c r="G19" i="15"/>
  <c r="G29" i="15"/>
  <c r="G30" i="15"/>
  <c r="G31" i="15"/>
  <c r="G58" i="15"/>
  <c r="H17" i="15"/>
  <c r="H23" i="15"/>
  <c r="H42" i="15"/>
  <c r="H16" i="15"/>
  <c r="H25" i="15"/>
  <c r="H43" i="15"/>
  <c r="H44" i="15"/>
  <c r="H22" i="15"/>
  <c r="H37" i="15"/>
  <c r="H38" i="15"/>
  <c r="H39" i="15"/>
  <c r="H40" i="15"/>
  <c r="H32" i="15"/>
  <c r="H46" i="15"/>
  <c r="H48" i="15"/>
  <c r="H50" i="15"/>
  <c r="H51" i="15"/>
  <c r="H53" i="15"/>
  <c r="H20" i="15"/>
  <c r="H19" i="15"/>
  <c r="H29" i="15"/>
  <c r="H30" i="15"/>
  <c r="H31" i="15"/>
  <c r="H58" i="15"/>
  <c r="I17" i="15"/>
  <c r="I23" i="15"/>
  <c r="I42" i="15"/>
  <c r="I16" i="15"/>
  <c r="I25" i="15"/>
  <c r="I43" i="15"/>
  <c r="I44" i="15"/>
  <c r="I22" i="15"/>
  <c r="I37" i="15"/>
  <c r="I38" i="15"/>
  <c r="I39" i="15"/>
  <c r="I40" i="15"/>
  <c r="I32" i="15"/>
  <c r="I46" i="15"/>
  <c r="I48" i="15"/>
  <c r="I50" i="15"/>
  <c r="I51" i="15"/>
  <c r="I53" i="15"/>
  <c r="I20" i="15"/>
  <c r="I19" i="15"/>
  <c r="I29" i="15"/>
  <c r="I30" i="15"/>
  <c r="I31" i="15"/>
  <c r="I58" i="15"/>
  <c r="J17" i="15"/>
  <c r="J23" i="15"/>
  <c r="J42" i="15"/>
  <c r="J16" i="15"/>
  <c r="J25" i="15"/>
  <c r="J43" i="15"/>
  <c r="J44" i="15"/>
  <c r="J22" i="15"/>
  <c r="J37" i="15"/>
  <c r="J38" i="15"/>
  <c r="J39" i="15"/>
  <c r="J40" i="15"/>
  <c r="J32" i="15"/>
  <c r="J46" i="15"/>
  <c r="J48" i="15"/>
  <c r="J50" i="15"/>
  <c r="J51" i="15"/>
  <c r="J53" i="15"/>
  <c r="J20" i="15"/>
  <c r="J19" i="15"/>
  <c r="J29" i="15"/>
  <c r="J30" i="15"/>
  <c r="J31" i="15"/>
  <c r="J58" i="15"/>
  <c r="K17" i="15"/>
  <c r="K23" i="15"/>
  <c r="K42" i="15"/>
  <c r="K16" i="15"/>
  <c r="K25" i="15"/>
  <c r="K43" i="15"/>
  <c r="K44" i="15"/>
  <c r="K22" i="15"/>
  <c r="K37" i="15"/>
  <c r="K38" i="15"/>
  <c r="K39" i="15"/>
  <c r="K40" i="15"/>
  <c r="K32" i="15"/>
  <c r="K46" i="15"/>
  <c r="K48" i="15"/>
  <c r="K50" i="15"/>
  <c r="K51" i="15"/>
  <c r="K53" i="15"/>
  <c r="K20" i="15"/>
  <c r="K19" i="15"/>
  <c r="K29" i="15"/>
  <c r="K30" i="15"/>
  <c r="K31" i="15"/>
  <c r="K58" i="15"/>
  <c r="L17" i="15"/>
  <c r="L23" i="15"/>
  <c r="L42" i="15"/>
  <c r="L16" i="15"/>
  <c r="L25" i="15"/>
  <c r="L43" i="15"/>
  <c r="L44" i="15"/>
  <c r="L22" i="15"/>
  <c r="L37" i="15"/>
  <c r="L38" i="15"/>
  <c r="L39" i="15"/>
  <c r="L40" i="15"/>
  <c r="L32" i="15"/>
  <c r="L46" i="15"/>
  <c r="L48" i="15"/>
  <c r="L50" i="15"/>
  <c r="L53" i="15"/>
  <c r="L20" i="15"/>
  <c r="L19" i="15"/>
  <c r="L29" i="15"/>
  <c r="L30" i="15"/>
  <c r="L31" i="15"/>
  <c r="L58" i="15"/>
  <c r="M17" i="15"/>
  <c r="M23" i="15"/>
  <c r="M42" i="15"/>
  <c r="M16" i="15"/>
  <c r="M25" i="15"/>
  <c r="M43" i="15"/>
  <c r="M44" i="15"/>
  <c r="M22" i="15"/>
  <c r="M37" i="15"/>
  <c r="M38" i="15"/>
  <c r="M39" i="15"/>
  <c r="M40" i="15"/>
  <c r="M32" i="15"/>
  <c r="M46" i="15"/>
  <c r="M48" i="15"/>
  <c r="M50" i="15"/>
  <c r="M53" i="15"/>
  <c r="M20" i="15"/>
  <c r="M19" i="15"/>
  <c r="M29" i="15"/>
  <c r="M30" i="15"/>
  <c r="M31" i="15"/>
  <c r="M58" i="15"/>
  <c r="N17" i="15"/>
  <c r="N23" i="15"/>
  <c r="N42" i="15"/>
  <c r="N16" i="15"/>
  <c r="N25" i="15"/>
  <c r="N43" i="15"/>
  <c r="N44" i="15"/>
  <c r="N22" i="15"/>
  <c r="N37" i="15"/>
  <c r="N38" i="15"/>
  <c r="N39" i="15"/>
  <c r="N40" i="15"/>
  <c r="N32" i="15"/>
  <c r="N46" i="15"/>
  <c r="N48" i="15"/>
  <c r="N50" i="15"/>
  <c r="N53" i="15"/>
  <c r="N20" i="15"/>
  <c r="N19" i="15"/>
  <c r="N29" i="15"/>
  <c r="N30" i="15"/>
  <c r="N31" i="15"/>
  <c r="N58" i="15"/>
  <c r="O17" i="15"/>
  <c r="O23" i="15"/>
  <c r="O42" i="15"/>
  <c r="O16" i="15"/>
  <c r="O25" i="15"/>
  <c r="O43" i="15"/>
  <c r="O44" i="15"/>
  <c r="O22" i="15"/>
  <c r="O37" i="15"/>
  <c r="O38" i="15"/>
  <c r="O39" i="15"/>
  <c r="O40" i="15"/>
  <c r="O32" i="15"/>
  <c r="O46" i="15"/>
  <c r="O48" i="15"/>
  <c r="O50" i="15"/>
  <c r="O53" i="15"/>
  <c r="O20" i="15"/>
  <c r="O19" i="15"/>
  <c r="O29" i="15"/>
  <c r="O30" i="15"/>
  <c r="O31" i="15"/>
  <c r="O58" i="15"/>
  <c r="P17" i="15"/>
  <c r="P23" i="15"/>
  <c r="P42" i="15"/>
  <c r="P16" i="15"/>
  <c r="P25" i="15"/>
  <c r="P43" i="15"/>
  <c r="P44" i="15"/>
  <c r="P22" i="15"/>
  <c r="P37" i="15"/>
  <c r="P38" i="15"/>
  <c r="P39" i="15"/>
  <c r="P40" i="15"/>
  <c r="P32" i="15"/>
  <c r="P46" i="15"/>
  <c r="P48" i="15"/>
  <c r="P50" i="15"/>
  <c r="P53" i="15"/>
  <c r="P20" i="15"/>
  <c r="P19" i="15"/>
  <c r="P29" i="15"/>
  <c r="P30" i="15"/>
  <c r="P31" i="15"/>
  <c r="P58" i="15"/>
  <c r="Q17" i="15"/>
  <c r="Q23" i="15"/>
  <c r="Q42" i="15"/>
  <c r="Q16" i="15"/>
  <c r="Q25" i="15"/>
  <c r="Q43" i="15"/>
  <c r="Q44" i="15"/>
  <c r="Q22" i="15"/>
  <c r="Q37" i="15"/>
  <c r="Q38" i="15"/>
  <c r="Q39" i="15"/>
  <c r="Q40" i="15"/>
  <c r="Q32" i="15"/>
  <c r="Q46" i="15"/>
  <c r="Q48" i="15"/>
  <c r="Q50" i="15"/>
  <c r="Q53" i="15"/>
  <c r="Q20" i="15"/>
  <c r="Q19" i="15"/>
  <c r="Q29" i="15"/>
  <c r="Q30" i="15"/>
  <c r="Q31" i="15"/>
  <c r="Q58" i="15"/>
  <c r="R17" i="15"/>
  <c r="R23" i="15"/>
  <c r="R42" i="15"/>
  <c r="R16" i="15"/>
  <c r="R25" i="15"/>
  <c r="R43" i="15"/>
  <c r="R44" i="15"/>
  <c r="R22" i="15"/>
  <c r="R37" i="15"/>
  <c r="R38" i="15"/>
  <c r="R39" i="15"/>
  <c r="R40" i="15"/>
  <c r="R32" i="15"/>
  <c r="R46" i="15"/>
  <c r="R48" i="15"/>
  <c r="R50" i="15"/>
  <c r="R53" i="15"/>
  <c r="R20" i="15"/>
  <c r="R19" i="15"/>
  <c r="R29" i="15"/>
  <c r="R30" i="15"/>
  <c r="R31" i="15"/>
  <c r="R58" i="15"/>
  <c r="S17" i="15"/>
  <c r="S23" i="15"/>
  <c r="S42" i="15"/>
  <c r="S16" i="15"/>
  <c r="S25" i="15"/>
  <c r="S43" i="15"/>
  <c r="S44" i="15"/>
  <c r="S22" i="15"/>
  <c r="S37" i="15"/>
  <c r="S38" i="15"/>
  <c r="S39" i="15"/>
  <c r="S40" i="15"/>
  <c r="S32" i="15"/>
  <c r="S46" i="15"/>
  <c r="S48" i="15"/>
  <c r="S50" i="15"/>
  <c r="S53" i="15"/>
  <c r="S20" i="15"/>
  <c r="S19" i="15"/>
  <c r="S29" i="15"/>
  <c r="S30" i="15"/>
  <c r="S31" i="15"/>
  <c r="S58" i="15"/>
  <c r="T17" i="15"/>
  <c r="T23" i="15"/>
  <c r="T42" i="15"/>
  <c r="T16" i="15"/>
  <c r="T25" i="15"/>
  <c r="T43" i="15"/>
  <c r="T44" i="15"/>
  <c r="T22" i="15"/>
  <c r="T37" i="15"/>
  <c r="T38" i="15"/>
  <c r="T39" i="15"/>
  <c r="T40" i="15"/>
  <c r="T32" i="15"/>
  <c r="T46" i="15"/>
  <c r="T48" i="15"/>
  <c r="T50" i="15"/>
  <c r="T53" i="15"/>
  <c r="T20" i="15"/>
  <c r="T19" i="15"/>
  <c r="T29" i="15"/>
  <c r="T30" i="15"/>
  <c r="T31" i="15"/>
  <c r="T58" i="15"/>
  <c r="U17" i="15"/>
  <c r="U23" i="15"/>
  <c r="U42" i="15"/>
  <c r="U16" i="15"/>
  <c r="U25" i="15"/>
  <c r="U43" i="15"/>
  <c r="U44" i="15"/>
  <c r="U22" i="15"/>
  <c r="U37" i="15"/>
  <c r="U38" i="15"/>
  <c r="U39" i="15"/>
  <c r="U40" i="15"/>
  <c r="U32" i="15"/>
  <c r="U46" i="15"/>
  <c r="U48" i="15"/>
  <c r="U50" i="15"/>
  <c r="U53" i="15"/>
  <c r="U20" i="15"/>
  <c r="U19" i="15"/>
  <c r="U29" i="15"/>
  <c r="U30" i="15"/>
  <c r="U31" i="15"/>
  <c r="U58" i="15"/>
  <c r="V17" i="15"/>
  <c r="V23" i="15"/>
  <c r="V42" i="15"/>
  <c r="V16" i="15"/>
  <c r="V25" i="15"/>
  <c r="V43" i="15"/>
  <c r="V44" i="15"/>
  <c r="V22" i="15"/>
  <c r="V37" i="15"/>
  <c r="V38" i="15"/>
  <c r="V39" i="15"/>
  <c r="V40" i="15"/>
  <c r="V32" i="15"/>
  <c r="V46" i="15"/>
  <c r="V48" i="15"/>
  <c r="V50" i="15"/>
  <c r="V53" i="15"/>
  <c r="V20" i="15"/>
  <c r="V19" i="15"/>
  <c r="V29" i="15"/>
  <c r="V30" i="15"/>
  <c r="V31" i="15"/>
  <c r="V58" i="15"/>
  <c r="W17" i="15"/>
  <c r="W23" i="15"/>
  <c r="W42" i="15"/>
  <c r="W16" i="15"/>
  <c r="W25" i="15"/>
  <c r="W43" i="15"/>
  <c r="W44" i="15"/>
  <c r="W22" i="15"/>
  <c r="W37" i="15"/>
  <c r="W38" i="15"/>
  <c r="W39" i="15"/>
  <c r="W40" i="15"/>
  <c r="W32" i="15"/>
  <c r="W46" i="15"/>
  <c r="W48" i="15"/>
  <c r="W50" i="15"/>
  <c r="W53" i="15"/>
  <c r="W20" i="15"/>
  <c r="W19" i="15"/>
  <c r="W29" i="15"/>
  <c r="W30" i="15"/>
  <c r="W31" i="15"/>
  <c r="W58" i="15"/>
  <c r="X17" i="15"/>
  <c r="X23" i="15"/>
  <c r="X42" i="15"/>
  <c r="X16" i="15"/>
  <c r="X25" i="15"/>
  <c r="X43" i="15"/>
  <c r="X44" i="15"/>
  <c r="X22" i="15"/>
  <c r="X37" i="15"/>
  <c r="X38" i="15"/>
  <c r="X39" i="15"/>
  <c r="X40" i="15"/>
  <c r="X32" i="15"/>
  <c r="X46" i="15"/>
  <c r="X48" i="15"/>
  <c r="X50" i="15"/>
  <c r="X53" i="15"/>
  <c r="X20" i="15"/>
  <c r="X19" i="15"/>
  <c r="X29" i="15"/>
  <c r="X30" i="15"/>
  <c r="X31" i="15"/>
  <c r="X58" i="15"/>
  <c r="Y17" i="15"/>
  <c r="Y23" i="15"/>
  <c r="Y42" i="15"/>
  <c r="Y16" i="15"/>
  <c r="Y25" i="15"/>
  <c r="Y43" i="15"/>
  <c r="Y44" i="15"/>
  <c r="Y22" i="15"/>
  <c r="Y37" i="15"/>
  <c r="Y38" i="15"/>
  <c r="Y39" i="15"/>
  <c r="Y40" i="15"/>
  <c r="Y32" i="15"/>
  <c r="Y46" i="15"/>
  <c r="Y48" i="15"/>
  <c r="Y50" i="15"/>
  <c r="Y53" i="15"/>
  <c r="Y20" i="15"/>
  <c r="Y19" i="15"/>
  <c r="Y29" i="15"/>
  <c r="Y30" i="15"/>
  <c r="Y31" i="15"/>
  <c r="Y58" i="15"/>
  <c r="Z17" i="15"/>
  <c r="Z23" i="15"/>
  <c r="Z42" i="15"/>
  <c r="Z16" i="15"/>
  <c r="Z25" i="15"/>
  <c r="Z43" i="15"/>
  <c r="Z44" i="15"/>
  <c r="Z22" i="15"/>
  <c r="Z37" i="15"/>
  <c r="Z38" i="15"/>
  <c r="Z39" i="15"/>
  <c r="Z40" i="15"/>
  <c r="Z32" i="15"/>
  <c r="Z46" i="15"/>
  <c r="Z48" i="15"/>
  <c r="Z50" i="15"/>
  <c r="Z53" i="15"/>
  <c r="Z20" i="15"/>
  <c r="Z19" i="15"/>
  <c r="Z29" i="15"/>
  <c r="Z30" i="15"/>
  <c r="Z31" i="15"/>
  <c r="Z58" i="15"/>
  <c r="AA17" i="15"/>
  <c r="AA23" i="15"/>
  <c r="AA42" i="15"/>
  <c r="AA16" i="15"/>
  <c r="AA25" i="15"/>
  <c r="AA43" i="15"/>
  <c r="AA44" i="15"/>
  <c r="AA22" i="15"/>
  <c r="AA37" i="15"/>
  <c r="AA38" i="15"/>
  <c r="AA39" i="15"/>
  <c r="AA40" i="15"/>
  <c r="AA32" i="15"/>
  <c r="AA46" i="15"/>
  <c r="AA48" i="15"/>
  <c r="AA50" i="15"/>
  <c r="AA53" i="15"/>
  <c r="AA20" i="15"/>
  <c r="AA19" i="15"/>
  <c r="AA29" i="15"/>
  <c r="AA30" i="15"/>
  <c r="AA31" i="15"/>
  <c r="AA58" i="15"/>
  <c r="AB17" i="15"/>
  <c r="AB23" i="15"/>
  <c r="AB42" i="15"/>
  <c r="AB16" i="15"/>
  <c r="AB25" i="15"/>
  <c r="AB43" i="15"/>
  <c r="AB44" i="15"/>
  <c r="AB22" i="15"/>
  <c r="AB37" i="15"/>
  <c r="AB38" i="15"/>
  <c r="AB39" i="15"/>
  <c r="AB40" i="15"/>
  <c r="AB32" i="15"/>
  <c r="AB46" i="15"/>
  <c r="AB48" i="15"/>
  <c r="AB50" i="15"/>
  <c r="AB53" i="15"/>
  <c r="AB20" i="15"/>
  <c r="AB19" i="15"/>
  <c r="AB29" i="15"/>
  <c r="AB30" i="15"/>
  <c r="AB31" i="15"/>
  <c r="AB58" i="15"/>
  <c r="AC17" i="15"/>
  <c r="AC23" i="15"/>
  <c r="AC42" i="15"/>
  <c r="AC16" i="15"/>
  <c r="AC25" i="15"/>
  <c r="AC43" i="15"/>
  <c r="AC44" i="15"/>
  <c r="AC22" i="15"/>
  <c r="AC37" i="15"/>
  <c r="AC38" i="15"/>
  <c r="AC39" i="15"/>
  <c r="AC40" i="15"/>
  <c r="AC32" i="15"/>
  <c r="AC46" i="15"/>
  <c r="AC48" i="15"/>
  <c r="AC50" i="15"/>
  <c r="AC53" i="15"/>
  <c r="AC20" i="15"/>
  <c r="AC19" i="15"/>
  <c r="AC29" i="15"/>
  <c r="AC30" i="15"/>
  <c r="AC31" i="15"/>
  <c r="AC58" i="15"/>
  <c r="AD17" i="15"/>
  <c r="AD23" i="15"/>
  <c r="AD42" i="15"/>
  <c r="AD16" i="15"/>
  <c r="AD25" i="15"/>
  <c r="AD43" i="15"/>
  <c r="AD44" i="15"/>
  <c r="AD22" i="15"/>
  <c r="AD37" i="15"/>
  <c r="AD38" i="15"/>
  <c r="AD39" i="15"/>
  <c r="AD40" i="15"/>
  <c r="AD32" i="15"/>
  <c r="AD46" i="15"/>
  <c r="AD48" i="15"/>
  <c r="AD50" i="15"/>
  <c r="AD53" i="15"/>
  <c r="AD20" i="15"/>
  <c r="AD19" i="15"/>
  <c r="AD29" i="15"/>
  <c r="AD30" i="15"/>
  <c r="AD31" i="15"/>
  <c r="AD58" i="15"/>
  <c r="AE17" i="15"/>
  <c r="AE23" i="15"/>
  <c r="AE42" i="15"/>
  <c r="AE16" i="15"/>
  <c r="AE25" i="15"/>
  <c r="AE43" i="15"/>
  <c r="AE44" i="15"/>
  <c r="AE22" i="15"/>
  <c r="AE37" i="15"/>
  <c r="AE38" i="15"/>
  <c r="AE39" i="15"/>
  <c r="AE40" i="15"/>
  <c r="AE32" i="15"/>
  <c r="AE46" i="15"/>
  <c r="AE48" i="15"/>
  <c r="AE50" i="15"/>
  <c r="AE53" i="15"/>
  <c r="AE20" i="15"/>
  <c r="AE19" i="15"/>
  <c r="AE29" i="15"/>
  <c r="AE30" i="15"/>
  <c r="AE31" i="15"/>
  <c r="AE58" i="15"/>
  <c r="B59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AM59" i="15"/>
  <c r="AN59" i="15"/>
  <c r="AO59" i="15"/>
  <c r="AP59" i="15"/>
  <c r="AQ59" i="15"/>
  <c r="AR59" i="15"/>
  <c r="AS59" i="15"/>
  <c r="AT59" i="15"/>
  <c r="AU59" i="15"/>
  <c r="AV59" i="15"/>
  <c r="AW59" i="15"/>
  <c r="AX59" i="15"/>
  <c r="AY59" i="15"/>
  <c r="AZ59" i="15"/>
  <c r="BA59" i="15"/>
  <c r="BB59" i="15"/>
  <c r="BC59" i="15"/>
  <c r="BD59" i="15"/>
  <c r="BE59" i="15"/>
  <c r="BF59" i="15"/>
  <c r="BG59" i="15"/>
  <c r="BH59" i="15"/>
  <c r="BI59" i="15"/>
  <c r="BJ59" i="15"/>
  <c r="BK59" i="15"/>
  <c r="BL59" i="15"/>
  <c r="BM59" i="15"/>
  <c r="BN59" i="15"/>
  <c r="BO59" i="15"/>
  <c r="BP59" i="15"/>
  <c r="BQ59" i="15"/>
  <c r="BR59" i="15"/>
  <c r="BS59" i="15"/>
  <c r="BT59" i="15"/>
  <c r="BU59" i="15"/>
  <c r="BV59" i="15"/>
  <c r="BW59" i="15"/>
  <c r="BX59" i="15"/>
  <c r="BY59" i="15"/>
  <c r="BZ59" i="15"/>
  <c r="CA59" i="15"/>
  <c r="CB59" i="15"/>
  <c r="CC59" i="15"/>
  <c r="CD59" i="15"/>
  <c r="CE59" i="15"/>
  <c r="CF59" i="15"/>
  <c r="CG59" i="15"/>
  <c r="CH59" i="15"/>
  <c r="CI59" i="15"/>
  <c r="CJ59" i="15"/>
  <c r="CK59" i="15"/>
  <c r="CL59" i="15"/>
  <c r="CM59" i="15"/>
  <c r="CN59" i="15"/>
  <c r="CO59" i="15"/>
  <c r="CP59" i="15"/>
  <c r="CQ59" i="15"/>
  <c r="CR59" i="15"/>
  <c r="CS59" i="15"/>
  <c r="CT59" i="15"/>
  <c r="CU59" i="15"/>
  <c r="CV59" i="15"/>
  <c r="CW59" i="15"/>
  <c r="CX59" i="15"/>
  <c r="CY59" i="15"/>
  <c r="CZ59" i="15"/>
  <c r="DA59" i="15"/>
  <c r="DB59" i="15"/>
  <c r="DC59" i="15"/>
  <c r="DD59" i="15"/>
  <c r="DE59" i="15"/>
  <c r="DF59" i="15"/>
  <c r="DG59" i="15"/>
  <c r="DH59" i="15"/>
  <c r="DI59" i="15"/>
  <c r="DJ59" i="15"/>
  <c r="DK59" i="15"/>
  <c r="DL59" i="15"/>
  <c r="DM59" i="15"/>
  <c r="DN59" i="15"/>
  <c r="DO59" i="15"/>
  <c r="DP59" i="15"/>
  <c r="DQ59" i="15"/>
  <c r="DR59" i="15"/>
  <c r="DS59" i="15"/>
  <c r="DT59" i="15"/>
  <c r="DU59" i="15"/>
  <c r="DV59" i="15"/>
  <c r="DW59" i="15"/>
  <c r="DX59" i="15"/>
  <c r="DY59" i="15"/>
  <c r="DZ59" i="15"/>
  <c r="EA59" i="15"/>
  <c r="EB59" i="15"/>
  <c r="EC59" i="15"/>
  <c r="ED59" i="15"/>
  <c r="EE59" i="15"/>
  <c r="EF59" i="15"/>
  <c r="EG59" i="15"/>
  <c r="EH59" i="15"/>
  <c r="EI59" i="15"/>
  <c r="EJ59" i="15"/>
  <c r="EK59" i="15"/>
  <c r="EL59" i="15"/>
  <c r="EM59" i="15"/>
  <c r="EN59" i="15"/>
  <c r="EO59" i="15"/>
  <c r="EP59" i="15"/>
  <c r="EQ59" i="15"/>
  <c r="ER59" i="15"/>
  <c r="ES59" i="15"/>
  <c r="ET59" i="15"/>
  <c r="EU59" i="15"/>
  <c r="EV59" i="15"/>
  <c r="EW59" i="15"/>
  <c r="EX59" i="15"/>
  <c r="EY59" i="15"/>
  <c r="EZ59" i="15"/>
  <c r="FA59" i="15"/>
  <c r="FB59" i="15"/>
  <c r="FC59" i="15"/>
  <c r="FD59" i="15"/>
  <c r="FE59" i="15"/>
  <c r="FF59" i="15"/>
  <c r="FG59" i="15"/>
  <c r="FH59" i="15"/>
  <c r="FI59" i="15"/>
  <c r="FJ59" i="15"/>
  <c r="FK59" i="15"/>
  <c r="FL59" i="15"/>
  <c r="FM59" i="15"/>
  <c r="FN59" i="15"/>
  <c r="FO59" i="15"/>
  <c r="FP59" i="15"/>
  <c r="FQ59" i="15"/>
  <c r="FR59" i="15"/>
  <c r="FS59" i="15"/>
  <c r="FT59" i="15"/>
  <c r="FU59" i="15"/>
  <c r="FV59" i="15"/>
  <c r="FW59" i="15"/>
  <c r="FX59" i="15"/>
  <c r="FY59" i="15"/>
  <c r="FZ59" i="15"/>
  <c r="GA59" i="15"/>
  <c r="GB59" i="15"/>
  <c r="GC59" i="15"/>
  <c r="GD59" i="15"/>
  <c r="GE59" i="15"/>
  <c r="GF59" i="15"/>
  <c r="GG59" i="15"/>
  <c r="GH59" i="15"/>
  <c r="GI59" i="15"/>
  <c r="GJ59" i="15"/>
  <c r="GK59" i="15"/>
  <c r="GL59" i="15"/>
  <c r="GM59" i="15"/>
  <c r="GN59" i="15"/>
  <c r="GO59" i="15"/>
  <c r="GP59" i="15"/>
  <c r="GQ59" i="15"/>
  <c r="GR59" i="15"/>
  <c r="GS59" i="15"/>
  <c r="GT59" i="15"/>
  <c r="GU59" i="15"/>
  <c r="GV59" i="15"/>
  <c r="GW59" i="15"/>
  <c r="GX59" i="15"/>
  <c r="GY59" i="15"/>
  <c r="GZ59" i="15"/>
  <c r="HA59" i="15"/>
  <c r="HB59" i="15"/>
  <c r="HC59" i="15"/>
  <c r="HD59" i="15"/>
  <c r="HE59" i="15"/>
  <c r="HF59" i="15"/>
  <c r="HG59" i="15"/>
  <c r="HH59" i="15"/>
  <c r="HI59" i="15"/>
  <c r="HJ59" i="15"/>
  <c r="HK59" i="15"/>
  <c r="HL59" i="15"/>
  <c r="HM59" i="15"/>
  <c r="HN59" i="15"/>
  <c r="HO59" i="15"/>
  <c r="HP59" i="15"/>
  <c r="HQ59" i="15"/>
  <c r="HR59" i="15"/>
  <c r="HS59" i="15"/>
  <c r="HT59" i="15"/>
  <c r="HU59" i="15"/>
  <c r="HV59" i="15"/>
  <c r="HW59" i="15"/>
  <c r="HX59" i="15"/>
  <c r="HY59" i="15"/>
  <c r="HZ59" i="15"/>
  <c r="IA59" i="15"/>
  <c r="IB59" i="15"/>
  <c r="IC59" i="15"/>
  <c r="ID59" i="15"/>
  <c r="IE59" i="15"/>
  <c r="IF59" i="15"/>
  <c r="IG59" i="15"/>
  <c r="IH59" i="15"/>
  <c r="II59" i="15"/>
  <c r="IJ59" i="15"/>
  <c r="IK59" i="15"/>
  <c r="IL59" i="15"/>
  <c r="IM59" i="15"/>
  <c r="IN59" i="15"/>
  <c r="IO59" i="15"/>
  <c r="IP59" i="15"/>
  <c r="IQ59" i="15"/>
  <c r="IR59" i="15"/>
  <c r="IS59" i="15"/>
  <c r="IT59" i="15"/>
  <c r="IU59" i="15"/>
  <c r="IV59" i="15"/>
  <c r="IW59" i="15"/>
  <c r="IX59" i="15"/>
  <c r="IY59" i="15"/>
  <c r="IZ59" i="15"/>
  <c r="JA59" i="15"/>
  <c r="JB59" i="15"/>
  <c r="JC59" i="15"/>
  <c r="JD59" i="15"/>
  <c r="JE59" i="15"/>
  <c r="JF59" i="15"/>
  <c r="JG59" i="15"/>
  <c r="JH59" i="15"/>
  <c r="JI59" i="15"/>
  <c r="JJ59" i="15"/>
  <c r="JK59" i="15"/>
  <c r="JL59" i="15"/>
  <c r="JM59" i="15"/>
  <c r="JN59" i="15"/>
  <c r="JO59" i="15"/>
  <c r="JP59" i="15"/>
  <c r="JQ59" i="15"/>
  <c r="JR59" i="15"/>
  <c r="JS59" i="15"/>
  <c r="JT59" i="15"/>
  <c r="JU59" i="15"/>
  <c r="JV59" i="15"/>
  <c r="JW59" i="15"/>
  <c r="JX59" i="15"/>
  <c r="JY59" i="15"/>
  <c r="JZ59" i="15"/>
  <c r="KA59" i="15"/>
  <c r="KB59" i="15"/>
  <c r="KC59" i="15"/>
  <c r="KD59" i="15"/>
  <c r="KE59" i="15"/>
  <c r="KF59" i="15"/>
  <c r="KG59" i="15"/>
  <c r="KH59" i="15"/>
  <c r="KI59" i="15"/>
  <c r="KJ59" i="15"/>
  <c r="KK59" i="15"/>
  <c r="KL59" i="15"/>
  <c r="KM59" i="15"/>
  <c r="KN59" i="15"/>
  <c r="KO59" i="15"/>
  <c r="KP59" i="15"/>
  <c r="KP17" i="15"/>
  <c r="B65" i="15"/>
  <c r="B66" i="15"/>
  <c r="B67" i="15"/>
  <c r="B68" i="15"/>
  <c r="B69" i="15"/>
  <c r="M4" i="15"/>
  <c r="N4" i="15"/>
  <c r="O4" i="15"/>
  <c r="P4" i="15"/>
  <c r="Q4" i="15"/>
  <c r="M5" i="15"/>
  <c r="N5" i="15"/>
  <c r="O5" i="15"/>
  <c r="P5" i="15"/>
  <c r="Q5" i="15"/>
  <c r="N6" i="15"/>
  <c r="O6" i="15"/>
  <c r="P6" i="15"/>
  <c r="Q6" i="15"/>
  <c r="J7" i="15"/>
  <c r="K7" i="15"/>
  <c r="L7" i="15"/>
  <c r="O7" i="15"/>
  <c r="P7" i="15"/>
  <c r="Q7" i="15"/>
  <c r="J8" i="15"/>
  <c r="K8" i="15"/>
  <c r="L8" i="15"/>
  <c r="M8" i="15"/>
  <c r="P8" i="15"/>
  <c r="Q8" i="15"/>
  <c r="J9" i="15"/>
  <c r="K9" i="15"/>
  <c r="L9" i="15"/>
  <c r="M9" i="15"/>
  <c r="N9" i="15"/>
  <c r="Q9" i="15"/>
  <c r="J10" i="15"/>
  <c r="K10" i="15"/>
  <c r="L10" i="15"/>
  <c r="M10" i="15"/>
  <c r="N10" i="15"/>
  <c r="O10" i="15"/>
  <c r="J11" i="15"/>
  <c r="K11" i="15"/>
  <c r="L11" i="15"/>
  <c r="M11" i="15"/>
  <c r="N11" i="15"/>
  <c r="O11" i="15"/>
  <c r="P11" i="15"/>
  <c r="B62" i="15"/>
  <c r="B63" i="15"/>
  <c r="B64" i="15"/>
  <c r="F62" i="15" a="1"/>
  <c r="F62" i="15"/>
  <c r="G62" i="15"/>
  <c r="C63" i="15"/>
  <c r="C64" i="15"/>
  <c r="C65" i="15"/>
  <c r="C66" i="15"/>
  <c r="C67" i="15"/>
  <c r="C68" i="15"/>
  <c r="C69" i="15"/>
  <c r="C62" i="15"/>
  <c r="KO51" i="15"/>
  <c r="KP51" i="15"/>
  <c r="KP23" i="15"/>
  <c r="KP32" i="15"/>
  <c r="KP42" i="15"/>
  <c r="G12" i="15"/>
  <c r="KP25" i="15"/>
  <c r="KP43" i="15"/>
  <c r="KP44" i="15"/>
  <c r="KP22" i="15"/>
  <c r="KP37" i="15"/>
  <c r="KP38" i="15"/>
  <c r="KP39" i="15"/>
  <c r="KP40" i="15"/>
  <c r="KP46" i="15"/>
  <c r="KP48" i="15"/>
  <c r="KP55" i="15"/>
  <c r="KO55" i="15"/>
  <c r="KN55" i="15"/>
  <c r="KM55" i="15"/>
  <c r="KL55" i="15"/>
  <c r="KK55" i="15"/>
  <c r="KJ55" i="15"/>
  <c r="KI55" i="15"/>
  <c r="KH55" i="15"/>
  <c r="KG55" i="15"/>
  <c r="KF55" i="15"/>
  <c r="KE55" i="15"/>
  <c r="KD55" i="15"/>
  <c r="KC55" i="15"/>
  <c r="KB55" i="15"/>
  <c r="KA55" i="15"/>
  <c r="JZ55" i="15"/>
  <c r="JY55" i="15"/>
  <c r="JX55" i="15"/>
  <c r="JW55" i="15"/>
  <c r="JV55" i="15"/>
  <c r="JU55" i="15"/>
  <c r="JT55" i="15"/>
  <c r="JS55" i="15"/>
  <c r="JR55" i="15"/>
  <c r="JQ55" i="15"/>
  <c r="JP55" i="15"/>
  <c r="JO55" i="15"/>
  <c r="JN55" i="15"/>
  <c r="JM55" i="15"/>
  <c r="JL55" i="15"/>
  <c r="JK55" i="15"/>
  <c r="JJ55" i="15"/>
  <c r="JI55" i="15"/>
  <c r="JH55" i="15"/>
  <c r="JG55" i="15"/>
  <c r="JF55" i="15"/>
  <c r="JE55" i="15"/>
  <c r="JD55" i="15"/>
  <c r="JC55" i="15"/>
  <c r="JB55" i="15"/>
  <c r="JA55" i="15"/>
  <c r="IZ55" i="15"/>
  <c r="IY55" i="15"/>
  <c r="IX55" i="15"/>
  <c r="IW55" i="15"/>
  <c r="IV55" i="15"/>
  <c r="IU55" i="15"/>
  <c r="IT55" i="15"/>
  <c r="IS55" i="15"/>
  <c r="IR55" i="15"/>
  <c r="IQ55" i="15"/>
  <c r="IP55" i="15"/>
  <c r="IO55" i="15"/>
  <c r="IN55" i="15"/>
  <c r="IM55" i="15"/>
  <c r="IL55" i="15"/>
  <c r="IK55" i="15"/>
  <c r="IJ55" i="15"/>
  <c r="II55" i="15"/>
  <c r="IH55" i="15"/>
  <c r="IG55" i="15"/>
  <c r="IF55" i="15"/>
  <c r="IE55" i="15"/>
  <c r="ID55" i="15"/>
  <c r="IC55" i="15"/>
  <c r="IB55" i="15"/>
  <c r="IA55" i="15"/>
  <c r="HZ55" i="15"/>
  <c r="HY55" i="15"/>
  <c r="HX55" i="15"/>
  <c r="HW55" i="15"/>
  <c r="HV55" i="15"/>
  <c r="HU55" i="15"/>
  <c r="HT55" i="15"/>
  <c r="HS55" i="15"/>
  <c r="HR55" i="15"/>
  <c r="HQ55" i="15"/>
  <c r="HP55" i="15"/>
  <c r="HO55" i="15"/>
  <c r="HN55" i="15"/>
  <c r="HM55" i="15"/>
  <c r="HL55" i="15"/>
  <c r="HK55" i="15"/>
  <c r="HJ55" i="15"/>
  <c r="HI55" i="15"/>
  <c r="HH55" i="15"/>
  <c r="HG55" i="15"/>
  <c r="HF55" i="15"/>
  <c r="HE55" i="15"/>
  <c r="HD55" i="15"/>
  <c r="HC55" i="15"/>
  <c r="HB55" i="15"/>
  <c r="HA55" i="15"/>
  <c r="GZ55" i="15"/>
  <c r="GY55" i="15"/>
  <c r="GX55" i="15"/>
  <c r="GW55" i="15"/>
  <c r="GV55" i="15"/>
  <c r="GU55" i="15"/>
  <c r="GT55" i="15"/>
  <c r="GS55" i="15"/>
  <c r="GR55" i="15"/>
  <c r="GQ55" i="15"/>
  <c r="GP55" i="15"/>
  <c r="GO55" i="15"/>
  <c r="GN55" i="15"/>
  <c r="GM55" i="15"/>
  <c r="GL55" i="15"/>
  <c r="GK55" i="15"/>
  <c r="GJ55" i="15"/>
  <c r="GI55" i="15"/>
  <c r="GH55" i="15"/>
  <c r="GG55" i="15"/>
  <c r="GF55" i="15"/>
  <c r="GE55" i="15"/>
  <c r="GD55" i="15"/>
  <c r="GC55" i="15"/>
  <c r="GB55" i="15"/>
  <c r="GA55" i="15"/>
  <c r="FZ55" i="15"/>
  <c r="FY55" i="15"/>
  <c r="FX55" i="15"/>
  <c r="FW55" i="15"/>
  <c r="FV55" i="15"/>
  <c r="FU55" i="15"/>
  <c r="FT55" i="15"/>
  <c r="FS55" i="15"/>
  <c r="FR55" i="15"/>
  <c r="FQ55" i="15"/>
  <c r="FP55" i="15"/>
  <c r="FO55" i="15"/>
  <c r="FN55" i="15"/>
  <c r="FM55" i="15"/>
  <c r="FL55" i="15"/>
  <c r="FK55" i="15"/>
  <c r="FJ55" i="15"/>
  <c r="FI55" i="15"/>
  <c r="FH55" i="15"/>
  <c r="FG55" i="15"/>
  <c r="FF55" i="15"/>
  <c r="FE55" i="15"/>
  <c r="FD55" i="15"/>
  <c r="FC55" i="15"/>
  <c r="FB55" i="15"/>
  <c r="FA55" i="15"/>
  <c r="EZ55" i="15"/>
  <c r="EY55" i="15"/>
  <c r="EX55" i="15"/>
  <c r="EW55" i="15"/>
  <c r="EV55" i="15"/>
  <c r="EU55" i="15"/>
  <c r="ET55" i="15"/>
  <c r="ES55" i="15"/>
  <c r="ER55" i="15"/>
  <c r="EQ55" i="15"/>
  <c r="EP55" i="15"/>
  <c r="EO55" i="15"/>
  <c r="EN55" i="15"/>
  <c r="EM55" i="15"/>
  <c r="EL55" i="15"/>
  <c r="EK55" i="15"/>
  <c r="EJ55" i="15"/>
  <c r="EI55" i="15"/>
  <c r="EH55" i="15"/>
  <c r="EG55" i="15"/>
  <c r="EF55" i="15"/>
  <c r="EE55" i="15"/>
  <c r="ED55" i="15"/>
  <c r="EC55" i="15"/>
  <c r="EB55" i="15"/>
  <c r="EA55" i="15"/>
  <c r="DZ55" i="15"/>
  <c r="DY55" i="15"/>
  <c r="DX55" i="15"/>
  <c r="DW55" i="15"/>
  <c r="DV55" i="15"/>
  <c r="DU55" i="15"/>
  <c r="DT55" i="15"/>
  <c r="DS55" i="15"/>
  <c r="DR55" i="15"/>
  <c r="DQ55" i="15"/>
  <c r="DP55" i="15"/>
  <c r="DO55" i="15"/>
  <c r="DN55" i="15"/>
  <c r="DM55" i="15"/>
  <c r="DL55" i="15"/>
  <c r="DK55" i="15"/>
  <c r="DJ55" i="15"/>
  <c r="DI55" i="15"/>
  <c r="DH55" i="15"/>
  <c r="DG55" i="15"/>
  <c r="DF55" i="15"/>
  <c r="DE55" i="15"/>
  <c r="DD55" i="15"/>
  <c r="DC55" i="15"/>
  <c r="DB55" i="15"/>
  <c r="DA55" i="15"/>
  <c r="CZ55" i="15"/>
  <c r="CY55" i="15"/>
  <c r="CX55" i="15"/>
  <c r="CW55" i="15"/>
  <c r="CV55" i="15"/>
  <c r="CU55" i="15"/>
  <c r="CT55" i="15"/>
  <c r="CS55" i="15"/>
  <c r="CR55" i="15"/>
  <c r="CQ55" i="15"/>
  <c r="CP55" i="15"/>
  <c r="CO55" i="15"/>
  <c r="CN55" i="15"/>
  <c r="CM55" i="15"/>
  <c r="CL55" i="15"/>
  <c r="CK55" i="15"/>
  <c r="CJ55" i="15"/>
  <c r="CI55" i="15"/>
  <c r="CH55" i="15"/>
  <c r="CG55" i="15"/>
  <c r="CF55" i="15"/>
  <c r="CE55" i="15"/>
  <c r="CD55" i="15"/>
  <c r="CC55" i="15"/>
  <c r="CB55" i="15"/>
  <c r="CA55" i="15"/>
  <c r="BZ55" i="15"/>
  <c r="BY55" i="15"/>
  <c r="BX55" i="15"/>
  <c r="BW55" i="15"/>
  <c r="BV55" i="15"/>
  <c r="BU55" i="15"/>
  <c r="BT55" i="15"/>
  <c r="BS55" i="15"/>
  <c r="BR55" i="15"/>
  <c r="BQ55" i="15"/>
  <c r="BP55" i="15"/>
  <c r="BO55" i="15"/>
  <c r="BN55" i="15"/>
  <c r="BM55" i="15"/>
  <c r="BL55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55" i="15"/>
  <c r="KP56" i="15"/>
  <c r="KO56" i="15"/>
  <c r="KN56" i="15"/>
  <c r="KM56" i="15"/>
  <c r="KL56" i="15"/>
  <c r="KK56" i="15"/>
  <c r="KJ56" i="15"/>
  <c r="KI56" i="15"/>
  <c r="KH56" i="15"/>
  <c r="KG56" i="15"/>
  <c r="KF56" i="15"/>
  <c r="KE56" i="15"/>
  <c r="KD56" i="15"/>
  <c r="KC56" i="15"/>
  <c r="KB56" i="15"/>
  <c r="KA56" i="15"/>
  <c r="JZ56" i="15"/>
  <c r="JY56" i="15"/>
  <c r="JX56" i="15"/>
  <c r="JW56" i="15"/>
  <c r="JV56" i="15"/>
  <c r="JU56" i="15"/>
  <c r="JT56" i="15"/>
  <c r="JS56" i="15"/>
  <c r="JR56" i="15"/>
  <c r="JQ56" i="15"/>
  <c r="JP56" i="15"/>
  <c r="JO56" i="15"/>
  <c r="JN56" i="15"/>
  <c r="JM56" i="15"/>
  <c r="JL56" i="15"/>
  <c r="JK56" i="15"/>
  <c r="JJ56" i="15"/>
  <c r="JI56" i="15"/>
  <c r="JH56" i="15"/>
  <c r="JG56" i="15"/>
  <c r="JF56" i="15"/>
  <c r="JE56" i="15"/>
  <c r="JD56" i="15"/>
  <c r="JC56" i="15"/>
  <c r="JB56" i="15"/>
  <c r="JA56" i="15"/>
  <c r="IZ56" i="15"/>
  <c r="IY56" i="15"/>
  <c r="IX56" i="15"/>
  <c r="IW56" i="15"/>
  <c r="IV56" i="15"/>
  <c r="IU56" i="15"/>
  <c r="IT56" i="15"/>
  <c r="IS56" i="15"/>
  <c r="IR56" i="15"/>
  <c r="IQ56" i="15"/>
  <c r="IP56" i="15"/>
  <c r="IO56" i="15"/>
  <c r="IN56" i="15"/>
  <c r="IM56" i="15"/>
  <c r="IL56" i="15"/>
  <c r="IK56" i="15"/>
  <c r="IJ56" i="15"/>
  <c r="II56" i="15"/>
  <c r="IH56" i="15"/>
  <c r="IG56" i="15"/>
  <c r="IF56" i="15"/>
  <c r="IE56" i="15"/>
  <c r="ID56" i="15"/>
  <c r="IC56" i="15"/>
  <c r="IB56" i="15"/>
  <c r="IA56" i="15"/>
  <c r="HZ56" i="15"/>
  <c r="HY56" i="15"/>
  <c r="HX56" i="15"/>
  <c r="HW56" i="15"/>
  <c r="HV56" i="15"/>
  <c r="HU56" i="15"/>
  <c r="HT56" i="15"/>
  <c r="HS56" i="15"/>
  <c r="HR56" i="15"/>
  <c r="HQ56" i="15"/>
  <c r="HP56" i="15"/>
  <c r="HO56" i="15"/>
  <c r="HN56" i="15"/>
  <c r="HM56" i="15"/>
  <c r="HL56" i="15"/>
  <c r="HK56" i="15"/>
  <c r="HJ56" i="15"/>
  <c r="HI56" i="15"/>
  <c r="HH56" i="15"/>
  <c r="HG56" i="15"/>
  <c r="HF56" i="15"/>
  <c r="HE56" i="15"/>
  <c r="HD56" i="15"/>
  <c r="HC56" i="15"/>
  <c r="HB56" i="15"/>
  <c r="HA56" i="15"/>
  <c r="GZ56" i="15"/>
  <c r="GY56" i="15"/>
  <c r="GX56" i="15"/>
  <c r="GW56" i="15"/>
  <c r="GV56" i="15"/>
  <c r="GU56" i="15"/>
  <c r="GT56" i="15"/>
  <c r="GS56" i="15"/>
  <c r="GR56" i="15"/>
  <c r="GQ56" i="15"/>
  <c r="GP56" i="15"/>
  <c r="GO56" i="15"/>
  <c r="GN56" i="15"/>
  <c r="GM56" i="15"/>
  <c r="GL56" i="15"/>
  <c r="GK56" i="15"/>
  <c r="GJ56" i="15"/>
  <c r="GI56" i="15"/>
  <c r="GH56" i="15"/>
  <c r="GG56" i="15"/>
  <c r="GF56" i="15"/>
  <c r="GE56" i="15"/>
  <c r="GD56" i="15"/>
  <c r="GC56" i="15"/>
  <c r="GB56" i="15"/>
  <c r="GA56" i="15"/>
  <c r="FZ56" i="15"/>
  <c r="FY56" i="15"/>
  <c r="FX56" i="15"/>
  <c r="FW56" i="15"/>
  <c r="FV56" i="15"/>
  <c r="FU56" i="15"/>
  <c r="FT56" i="15"/>
  <c r="FS56" i="15"/>
  <c r="FR56" i="15"/>
  <c r="FQ56" i="15"/>
  <c r="FP56" i="15"/>
  <c r="FO56" i="15"/>
  <c r="FN56" i="15"/>
  <c r="FM56" i="15"/>
  <c r="FL56" i="15"/>
  <c r="FK56" i="15"/>
  <c r="FJ56" i="15"/>
  <c r="FI56" i="15"/>
  <c r="FH56" i="15"/>
  <c r="FG56" i="15"/>
  <c r="FF56" i="15"/>
  <c r="FE56" i="15"/>
  <c r="FD56" i="15"/>
  <c r="FC56" i="15"/>
  <c r="FB56" i="15"/>
  <c r="FA56" i="15"/>
  <c r="EZ56" i="15"/>
  <c r="EY56" i="15"/>
  <c r="EX56" i="15"/>
  <c r="EW56" i="15"/>
  <c r="EV56" i="15"/>
  <c r="EU56" i="15"/>
  <c r="ET56" i="15"/>
  <c r="ES56" i="15"/>
  <c r="ER56" i="15"/>
  <c r="EQ56" i="15"/>
  <c r="EP56" i="15"/>
  <c r="EO56" i="15"/>
  <c r="EN56" i="15"/>
  <c r="EM56" i="15"/>
  <c r="EL56" i="15"/>
  <c r="EK56" i="15"/>
  <c r="EJ56" i="15"/>
  <c r="EI56" i="15"/>
  <c r="EH56" i="15"/>
  <c r="EG56" i="15"/>
  <c r="EF56" i="15"/>
  <c r="EE56" i="15"/>
  <c r="ED56" i="15"/>
  <c r="EC56" i="15"/>
  <c r="EB56" i="15"/>
  <c r="EA56" i="15"/>
  <c r="DZ56" i="15"/>
  <c r="DY56" i="15"/>
  <c r="DX56" i="15"/>
  <c r="DW56" i="15"/>
  <c r="DV56" i="15"/>
  <c r="DU56" i="15"/>
  <c r="DT56" i="15"/>
  <c r="DS56" i="15"/>
  <c r="DR56" i="15"/>
  <c r="DQ56" i="15"/>
  <c r="DP56" i="15"/>
  <c r="DO56" i="15"/>
  <c r="DN56" i="15"/>
  <c r="DM56" i="15"/>
  <c r="DL56" i="15"/>
  <c r="DK56" i="15"/>
  <c r="DJ56" i="15"/>
  <c r="DI56" i="15"/>
  <c r="DH56" i="15"/>
  <c r="DG56" i="15"/>
  <c r="DF56" i="15"/>
  <c r="DE56" i="15"/>
  <c r="DD56" i="15"/>
  <c r="DC56" i="15"/>
  <c r="DB56" i="15"/>
  <c r="DA56" i="15"/>
  <c r="CZ56" i="15"/>
  <c r="CY56" i="15"/>
  <c r="CX56" i="15"/>
  <c r="CW56" i="15"/>
  <c r="CV56" i="15"/>
  <c r="CU56" i="15"/>
  <c r="CT56" i="15"/>
  <c r="CS56" i="15"/>
  <c r="CR56" i="15"/>
  <c r="CQ56" i="15"/>
  <c r="CP56" i="15"/>
  <c r="CO56" i="15"/>
  <c r="CN56" i="15"/>
  <c r="CM56" i="15"/>
  <c r="CL56" i="15"/>
  <c r="CK56" i="15"/>
  <c r="CJ56" i="15"/>
  <c r="CI56" i="15"/>
  <c r="CH56" i="15"/>
  <c r="CG56" i="15"/>
  <c r="CF56" i="15"/>
  <c r="CE56" i="15"/>
  <c r="CD56" i="15"/>
  <c r="CC56" i="15"/>
  <c r="CB56" i="15"/>
  <c r="CA56" i="15"/>
  <c r="BZ56" i="15"/>
  <c r="BY56" i="15"/>
  <c r="BX56" i="15"/>
  <c r="BW56" i="15"/>
  <c r="BV56" i="15"/>
  <c r="BU56" i="15"/>
  <c r="BT56" i="15"/>
  <c r="BS56" i="15"/>
  <c r="BR56" i="15"/>
  <c r="BQ56" i="15"/>
  <c r="BP56" i="15"/>
  <c r="BO56" i="15"/>
  <c r="BN56" i="15"/>
  <c r="BM56" i="15"/>
  <c r="BL56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KN51" i="15"/>
  <c r="KM51" i="15"/>
  <c r="KL51" i="15"/>
  <c r="KK51" i="15"/>
  <c r="KJ51" i="15"/>
  <c r="KI51" i="15"/>
  <c r="KH51" i="15"/>
  <c r="KG51" i="15"/>
  <c r="KF51" i="15"/>
  <c r="KE51" i="15"/>
  <c r="KD51" i="15"/>
  <c r="KC51" i="15"/>
  <c r="KB51" i="15"/>
  <c r="KA51" i="15"/>
  <c r="JZ51" i="15"/>
  <c r="JY51" i="15"/>
  <c r="JX51" i="15"/>
  <c r="JW51" i="15"/>
  <c r="JV51" i="15"/>
  <c r="JU51" i="15"/>
  <c r="JT51" i="15"/>
  <c r="JS51" i="15"/>
  <c r="JR51" i="15"/>
  <c r="JQ51" i="15"/>
  <c r="JP51" i="15"/>
  <c r="JO51" i="15"/>
  <c r="JN51" i="15"/>
  <c r="JM51" i="15"/>
  <c r="JL51" i="15"/>
  <c r="JK51" i="15"/>
  <c r="JJ51" i="15"/>
  <c r="JI51" i="15"/>
  <c r="JH51" i="15"/>
  <c r="JG51" i="15"/>
  <c r="JF51" i="15"/>
  <c r="JE51" i="15"/>
  <c r="JD51" i="15"/>
  <c r="JC51" i="15"/>
  <c r="JB51" i="15"/>
  <c r="JA51" i="15"/>
  <c r="IZ51" i="15"/>
  <c r="IY51" i="15"/>
  <c r="IX51" i="15"/>
  <c r="IW51" i="15"/>
  <c r="IV51" i="15"/>
  <c r="IU51" i="15"/>
  <c r="IT51" i="15"/>
  <c r="IS51" i="15"/>
  <c r="IR51" i="15"/>
  <c r="IQ51" i="15"/>
  <c r="IP51" i="15"/>
  <c r="IO51" i="15"/>
  <c r="IN51" i="15"/>
  <c r="IM51" i="15"/>
  <c r="IL51" i="15"/>
  <c r="IK51" i="15"/>
  <c r="IJ51" i="15"/>
  <c r="II51" i="15"/>
  <c r="IH51" i="15"/>
  <c r="IG51" i="15"/>
  <c r="IF51" i="15"/>
  <c r="IE51" i="15"/>
  <c r="ID51" i="15"/>
  <c r="IC51" i="15"/>
  <c r="IB51" i="15"/>
  <c r="IA51" i="15"/>
  <c r="HZ51" i="15"/>
  <c r="HY51" i="15"/>
  <c r="HX51" i="15"/>
  <c r="HW51" i="15"/>
  <c r="HV51" i="15"/>
  <c r="HU51" i="15"/>
  <c r="HT51" i="15"/>
  <c r="HS51" i="15"/>
  <c r="HR51" i="15"/>
  <c r="HQ51" i="15"/>
  <c r="HP51" i="15"/>
  <c r="HO51" i="15"/>
  <c r="HN51" i="15"/>
  <c r="HM51" i="15"/>
  <c r="HL51" i="15"/>
  <c r="HK51" i="15"/>
  <c r="HJ51" i="15"/>
  <c r="HI51" i="15"/>
  <c r="HH51" i="15"/>
  <c r="HG51" i="15"/>
  <c r="HF51" i="15"/>
  <c r="HE51" i="15"/>
  <c r="HD51" i="15"/>
  <c r="HC51" i="15"/>
  <c r="HB51" i="15"/>
  <c r="HA51" i="15"/>
  <c r="GZ51" i="15"/>
  <c r="GY51" i="15"/>
  <c r="GX51" i="15"/>
  <c r="GW51" i="15"/>
  <c r="GV51" i="15"/>
  <c r="GU51" i="15"/>
  <c r="GT51" i="15"/>
  <c r="GS51" i="15"/>
  <c r="GR51" i="15"/>
  <c r="GQ51" i="15"/>
  <c r="GP51" i="15"/>
  <c r="GO51" i="15"/>
  <c r="GN51" i="15"/>
  <c r="GM51" i="15"/>
  <c r="GL51" i="15"/>
  <c r="GK51" i="15"/>
  <c r="GJ51" i="15"/>
  <c r="GI51" i="15"/>
  <c r="GH51" i="15"/>
  <c r="GG51" i="15"/>
  <c r="GF51" i="15"/>
  <c r="GE51" i="15"/>
  <c r="GD51" i="15"/>
  <c r="GC51" i="15"/>
  <c r="GB51" i="15"/>
  <c r="GA51" i="15"/>
  <c r="FZ51" i="15"/>
  <c r="FY51" i="15"/>
  <c r="FX51" i="15"/>
  <c r="FW51" i="15"/>
  <c r="FV51" i="15"/>
  <c r="FU51" i="15"/>
  <c r="FT51" i="15"/>
  <c r="FS51" i="15"/>
  <c r="FR51" i="15"/>
  <c r="FQ51" i="15"/>
  <c r="FP51" i="15"/>
  <c r="FO51" i="15"/>
  <c r="FN51" i="15"/>
  <c r="FM51" i="15"/>
  <c r="FL51" i="15"/>
  <c r="FK51" i="15"/>
  <c r="FJ51" i="15"/>
  <c r="FI51" i="15"/>
  <c r="FH51" i="15"/>
  <c r="FG51" i="15"/>
  <c r="FF51" i="15"/>
  <c r="FE51" i="15"/>
  <c r="FD51" i="15"/>
  <c r="FC51" i="15"/>
  <c r="FB51" i="15"/>
  <c r="FA51" i="15"/>
  <c r="EZ51" i="15"/>
  <c r="EY51" i="15"/>
  <c r="EX51" i="15"/>
  <c r="EW51" i="15"/>
  <c r="EV51" i="15"/>
  <c r="EU51" i="15"/>
  <c r="ET51" i="15"/>
  <c r="ES51" i="15"/>
  <c r="ER51" i="15"/>
  <c r="EQ51" i="15"/>
  <c r="EP51" i="15"/>
  <c r="EO51" i="15"/>
  <c r="EN51" i="15"/>
  <c r="EM51" i="15"/>
  <c r="EL51" i="15"/>
  <c r="EK51" i="15"/>
  <c r="EJ51" i="15"/>
  <c r="EI51" i="15"/>
  <c r="EH51" i="15"/>
  <c r="EG51" i="15"/>
  <c r="EF51" i="15"/>
  <c r="EE51" i="15"/>
  <c r="ED51" i="15"/>
  <c r="EC51" i="15"/>
  <c r="EB51" i="15"/>
  <c r="EA51" i="15"/>
  <c r="DZ51" i="15"/>
  <c r="DY51" i="15"/>
  <c r="DX51" i="15"/>
  <c r="DW51" i="15"/>
  <c r="DV51" i="15"/>
  <c r="DU51" i="15"/>
  <c r="DT51" i="15"/>
  <c r="DS51" i="15"/>
  <c r="DR51" i="15"/>
  <c r="DQ51" i="15"/>
  <c r="DP51" i="15"/>
  <c r="DO51" i="15"/>
  <c r="DN51" i="15"/>
  <c r="DM51" i="15"/>
  <c r="DL51" i="15"/>
  <c r="DK51" i="15"/>
  <c r="DJ51" i="15"/>
  <c r="DI51" i="15"/>
  <c r="DH51" i="15"/>
  <c r="DG51" i="15"/>
  <c r="DF51" i="15"/>
  <c r="DE51" i="15"/>
  <c r="DD51" i="15"/>
  <c r="DC51" i="15"/>
  <c r="DB51" i="15"/>
  <c r="DA51" i="15"/>
  <c r="CZ51" i="15"/>
  <c r="CY51" i="15"/>
  <c r="CX51" i="15"/>
  <c r="BT51" i="15"/>
  <c r="BS51" i="15"/>
  <c r="BR51" i="15"/>
  <c r="BQ51" i="15"/>
  <c r="BP51" i="15"/>
  <c r="BO51" i="15"/>
  <c r="BN51" i="15"/>
  <c r="BM51" i="15"/>
  <c r="BL51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B56" i="15"/>
  <c r="G5" i="15"/>
  <c r="G4" i="15"/>
  <c r="C5" i="15"/>
  <c r="E6" i="15"/>
  <c r="E7" i="15"/>
  <c r="D7" i="15"/>
  <c r="E5" i="15"/>
  <c r="C4" i="15"/>
  <c r="E4" i="15"/>
  <c r="G6" i="15"/>
  <c r="C11" i="15"/>
  <c r="C10" i="15"/>
  <c r="C9" i="15"/>
  <c r="C8" i="15"/>
  <c r="C7" i="15"/>
  <c r="C6" i="15"/>
  <c r="KP20" i="15"/>
  <c r="AA11" i="15"/>
  <c r="Z11" i="15"/>
  <c r="Y11" i="15"/>
  <c r="X11" i="15"/>
  <c r="W11" i="15"/>
  <c r="V11" i="15"/>
  <c r="U11" i="15"/>
  <c r="T11" i="15"/>
  <c r="AA10" i="15"/>
  <c r="Z10" i="15"/>
  <c r="Y10" i="15"/>
  <c r="X10" i="15"/>
  <c r="W10" i="15"/>
  <c r="V10" i="15"/>
  <c r="U10" i="15"/>
  <c r="T10" i="15"/>
  <c r="AA9" i="15"/>
  <c r="Z9" i="15"/>
  <c r="Y9" i="15"/>
  <c r="X9" i="15"/>
  <c r="W9" i="15"/>
  <c r="V9" i="15"/>
  <c r="U9" i="15"/>
  <c r="T9" i="15"/>
  <c r="AA8" i="15"/>
  <c r="Z8" i="15"/>
  <c r="Y8" i="15"/>
  <c r="X8" i="15"/>
  <c r="W8" i="15"/>
  <c r="V8" i="15"/>
  <c r="U8" i="15"/>
  <c r="T8" i="15"/>
  <c r="AA7" i="15"/>
  <c r="Z7" i="15"/>
  <c r="Y7" i="15"/>
  <c r="X7" i="15"/>
  <c r="W7" i="15"/>
  <c r="V7" i="15"/>
  <c r="U7" i="15"/>
  <c r="T7" i="15"/>
  <c r="AA6" i="15"/>
  <c r="Z6" i="15"/>
  <c r="Y6" i="15"/>
  <c r="X6" i="15"/>
  <c r="W6" i="15"/>
  <c r="V6" i="15"/>
  <c r="U6" i="15"/>
  <c r="T6" i="15"/>
  <c r="AA5" i="15"/>
  <c r="Z5" i="15"/>
  <c r="Y5" i="15"/>
  <c r="X5" i="15"/>
  <c r="W5" i="15"/>
  <c r="V5" i="15"/>
  <c r="U5" i="15"/>
  <c r="T5" i="15"/>
  <c r="AA4" i="15"/>
  <c r="Z4" i="15"/>
  <c r="Y4" i="15"/>
  <c r="X4" i="15"/>
  <c r="W4" i="15"/>
  <c r="V4" i="15"/>
  <c r="U4" i="15"/>
  <c r="T4" i="15"/>
  <c r="KP44" i="11"/>
  <c r="KO44" i="11"/>
  <c r="KN44" i="11"/>
  <c r="KM44" i="11"/>
  <c r="KL44" i="11"/>
  <c r="KK44" i="11"/>
  <c r="KJ44" i="11"/>
  <c r="KI44" i="11"/>
  <c r="KH44" i="11"/>
  <c r="KG44" i="11"/>
  <c r="KF44" i="11"/>
  <c r="KE44" i="11"/>
  <c r="KD44" i="11"/>
  <c r="KC44" i="11"/>
  <c r="KB44" i="11"/>
  <c r="KA44" i="11"/>
  <c r="JZ44" i="11"/>
  <c r="JY44" i="11"/>
  <c r="JX44" i="11"/>
  <c r="JW44" i="11"/>
  <c r="JV44" i="11"/>
  <c r="JU44" i="11"/>
  <c r="JT44" i="11"/>
  <c r="JS44" i="11"/>
  <c r="JR44" i="11"/>
  <c r="JQ44" i="11"/>
  <c r="JP44" i="11"/>
  <c r="JO44" i="11"/>
  <c r="JN44" i="11"/>
  <c r="JM44" i="11"/>
  <c r="JL44" i="11"/>
  <c r="JK44" i="11"/>
  <c r="JJ44" i="11"/>
  <c r="JI44" i="11"/>
  <c r="JH44" i="11"/>
  <c r="JG44" i="11"/>
  <c r="JF44" i="11"/>
  <c r="JE44" i="11"/>
  <c r="JD44" i="11"/>
  <c r="JC44" i="11"/>
  <c r="JB44" i="11"/>
  <c r="JA44" i="11"/>
  <c r="IZ44" i="11"/>
  <c r="IY44" i="11"/>
  <c r="IX44" i="11"/>
  <c r="IW44" i="11"/>
  <c r="IV44" i="11"/>
  <c r="IU44" i="11"/>
  <c r="IT44" i="11"/>
  <c r="IS44" i="11"/>
  <c r="IR44" i="11"/>
  <c r="IQ44" i="11"/>
  <c r="IP44" i="11"/>
  <c r="IO44" i="11"/>
  <c r="IN44" i="11"/>
  <c r="IM44" i="11"/>
  <c r="IL44" i="11"/>
  <c r="IK44" i="11"/>
  <c r="IJ44" i="11"/>
  <c r="II44" i="11"/>
  <c r="IH44" i="11"/>
  <c r="IG44" i="11"/>
  <c r="IF44" i="11"/>
  <c r="IE44" i="11"/>
  <c r="ID44" i="11"/>
  <c r="IC44" i="11"/>
  <c r="IB44" i="11"/>
  <c r="IA44" i="11"/>
  <c r="HZ44" i="11"/>
  <c r="HY44" i="11"/>
  <c r="HX44" i="11"/>
  <c r="HW44" i="11"/>
  <c r="HV44" i="11"/>
  <c r="HU44" i="11"/>
  <c r="HT44" i="11"/>
  <c r="HS44" i="11"/>
  <c r="HR44" i="11"/>
  <c r="HQ44" i="11"/>
  <c r="HP44" i="11"/>
  <c r="HO44" i="11"/>
  <c r="HN44" i="11"/>
  <c r="HM44" i="11"/>
  <c r="HL44" i="11"/>
  <c r="HK44" i="11"/>
  <c r="HJ44" i="11"/>
  <c r="HI44" i="11"/>
  <c r="HH44" i="11"/>
  <c r="HG44" i="11"/>
  <c r="HF44" i="11"/>
  <c r="HE44" i="11"/>
  <c r="HD44" i="11"/>
  <c r="HC44" i="11"/>
  <c r="HB44" i="11"/>
  <c r="HA44" i="11"/>
  <c r="GZ44" i="11"/>
  <c r="GY44" i="11"/>
  <c r="GX44" i="11"/>
  <c r="GW44" i="11"/>
  <c r="GV44" i="11"/>
  <c r="GU44" i="11"/>
  <c r="GT44" i="11"/>
  <c r="GS44" i="11"/>
  <c r="GR44" i="11"/>
  <c r="GQ44" i="11"/>
  <c r="GP44" i="11"/>
  <c r="GO44" i="11"/>
  <c r="GN44" i="11"/>
  <c r="GM44" i="11"/>
  <c r="GL44" i="11"/>
  <c r="GK44" i="11"/>
  <c r="GJ44" i="11"/>
  <c r="GI44" i="11"/>
  <c r="GH44" i="11"/>
  <c r="GG44" i="11"/>
  <c r="GF44" i="11"/>
  <c r="GE44" i="11"/>
  <c r="GD44" i="11"/>
  <c r="GC44" i="11"/>
  <c r="GB44" i="11"/>
  <c r="GA44" i="11"/>
  <c r="FZ44" i="11"/>
  <c r="FY44" i="11"/>
  <c r="FX44" i="11"/>
  <c r="FW44" i="11"/>
  <c r="FV44" i="11"/>
  <c r="FU44" i="11"/>
  <c r="FT44" i="11"/>
  <c r="FS44" i="11"/>
  <c r="FR44" i="11"/>
  <c r="FQ44" i="11"/>
  <c r="FP44" i="11"/>
  <c r="FO44" i="11"/>
  <c r="FN44" i="11"/>
  <c r="FM44" i="11"/>
  <c r="FL44" i="11"/>
  <c r="FK44" i="11"/>
  <c r="FJ44" i="11"/>
  <c r="FI44" i="11"/>
  <c r="FH44" i="11"/>
  <c r="FG44" i="11"/>
  <c r="FF44" i="11"/>
  <c r="FE44" i="11"/>
  <c r="FD44" i="11"/>
  <c r="FC44" i="11"/>
  <c r="FB44" i="11"/>
  <c r="FA44" i="11"/>
  <c r="EZ44" i="11"/>
  <c r="EY44" i="11"/>
  <c r="EX44" i="11"/>
  <c r="EW44" i="11"/>
  <c r="EV44" i="11"/>
  <c r="EU44" i="11"/>
  <c r="ET44" i="11"/>
  <c r="ES44" i="11"/>
  <c r="ER44" i="11"/>
  <c r="EQ44" i="11"/>
  <c r="EP44" i="11"/>
  <c r="EO44" i="11"/>
  <c r="EN44" i="11"/>
  <c r="EM44" i="11"/>
  <c r="EL44" i="11"/>
  <c r="EK44" i="11"/>
  <c r="EJ44" i="11"/>
  <c r="EI44" i="11"/>
  <c r="EH44" i="11"/>
  <c r="EG44" i="11"/>
  <c r="EF44" i="11"/>
  <c r="EE44" i="11"/>
  <c r="ED44" i="11"/>
  <c r="EC44" i="11"/>
  <c r="EB44" i="11"/>
  <c r="EA44" i="11"/>
  <c r="DZ44" i="11"/>
  <c r="DY44" i="11"/>
  <c r="DX44" i="11"/>
  <c r="DW44" i="11"/>
  <c r="DV44" i="11"/>
  <c r="DU44" i="11"/>
  <c r="DT44" i="11"/>
  <c r="DS44" i="11"/>
  <c r="DR44" i="11"/>
  <c r="DQ44" i="11"/>
  <c r="DP44" i="11"/>
  <c r="DO44" i="11"/>
  <c r="DN44" i="11"/>
  <c r="DM44" i="11"/>
  <c r="DL44" i="11"/>
  <c r="DK44" i="11"/>
  <c r="DJ44" i="11"/>
  <c r="DI44" i="11"/>
  <c r="DH44" i="11"/>
  <c r="DG44" i="11"/>
  <c r="DF44" i="11"/>
  <c r="DE44" i="11"/>
  <c r="DD44" i="11"/>
  <c r="DC44" i="11"/>
  <c r="DB44" i="11"/>
  <c r="DA44" i="11"/>
  <c r="CZ44" i="11"/>
  <c r="CY44" i="11"/>
  <c r="CX44" i="11"/>
  <c r="CW44" i="11"/>
  <c r="CV44" i="11"/>
  <c r="CU44" i="11"/>
  <c r="CT44" i="11"/>
  <c r="CS44" i="11"/>
  <c r="CR44" i="11"/>
  <c r="CQ44" i="11"/>
  <c r="CP44" i="11"/>
  <c r="CO44" i="11"/>
  <c r="CN44" i="11"/>
  <c r="CM44" i="11"/>
  <c r="CL44" i="11"/>
  <c r="CK44" i="11"/>
  <c r="CJ44" i="11"/>
  <c r="CI44" i="11"/>
  <c r="CH44" i="11"/>
  <c r="CG44" i="11"/>
  <c r="CF44" i="11"/>
  <c r="CE44" i="11"/>
  <c r="CD44" i="11"/>
  <c r="CC44" i="11"/>
  <c r="CB44" i="11"/>
  <c r="CA44" i="11"/>
  <c r="BZ44" i="11"/>
  <c r="BY44" i="11"/>
  <c r="BX44" i="11"/>
  <c r="BW44" i="11"/>
  <c r="BV44" i="11"/>
  <c r="BU44" i="11"/>
  <c r="BT44" i="11"/>
  <c r="BS44" i="11"/>
  <c r="BR44" i="11"/>
  <c r="BQ44" i="11"/>
  <c r="BP44" i="11"/>
  <c r="BO44" i="11"/>
  <c r="BN44" i="11"/>
  <c r="BM44" i="11"/>
  <c r="BL44" i="11"/>
  <c r="BK44" i="11"/>
  <c r="BJ44" i="11"/>
  <c r="BI44" i="11"/>
  <c r="BH44" i="11"/>
  <c r="BG44" i="11"/>
  <c r="BF44" i="11"/>
  <c r="BE44" i="11"/>
  <c r="BD44" i="11"/>
  <c r="BC44" i="11"/>
  <c r="BB44" i="11"/>
  <c r="BA44" i="11"/>
  <c r="L22" i="11"/>
  <c r="Q22" i="11"/>
  <c r="V22" i="11"/>
  <c r="AA22" i="11"/>
  <c r="AF22" i="11"/>
  <c r="AK22" i="11"/>
  <c r="AP22" i="11"/>
  <c r="AU22" i="11"/>
  <c r="AZ22" i="11"/>
  <c r="AZ44" i="11"/>
  <c r="K22" i="11"/>
  <c r="P22" i="11"/>
  <c r="U22" i="11"/>
  <c r="Z22" i="11"/>
  <c r="AE22" i="11"/>
  <c r="AJ22" i="11"/>
  <c r="AO22" i="11"/>
  <c r="AT22" i="11"/>
  <c r="AY22" i="11"/>
  <c r="AY44" i="11"/>
  <c r="J22" i="11"/>
  <c r="O22" i="11"/>
  <c r="T22" i="11"/>
  <c r="Y22" i="11"/>
  <c r="AD22" i="11"/>
  <c r="AI22" i="11"/>
  <c r="AN22" i="11"/>
  <c r="AS22" i="11"/>
  <c r="AX22" i="11"/>
  <c r="AX44" i="11"/>
  <c r="I22" i="11"/>
  <c r="N22" i="11"/>
  <c r="S22" i="11"/>
  <c r="X22" i="11"/>
  <c r="AC22" i="11"/>
  <c r="AH22" i="11"/>
  <c r="AM22" i="11"/>
  <c r="AR22" i="11"/>
  <c r="AW22" i="11"/>
  <c r="AW44" i="11"/>
  <c r="H22" i="11"/>
  <c r="M22" i="11"/>
  <c r="R22" i="11"/>
  <c r="W22" i="11"/>
  <c r="AB22" i="11"/>
  <c r="AG22" i="11"/>
  <c r="AL22" i="11"/>
  <c r="AQ22" i="11"/>
  <c r="AV22" i="11"/>
  <c r="AV44" i="11"/>
  <c r="AU44" i="11"/>
  <c r="AT44" i="11"/>
  <c r="AS44" i="11"/>
  <c r="AR44" i="11"/>
  <c r="AQ44" i="11"/>
  <c r="AP44" i="11"/>
  <c r="AO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KP43" i="11"/>
  <c r="KO43" i="11"/>
  <c r="KN43" i="11"/>
  <c r="KM43" i="11"/>
  <c r="KL43" i="11"/>
  <c r="KK43" i="11"/>
  <c r="KJ43" i="11"/>
  <c r="KI43" i="11"/>
  <c r="KH43" i="11"/>
  <c r="KG43" i="11"/>
  <c r="KF43" i="11"/>
  <c r="KE43" i="11"/>
  <c r="KD43" i="11"/>
  <c r="KC43" i="11"/>
  <c r="KB43" i="11"/>
  <c r="KA43" i="11"/>
  <c r="JZ43" i="11"/>
  <c r="JY43" i="11"/>
  <c r="JX43" i="11"/>
  <c r="JW43" i="11"/>
  <c r="JV43" i="11"/>
  <c r="JU43" i="11"/>
  <c r="JT43" i="11"/>
  <c r="JS43" i="11"/>
  <c r="JR43" i="11"/>
  <c r="JQ43" i="11"/>
  <c r="JP43" i="11"/>
  <c r="JO43" i="11"/>
  <c r="JN43" i="11"/>
  <c r="JM43" i="11"/>
  <c r="JL43" i="11"/>
  <c r="JK43" i="11"/>
  <c r="JJ43" i="11"/>
  <c r="JI43" i="11"/>
  <c r="JH43" i="11"/>
  <c r="JG43" i="11"/>
  <c r="JF43" i="11"/>
  <c r="JE43" i="11"/>
  <c r="JD43" i="11"/>
  <c r="JC43" i="11"/>
  <c r="JB43" i="11"/>
  <c r="JA43" i="11"/>
  <c r="IZ43" i="11"/>
  <c r="IY43" i="11"/>
  <c r="IX43" i="11"/>
  <c r="IW43" i="11"/>
  <c r="IV43" i="11"/>
  <c r="IU43" i="11"/>
  <c r="IT43" i="11"/>
  <c r="IS43" i="11"/>
  <c r="IR43" i="11"/>
  <c r="IQ43" i="11"/>
  <c r="IP43" i="11"/>
  <c r="IO43" i="11"/>
  <c r="IN43" i="11"/>
  <c r="IM43" i="11"/>
  <c r="IL43" i="11"/>
  <c r="IK43" i="11"/>
  <c r="IJ43" i="11"/>
  <c r="II43" i="11"/>
  <c r="IH43" i="11"/>
  <c r="IG43" i="11"/>
  <c r="IF43" i="11"/>
  <c r="IE43" i="11"/>
  <c r="ID43" i="11"/>
  <c r="IC43" i="11"/>
  <c r="IB43" i="11"/>
  <c r="IA43" i="11"/>
  <c r="HZ43" i="11"/>
  <c r="HY43" i="11"/>
  <c r="HX43" i="11"/>
  <c r="HW43" i="11"/>
  <c r="HV43" i="11"/>
  <c r="HU43" i="11"/>
  <c r="HT43" i="11"/>
  <c r="HS43" i="11"/>
  <c r="HR43" i="11"/>
  <c r="HQ43" i="11"/>
  <c r="HP43" i="11"/>
  <c r="HO43" i="11"/>
  <c r="HN43" i="11"/>
  <c r="HM43" i="11"/>
  <c r="HL43" i="11"/>
  <c r="HK43" i="11"/>
  <c r="HJ43" i="11"/>
  <c r="HI43" i="11"/>
  <c r="HH43" i="11"/>
  <c r="HG43" i="11"/>
  <c r="HF43" i="11"/>
  <c r="HE43" i="11"/>
  <c r="HD43" i="11"/>
  <c r="HC43" i="11"/>
  <c r="HB43" i="11"/>
  <c r="HA43" i="11"/>
  <c r="GZ43" i="11"/>
  <c r="GY43" i="11"/>
  <c r="GX43" i="11"/>
  <c r="GW43" i="11"/>
  <c r="GV43" i="11"/>
  <c r="GU43" i="11"/>
  <c r="GT43" i="11"/>
  <c r="GS43" i="11"/>
  <c r="GR43" i="11"/>
  <c r="GQ43" i="11"/>
  <c r="GP43" i="11"/>
  <c r="GO43" i="11"/>
  <c r="GN43" i="11"/>
  <c r="GM43" i="11"/>
  <c r="GL43" i="11"/>
  <c r="GK43" i="11"/>
  <c r="GJ43" i="11"/>
  <c r="GI43" i="11"/>
  <c r="GH43" i="11"/>
  <c r="GG43" i="11"/>
  <c r="GF43" i="11"/>
  <c r="GE43" i="11"/>
  <c r="GD43" i="11"/>
  <c r="GC43" i="11"/>
  <c r="GB43" i="11"/>
  <c r="GA43" i="11"/>
  <c r="FZ43" i="11"/>
  <c r="FY43" i="11"/>
  <c r="FX43" i="11"/>
  <c r="FW43" i="11"/>
  <c r="FV43" i="11"/>
  <c r="FU43" i="11"/>
  <c r="FT43" i="11"/>
  <c r="FS43" i="11"/>
  <c r="FR43" i="11"/>
  <c r="FQ43" i="11"/>
  <c r="FP43" i="11"/>
  <c r="FO43" i="11"/>
  <c r="FN43" i="11"/>
  <c r="FM43" i="11"/>
  <c r="FL43" i="11"/>
  <c r="FK43" i="11"/>
  <c r="FJ43" i="11"/>
  <c r="FI43" i="11"/>
  <c r="FH43" i="11"/>
  <c r="FG43" i="11"/>
  <c r="FF43" i="11"/>
  <c r="FE43" i="11"/>
  <c r="FD43" i="11"/>
  <c r="FC43" i="11"/>
  <c r="FB43" i="11"/>
  <c r="FA43" i="11"/>
  <c r="EZ43" i="11"/>
  <c r="EY43" i="11"/>
  <c r="EX43" i="11"/>
  <c r="EW43" i="11"/>
  <c r="EV43" i="11"/>
  <c r="EU43" i="11"/>
  <c r="ET43" i="11"/>
  <c r="ES43" i="11"/>
  <c r="ER43" i="11"/>
  <c r="EQ43" i="11"/>
  <c r="EP43" i="11"/>
  <c r="EO43" i="11"/>
  <c r="EN43" i="11"/>
  <c r="EM43" i="11"/>
  <c r="EL43" i="11"/>
  <c r="EK43" i="11"/>
  <c r="EJ43" i="11"/>
  <c r="EI43" i="11"/>
  <c r="EH43" i="11"/>
  <c r="EG43" i="11"/>
  <c r="EF43" i="11"/>
  <c r="EE43" i="11"/>
  <c r="ED43" i="11"/>
  <c r="EC43" i="11"/>
  <c r="EB43" i="11"/>
  <c r="EA43" i="11"/>
  <c r="DZ43" i="11"/>
  <c r="DY43" i="11"/>
  <c r="DX43" i="11"/>
  <c r="DW43" i="11"/>
  <c r="DV43" i="11"/>
  <c r="DU43" i="11"/>
  <c r="DT43" i="11"/>
  <c r="DS43" i="11"/>
  <c r="DR43" i="11"/>
  <c r="DQ43" i="11"/>
  <c r="DP43" i="11"/>
  <c r="DO43" i="11"/>
  <c r="DN43" i="11"/>
  <c r="DM43" i="11"/>
  <c r="DL43" i="11"/>
  <c r="DK43" i="11"/>
  <c r="DJ43" i="11"/>
  <c r="DI43" i="11"/>
  <c r="DH43" i="11"/>
  <c r="DG43" i="11"/>
  <c r="DF43" i="11"/>
  <c r="DE43" i="11"/>
  <c r="DD43" i="11"/>
  <c r="DC43" i="11"/>
  <c r="DB43" i="11"/>
  <c r="DA43" i="11"/>
  <c r="CZ43" i="11"/>
  <c r="CY43" i="11"/>
  <c r="CX43" i="11"/>
  <c r="CW43" i="11"/>
  <c r="CV43" i="11"/>
  <c r="CU43" i="11"/>
  <c r="CT43" i="11"/>
  <c r="CS43" i="11"/>
  <c r="CR43" i="11"/>
  <c r="CQ43" i="11"/>
  <c r="CP43" i="11"/>
  <c r="CO43" i="11"/>
  <c r="CN43" i="11"/>
  <c r="CM43" i="11"/>
  <c r="CL43" i="11"/>
  <c r="CK43" i="11"/>
  <c r="CJ43" i="11"/>
  <c r="CI43" i="11"/>
  <c r="CH43" i="11"/>
  <c r="CG43" i="11"/>
  <c r="CF43" i="11"/>
  <c r="CE43" i="11"/>
  <c r="CD43" i="11"/>
  <c r="CC43" i="11"/>
  <c r="CB43" i="11"/>
  <c r="CA43" i="11"/>
  <c r="BZ43" i="11"/>
  <c r="BY43" i="11"/>
  <c r="BX43" i="11"/>
  <c r="BW43" i="11"/>
  <c r="BV43" i="11"/>
  <c r="BU43" i="11"/>
  <c r="BT43" i="11"/>
  <c r="BS43" i="11"/>
  <c r="BR43" i="11"/>
  <c r="BQ43" i="11"/>
  <c r="BP43" i="11"/>
  <c r="BO43" i="11"/>
  <c r="BN43" i="11"/>
  <c r="BM43" i="11"/>
  <c r="BL43" i="11"/>
  <c r="BK43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J21" i="11"/>
  <c r="O21" i="11"/>
  <c r="T21" i="11"/>
  <c r="T43" i="11"/>
  <c r="I21" i="11"/>
  <c r="N21" i="11"/>
  <c r="S21" i="11"/>
  <c r="S43" i="11"/>
  <c r="H21" i="11"/>
  <c r="M21" i="11"/>
  <c r="R21" i="11"/>
  <c r="R43" i="11"/>
  <c r="L21" i="11"/>
  <c r="Q21" i="11"/>
  <c r="Q43" i="11"/>
  <c r="K21" i="11"/>
  <c r="P21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KP42" i="11"/>
  <c r="KO42" i="11"/>
  <c r="KN42" i="11"/>
  <c r="KM42" i="11"/>
  <c r="KL42" i="11"/>
  <c r="KK42" i="11"/>
  <c r="KJ42" i="11"/>
  <c r="KI42" i="11"/>
  <c r="KH42" i="11"/>
  <c r="KG42" i="11"/>
  <c r="KF42" i="11"/>
  <c r="KE42" i="11"/>
  <c r="KD42" i="11"/>
  <c r="KC42" i="11"/>
  <c r="KB42" i="11"/>
  <c r="KA42" i="11"/>
  <c r="JZ42" i="11"/>
  <c r="JY42" i="11"/>
  <c r="JX42" i="11"/>
  <c r="JW42" i="11"/>
  <c r="JV42" i="11"/>
  <c r="JU42" i="11"/>
  <c r="JT42" i="11"/>
  <c r="JS42" i="11"/>
  <c r="JR42" i="11"/>
  <c r="JQ42" i="11"/>
  <c r="JP42" i="11"/>
  <c r="JO42" i="11"/>
  <c r="JN42" i="11"/>
  <c r="JM42" i="11"/>
  <c r="JL42" i="11"/>
  <c r="JK42" i="11"/>
  <c r="JJ42" i="11"/>
  <c r="JI42" i="11"/>
  <c r="JH42" i="11"/>
  <c r="JG42" i="11"/>
  <c r="JF42" i="11"/>
  <c r="JE42" i="11"/>
  <c r="JD42" i="11"/>
  <c r="JC42" i="11"/>
  <c r="JB42" i="11"/>
  <c r="JA42" i="11"/>
  <c r="IZ42" i="11"/>
  <c r="IY42" i="11"/>
  <c r="IX42" i="11"/>
  <c r="IW42" i="11"/>
  <c r="IV42" i="11"/>
  <c r="IU42" i="11"/>
  <c r="IT42" i="11"/>
  <c r="IS42" i="11"/>
  <c r="IR42" i="11"/>
  <c r="IQ42" i="11"/>
  <c r="IP42" i="11"/>
  <c r="IO42" i="11"/>
  <c r="IN42" i="11"/>
  <c r="IM42" i="11"/>
  <c r="IL42" i="11"/>
  <c r="IK42" i="11"/>
  <c r="IJ42" i="11"/>
  <c r="II42" i="11"/>
  <c r="IH42" i="11"/>
  <c r="IG42" i="11"/>
  <c r="IF42" i="11"/>
  <c r="IE42" i="11"/>
  <c r="ID42" i="11"/>
  <c r="IC42" i="11"/>
  <c r="IB42" i="11"/>
  <c r="IA42" i="11"/>
  <c r="HZ42" i="11"/>
  <c r="HY42" i="11"/>
  <c r="HX42" i="11"/>
  <c r="HW42" i="11"/>
  <c r="HV42" i="11"/>
  <c r="HU42" i="11"/>
  <c r="HT42" i="11"/>
  <c r="HS42" i="11"/>
  <c r="HR42" i="11"/>
  <c r="HQ42" i="11"/>
  <c r="HP42" i="11"/>
  <c r="HO42" i="11"/>
  <c r="HN42" i="11"/>
  <c r="HM42" i="11"/>
  <c r="HL42" i="11"/>
  <c r="HK42" i="11"/>
  <c r="HJ42" i="11"/>
  <c r="HI42" i="11"/>
  <c r="HH42" i="11"/>
  <c r="HG42" i="11"/>
  <c r="HF42" i="11"/>
  <c r="HE42" i="11"/>
  <c r="HD42" i="11"/>
  <c r="HC42" i="11"/>
  <c r="HB42" i="11"/>
  <c r="HA42" i="11"/>
  <c r="GZ42" i="11"/>
  <c r="GY42" i="11"/>
  <c r="GX42" i="11"/>
  <c r="GW42" i="11"/>
  <c r="GV42" i="11"/>
  <c r="GU42" i="11"/>
  <c r="GT42" i="11"/>
  <c r="GS42" i="11"/>
  <c r="GR42" i="11"/>
  <c r="GQ42" i="11"/>
  <c r="GP42" i="11"/>
  <c r="GO42" i="11"/>
  <c r="GN42" i="11"/>
  <c r="GM42" i="11"/>
  <c r="GL42" i="11"/>
  <c r="GK42" i="11"/>
  <c r="GJ42" i="11"/>
  <c r="GI42" i="11"/>
  <c r="GH42" i="11"/>
  <c r="GG42" i="11"/>
  <c r="GF42" i="11"/>
  <c r="GE42" i="11"/>
  <c r="GD42" i="11"/>
  <c r="GC42" i="11"/>
  <c r="GB42" i="11"/>
  <c r="GA42" i="11"/>
  <c r="FZ42" i="11"/>
  <c r="FY42" i="11"/>
  <c r="FX42" i="11"/>
  <c r="FW42" i="11"/>
  <c r="FV42" i="11"/>
  <c r="FU42" i="11"/>
  <c r="FT42" i="11"/>
  <c r="FS42" i="11"/>
  <c r="FR42" i="11"/>
  <c r="FQ42" i="11"/>
  <c r="FP42" i="11"/>
  <c r="FO42" i="11"/>
  <c r="FN42" i="11"/>
  <c r="FM42" i="11"/>
  <c r="FL42" i="11"/>
  <c r="FK42" i="11"/>
  <c r="FJ42" i="11"/>
  <c r="FI42" i="11"/>
  <c r="FH42" i="11"/>
  <c r="FG42" i="11"/>
  <c r="FF42" i="11"/>
  <c r="FE42" i="11"/>
  <c r="FD42" i="11"/>
  <c r="FC42" i="11"/>
  <c r="FB42" i="11"/>
  <c r="FA42" i="11"/>
  <c r="EZ42" i="11"/>
  <c r="EY42" i="11"/>
  <c r="EX42" i="11"/>
  <c r="EW42" i="11"/>
  <c r="EV42" i="11"/>
  <c r="EU42" i="11"/>
  <c r="ET42" i="11"/>
  <c r="ES42" i="11"/>
  <c r="ER42" i="11"/>
  <c r="EQ42" i="11"/>
  <c r="EP42" i="11"/>
  <c r="EO42" i="11"/>
  <c r="EN42" i="11"/>
  <c r="EM42" i="11"/>
  <c r="EL42" i="11"/>
  <c r="EK42" i="11"/>
  <c r="EJ42" i="11"/>
  <c r="EI42" i="11"/>
  <c r="EH42" i="11"/>
  <c r="EG42" i="11"/>
  <c r="EF42" i="11"/>
  <c r="EE42" i="11"/>
  <c r="ED42" i="11"/>
  <c r="EC42" i="11"/>
  <c r="EB42" i="11"/>
  <c r="EA42" i="11"/>
  <c r="DZ42" i="11"/>
  <c r="DY42" i="11"/>
  <c r="DX42" i="11"/>
  <c r="DW42" i="11"/>
  <c r="DV42" i="11"/>
  <c r="DU42" i="11"/>
  <c r="DT42" i="11"/>
  <c r="DS42" i="11"/>
  <c r="DR42" i="11"/>
  <c r="DQ42" i="11"/>
  <c r="DP42" i="11"/>
  <c r="DO42" i="11"/>
  <c r="DN42" i="11"/>
  <c r="DM42" i="11"/>
  <c r="DL42" i="11"/>
  <c r="DK42" i="11"/>
  <c r="DJ42" i="11"/>
  <c r="DI42" i="11"/>
  <c r="DH42" i="11"/>
  <c r="DG42" i="11"/>
  <c r="DF42" i="11"/>
  <c r="DE42" i="11"/>
  <c r="DD42" i="11"/>
  <c r="DC42" i="11"/>
  <c r="DB42" i="11"/>
  <c r="DA42" i="11"/>
  <c r="CZ42" i="11"/>
  <c r="CY42" i="11"/>
  <c r="CX42" i="11"/>
  <c r="CW42" i="11"/>
  <c r="CV42" i="11"/>
  <c r="CU42" i="11"/>
  <c r="CT42" i="11"/>
  <c r="CS42" i="11"/>
  <c r="CR42" i="11"/>
  <c r="CQ42" i="11"/>
  <c r="CP42" i="11"/>
  <c r="CO42" i="11"/>
  <c r="CN42" i="11"/>
  <c r="CM42" i="11"/>
  <c r="CL42" i="11"/>
  <c r="CK42" i="11"/>
  <c r="CJ42" i="11"/>
  <c r="CI42" i="11"/>
  <c r="CH42" i="11"/>
  <c r="CG42" i="11"/>
  <c r="CF42" i="11"/>
  <c r="CE42" i="11"/>
  <c r="CD42" i="11"/>
  <c r="CC42" i="11"/>
  <c r="CB42" i="11"/>
  <c r="CA42" i="11"/>
  <c r="BZ42" i="11"/>
  <c r="BY42" i="11"/>
  <c r="BX42" i="11"/>
  <c r="BW42" i="11"/>
  <c r="BV42" i="11"/>
  <c r="BU42" i="11"/>
  <c r="BT42" i="11"/>
  <c r="BS42" i="11"/>
  <c r="BR42" i="11"/>
  <c r="BQ42" i="11"/>
  <c r="BP42" i="11"/>
  <c r="BO42" i="11"/>
  <c r="BN42" i="11"/>
  <c r="BM42" i="11"/>
  <c r="BL42" i="11"/>
  <c r="BK42" i="11"/>
  <c r="BJ42" i="11"/>
  <c r="BI42" i="11"/>
  <c r="BH42" i="11"/>
  <c r="BG42" i="11"/>
  <c r="BF42" i="11"/>
  <c r="BE42" i="11"/>
  <c r="BD42" i="11"/>
  <c r="BC42" i="11"/>
  <c r="BB42" i="11"/>
  <c r="BA42" i="11"/>
  <c r="AZ42" i="11"/>
  <c r="K20" i="11"/>
  <c r="P20" i="11"/>
  <c r="U20" i="11"/>
  <c r="Z20" i="11"/>
  <c r="AE20" i="11"/>
  <c r="AJ20" i="11"/>
  <c r="AO20" i="11"/>
  <c r="AT20" i="11"/>
  <c r="AY20" i="11"/>
  <c r="AY42" i="11"/>
  <c r="J20" i="11"/>
  <c r="O20" i="11"/>
  <c r="T20" i="11"/>
  <c r="Y20" i="11"/>
  <c r="AD20" i="11"/>
  <c r="AI20" i="11"/>
  <c r="AN20" i="11"/>
  <c r="AS20" i="11"/>
  <c r="AX20" i="11"/>
  <c r="AX42" i="11"/>
  <c r="I20" i="11"/>
  <c r="N20" i="11"/>
  <c r="S20" i="11"/>
  <c r="X20" i="11"/>
  <c r="AC20" i="11"/>
  <c r="AH20" i="11"/>
  <c r="AM20" i="11"/>
  <c r="AR20" i="11"/>
  <c r="AW20" i="11"/>
  <c r="AW42" i="11"/>
  <c r="H20" i="11"/>
  <c r="M20" i="11"/>
  <c r="R20" i="11"/>
  <c r="W20" i="11"/>
  <c r="AB20" i="11"/>
  <c r="AG20" i="11"/>
  <c r="AL20" i="11"/>
  <c r="AQ20" i="11"/>
  <c r="AV20" i="11"/>
  <c r="AV42" i="11"/>
  <c r="G20" i="11"/>
  <c r="L20" i="11"/>
  <c r="Q20" i="11"/>
  <c r="V20" i="11"/>
  <c r="AA20" i="11"/>
  <c r="AF20" i="11"/>
  <c r="AK20" i="11"/>
  <c r="AP20" i="11"/>
  <c r="AU20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KP41" i="11"/>
  <c r="KO41" i="11"/>
  <c r="KN41" i="11"/>
  <c r="KM41" i="11"/>
  <c r="KL41" i="11"/>
  <c r="KK41" i="11"/>
  <c r="KJ41" i="11"/>
  <c r="KI41" i="11"/>
  <c r="KH41" i="11"/>
  <c r="KG41" i="11"/>
  <c r="KF41" i="11"/>
  <c r="KE41" i="11"/>
  <c r="KD41" i="11"/>
  <c r="KC41" i="11"/>
  <c r="KB41" i="11"/>
  <c r="KA41" i="11"/>
  <c r="JZ41" i="11"/>
  <c r="JY41" i="11"/>
  <c r="JX41" i="11"/>
  <c r="JW41" i="11"/>
  <c r="JV41" i="11"/>
  <c r="JU41" i="11"/>
  <c r="JT41" i="11"/>
  <c r="JS41" i="11"/>
  <c r="JR41" i="11"/>
  <c r="JQ41" i="11"/>
  <c r="JP41" i="11"/>
  <c r="JO41" i="11"/>
  <c r="JN41" i="11"/>
  <c r="JM41" i="11"/>
  <c r="JL41" i="11"/>
  <c r="JK41" i="11"/>
  <c r="JJ41" i="11"/>
  <c r="JI41" i="11"/>
  <c r="JH41" i="11"/>
  <c r="JG41" i="11"/>
  <c r="JF41" i="11"/>
  <c r="JE41" i="11"/>
  <c r="JD41" i="11"/>
  <c r="JC41" i="11"/>
  <c r="JB41" i="11"/>
  <c r="JA41" i="11"/>
  <c r="IZ41" i="11"/>
  <c r="IY41" i="11"/>
  <c r="IX41" i="11"/>
  <c r="IW41" i="11"/>
  <c r="IV41" i="11"/>
  <c r="IU41" i="11"/>
  <c r="IT41" i="11"/>
  <c r="IS41" i="11"/>
  <c r="IR41" i="11"/>
  <c r="IQ41" i="11"/>
  <c r="IP41" i="11"/>
  <c r="IO41" i="11"/>
  <c r="IN41" i="11"/>
  <c r="IM41" i="11"/>
  <c r="IL41" i="11"/>
  <c r="IK41" i="11"/>
  <c r="IJ41" i="11"/>
  <c r="II41" i="11"/>
  <c r="IH41" i="11"/>
  <c r="IG41" i="11"/>
  <c r="IF41" i="11"/>
  <c r="IE41" i="11"/>
  <c r="ID41" i="11"/>
  <c r="IC41" i="11"/>
  <c r="IB41" i="11"/>
  <c r="IA41" i="11"/>
  <c r="HZ41" i="11"/>
  <c r="HY41" i="11"/>
  <c r="HX41" i="11"/>
  <c r="HW41" i="11"/>
  <c r="HV41" i="11"/>
  <c r="HU41" i="11"/>
  <c r="HT41" i="11"/>
  <c r="HS41" i="11"/>
  <c r="HR41" i="11"/>
  <c r="HQ41" i="11"/>
  <c r="HP41" i="11"/>
  <c r="HO41" i="11"/>
  <c r="HN41" i="11"/>
  <c r="HM41" i="11"/>
  <c r="HL41" i="11"/>
  <c r="HK41" i="11"/>
  <c r="HJ41" i="11"/>
  <c r="HI41" i="11"/>
  <c r="HH41" i="11"/>
  <c r="HG41" i="11"/>
  <c r="HF41" i="11"/>
  <c r="HE41" i="11"/>
  <c r="HD41" i="11"/>
  <c r="HC41" i="11"/>
  <c r="HB41" i="11"/>
  <c r="HA41" i="11"/>
  <c r="GZ41" i="11"/>
  <c r="GY41" i="11"/>
  <c r="GX41" i="11"/>
  <c r="GW41" i="11"/>
  <c r="GV41" i="11"/>
  <c r="GU41" i="11"/>
  <c r="GT41" i="11"/>
  <c r="GS41" i="11"/>
  <c r="GR41" i="11"/>
  <c r="GQ41" i="11"/>
  <c r="GP41" i="11"/>
  <c r="GO41" i="11"/>
  <c r="GN41" i="11"/>
  <c r="GM41" i="11"/>
  <c r="GL41" i="11"/>
  <c r="GK41" i="11"/>
  <c r="GJ41" i="11"/>
  <c r="GI41" i="11"/>
  <c r="GH41" i="11"/>
  <c r="GG41" i="11"/>
  <c r="GF41" i="11"/>
  <c r="GE41" i="11"/>
  <c r="GD41" i="11"/>
  <c r="GC41" i="11"/>
  <c r="GB41" i="11"/>
  <c r="GA41" i="11"/>
  <c r="FZ41" i="11"/>
  <c r="FY41" i="11"/>
  <c r="FX41" i="11"/>
  <c r="FW41" i="11"/>
  <c r="FV41" i="11"/>
  <c r="FU41" i="11"/>
  <c r="FT41" i="11"/>
  <c r="FS41" i="11"/>
  <c r="FR41" i="11"/>
  <c r="FQ41" i="11"/>
  <c r="FP41" i="11"/>
  <c r="FO41" i="11"/>
  <c r="FN41" i="11"/>
  <c r="FM41" i="11"/>
  <c r="FL41" i="11"/>
  <c r="FK41" i="11"/>
  <c r="FJ41" i="11"/>
  <c r="FI41" i="11"/>
  <c r="FH41" i="11"/>
  <c r="FG41" i="11"/>
  <c r="FF41" i="11"/>
  <c r="FE41" i="11"/>
  <c r="FD41" i="11"/>
  <c r="FC41" i="11"/>
  <c r="FB41" i="11"/>
  <c r="FA41" i="11"/>
  <c r="EZ41" i="11"/>
  <c r="EY41" i="11"/>
  <c r="EX41" i="11"/>
  <c r="EW41" i="11"/>
  <c r="EV41" i="11"/>
  <c r="EU41" i="11"/>
  <c r="ET41" i="11"/>
  <c r="ES41" i="11"/>
  <c r="ER41" i="11"/>
  <c r="EQ41" i="11"/>
  <c r="EP41" i="11"/>
  <c r="EO41" i="11"/>
  <c r="EN41" i="11"/>
  <c r="EM41" i="11"/>
  <c r="EL41" i="11"/>
  <c r="EK41" i="11"/>
  <c r="EJ41" i="11"/>
  <c r="EI41" i="11"/>
  <c r="EH41" i="11"/>
  <c r="EG41" i="11"/>
  <c r="EF41" i="11"/>
  <c r="EE41" i="11"/>
  <c r="ED41" i="11"/>
  <c r="EC41" i="11"/>
  <c r="EB41" i="11"/>
  <c r="EA41" i="11"/>
  <c r="DZ41" i="11"/>
  <c r="DY41" i="11"/>
  <c r="DX41" i="11"/>
  <c r="DW41" i="11"/>
  <c r="DV41" i="11"/>
  <c r="DU41" i="11"/>
  <c r="DT41" i="11"/>
  <c r="DS41" i="11"/>
  <c r="DR41" i="11"/>
  <c r="DQ41" i="11"/>
  <c r="DP41" i="11"/>
  <c r="DO41" i="11"/>
  <c r="DN41" i="11"/>
  <c r="DM41" i="11"/>
  <c r="DL41" i="11"/>
  <c r="DK41" i="11"/>
  <c r="DJ41" i="11"/>
  <c r="DI41" i="11"/>
  <c r="DH41" i="11"/>
  <c r="DG41" i="11"/>
  <c r="DF41" i="11"/>
  <c r="DE41" i="11"/>
  <c r="DD41" i="11"/>
  <c r="DC41" i="11"/>
  <c r="DB41" i="11"/>
  <c r="DA41" i="11"/>
  <c r="CZ41" i="11"/>
  <c r="CY41" i="11"/>
  <c r="CX41" i="11"/>
  <c r="CW41" i="11"/>
  <c r="CV41" i="11"/>
  <c r="CU41" i="11"/>
  <c r="CT41" i="11"/>
  <c r="CS41" i="11"/>
  <c r="CR41" i="11"/>
  <c r="CQ41" i="11"/>
  <c r="CP41" i="11"/>
  <c r="CO41" i="11"/>
  <c r="CN41" i="11"/>
  <c r="CM41" i="11"/>
  <c r="CL41" i="11"/>
  <c r="CK41" i="11"/>
  <c r="CJ41" i="11"/>
  <c r="CI41" i="11"/>
  <c r="CH41" i="11"/>
  <c r="CG41" i="11"/>
  <c r="CF41" i="11"/>
  <c r="CE41" i="11"/>
  <c r="CD41" i="11"/>
  <c r="CC41" i="11"/>
  <c r="CB41" i="11"/>
  <c r="CA41" i="11"/>
  <c r="BZ41" i="11"/>
  <c r="BY41" i="11"/>
  <c r="BX41" i="11"/>
  <c r="BW41" i="11"/>
  <c r="BV41" i="11"/>
  <c r="BU41" i="11"/>
  <c r="BT41" i="11"/>
  <c r="BS41" i="11"/>
  <c r="BR41" i="11"/>
  <c r="BQ41" i="11"/>
  <c r="BP41" i="11"/>
  <c r="BO41" i="11"/>
  <c r="BN41" i="11"/>
  <c r="BM41" i="11"/>
  <c r="BL41" i="11"/>
  <c r="BK41" i="11"/>
  <c r="BJ41" i="11"/>
  <c r="BI41" i="11"/>
  <c r="BH41" i="11"/>
  <c r="BG41" i="11"/>
  <c r="BF41" i="11"/>
  <c r="BE41" i="11"/>
  <c r="BD41" i="11"/>
  <c r="BC41" i="11"/>
  <c r="BB41" i="11"/>
  <c r="BA41" i="11"/>
  <c r="AZ41" i="11"/>
  <c r="AY41" i="11"/>
  <c r="AX41" i="11"/>
  <c r="AW41" i="11"/>
  <c r="AV41" i="11"/>
  <c r="AU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L19" i="11"/>
  <c r="Q19" i="11"/>
  <c r="V19" i="11"/>
  <c r="AA19" i="11"/>
  <c r="AA41" i="11"/>
  <c r="K19" i="11"/>
  <c r="P19" i="11"/>
  <c r="U19" i="11"/>
  <c r="Z19" i="11"/>
  <c r="Z41" i="11"/>
  <c r="J19" i="11"/>
  <c r="O19" i="11"/>
  <c r="T19" i="11"/>
  <c r="Y19" i="11"/>
  <c r="Y41" i="11"/>
  <c r="I19" i="11"/>
  <c r="N19" i="11"/>
  <c r="S19" i="11"/>
  <c r="X19" i="11"/>
  <c r="X41" i="11"/>
  <c r="H19" i="11"/>
  <c r="M19" i="11"/>
  <c r="R19" i="11"/>
  <c r="W19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KP40" i="11"/>
  <c r="KO40" i="11"/>
  <c r="KN40" i="11"/>
  <c r="KM40" i="11"/>
  <c r="KL40" i="11"/>
  <c r="KK40" i="11"/>
  <c r="KJ40" i="11"/>
  <c r="KI40" i="11"/>
  <c r="KH40" i="11"/>
  <c r="KG40" i="11"/>
  <c r="KF40" i="11"/>
  <c r="KE40" i="11"/>
  <c r="KD40" i="11"/>
  <c r="KC40" i="11"/>
  <c r="KB40" i="11"/>
  <c r="KA40" i="11"/>
  <c r="JZ40" i="11"/>
  <c r="JY40" i="11"/>
  <c r="JX40" i="11"/>
  <c r="JW40" i="11"/>
  <c r="JV40" i="11"/>
  <c r="JU40" i="11"/>
  <c r="JT40" i="11"/>
  <c r="JS40" i="11"/>
  <c r="JR40" i="11"/>
  <c r="JQ40" i="11"/>
  <c r="JP40" i="11"/>
  <c r="JO40" i="11"/>
  <c r="JN40" i="11"/>
  <c r="JM40" i="11"/>
  <c r="JL40" i="11"/>
  <c r="JK40" i="11"/>
  <c r="JJ40" i="11"/>
  <c r="JI40" i="11"/>
  <c r="JH40" i="11"/>
  <c r="JG40" i="11"/>
  <c r="JF40" i="11"/>
  <c r="JE40" i="11"/>
  <c r="JD40" i="11"/>
  <c r="JC40" i="11"/>
  <c r="JB40" i="11"/>
  <c r="JA40" i="11"/>
  <c r="IZ40" i="11"/>
  <c r="IY40" i="11"/>
  <c r="IX40" i="11"/>
  <c r="IW40" i="11"/>
  <c r="IV40" i="11"/>
  <c r="IU40" i="11"/>
  <c r="IT40" i="11"/>
  <c r="IS40" i="11"/>
  <c r="IR40" i="11"/>
  <c r="IQ40" i="11"/>
  <c r="IP40" i="11"/>
  <c r="IO40" i="11"/>
  <c r="IN40" i="11"/>
  <c r="IM40" i="11"/>
  <c r="IL40" i="11"/>
  <c r="IK40" i="11"/>
  <c r="IJ40" i="11"/>
  <c r="II40" i="11"/>
  <c r="IH40" i="11"/>
  <c r="IG40" i="11"/>
  <c r="IF40" i="11"/>
  <c r="IE40" i="11"/>
  <c r="ID40" i="11"/>
  <c r="IC40" i="11"/>
  <c r="IB40" i="11"/>
  <c r="IA40" i="11"/>
  <c r="HZ40" i="11"/>
  <c r="HY40" i="11"/>
  <c r="HX40" i="11"/>
  <c r="HW40" i="11"/>
  <c r="HV40" i="11"/>
  <c r="HU40" i="11"/>
  <c r="HT40" i="11"/>
  <c r="HS40" i="11"/>
  <c r="HR40" i="11"/>
  <c r="HQ40" i="11"/>
  <c r="HP40" i="11"/>
  <c r="HO40" i="11"/>
  <c r="HN40" i="11"/>
  <c r="HM40" i="11"/>
  <c r="HL40" i="11"/>
  <c r="HK40" i="11"/>
  <c r="HJ40" i="11"/>
  <c r="HI40" i="11"/>
  <c r="HH40" i="11"/>
  <c r="HG40" i="11"/>
  <c r="HF40" i="11"/>
  <c r="HE40" i="11"/>
  <c r="HD40" i="11"/>
  <c r="HC40" i="11"/>
  <c r="HB40" i="11"/>
  <c r="HA40" i="11"/>
  <c r="GZ40" i="11"/>
  <c r="GY40" i="11"/>
  <c r="GX40" i="11"/>
  <c r="GW40" i="11"/>
  <c r="GV40" i="11"/>
  <c r="GU40" i="11"/>
  <c r="GT40" i="11"/>
  <c r="GS40" i="11"/>
  <c r="GR40" i="11"/>
  <c r="GQ40" i="11"/>
  <c r="GP40" i="11"/>
  <c r="GO40" i="11"/>
  <c r="GN40" i="11"/>
  <c r="GM40" i="11"/>
  <c r="GL40" i="11"/>
  <c r="GK40" i="11"/>
  <c r="GJ40" i="11"/>
  <c r="GI40" i="11"/>
  <c r="GH40" i="11"/>
  <c r="GG40" i="11"/>
  <c r="GF40" i="11"/>
  <c r="GE40" i="11"/>
  <c r="GD40" i="11"/>
  <c r="GC40" i="11"/>
  <c r="GB40" i="11"/>
  <c r="GA40" i="11"/>
  <c r="FZ40" i="11"/>
  <c r="FY40" i="11"/>
  <c r="FX40" i="11"/>
  <c r="FW40" i="11"/>
  <c r="FV40" i="11"/>
  <c r="FU40" i="11"/>
  <c r="FT40" i="11"/>
  <c r="FS40" i="11"/>
  <c r="FR40" i="11"/>
  <c r="FQ40" i="11"/>
  <c r="FP40" i="11"/>
  <c r="FO40" i="11"/>
  <c r="FN40" i="11"/>
  <c r="FM40" i="11"/>
  <c r="FL40" i="11"/>
  <c r="FK40" i="11"/>
  <c r="FJ40" i="11"/>
  <c r="FI40" i="11"/>
  <c r="FH40" i="11"/>
  <c r="FG40" i="11"/>
  <c r="FF40" i="11"/>
  <c r="FE40" i="11"/>
  <c r="FD40" i="11"/>
  <c r="FC40" i="11"/>
  <c r="FB40" i="11"/>
  <c r="FA40" i="11"/>
  <c r="EZ40" i="11"/>
  <c r="EY40" i="11"/>
  <c r="EX40" i="11"/>
  <c r="EW40" i="11"/>
  <c r="EV40" i="11"/>
  <c r="EU40" i="11"/>
  <c r="ET40" i="11"/>
  <c r="ES40" i="11"/>
  <c r="ER40" i="11"/>
  <c r="EQ40" i="11"/>
  <c r="EP40" i="11"/>
  <c r="EO40" i="11"/>
  <c r="EN40" i="11"/>
  <c r="EM40" i="11"/>
  <c r="EL40" i="11"/>
  <c r="EK40" i="11"/>
  <c r="EJ40" i="11"/>
  <c r="EI40" i="11"/>
  <c r="EH40" i="11"/>
  <c r="EG40" i="11"/>
  <c r="EF40" i="11"/>
  <c r="EE40" i="11"/>
  <c r="ED40" i="11"/>
  <c r="EC40" i="11"/>
  <c r="EB40" i="11"/>
  <c r="EA40" i="11"/>
  <c r="DZ40" i="11"/>
  <c r="DY40" i="11"/>
  <c r="DX40" i="11"/>
  <c r="DW40" i="11"/>
  <c r="DV40" i="11"/>
  <c r="DU40" i="11"/>
  <c r="DT40" i="11"/>
  <c r="DS40" i="11"/>
  <c r="DR40" i="11"/>
  <c r="DQ40" i="11"/>
  <c r="DP40" i="11"/>
  <c r="DO40" i="11"/>
  <c r="DN40" i="11"/>
  <c r="DM40" i="11"/>
  <c r="DL40" i="11"/>
  <c r="DK40" i="11"/>
  <c r="DJ40" i="11"/>
  <c r="DI40" i="11"/>
  <c r="DH40" i="11"/>
  <c r="DG40" i="11"/>
  <c r="DF40" i="11"/>
  <c r="DE40" i="11"/>
  <c r="DD40" i="11"/>
  <c r="DC40" i="11"/>
  <c r="DB40" i="11"/>
  <c r="DA40" i="11"/>
  <c r="CZ40" i="11"/>
  <c r="CY40" i="11"/>
  <c r="CX40" i="11"/>
  <c r="CW40" i="11"/>
  <c r="CV40" i="11"/>
  <c r="CU40" i="11"/>
  <c r="CT40" i="11"/>
  <c r="CS40" i="11"/>
  <c r="CR40" i="11"/>
  <c r="CQ40" i="11"/>
  <c r="CP40" i="11"/>
  <c r="CO40" i="11"/>
  <c r="CN40" i="11"/>
  <c r="CM40" i="11"/>
  <c r="CL40" i="11"/>
  <c r="CK40" i="11"/>
  <c r="CJ40" i="11"/>
  <c r="CI40" i="11"/>
  <c r="CH40" i="11"/>
  <c r="CG40" i="11"/>
  <c r="CF40" i="11"/>
  <c r="CE40" i="11"/>
  <c r="CD40" i="11"/>
  <c r="CC40" i="11"/>
  <c r="CB40" i="11"/>
  <c r="CA40" i="11"/>
  <c r="BZ40" i="11"/>
  <c r="BY40" i="11"/>
  <c r="BX40" i="11"/>
  <c r="BW40" i="11"/>
  <c r="BV40" i="11"/>
  <c r="BU40" i="11"/>
  <c r="BT40" i="11"/>
  <c r="BS40" i="11"/>
  <c r="BR40" i="11"/>
  <c r="BQ40" i="11"/>
  <c r="BP40" i="11"/>
  <c r="BO40" i="11"/>
  <c r="BN40" i="11"/>
  <c r="BM40" i="11"/>
  <c r="BL40" i="11"/>
  <c r="BK40" i="11"/>
  <c r="BJ40" i="11"/>
  <c r="BI40" i="11"/>
  <c r="BH40" i="11"/>
  <c r="BG40" i="11"/>
  <c r="BF40" i="11"/>
  <c r="BE40" i="11"/>
  <c r="BD40" i="11"/>
  <c r="BC40" i="11"/>
  <c r="BB40" i="11"/>
  <c r="BA40" i="11"/>
  <c r="AZ40" i="11"/>
  <c r="K18" i="11"/>
  <c r="P18" i="11"/>
  <c r="U18" i="11"/>
  <c r="Z18" i="11"/>
  <c r="AE18" i="11"/>
  <c r="AJ18" i="11"/>
  <c r="AO18" i="11"/>
  <c r="AT18" i="11"/>
  <c r="AY18" i="11"/>
  <c r="AY40" i="11"/>
  <c r="J18" i="11"/>
  <c r="O18" i="11"/>
  <c r="T18" i="11"/>
  <c r="Y18" i="11"/>
  <c r="AD18" i="11"/>
  <c r="AI18" i="11"/>
  <c r="AN18" i="11"/>
  <c r="AS18" i="11"/>
  <c r="AX18" i="11"/>
  <c r="AX40" i="11"/>
  <c r="I18" i="11"/>
  <c r="N18" i="11"/>
  <c r="S18" i="11"/>
  <c r="X18" i="11"/>
  <c r="AC18" i="11"/>
  <c r="AH18" i="11"/>
  <c r="AM18" i="11"/>
  <c r="AR18" i="11"/>
  <c r="AW18" i="11"/>
  <c r="AW40" i="11"/>
  <c r="H18" i="11"/>
  <c r="M18" i="11"/>
  <c r="R18" i="11"/>
  <c r="W18" i="11"/>
  <c r="AB18" i="11"/>
  <c r="AG18" i="11"/>
  <c r="AL18" i="11"/>
  <c r="AQ18" i="11"/>
  <c r="AV18" i="11"/>
  <c r="AV40" i="11"/>
  <c r="G18" i="11"/>
  <c r="L18" i="11"/>
  <c r="Q18" i="11"/>
  <c r="V18" i="11"/>
  <c r="AA18" i="11"/>
  <c r="AF18" i="11"/>
  <c r="AK18" i="11"/>
  <c r="AP18" i="11"/>
  <c r="AU18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KP39" i="11"/>
  <c r="KO39" i="11"/>
  <c r="KN39" i="11"/>
  <c r="KM39" i="11"/>
  <c r="KL39" i="11"/>
  <c r="KK39" i="11"/>
  <c r="KJ39" i="11"/>
  <c r="KI39" i="11"/>
  <c r="KH39" i="11"/>
  <c r="KG39" i="11"/>
  <c r="KF39" i="11"/>
  <c r="KE39" i="11"/>
  <c r="KD39" i="11"/>
  <c r="KC39" i="11"/>
  <c r="KB39" i="11"/>
  <c r="KA39" i="11"/>
  <c r="JZ39" i="11"/>
  <c r="JY39" i="11"/>
  <c r="JX39" i="11"/>
  <c r="JW39" i="11"/>
  <c r="JV39" i="11"/>
  <c r="JU39" i="11"/>
  <c r="JT39" i="11"/>
  <c r="JS39" i="11"/>
  <c r="JR39" i="11"/>
  <c r="JQ39" i="11"/>
  <c r="JP39" i="11"/>
  <c r="JO39" i="11"/>
  <c r="JN39" i="11"/>
  <c r="JM39" i="11"/>
  <c r="JL39" i="11"/>
  <c r="JK39" i="11"/>
  <c r="JJ39" i="11"/>
  <c r="JI39" i="11"/>
  <c r="JH39" i="11"/>
  <c r="JG39" i="11"/>
  <c r="JF39" i="11"/>
  <c r="JE39" i="11"/>
  <c r="JD39" i="11"/>
  <c r="JC39" i="11"/>
  <c r="JB39" i="11"/>
  <c r="JA39" i="11"/>
  <c r="IZ39" i="11"/>
  <c r="IY39" i="11"/>
  <c r="IX39" i="11"/>
  <c r="IW39" i="11"/>
  <c r="IV39" i="11"/>
  <c r="IU39" i="11"/>
  <c r="IT39" i="11"/>
  <c r="IS39" i="11"/>
  <c r="IR39" i="11"/>
  <c r="IQ39" i="11"/>
  <c r="IP39" i="11"/>
  <c r="IO39" i="11"/>
  <c r="IN39" i="11"/>
  <c r="IM39" i="11"/>
  <c r="IL39" i="11"/>
  <c r="IK39" i="11"/>
  <c r="IJ39" i="11"/>
  <c r="II39" i="11"/>
  <c r="IH39" i="11"/>
  <c r="IG39" i="11"/>
  <c r="IF39" i="11"/>
  <c r="IE39" i="11"/>
  <c r="ID39" i="11"/>
  <c r="IC39" i="11"/>
  <c r="IB39" i="11"/>
  <c r="IA39" i="11"/>
  <c r="HZ39" i="11"/>
  <c r="HY39" i="11"/>
  <c r="HX39" i="11"/>
  <c r="HW39" i="11"/>
  <c r="HV39" i="11"/>
  <c r="HU39" i="11"/>
  <c r="HT39" i="11"/>
  <c r="HS39" i="11"/>
  <c r="HR39" i="11"/>
  <c r="HQ39" i="11"/>
  <c r="HP39" i="11"/>
  <c r="HO39" i="11"/>
  <c r="HN39" i="11"/>
  <c r="HM39" i="11"/>
  <c r="HL39" i="11"/>
  <c r="HK39" i="11"/>
  <c r="HJ39" i="11"/>
  <c r="HI39" i="11"/>
  <c r="HH39" i="11"/>
  <c r="HG39" i="11"/>
  <c r="HF39" i="11"/>
  <c r="HE39" i="11"/>
  <c r="HD39" i="11"/>
  <c r="HC39" i="11"/>
  <c r="HB39" i="11"/>
  <c r="HA39" i="11"/>
  <c r="GZ39" i="11"/>
  <c r="GY39" i="11"/>
  <c r="GX39" i="11"/>
  <c r="GW39" i="11"/>
  <c r="GV39" i="11"/>
  <c r="GU39" i="11"/>
  <c r="GT39" i="11"/>
  <c r="GS39" i="11"/>
  <c r="GR39" i="11"/>
  <c r="GQ39" i="11"/>
  <c r="GP39" i="11"/>
  <c r="GO39" i="11"/>
  <c r="GN39" i="11"/>
  <c r="GM39" i="11"/>
  <c r="GL39" i="11"/>
  <c r="GK39" i="11"/>
  <c r="GJ39" i="11"/>
  <c r="GI39" i="11"/>
  <c r="GH39" i="11"/>
  <c r="GG39" i="11"/>
  <c r="GF39" i="11"/>
  <c r="GE39" i="11"/>
  <c r="GD39" i="11"/>
  <c r="GC39" i="11"/>
  <c r="GB39" i="11"/>
  <c r="GA39" i="11"/>
  <c r="FZ39" i="11"/>
  <c r="FY39" i="11"/>
  <c r="FX39" i="11"/>
  <c r="FW39" i="11"/>
  <c r="FV39" i="11"/>
  <c r="FU39" i="11"/>
  <c r="FT39" i="11"/>
  <c r="FS39" i="11"/>
  <c r="FR39" i="11"/>
  <c r="FQ39" i="11"/>
  <c r="FP39" i="11"/>
  <c r="FO39" i="11"/>
  <c r="FN39" i="11"/>
  <c r="FM39" i="11"/>
  <c r="FL39" i="11"/>
  <c r="FK39" i="11"/>
  <c r="FJ39" i="11"/>
  <c r="FI39" i="11"/>
  <c r="FH39" i="11"/>
  <c r="FG39" i="11"/>
  <c r="FF39" i="11"/>
  <c r="FE39" i="11"/>
  <c r="FD39" i="11"/>
  <c r="FC39" i="11"/>
  <c r="FB39" i="11"/>
  <c r="FA39" i="11"/>
  <c r="EZ39" i="11"/>
  <c r="EY39" i="11"/>
  <c r="EX39" i="11"/>
  <c r="EW39" i="11"/>
  <c r="EV39" i="11"/>
  <c r="EU39" i="11"/>
  <c r="ET39" i="11"/>
  <c r="ES39" i="11"/>
  <c r="ER39" i="11"/>
  <c r="EQ39" i="11"/>
  <c r="EP39" i="11"/>
  <c r="EO39" i="11"/>
  <c r="EN39" i="11"/>
  <c r="EM39" i="11"/>
  <c r="EL39" i="11"/>
  <c r="EK39" i="11"/>
  <c r="EJ39" i="11"/>
  <c r="EI39" i="11"/>
  <c r="EH39" i="11"/>
  <c r="EG39" i="11"/>
  <c r="EF39" i="11"/>
  <c r="EE39" i="11"/>
  <c r="ED39" i="11"/>
  <c r="EC39" i="11"/>
  <c r="EB39" i="11"/>
  <c r="EA39" i="11"/>
  <c r="DZ39" i="11"/>
  <c r="DY39" i="11"/>
  <c r="DX39" i="11"/>
  <c r="DW39" i="11"/>
  <c r="DV39" i="11"/>
  <c r="DU39" i="11"/>
  <c r="DT39" i="11"/>
  <c r="DS39" i="11"/>
  <c r="DR39" i="11"/>
  <c r="DQ39" i="11"/>
  <c r="DP39" i="11"/>
  <c r="DO39" i="11"/>
  <c r="DN39" i="11"/>
  <c r="DM39" i="11"/>
  <c r="DL39" i="11"/>
  <c r="DK39" i="11"/>
  <c r="DJ39" i="11"/>
  <c r="DI39" i="11"/>
  <c r="DH39" i="11"/>
  <c r="DG39" i="11"/>
  <c r="DF39" i="11"/>
  <c r="DE39" i="11"/>
  <c r="DD39" i="11"/>
  <c r="DC39" i="11"/>
  <c r="DB39" i="11"/>
  <c r="DA39" i="11"/>
  <c r="CZ39" i="11"/>
  <c r="CY39" i="11"/>
  <c r="CX39" i="11"/>
  <c r="CW39" i="11"/>
  <c r="CV39" i="11"/>
  <c r="CU39" i="11"/>
  <c r="CT39" i="11"/>
  <c r="CS39" i="11"/>
  <c r="CR39" i="11"/>
  <c r="CQ39" i="11"/>
  <c r="CP39" i="11"/>
  <c r="CO39" i="11"/>
  <c r="CN39" i="11"/>
  <c r="CM39" i="11"/>
  <c r="CL39" i="11"/>
  <c r="CK39" i="11"/>
  <c r="CJ39" i="11"/>
  <c r="CI39" i="11"/>
  <c r="CH39" i="11"/>
  <c r="CG39" i="11"/>
  <c r="CF39" i="11"/>
  <c r="CE39" i="11"/>
  <c r="CD39" i="11"/>
  <c r="CC39" i="11"/>
  <c r="CB39" i="11"/>
  <c r="CA39" i="11"/>
  <c r="BZ39" i="11"/>
  <c r="BY39" i="11"/>
  <c r="BX39" i="11"/>
  <c r="BW39" i="11"/>
  <c r="BV39" i="11"/>
  <c r="BU39" i="11"/>
  <c r="BT39" i="11"/>
  <c r="BS39" i="11"/>
  <c r="BR39" i="11"/>
  <c r="BQ39" i="11"/>
  <c r="BP39" i="11"/>
  <c r="BO39" i="11"/>
  <c r="BN39" i="11"/>
  <c r="BM39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J17" i="11"/>
  <c r="O17" i="11"/>
  <c r="T17" i="11"/>
  <c r="T39" i="11"/>
  <c r="I17" i="11"/>
  <c r="N17" i="11"/>
  <c r="S17" i="11"/>
  <c r="S39" i="11"/>
  <c r="H17" i="11"/>
  <c r="M17" i="11"/>
  <c r="R17" i="11"/>
  <c r="R39" i="11"/>
  <c r="L17" i="11"/>
  <c r="Q17" i="11"/>
  <c r="Q39" i="11"/>
  <c r="K17" i="11"/>
  <c r="P17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KP38" i="11"/>
  <c r="KO38" i="11"/>
  <c r="KN38" i="11"/>
  <c r="KM38" i="11"/>
  <c r="KL38" i="11"/>
  <c r="KK38" i="11"/>
  <c r="KJ38" i="11"/>
  <c r="KI38" i="11"/>
  <c r="KH38" i="11"/>
  <c r="KG38" i="11"/>
  <c r="KF38" i="11"/>
  <c r="KE38" i="11"/>
  <c r="KD38" i="11"/>
  <c r="KC38" i="11"/>
  <c r="KB38" i="11"/>
  <c r="KA38" i="11"/>
  <c r="JZ38" i="11"/>
  <c r="JY38" i="11"/>
  <c r="JX38" i="11"/>
  <c r="JW38" i="11"/>
  <c r="JV38" i="11"/>
  <c r="JU38" i="11"/>
  <c r="JT38" i="11"/>
  <c r="JS38" i="11"/>
  <c r="JR38" i="11"/>
  <c r="JQ38" i="11"/>
  <c r="JP38" i="11"/>
  <c r="JO38" i="11"/>
  <c r="JN38" i="11"/>
  <c r="JM38" i="11"/>
  <c r="JL38" i="11"/>
  <c r="JK38" i="11"/>
  <c r="JJ38" i="11"/>
  <c r="JI38" i="11"/>
  <c r="JH38" i="11"/>
  <c r="JG38" i="11"/>
  <c r="JF38" i="11"/>
  <c r="JE38" i="11"/>
  <c r="JD38" i="11"/>
  <c r="JC38" i="11"/>
  <c r="JB38" i="11"/>
  <c r="JA38" i="11"/>
  <c r="IZ38" i="11"/>
  <c r="IY38" i="11"/>
  <c r="IX38" i="11"/>
  <c r="IW38" i="11"/>
  <c r="IV38" i="11"/>
  <c r="IU38" i="11"/>
  <c r="IT38" i="11"/>
  <c r="IS38" i="11"/>
  <c r="IR38" i="11"/>
  <c r="IQ38" i="11"/>
  <c r="IP38" i="11"/>
  <c r="IO38" i="11"/>
  <c r="IN38" i="11"/>
  <c r="IM38" i="11"/>
  <c r="IL38" i="11"/>
  <c r="IK38" i="11"/>
  <c r="IJ38" i="11"/>
  <c r="II38" i="11"/>
  <c r="IH38" i="11"/>
  <c r="IG38" i="11"/>
  <c r="IF38" i="11"/>
  <c r="IE38" i="11"/>
  <c r="ID38" i="11"/>
  <c r="IC38" i="11"/>
  <c r="IB38" i="11"/>
  <c r="IA38" i="11"/>
  <c r="HZ38" i="11"/>
  <c r="HY38" i="11"/>
  <c r="HX38" i="11"/>
  <c r="HW38" i="11"/>
  <c r="HV38" i="11"/>
  <c r="HU38" i="11"/>
  <c r="HT38" i="11"/>
  <c r="HS38" i="11"/>
  <c r="HR38" i="11"/>
  <c r="HQ38" i="11"/>
  <c r="HP38" i="11"/>
  <c r="HO38" i="11"/>
  <c r="HN38" i="11"/>
  <c r="HM38" i="11"/>
  <c r="HL38" i="11"/>
  <c r="HK38" i="11"/>
  <c r="HJ38" i="11"/>
  <c r="HI38" i="11"/>
  <c r="HH38" i="11"/>
  <c r="HG38" i="11"/>
  <c r="HF38" i="11"/>
  <c r="HE38" i="11"/>
  <c r="HD38" i="11"/>
  <c r="HC38" i="11"/>
  <c r="HB38" i="11"/>
  <c r="HA38" i="11"/>
  <c r="GZ38" i="11"/>
  <c r="GY38" i="11"/>
  <c r="GX38" i="11"/>
  <c r="GW38" i="11"/>
  <c r="GV38" i="11"/>
  <c r="GU38" i="11"/>
  <c r="GT38" i="11"/>
  <c r="GS38" i="11"/>
  <c r="GR38" i="11"/>
  <c r="GQ38" i="11"/>
  <c r="GP38" i="11"/>
  <c r="GO38" i="11"/>
  <c r="GN38" i="11"/>
  <c r="GM38" i="11"/>
  <c r="GL38" i="11"/>
  <c r="GK38" i="11"/>
  <c r="GJ38" i="11"/>
  <c r="GI38" i="11"/>
  <c r="GH38" i="11"/>
  <c r="GG38" i="11"/>
  <c r="GF38" i="11"/>
  <c r="GE38" i="11"/>
  <c r="GD38" i="11"/>
  <c r="GC38" i="11"/>
  <c r="GB38" i="11"/>
  <c r="GA38" i="11"/>
  <c r="FZ38" i="11"/>
  <c r="FY38" i="11"/>
  <c r="FX38" i="11"/>
  <c r="FW38" i="11"/>
  <c r="FV38" i="11"/>
  <c r="FU38" i="11"/>
  <c r="FT38" i="11"/>
  <c r="FS38" i="11"/>
  <c r="FR38" i="11"/>
  <c r="FQ38" i="11"/>
  <c r="FP38" i="11"/>
  <c r="FO38" i="11"/>
  <c r="FN38" i="11"/>
  <c r="FM38" i="11"/>
  <c r="FL38" i="11"/>
  <c r="FK38" i="11"/>
  <c r="FJ38" i="11"/>
  <c r="FI38" i="11"/>
  <c r="FH38" i="11"/>
  <c r="FG38" i="11"/>
  <c r="FF38" i="11"/>
  <c r="FE38" i="11"/>
  <c r="FD38" i="11"/>
  <c r="FC38" i="11"/>
  <c r="FB38" i="11"/>
  <c r="FA38" i="11"/>
  <c r="EZ38" i="11"/>
  <c r="EY38" i="11"/>
  <c r="EX38" i="11"/>
  <c r="EW38" i="11"/>
  <c r="EV38" i="11"/>
  <c r="EU38" i="11"/>
  <c r="ET38" i="11"/>
  <c r="ES38" i="11"/>
  <c r="ER38" i="11"/>
  <c r="EQ38" i="11"/>
  <c r="EP38" i="11"/>
  <c r="EO38" i="11"/>
  <c r="EN38" i="11"/>
  <c r="EM38" i="11"/>
  <c r="EL38" i="11"/>
  <c r="EK38" i="11"/>
  <c r="EJ38" i="11"/>
  <c r="EI38" i="11"/>
  <c r="EH38" i="11"/>
  <c r="EG38" i="11"/>
  <c r="EF38" i="11"/>
  <c r="EE38" i="11"/>
  <c r="ED38" i="11"/>
  <c r="EC38" i="11"/>
  <c r="EB38" i="11"/>
  <c r="EA38" i="11"/>
  <c r="DZ38" i="11"/>
  <c r="DY38" i="11"/>
  <c r="DX38" i="11"/>
  <c r="DW38" i="11"/>
  <c r="DV38" i="11"/>
  <c r="DU38" i="11"/>
  <c r="DT38" i="11"/>
  <c r="DS38" i="11"/>
  <c r="DR38" i="11"/>
  <c r="DQ38" i="11"/>
  <c r="DP38" i="11"/>
  <c r="DO38" i="11"/>
  <c r="DN38" i="11"/>
  <c r="DM38" i="11"/>
  <c r="DL38" i="11"/>
  <c r="DK38" i="11"/>
  <c r="DJ38" i="11"/>
  <c r="DI38" i="11"/>
  <c r="DH38" i="11"/>
  <c r="DG38" i="11"/>
  <c r="DF38" i="11"/>
  <c r="DE38" i="11"/>
  <c r="DD38" i="11"/>
  <c r="DC38" i="11"/>
  <c r="DB38" i="11"/>
  <c r="DA38" i="11"/>
  <c r="CZ38" i="11"/>
  <c r="CY38" i="11"/>
  <c r="CX38" i="11"/>
  <c r="CW38" i="11"/>
  <c r="CV38" i="11"/>
  <c r="CU38" i="11"/>
  <c r="CT38" i="11"/>
  <c r="CS38" i="11"/>
  <c r="CR38" i="11"/>
  <c r="CQ38" i="11"/>
  <c r="CP38" i="11"/>
  <c r="CO38" i="11"/>
  <c r="CN38" i="11"/>
  <c r="CM38" i="11"/>
  <c r="CL38" i="11"/>
  <c r="CK38" i="11"/>
  <c r="CJ38" i="11"/>
  <c r="CI38" i="11"/>
  <c r="CH38" i="11"/>
  <c r="CG38" i="11"/>
  <c r="CF38" i="11"/>
  <c r="CE38" i="11"/>
  <c r="CD38" i="11"/>
  <c r="CC38" i="11"/>
  <c r="CB38" i="11"/>
  <c r="CA38" i="11"/>
  <c r="BZ38" i="11"/>
  <c r="BY38" i="11"/>
  <c r="BX38" i="11"/>
  <c r="BW38" i="11"/>
  <c r="BV38" i="11"/>
  <c r="BU38" i="11"/>
  <c r="BT38" i="11"/>
  <c r="BS38" i="11"/>
  <c r="BR38" i="11"/>
  <c r="BQ38" i="11"/>
  <c r="BP38" i="11"/>
  <c r="BO38" i="11"/>
  <c r="BN38" i="11"/>
  <c r="BM38" i="11"/>
  <c r="BL38" i="11"/>
  <c r="BK38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T38" i="11"/>
  <c r="AS38" i="11"/>
  <c r="AR38" i="11"/>
  <c r="AQ38" i="11"/>
  <c r="L16" i="11"/>
  <c r="Q16" i="11"/>
  <c r="V16" i="11"/>
  <c r="AA16" i="11"/>
  <c r="AF16" i="11"/>
  <c r="AK16" i="11"/>
  <c r="AP16" i="11"/>
  <c r="AP38" i="11"/>
  <c r="K16" i="11"/>
  <c r="P16" i="11"/>
  <c r="U16" i="11"/>
  <c r="Z16" i="11"/>
  <c r="AE16" i="11"/>
  <c r="AJ16" i="11"/>
  <c r="AO16" i="11"/>
  <c r="AO38" i="11"/>
  <c r="J16" i="11"/>
  <c r="O16" i="11"/>
  <c r="T16" i="11"/>
  <c r="Y16" i="11"/>
  <c r="AD16" i="11"/>
  <c r="AI16" i="11"/>
  <c r="AN16" i="11"/>
  <c r="AN38" i="11"/>
  <c r="I16" i="11"/>
  <c r="N16" i="11"/>
  <c r="S16" i="11"/>
  <c r="X16" i="11"/>
  <c r="AC16" i="11"/>
  <c r="AH16" i="11"/>
  <c r="AM16" i="11"/>
  <c r="AM38" i="11"/>
  <c r="H16" i="11"/>
  <c r="M16" i="11"/>
  <c r="R16" i="11"/>
  <c r="W16" i="11"/>
  <c r="AB16" i="11"/>
  <c r="AG16" i="11"/>
  <c r="AL16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KP37" i="11"/>
  <c r="KO37" i="11"/>
  <c r="KN37" i="11"/>
  <c r="KM37" i="11"/>
  <c r="KL37" i="11"/>
  <c r="KK37" i="11"/>
  <c r="KJ37" i="11"/>
  <c r="KI37" i="11"/>
  <c r="KH37" i="11"/>
  <c r="KG37" i="11"/>
  <c r="KF37" i="11"/>
  <c r="KE37" i="11"/>
  <c r="KD37" i="11"/>
  <c r="KC37" i="11"/>
  <c r="KB37" i="11"/>
  <c r="KA37" i="11"/>
  <c r="JZ37" i="11"/>
  <c r="JY37" i="11"/>
  <c r="JX37" i="11"/>
  <c r="JW37" i="11"/>
  <c r="JV37" i="11"/>
  <c r="JU37" i="11"/>
  <c r="JT37" i="11"/>
  <c r="JS37" i="11"/>
  <c r="JR37" i="11"/>
  <c r="JQ37" i="11"/>
  <c r="JP37" i="11"/>
  <c r="JO37" i="11"/>
  <c r="JN37" i="11"/>
  <c r="JM37" i="11"/>
  <c r="JL37" i="11"/>
  <c r="JK37" i="11"/>
  <c r="JJ37" i="11"/>
  <c r="JI37" i="11"/>
  <c r="JH37" i="11"/>
  <c r="JG37" i="11"/>
  <c r="JF37" i="11"/>
  <c r="JE37" i="11"/>
  <c r="JD37" i="11"/>
  <c r="JC37" i="11"/>
  <c r="JB37" i="11"/>
  <c r="JA37" i="11"/>
  <c r="IZ37" i="11"/>
  <c r="IY37" i="11"/>
  <c r="IX37" i="11"/>
  <c r="IW37" i="11"/>
  <c r="IV37" i="11"/>
  <c r="IU37" i="11"/>
  <c r="IT37" i="11"/>
  <c r="IS37" i="11"/>
  <c r="IR37" i="11"/>
  <c r="IQ37" i="11"/>
  <c r="IP37" i="11"/>
  <c r="IO37" i="11"/>
  <c r="IN37" i="11"/>
  <c r="IM37" i="11"/>
  <c r="IL37" i="11"/>
  <c r="IK37" i="11"/>
  <c r="IJ37" i="11"/>
  <c r="II37" i="11"/>
  <c r="IH37" i="11"/>
  <c r="IG37" i="11"/>
  <c r="IF37" i="11"/>
  <c r="IE37" i="11"/>
  <c r="ID37" i="11"/>
  <c r="IC37" i="11"/>
  <c r="IB37" i="11"/>
  <c r="IA37" i="11"/>
  <c r="HZ37" i="11"/>
  <c r="HY37" i="11"/>
  <c r="HX37" i="11"/>
  <c r="HW37" i="11"/>
  <c r="HV37" i="11"/>
  <c r="HU37" i="11"/>
  <c r="HT37" i="11"/>
  <c r="HS37" i="11"/>
  <c r="HR37" i="11"/>
  <c r="HQ37" i="11"/>
  <c r="HP37" i="11"/>
  <c r="HO37" i="11"/>
  <c r="HN37" i="11"/>
  <c r="HM37" i="11"/>
  <c r="HL37" i="11"/>
  <c r="HK37" i="11"/>
  <c r="HJ37" i="11"/>
  <c r="HI37" i="11"/>
  <c r="HH37" i="11"/>
  <c r="HG37" i="11"/>
  <c r="HF37" i="11"/>
  <c r="HE37" i="11"/>
  <c r="HD37" i="11"/>
  <c r="HC37" i="11"/>
  <c r="HB37" i="11"/>
  <c r="HA37" i="11"/>
  <c r="GZ37" i="11"/>
  <c r="GY37" i="11"/>
  <c r="GX37" i="11"/>
  <c r="GW37" i="11"/>
  <c r="GV37" i="11"/>
  <c r="GU37" i="11"/>
  <c r="GT37" i="11"/>
  <c r="GS37" i="11"/>
  <c r="GR37" i="11"/>
  <c r="GQ37" i="11"/>
  <c r="GP37" i="11"/>
  <c r="GO37" i="11"/>
  <c r="GN37" i="11"/>
  <c r="GM37" i="11"/>
  <c r="GL37" i="11"/>
  <c r="GK37" i="11"/>
  <c r="GJ37" i="11"/>
  <c r="GI37" i="11"/>
  <c r="GH37" i="11"/>
  <c r="GG37" i="11"/>
  <c r="GF37" i="11"/>
  <c r="GE37" i="11"/>
  <c r="GD37" i="11"/>
  <c r="GC37" i="11"/>
  <c r="GB37" i="11"/>
  <c r="GA37" i="11"/>
  <c r="FZ37" i="11"/>
  <c r="FY37" i="11"/>
  <c r="FX37" i="11"/>
  <c r="FW37" i="11"/>
  <c r="FV37" i="11"/>
  <c r="FU37" i="11"/>
  <c r="FT37" i="11"/>
  <c r="FS37" i="11"/>
  <c r="FR37" i="11"/>
  <c r="FQ37" i="11"/>
  <c r="FP37" i="11"/>
  <c r="FO37" i="11"/>
  <c r="FN37" i="11"/>
  <c r="FM37" i="11"/>
  <c r="FL37" i="11"/>
  <c r="FK37" i="11"/>
  <c r="FJ37" i="11"/>
  <c r="FI37" i="11"/>
  <c r="FH37" i="11"/>
  <c r="FG37" i="11"/>
  <c r="FF37" i="11"/>
  <c r="FE37" i="11"/>
  <c r="FD37" i="11"/>
  <c r="FC37" i="11"/>
  <c r="FB37" i="11"/>
  <c r="FA37" i="11"/>
  <c r="EZ37" i="11"/>
  <c r="EY37" i="11"/>
  <c r="EX37" i="11"/>
  <c r="EW37" i="11"/>
  <c r="EV37" i="11"/>
  <c r="EU37" i="11"/>
  <c r="ET37" i="11"/>
  <c r="ES37" i="11"/>
  <c r="ER37" i="11"/>
  <c r="EQ37" i="11"/>
  <c r="EP37" i="11"/>
  <c r="EO37" i="11"/>
  <c r="EN37" i="11"/>
  <c r="EM37" i="11"/>
  <c r="EL37" i="11"/>
  <c r="EK37" i="11"/>
  <c r="EJ37" i="11"/>
  <c r="EI37" i="11"/>
  <c r="EH37" i="11"/>
  <c r="EG37" i="11"/>
  <c r="EF37" i="11"/>
  <c r="EE37" i="11"/>
  <c r="ED37" i="11"/>
  <c r="EC37" i="11"/>
  <c r="EB37" i="11"/>
  <c r="EA37" i="11"/>
  <c r="DZ37" i="11"/>
  <c r="DY37" i="11"/>
  <c r="DX37" i="11"/>
  <c r="DW37" i="11"/>
  <c r="DV37" i="11"/>
  <c r="DU37" i="11"/>
  <c r="DT37" i="11"/>
  <c r="DS37" i="11"/>
  <c r="DR37" i="11"/>
  <c r="DQ37" i="11"/>
  <c r="DP37" i="11"/>
  <c r="DO37" i="11"/>
  <c r="DN37" i="11"/>
  <c r="DM37" i="11"/>
  <c r="DL37" i="11"/>
  <c r="DK37" i="11"/>
  <c r="DJ37" i="11"/>
  <c r="DI37" i="11"/>
  <c r="DH37" i="11"/>
  <c r="DG37" i="11"/>
  <c r="DF37" i="11"/>
  <c r="DE37" i="11"/>
  <c r="DD37" i="11"/>
  <c r="DC37" i="11"/>
  <c r="DB37" i="11"/>
  <c r="DA37" i="11"/>
  <c r="CZ37" i="11"/>
  <c r="CY37" i="11"/>
  <c r="CX37" i="11"/>
  <c r="CW37" i="11"/>
  <c r="CV37" i="11"/>
  <c r="CU37" i="11"/>
  <c r="CT37" i="11"/>
  <c r="CS37" i="11"/>
  <c r="CR37" i="11"/>
  <c r="CQ37" i="11"/>
  <c r="CP37" i="11"/>
  <c r="CO37" i="11"/>
  <c r="CN37" i="11"/>
  <c r="CM37" i="11"/>
  <c r="CL37" i="11"/>
  <c r="CK37" i="11"/>
  <c r="CJ37" i="11"/>
  <c r="CI37" i="11"/>
  <c r="CH37" i="11"/>
  <c r="CG37" i="11"/>
  <c r="CF37" i="11"/>
  <c r="CE37" i="11"/>
  <c r="CD37" i="11"/>
  <c r="CC37" i="11"/>
  <c r="CB37" i="11"/>
  <c r="CA37" i="11"/>
  <c r="BZ37" i="11"/>
  <c r="BY37" i="11"/>
  <c r="BX37" i="11"/>
  <c r="BW37" i="11"/>
  <c r="BV37" i="11"/>
  <c r="BU37" i="11"/>
  <c r="BT37" i="11"/>
  <c r="BS37" i="11"/>
  <c r="BR37" i="11"/>
  <c r="BQ37" i="11"/>
  <c r="BP37" i="11"/>
  <c r="BO37" i="11"/>
  <c r="BN37" i="11"/>
  <c r="BM37" i="11"/>
  <c r="BL37" i="11"/>
  <c r="BK37" i="11"/>
  <c r="BJ37" i="11"/>
  <c r="BI37" i="11"/>
  <c r="BH37" i="11"/>
  <c r="BG37" i="11"/>
  <c r="BF37" i="11"/>
  <c r="BE37" i="11"/>
  <c r="BD37" i="11"/>
  <c r="BC37" i="11"/>
  <c r="BB37" i="11"/>
  <c r="BA37" i="11"/>
  <c r="AZ37" i="11"/>
  <c r="K15" i="11"/>
  <c r="P15" i="11"/>
  <c r="U15" i="11"/>
  <c r="Z15" i="11"/>
  <c r="AE15" i="11"/>
  <c r="AJ15" i="11"/>
  <c r="AO15" i="11"/>
  <c r="AT15" i="11"/>
  <c r="AY15" i="11"/>
  <c r="AY37" i="11"/>
  <c r="J15" i="11"/>
  <c r="O15" i="11"/>
  <c r="T15" i="11"/>
  <c r="Y15" i="11"/>
  <c r="AD15" i="11"/>
  <c r="AI15" i="11"/>
  <c r="AN15" i="11"/>
  <c r="AS15" i="11"/>
  <c r="AX15" i="11"/>
  <c r="AX37" i="11"/>
  <c r="I15" i="11"/>
  <c r="N15" i="11"/>
  <c r="S15" i="11"/>
  <c r="X15" i="11"/>
  <c r="AC15" i="11"/>
  <c r="AH15" i="11"/>
  <c r="AM15" i="11"/>
  <c r="AR15" i="11"/>
  <c r="AW15" i="11"/>
  <c r="AW37" i="11"/>
  <c r="H15" i="11"/>
  <c r="M15" i="11"/>
  <c r="R15" i="11"/>
  <c r="W15" i="11"/>
  <c r="AB15" i="11"/>
  <c r="AG15" i="11"/>
  <c r="AL15" i="11"/>
  <c r="AQ15" i="11"/>
  <c r="AV15" i="11"/>
  <c r="AV37" i="11"/>
  <c r="G15" i="11"/>
  <c r="L15" i="11"/>
  <c r="Q15" i="11"/>
  <c r="V15" i="11"/>
  <c r="AA15" i="11"/>
  <c r="AF15" i="11"/>
  <c r="AK15" i="11"/>
  <c r="AP15" i="11"/>
  <c r="AU15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KP36" i="11"/>
  <c r="KO36" i="11"/>
  <c r="KN36" i="11"/>
  <c r="KM36" i="11"/>
  <c r="KL36" i="11"/>
  <c r="KK36" i="11"/>
  <c r="KJ36" i="11"/>
  <c r="KI36" i="11"/>
  <c r="KH36" i="11"/>
  <c r="KG36" i="11"/>
  <c r="KF36" i="11"/>
  <c r="KE36" i="11"/>
  <c r="KD36" i="11"/>
  <c r="KC36" i="11"/>
  <c r="KB36" i="11"/>
  <c r="KA36" i="11"/>
  <c r="JZ36" i="11"/>
  <c r="JY36" i="11"/>
  <c r="JX36" i="11"/>
  <c r="JW36" i="11"/>
  <c r="JV36" i="11"/>
  <c r="JU36" i="11"/>
  <c r="JT36" i="11"/>
  <c r="JS36" i="11"/>
  <c r="JR36" i="11"/>
  <c r="JQ36" i="11"/>
  <c r="JP36" i="11"/>
  <c r="JO36" i="11"/>
  <c r="JN36" i="11"/>
  <c r="JM36" i="11"/>
  <c r="JL36" i="11"/>
  <c r="JK36" i="11"/>
  <c r="JJ36" i="11"/>
  <c r="JI36" i="11"/>
  <c r="JH36" i="11"/>
  <c r="JG36" i="11"/>
  <c r="JF36" i="11"/>
  <c r="JE36" i="11"/>
  <c r="JD36" i="11"/>
  <c r="JC36" i="11"/>
  <c r="JB36" i="11"/>
  <c r="JA36" i="11"/>
  <c r="IZ36" i="11"/>
  <c r="IY36" i="11"/>
  <c r="IX36" i="11"/>
  <c r="IW36" i="11"/>
  <c r="IV36" i="11"/>
  <c r="IU36" i="11"/>
  <c r="IT36" i="11"/>
  <c r="IS36" i="11"/>
  <c r="IR36" i="11"/>
  <c r="IQ36" i="11"/>
  <c r="IP36" i="11"/>
  <c r="IO36" i="11"/>
  <c r="IN36" i="11"/>
  <c r="IM36" i="11"/>
  <c r="IL36" i="11"/>
  <c r="IK36" i="11"/>
  <c r="IJ36" i="11"/>
  <c r="II36" i="11"/>
  <c r="IH36" i="11"/>
  <c r="IG36" i="11"/>
  <c r="IF36" i="11"/>
  <c r="IE36" i="11"/>
  <c r="ID36" i="11"/>
  <c r="IC36" i="11"/>
  <c r="IB36" i="11"/>
  <c r="IA36" i="11"/>
  <c r="HZ36" i="11"/>
  <c r="HY36" i="11"/>
  <c r="HX36" i="11"/>
  <c r="HW36" i="11"/>
  <c r="HV36" i="11"/>
  <c r="HU36" i="11"/>
  <c r="HT36" i="11"/>
  <c r="HS36" i="11"/>
  <c r="HR36" i="11"/>
  <c r="HQ36" i="11"/>
  <c r="HP36" i="11"/>
  <c r="HO36" i="11"/>
  <c r="HN36" i="11"/>
  <c r="HM36" i="11"/>
  <c r="HL36" i="11"/>
  <c r="HK36" i="11"/>
  <c r="HJ36" i="11"/>
  <c r="HI36" i="11"/>
  <c r="HH36" i="11"/>
  <c r="HG36" i="11"/>
  <c r="HF36" i="11"/>
  <c r="HE36" i="11"/>
  <c r="HD36" i="11"/>
  <c r="HC36" i="11"/>
  <c r="HB36" i="11"/>
  <c r="HA36" i="11"/>
  <c r="GZ36" i="11"/>
  <c r="GY36" i="11"/>
  <c r="GX36" i="11"/>
  <c r="GW36" i="11"/>
  <c r="GV36" i="11"/>
  <c r="GU36" i="11"/>
  <c r="GT36" i="11"/>
  <c r="GS36" i="11"/>
  <c r="GR36" i="11"/>
  <c r="GQ36" i="11"/>
  <c r="GP36" i="11"/>
  <c r="GO36" i="11"/>
  <c r="GN36" i="11"/>
  <c r="GM36" i="11"/>
  <c r="GL36" i="11"/>
  <c r="GK36" i="11"/>
  <c r="GJ36" i="11"/>
  <c r="GI36" i="11"/>
  <c r="GH36" i="11"/>
  <c r="GG36" i="11"/>
  <c r="GF36" i="11"/>
  <c r="GE36" i="11"/>
  <c r="GD36" i="11"/>
  <c r="GC36" i="11"/>
  <c r="GB36" i="11"/>
  <c r="GA36" i="11"/>
  <c r="FZ36" i="11"/>
  <c r="FY36" i="11"/>
  <c r="FX36" i="11"/>
  <c r="FW36" i="11"/>
  <c r="FV36" i="11"/>
  <c r="FU36" i="11"/>
  <c r="FT36" i="11"/>
  <c r="FS36" i="11"/>
  <c r="FR36" i="11"/>
  <c r="FQ36" i="11"/>
  <c r="FP36" i="11"/>
  <c r="FO36" i="11"/>
  <c r="FN36" i="11"/>
  <c r="FM36" i="11"/>
  <c r="FL36" i="11"/>
  <c r="FK36" i="11"/>
  <c r="FJ36" i="11"/>
  <c r="FI36" i="11"/>
  <c r="FH36" i="11"/>
  <c r="FG36" i="11"/>
  <c r="FF36" i="11"/>
  <c r="FE36" i="11"/>
  <c r="FD36" i="11"/>
  <c r="FC36" i="11"/>
  <c r="FB36" i="11"/>
  <c r="FA36" i="11"/>
  <c r="EZ36" i="11"/>
  <c r="EY36" i="11"/>
  <c r="EX36" i="11"/>
  <c r="EW36" i="11"/>
  <c r="EV36" i="11"/>
  <c r="EU36" i="11"/>
  <c r="ET36" i="11"/>
  <c r="ES36" i="11"/>
  <c r="ER36" i="11"/>
  <c r="EQ36" i="11"/>
  <c r="EP36" i="11"/>
  <c r="EO36" i="11"/>
  <c r="EN36" i="11"/>
  <c r="EM36" i="11"/>
  <c r="EL36" i="11"/>
  <c r="EK36" i="11"/>
  <c r="EJ36" i="11"/>
  <c r="EI36" i="11"/>
  <c r="EH36" i="11"/>
  <c r="EG36" i="11"/>
  <c r="EF36" i="11"/>
  <c r="EE36" i="11"/>
  <c r="ED36" i="11"/>
  <c r="EC36" i="11"/>
  <c r="EB36" i="11"/>
  <c r="EA36" i="11"/>
  <c r="DZ36" i="11"/>
  <c r="DY36" i="11"/>
  <c r="DX36" i="11"/>
  <c r="DW36" i="11"/>
  <c r="DV36" i="11"/>
  <c r="DU36" i="11"/>
  <c r="DT36" i="11"/>
  <c r="DS36" i="11"/>
  <c r="DR36" i="11"/>
  <c r="DQ36" i="11"/>
  <c r="DP36" i="11"/>
  <c r="DO36" i="11"/>
  <c r="DN36" i="11"/>
  <c r="DM36" i="11"/>
  <c r="DL36" i="11"/>
  <c r="DK36" i="11"/>
  <c r="DJ36" i="11"/>
  <c r="DI36" i="11"/>
  <c r="DH36" i="11"/>
  <c r="DG36" i="11"/>
  <c r="DF36" i="11"/>
  <c r="DE36" i="11"/>
  <c r="DD36" i="11"/>
  <c r="DC36" i="11"/>
  <c r="DB36" i="11"/>
  <c r="DA36" i="11"/>
  <c r="CZ36" i="11"/>
  <c r="CY36" i="11"/>
  <c r="CX36" i="11"/>
  <c r="CW36" i="11"/>
  <c r="CV36" i="11"/>
  <c r="CU36" i="11"/>
  <c r="CT36" i="11"/>
  <c r="CS36" i="11"/>
  <c r="CR36" i="11"/>
  <c r="CQ36" i="11"/>
  <c r="CP36" i="11"/>
  <c r="CO36" i="11"/>
  <c r="CN36" i="11"/>
  <c r="CM36" i="11"/>
  <c r="CL36" i="11"/>
  <c r="CK36" i="11"/>
  <c r="CJ36" i="11"/>
  <c r="CI36" i="11"/>
  <c r="CH36" i="11"/>
  <c r="CG36" i="11"/>
  <c r="CF36" i="11"/>
  <c r="CE36" i="11"/>
  <c r="CD36" i="11"/>
  <c r="CC36" i="11"/>
  <c r="CB36" i="11"/>
  <c r="CA36" i="11"/>
  <c r="BZ36" i="11"/>
  <c r="BY36" i="11"/>
  <c r="BX36" i="11"/>
  <c r="BW36" i="11"/>
  <c r="BV36" i="11"/>
  <c r="BU36" i="11"/>
  <c r="BT36" i="11"/>
  <c r="BS36" i="11"/>
  <c r="BR36" i="11"/>
  <c r="BQ36" i="11"/>
  <c r="BP36" i="11"/>
  <c r="BO36" i="11"/>
  <c r="BN36" i="11"/>
  <c r="BM36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K14" i="11"/>
  <c r="P14" i="11"/>
  <c r="U14" i="11"/>
  <c r="U36" i="11"/>
  <c r="J14" i="11"/>
  <c r="O14" i="11"/>
  <c r="T14" i="11"/>
  <c r="T36" i="11"/>
  <c r="I14" i="11"/>
  <c r="N14" i="11"/>
  <c r="S14" i="11"/>
  <c r="S36" i="11"/>
  <c r="H14" i="11"/>
  <c r="M14" i="11"/>
  <c r="R14" i="11"/>
  <c r="R36" i="11"/>
  <c r="G14" i="11"/>
  <c r="L14" i="11"/>
  <c r="Q14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KP35" i="11"/>
  <c r="KO35" i="11"/>
  <c r="KN35" i="11"/>
  <c r="KM35" i="11"/>
  <c r="KL35" i="11"/>
  <c r="KK35" i="11"/>
  <c r="KJ35" i="11"/>
  <c r="KI35" i="11"/>
  <c r="KH35" i="11"/>
  <c r="KG35" i="11"/>
  <c r="KF35" i="11"/>
  <c r="KE35" i="11"/>
  <c r="KD35" i="11"/>
  <c r="KC35" i="11"/>
  <c r="KB35" i="11"/>
  <c r="KA35" i="11"/>
  <c r="JZ35" i="11"/>
  <c r="JY35" i="11"/>
  <c r="JX35" i="11"/>
  <c r="JW35" i="11"/>
  <c r="JV35" i="11"/>
  <c r="JU35" i="11"/>
  <c r="JT35" i="11"/>
  <c r="JS35" i="11"/>
  <c r="JR35" i="11"/>
  <c r="JQ35" i="11"/>
  <c r="JP35" i="11"/>
  <c r="JO35" i="11"/>
  <c r="JN35" i="11"/>
  <c r="JM35" i="11"/>
  <c r="JL35" i="11"/>
  <c r="JK35" i="11"/>
  <c r="JJ35" i="11"/>
  <c r="JI35" i="11"/>
  <c r="JH35" i="11"/>
  <c r="JG35" i="11"/>
  <c r="JF35" i="11"/>
  <c r="JE35" i="11"/>
  <c r="JD35" i="11"/>
  <c r="JC35" i="11"/>
  <c r="JB35" i="11"/>
  <c r="JA35" i="11"/>
  <c r="IZ35" i="11"/>
  <c r="IY35" i="11"/>
  <c r="IX35" i="11"/>
  <c r="IW35" i="11"/>
  <c r="IV35" i="11"/>
  <c r="IU35" i="11"/>
  <c r="IT35" i="11"/>
  <c r="IS35" i="11"/>
  <c r="IR35" i="11"/>
  <c r="IQ35" i="11"/>
  <c r="IP35" i="11"/>
  <c r="IO35" i="11"/>
  <c r="IN35" i="11"/>
  <c r="IM35" i="11"/>
  <c r="IL35" i="11"/>
  <c r="IK35" i="11"/>
  <c r="IJ35" i="11"/>
  <c r="II35" i="11"/>
  <c r="IH35" i="11"/>
  <c r="IG35" i="11"/>
  <c r="IF35" i="11"/>
  <c r="IE35" i="11"/>
  <c r="ID35" i="11"/>
  <c r="IC35" i="11"/>
  <c r="IB35" i="11"/>
  <c r="IA35" i="11"/>
  <c r="HZ35" i="11"/>
  <c r="HY35" i="11"/>
  <c r="HX35" i="11"/>
  <c r="HW35" i="11"/>
  <c r="HV35" i="11"/>
  <c r="HU35" i="11"/>
  <c r="HT35" i="11"/>
  <c r="HS35" i="11"/>
  <c r="HR35" i="11"/>
  <c r="HQ35" i="11"/>
  <c r="HP35" i="11"/>
  <c r="HO35" i="11"/>
  <c r="HN35" i="11"/>
  <c r="HM35" i="11"/>
  <c r="HL35" i="11"/>
  <c r="HK35" i="11"/>
  <c r="HJ35" i="11"/>
  <c r="HI35" i="11"/>
  <c r="HH35" i="11"/>
  <c r="HG35" i="11"/>
  <c r="HF35" i="11"/>
  <c r="HE35" i="11"/>
  <c r="HD35" i="11"/>
  <c r="HC35" i="11"/>
  <c r="HB35" i="11"/>
  <c r="HA35" i="11"/>
  <c r="GZ35" i="11"/>
  <c r="GY35" i="11"/>
  <c r="GX35" i="11"/>
  <c r="GW35" i="11"/>
  <c r="GV35" i="11"/>
  <c r="GU35" i="11"/>
  <c r="GT35" i="11"/>
  <c r="GS35" i="11"/>
  <c r="GR35" i="11"/>
  <c r="GQ35" i="11"/>
  <c r="GP35" i="11"/>
  <c r="GO35" i="11"/>
  <c r="GN35" i="11"/>
  <c r="GM35" i="11"/>
  <c r="GL35" i="11"/>
  <c r="GK35" i="11"/>
  <c r="GJ35" i="11"/>
  <c r="GI35" i="11"/>
  <c r="GH35" i="11"/>
  <c r="GG35" i="11"/>
  <c r="GF35" i="11"/>
  <c r="GE35" i="11"/>
  <c r="GD35" i="11"/>
  <c r="GC35" i="11"/>
  <c r="GB35" i="11"/>
  <c r="GA35" i="11"/>
  <c r="FZ35" i="11"/>
  <c r="FY35" i="11"/>
  <c r="FX35" i="11"/>
  <c r="FW35" i="11"/>
  <c r="FV35" i="11"/>
  <c r="FU35" i="11"/>
  <c r="FT35" i="11"/>
  <c r="FS35" i="11"/>
  <c r="FR35" i="11"/>
  <c r="FQ35" i="11"/>
  <c r="FP35" i="11"/>
  <c r="FO35" i="11"/>
  <c r="FN35" i="11"/>
  <c r="FM35" i="11"/>
  <c r="FL35" i="11"/>
  <c r="FK35" i="11"/>
  <c r="FJ35" i="11"/>
  <c r="FI35" i="11"/>
  <c r="FH35" i="11"/>
  <c r="FG35" i="11"/>
  <c r="FF35" i="11"/>
  <c r="FE35" i="11"/>
  <c r="FD35" i="11"/>
  <c r="FC35" i="11"/>
  <c r="FB35" i="11"/>
  <c r="FA35" i="11"/>
  <c r="EZ35" i="11"/>
  <c r="EY35" i="11"/>
  <c r="EX35" i="11"/>
  <c r="EW35" i="11"/>
  <c r="EV35" i="11"/>
  <c r="EU35" i="11"/>
  <c r="ET35" i="11"/>
  <c r="ES35" i="11"/>
  <c r="ER35" i="11"/>
  <c r="EQ35" i="11"/>
  <c r="EP35" i="11"/>
  <c r="EO35" i="11"/>
  <c r="EN35" i="11"/>
  <c r="EM35" i="11"/>
  <c r="EL35" i="11"/>
  <c r="EK35" i="11"/>
  <c r="EJ35" i="11"/>
  <c r="EI35" i="11"/>
  <c r="EH35" i="11"/>
  <c r="EG35" i="11"/>
  <c r="EF35" i="11"/>
  <c r="EE35" i="11"/>
  <c r="ED35" i="11"/>
  <c r="EC35" i="11"/>
  <c r="EB35" i="11"/>
  <c r="EA35" i="11"/>
  <c r="DZ35" i="11"/>
  <c r="DY35" i="11"/>
  <c r="DX35" i="11"/>
  <c r="DW35" i="11"/>
  <c r="DV35" i="11"/>
  <c r="DU35" i="11"/>
  <c r="DT35" i="11"/>
  <c r="DS35" i="11"/>
  <c r="DR35" i="11"/>
  <c r="DQ35" i="11"/>
  <c r="DP35" i="11"/>
  <c r="DO35" i="11"/>
  <c r="DN35" i="11"/>
  <c r="DM35" i="11"/>
  <c r="DL35" i="11"/>
  <c r="DK35" i="11"/>
  <c r="DJ35" i="11"/>
  <c r="DI35" i="11"/>
  <c r="DH35" i="11"/>
  <c r="DG35" i="11"/>
  <c r="DF35" i="11"/>
  <c r="DE35" i="11"/>
  <c r="DD35" i="11"/>
  <c r="DC35" i="11"/>
  <c r="DB35" i="11"/>
  <c r="DA35" i="11"/>
  <c r="CZ35" i="11"/>
  <c r="CY35" i="11"/>
  <c r="CX35" i="11"/>
  <c r="CW35" i="11"/>
  <c r="CV35" i="11"/>
  <c r="CU35" i="11"/>
  <c r="CT35" i="11"/>
  <c r="CS35" i="11"/>
  <c r="CR35" i="11"/>
  <c r="CQ35" i="11"/>
  <c r="CP35" i="11"/>
  <c r="CO35" i="11"/>
  <c r="CN35" i="11"/>
  <c r="CM35" i="11"/>
  <c r="CL35" i="11"/>
  <c r="CK35" i="11"/>
  <c r="CJ35" i="11"/>
  <c r="CI35" i="11"/>
  <c r="CH35" i="11"/>
  <c r="CG35" i="11"/>
  <c r="CF35" i="11"/>
  <c r="CE35" i="11"/>
  <c r="CD35" i="11"/>
  <c r="CC35" i="11"/>
  <c r="CB35" i="11"/>
  <c r="CA35" i="11"/>
  <c r="BZ35" i="11"/>
  <c r="BY35" i="11"/>
  <c r="BX35" i="11"/>
  <c r="BW35" i="11"/>
  <c r="BV35" i="11"/>
  <c r="BU35" i="11"/>
  <c r="BT35" i="11"/>
  <c r="BS35" i="11"/>
  <c r="BR35" i="11"/>
  <c r="BQ35" i="11"/>
  <c r="BP35" i="11"/>
  <c r="BO35" i="11"/>
  <c r="BN35" i="11"/>
  <c r="BM35" i="11"/>
  <c r="BL35" i="11"/>
  <c r="BK35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J13" i="11"/>
  <c r="O13" i="11"/>
  <c r="T13" i="11"/>
  <c r="T35" i="11"/>
  <c r="I13" i="11"/>
  <c r="N13" i="11"/>
  <c r="S13" i="11"/>
  <c r="S35" i="11"/>
  <c r="H13" i="11"/>
  <c r="M13" i="11"/>
  <c r="R13" i="11"/>
  <c r="R35" i="11"/>
  <c r="L13" i="11"/>
  <c r="Q13" i="11"/>
  <c r="Q35" i="11"/>
  <c r="K13" i="11"/>
  <c r="P13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KP34" i="11"/>
  <c r="KO34" i="11"/>
  <c r="KN34" i="11"/>
  <c r="KM34" i="11"/>
  <c r="KL34" i="11"/>
  <c r="KK34" i="11"/>
  <c r="KJ34" i="11"/>
  <c r="KI34" i="11"/>
  <c r="KH34" i="11"/>
  <c r="KG34" i="11"/>
  <c r="KF34" i="11"/>
  <c r="KE34" i="11"/>
  <c r="KD34" i="11"/>
  <c r="KC34" i="11"/>
  <c r="KB34" i="11"/>
  <c r="KA34" i="11"/>
  <c r="JZ34" i="11"/>
  <c r="JY34" i="11"/>
  <c r="JX34" i="11"/>
  <c r="JW34" i="11"/>
  <c r="JV34" i="11"/>
  <c r="JU34" i="11"/>
  <c r="JT34" i="11"/>
  <c r="JS34" i="11"/>
  <c r="JR34" i="11"/>
  <c r="JQ34" i="11"/>
  <c r="JP34" i="11"/>
  <c r="JO34" i="11"/>
  <c r="JN34" i="11"/>
  <c r="JM34" i="11"/>
  <c r="JL34" i="11"/>
  <c r="JK34" i="11"/>
  <c r="JJ34" i="11"/>
  <c r="JI34" i="11"/>
  <c r="JH34" i="11"/>
  <c r="JG34" i="11"/>
  <c r="JF34" i="11"/>
  <c r="JE34" i="11"/>
  <c r="JD34" i="11"/>
  <c r="JC34" i="11"/>
  <c r="JB34" i="11"/>
  <c r="JA34" i="11"/>
  <c r="IZ34" i="11"/>
  <c r="IY34" i="11"/>
  <c r="IX34" i="11"/>
  <c r="IW34" i="11"/>
  <c r="IV34" i="11"/>
  <c r="IU34" i="11"/>
  <c r="IT34" i="11"/>
  <c r="IS34" i="11"/>
  <c r="IR34" i="11"/>
  <c r="IQ34" i="11"/>
  <c r="IP34" i="11"/>
  <c r="IO34" i="11"/>
  <c r="IN34" i="11"/>
  <c r="IM34" i="11"/>
  <c r="IL34" i="11"/>
  <c r="IK34" i="11"/>
  <c r="IJ34" i="11"/>
  <c r="II34" i="11"/>
  <c r="IH34" i="11"/>
  <c r="IG34" i="11"/>
  <c r="IF34" i="11"/>
  <c r="IE34" i="11"/>
  <c r="ID34" i="11"/>
  <c r="IC34" i="11"/>
  <c r="IB34" i="11"/>
  <c r="IA34" i="11"/>
  <c r="HZ34" i="11"/>
  <c r="HY34" i="11"/>
  <c r="HX34" i="11"/>
  <c r="HW34" i="11"/>
  <c r="HV34" i="11"/>
  <c r="HU34" i="11"/>
  <c r="HT34" i="11"/>
  <c r="HS34" i="11"/>
  <c r="HR34" i="11"/>
  <c r="HQ34" i="11"/>
  <c r="HP34" i="11"/>
  <c r="HO34" i="11"/>
  <c r="HN34" i="11"/>
  <c r="HM34" i="11"/>
  <c r="HL34" i="11"/>
  <c r="HK34" i="11"/>
  <c r="HJ34" i="11"/>
  <c r="HI34" i="11"/>
  <c r="HH34" i="11"/>
  <c r="HG34" i="11"/>
  <c r="HF34" i="11"/>
  <c r="HE34" i="11"/>
  <c r="HD34" i="11"/>
  <c r="HC34" i="11"/>
  <c r="HB34" i="11"/>
  <c r="HA34" i="11"/>
  <c r="GZ34" i="11"/>
  <c r="GY34" i="11"/>
  <c r="GX34" i="11"/>
  <c r="GW34" i="11"/>
  <c r="GV34" i="11"/>
  <c r="GU34" i="11"/>
  <c r="GT34" i="11"/>
  <c r="GS34" i="11"/>
  <c r="GR34" i="11"/>
  <c r="GQ34" i="11"/>
  <c r="GP34" i="11"/>
  <c r="GO34" i="11"/>
  <c r="GN34" i="11"/>
  <c r="GM34" i="11"/>
  <c r="GL34" i="11"/>
  <c r="GK34" i="11"/>
  <c r="GJ34" i="11"/>
  <c r="GI34" i="11"/>
  <c r="GH34" i="11"/>
  <c r="GG34" i="11"/>
  <c r="GF34" i="11"/>
  <c r="GE34" i="11"/>
  <c r="GD34" i="11"/>
  <c r="GC34" i="11"/>
  <c r="GB34" i="11"/>
  <c r="GA34" i="11"/>
  <c r="FZ34" i="11"/>
  <c r="FY34" i="11"/>
  <c r="FX34" i="11"/>
  <c r="FW34" i="11"/>
  <c r="FV34" i="11"/>
  <c r="FU34" i="11"/>
  <c r="FT34" i="11"/>
  <c r="FS34" i="11"/>
  <c r="FR34" i="11"/>
  <c r="FQ34" i="11"/>
  <c r="FP34" i="11"/>
  <c r="FO34" i="11"/>
  <c r="FN34" i="11"/>
  <c r="FM34" i="11"/>
  <c r="FL34" i="11"/>
  <c r="FK34" i="11"/>
  <c r="FJ34" i="11"/>
  <c r="FI34" i="11"/>
  <c r="FH34" i="11"/>
  <c r="FG34" i="11"/>
  <c r="FF34" i="11"/>
  <c r="FE34" i="11"/>
  <c r="FD34" i="11"/>
  <c r="FC34" i="11"/>
  <c r="FB34" i="11"/>
  <c r="FA34" i="11"/>
  <c r="EZ34" i="11"/>
  <c r="EY34" i="11"/>
  <c r="EX34" i="11"/>
  <c r="EW34" i="11"/>
  <c r="EV34" i="11"/>
  <c r="EU34" i="11"/>
  <c r="ET34" i="11"/>
  <c r="ES34" i="11"/>
  <c r="ER34" i="11"/>
  <c r="EQ34" i="11"/>
  <c r="EP34" i="11"/>
  <c r="EO34" i="11"/>
  <c r="EN34" i="11"/>
  <c r="EM34" i="11"/>
  <c r="EL34" i="11"/>
  <c r="EK34" i="11"/>
  <c r="EJ34" i="11"/>
  <c r="EI34" i="11"/>
  <c r="EH34" i="11"/>
  <c r="EG34" i="11"/>
  <c r="EF34" i="11"/>
  <c r="EE34" i="11"/>
  <c r="ED34" i="11"/>
  <c r="EC34" i="11"/>
  <c r="EB34" i="11"/>
  <c r="EA34" i="11"/>
  <c r="DZ34" i="11"/>
  <c r="DY34" i="11"/>
  <c r="DX34" i="11"/>
  <c r="DW34" i="11"/>
  <c r="DV34" i="11"/>
  <c r="DU34" i="11"/>
  <c r="DT34" i="11"/>
  <c r="DS34" i="11"/>
  <c r="DR34" i="11"/>
  <c r="DQ34" i="11"/>
  <c r="DP34" i="11"/>
  <c r="DO34" i="11"/>
  <c r="DN34" i="11"/>
  <c r="DM34" i="11"/>
  <c r="DL34" i="11"/>
  <c r="DK34" i="11"/>
  <c r="DJ34" i="11"/>
  <c r="DI34" i="11"/>
  <c r="DH34" i="11"/>
  <c r="DG34" i="11"/>
  <c r="DF34" i="11"/>
  <c r="DE34" i="11"/>
  <c r="DD34" i="11"/>
  <c r="DC34" i="11"/>
  <c r="DB34" i="11"/>
  <c r="DA34" i="11"/>
  <c r="CZ34" i="11"/>
  <c r="CY34" i="11"/>
  <c r="CX34" i="11"/>
  <c r="CW34" i="11"/>
  <c r="CV34" i="11"/>
  <c r="CU34" i="11"/>
  <c r="CT34" i="11"/>
  <c r="CS34" i="11"/>
  <c r="CR34" i="11"/>
  <c r="CQ34" i="11"/>
  <c r="CP34" i="11"/>
  <c r="CO34" i="11"/>
  <c r="CN34" i="11"/>
  <c r="CM34" i="11"/>
  <c r="CL34" i="11"/>
  <c r="CK34" i="11"/>
  <c r="CJ34" i="11"/>
  <c r="CI34" i="11"/>
  <c r="CH34" i="11"/>
  <c r="CG34" i="11"/>
  <c r="CF34" i="11"/>
  <c r="CE34" i="11"/>
  <c r="CD34" i="11"/>
  <c r="CC34" i="11"/>
  <c r="CB34" i="11"/>
  <c r="CA34" i="11"/>
  <c r="BZ34" i="11"/>
  <c r="BY34" i="11"/>
  <c r="BX34" i="11"/>
  <c r="BW34" i="11"/>
  <c r="BV34" i="11"/>
  <c r="BU34" i="11"/>
  <c r="BT34" i="1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L12" i="11"/>
  <c r="Q12" i="11"/>
  <c r="V12" i="11"/>
  <c r="AA12" i="11"/>
  <c r="AF12" i="11"/>
  <c r="AK12" i="11"/>
  <c r="AP12" i="11"/>
  <c r="AU12" i="11"/>
  <c r="AZ12" i="11"/>
  <c r="AZ34" i="11"/>
  <c r="K12" i="11"/>
  <c r="P12" i="11"/>
  <c r="U12" i="11"/>
  <c r="Z12" i="11"/>
  <c r="AE12" i="11"/>
  <c r="AJ12" i="11"/>
  <c r="AO12" i="11"/>
  <c r="AT12" i="11"/>
  <c r="AY12" i="11"/>
  <c r="AY34" i="11"/>
  <c r="J12" i="11"/>
  <c r="O12" i="11"/>
  <c r="T12" i="11"/>
  <c r="Y12" i="11"/>
  <c r="AD12" i="11"/>
  <c r="AI12" i="11"/>
  <c r="AN12" i="11"/>
  <c r="AS12" i="11"/>
  <c r="AX12" i="11"/>
  <c r="AX34" i="11"/>
  <c r="I12" i="11"/>
  <c r="N12" i="11"/>
  <c r="S12" i="11"/>
  <c r="X12" i="11"/>
  <c r="AC12" i="11"/>
  <c r="AH12" i="11"/>
  <c r="AM12" i="11"/>
  <c r="AR12" i="11"/>
  <c r="AW12" i="11"/>
  <c r="AW34" i="11"/>
  <c r="H12" i="11"/>
  <c r="M12" i="11"/>
  <c r="R12" i="11"/>
  <c r="W12" i="11"/>
  <c r="AB12" i="11"/>
  <c r="AG12" i="11"/>
  <c r="AL12" i="11"/>
  <c r="AQ12" i="11"/>
  <c r="AV12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KP33" i="11"/>
  <c r="KO33" i="11"/>
  <c r="KN33" i="11"/>
  <c r="KM33" i="11"/>
  <c r="KL33" i="11"/>
  <c r="KK33" i="11"/>
  <c r="KJ33" i="11"/>
  <c r="KI33" i="11"/>
  <c r="KH33" i="11"/>
  <c r="KG33" i="11"/>
  <c r="KF33" i="11"/>
  <c r="KE33" i="11"/>
  <c r="KD33" i="11"/>
  <c r="KC33" i="11"/>
  <c r="KB33" i="11"/>
  <c r="KA33" i="11"/>
  <c r="JZ33" i="11"/>
  <c r="JY33" i="11"/>
  <c r="JX33" i="11"/>
  <c r="JW33" i="11"/>
  <c r="JV33" i="11"/>
  <c r="JU33" i="11"/>
  <c r="JT33" i="11"/>
  <c r="JS33" i="11"/>
  <c r="JR33" i="11"/>
  <c r="JQ33" i="11"/>
  <c r="JP33" i="11"/>
  <c r="JO33" i="11"/>
  <c r="JN33" i="11"/>
  <c r="JM33" i="11"/>
  <c r="JL33" i="11"/>
  <c r="JK33" i="11"/>
  <c r="JJ33" i="11"/>
  <c r="JI33" i="11"/>
  <c r="JH33" i="11"/>
  <c r="JG33" i="11"/>
  <c r="JF33" i="11"/>
  <c r="JE33" i="11"/>
  <c r="JD33" i="11"/>
  <c r="JC33" i="11"/>
  <c r="JB33" i="11"/>
  <c r="JA33" i="11"/>
  <c r="IZ33" i="11"/>
  <c r="IY33" i="11"/>
  <c r="IX33" i="11"/>
  <c r="IW33" i="11"/>
  <c r="IV33" i="11"/>
  <c r="IU33" i="11"/>
  <c r="IT33" i="11"/>
  <c r="IS33" i="11"/>
  <c r="IR33" i="11"/>
  <c r="IQ33" i="11"/>
  <c r="IP33" i="11"/>
  <c r="IO33" i="11"/>
  <c r="IN33" i="11"/>
  <c r="IM33" i="11"/>
  <c r="IL33" i="11"/>
  <c r="IK33" i="11"/>
  <c r="IJ33" i="11"/>
  <c r="II33" i="11"/>
  <c r="IH33" i="11"/>
  <c r="IG33" i="11"/>
  <c r="IF33" i="11"/>
  <c r="IE33" i="11"/>
  <c r="ID33" i="11"/>
  <c r="IC33" i="11"/>
  <c r="IB33" i="11"/>
  <c r="IA33" i="11"/>
  <c r="HZ33" i="11"/>
  <c r="HY33" i="11"/>
  <c r="HX33" i="11"/>
  <c r="HW33" i="11"/>
  <c r="HV33" i="11"/>
  <c r="HU33" i="11"/>
  <c r="HT33" i="11"/>
  <c r="HS33" i="11"/>
  <c r="HR33" i="11"/>
  <c r="HQ33" i="11"/>
  <c r="HP33" i="11"/>
  <c r="HO33" i="11"/>
  <c r="HN33" i="11"/>
  <c r="HM33" i="11"/>
  <c r="HL33" i="11"/>
  <c r="HK33" i="11"/>
  <c r="HJ33" i="11"/>
  <c r="HI33" i="11"/>
  <c r="HH33" i="11"/>
  <c r="HG33" i="11"/>
  <c r="HF33" i="11"/>
  <c r="HE33" i="11"/>
  <c r="HD33" i="11"/>
  <c r="HC33" i="11"/>
  <c r="HB33" i="11"/>
  <c r="HA33" i="11"/>
  <c r="GZ33" i="11"/>
  <c r="GY33" i="11"/>
  <c r="GX33" i="11"/>
  <c r="GW33" i="11"/>
  <c r="GV33" i="11"/>
  <c r="GU33" i="11"/>
  <c r="GT33" i="11"/>
  <c r="GS33" i="11"/>
  <c r="GR33" i="11"/>
  <c r="GQ33" i="11"/>
  <c r="GP33" i="11"/>
  <c r="GO33" i="11"/>
  <c r="GN33" i="11"/>
  <c r="GM33" i="11"/>
  <c r="GL33" i="11"/>
  <c r="GK33" i="11"/>
  <c r="GJ33" i="11"/>
  <c r="GI33" i="11"/>
  <c r="GH33" i="11"/>
  <c r="GG33" i="11"/>
  <c r="GF33" i="11"/>
  <c r="GE33" i="11"/>
  <c r="GD33" i="11"/>
  <c r="GC33" i="11"/>
  <c r="GB33" i="11"/>
  <c r="GA33" i="11"/>
  <c r="FZ33" i="11"/>
  <c r="FY33" i="11"/>
  <c r="FX33" i="11"/>
  <c r="FW33" i="11"/>
  <c r="FV33" i="11"/>
  <c r="FU33" i="11"/>
  <c r="FT33" i="11"/>
  <c r="FS33" i="11"/>
  <c r="FR33" i="11"/>
  <c r="FQ33" i="11"/>
  <c r="FP33" i="11"/>
  <c r="FO33" i="11"/>
  <c r="FN33" i="11"/>
  <c r="FM33" i="11"/>
  <c r="FL33" i="11"/>
  <c r="FK33" i="11"/>
  <c r="FJ33" i="11"/>
  <c r="FI33" i="11"/>
  <c r="FH33" i="11"/>
  <c r="FG33" i="11"/>
  <c r="FF33" i="11"/>
  <c r="FE33" i="11"/>
  <c r="FD33" i="11"/>
  <c r="FC33" i="11"/>
  <c r="FB33" i="11"/>
  <c r="FA33" i="11"/>
  <c r="EZ33" i="11"/>
  <c r="EY33" i="11"/>
  <c r="EX33" i="11"/>
  <c r="EW33" i="11"/>
  <c r="EV33" i="11"/>
  <c r="EU33" i="11"/>
  <c r="ET33" i="11"/>
  <c r="ES33" i="11"/>
  <c r="ER33" i="11"/>
  <c r="EQ33" i="11"/>
  <c r="EP33" i="11"/>
  <c r="EO33" i="11"/>
  <c r="EN33" i="11"/>
  <c r="EM33" i="11"/>
  <c r="EL33" i="11"/>
  <c r="EK33" i="11"/>
  <c r="EJ33" i="11"/>
  <c r="EI33" i="11"/>
  <c r="EH33" i="11"/>
  <c r="EG33" i="11"/>
  <c r="EF33" i="11"/>
  <c r="EE33" i="11"/>
  <c r="ED33" i="11"/>
  <c r="EC33" i="11"/>
  <c r="EB33" i="11"/>
  <c r="EA33" i="11"/>
  <c r="DZ33" i="11"/>
  <c r="DY33" i="11"/>
  <c r="DX33" i="11"/>
  <c r="DW33" i="11"/>
  <c r="DV33" i="11"/>
  <c r="DU33" i="11"/>
  <c r="DT33" i="11"/>
  <c r="DS33" i="11"/>
  <c r="DR33" i="11"/>
  <c r="DQ33" i="11"/>
  <c r="DP33" i="11"/>
  <c r="DO33" i="11"/>
  <c r="DN33" i="11"/>
  <c r="DM33" i="11"/>
  <c r="DL33" i="11"/>
  <c r="DK33" i="11"/>
  <c r="DJ33" i="11"/>
  <c r="DI33" i="11"/>
  <c r="DH33" i="11"/>
  <c r="DG33" i="11"/>
  <c r="DF33" i="11"/>
  <c r="DE33" i="11"/>
  <c r="DD33" i="11"/>
  <c r="DC33" i="11"/>
  <c r="DB33" i="11"/>
  <c r="DA33" i="11"/>
  <c r="CZ33" i="11"/>
  <c r="CY33" i="11"/>
  <c r="CX33" i="11"/>
  <c r="CW33" i="11"/>
  <c r="CV33" i="11"/>
  <c r="CU33" i="11"/>
  <c r="CT33" i="11"/>
  <c r="CS33" i="11"/>
  <c r="CR33" i="11"/>
  <c r="CQ33" i="11"/>
  <c r="CP33" i="11"/>
  <c r="CO33" i="11"/>
  <c r="CN33" i="11"/>
  <c r="CM33" i="11"/>
  <c r="CL33" i="11"/>
  <c r="CK33" i="11"/>
  <c r="CJ33" i="11"/>
  <c r="CI33" i="11"/>
  <c r="CH33" i="11"/>
  <c r="CG33" i="11"/>
  <c r="CF33" i="11"/>
  <c r="CE33" i="11"/>
  <c r="CD33" i="11"/>
  <c r="CC33" i="11"/>
  <c r="CB33" i="11"/>
  <c r="CA33" i="11"/>
  <c r="BZ33" i="11"/>
  <c r="BY33" i="11"/>
  <c r="BX33" i="11"/>
  <c r="BW33" i="11"/>
  <c r="BV33" i="11"/>
  <c r="BU33" i="11"/>
  <c r="BT33" i="11"/>
  <c r="BS33" i="11"/>
  <c r="BR33" i="11"/>
  <c r="BQ33" i="11"/>
  <c r="BP33" i="11"/>
  <c r="BO33" i="11"/>
  <c r="BN33" i="11"/>
  <c r="BM33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L11" i="11"/>
  <c r="Q11" i="11"/>
  <c r="V11" i="11"/>
  <c r="V33" i="11"/>
  <c r="K11" i="11"/>
  <c r="P11" i="11"/>
  <c r="U11" i="11"/>
  <c r="U33" i="11"/>
  <c r="J11" i="11"/>
  <c r="O11" i="11"/>
  <c r="T11" i="11"/>
  <c r="T33" i="11"/>
  <c r="I11" i="11"/>
  <c r="N11" i="11"/>
  <c r="S11" i="11"/>
  <c r="S33" i="11"/>
  <c r="H11" i="11"/>
  <c r="M11" i="11"/>
  <c r="R11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KP32" i="11"/>
  <c r="KO32" i="11"/>
  <c r="KN32" i="11"/>
  <c r="KM32" i="11"/>
  <c r="KL32" i="11"/>
  <c r="KK32" i="11"/>
  <c r="KJ32" i="11"/>
  <c r="KI32" i="11"/>
  <c r="KH32" i="11"/>
  <c r="KG32" i="11"/>
  <c r="KF32" i="11"/>
  <c r="KE32" i="11"/>
  <c r="KD32" i="11"/>
  <c r="KC32" i="11"/>
  <c r="KB32" i="11"/>
  <c r="KA32" i="11"/>
  <c r="JZ32" i="11"/>
  <c r="JY32" i="11"/>
  <c r="JX32" i="11"/>
  <c r="JW32" i="11"/>
  <c r="JV32" i="11"/>
  <c r="JU32" i="11"/>
  <c r="JT32" i="11"/>
  <c r="JS32" i="11"/>
  <c r="JR32" i="11"/>
  <c r="JQ32" i="11"/>
  <c r="JP32" i="11"/>
  <c r="JO32" i="11"/>
  <c r="JN32" i="11"/>
  <c r="JM32" i="11"/>
  <c r="JL32" i="11"/>
  <c r="JK32" i="11"/>
  <c r="JJ32" i="11"/>
  <c r="JI32" i="11"/>
  <c r="JH32" i="11"/>
  <c r="JG32" i="11"/>
  <c r="JF32" i="11"/>
  <c r="JE32" i="11"/>
  <c r="JD32" i="11"/>
  <c r="JC32" i="11"/>
  <c r="JB32" i="11"/>
  <c r="JA32" i="11"/>
  <c r="IZ32" i="11"/>
  <c r="IY32" i="11"/>
  <c r="IX32" i="11"/>
  <c r="IW32" i="11"/>
  <c r="IV32" i="11"/>
  <c r="IU32" i="11"/>
  <c r="IT32" i="11"/>
  <c r="IS32" i="11"/>
  <c r="IR32" i="11"/>
  <c r="IQ32" i="11"/>
  <c r="IP32" i="11"/>
  <c r="IO32" i="11"/>
  <c r="IN32" i="11"/>
  <c r="IM32" i="11"/>
  <c r="IL32" i="11"/>
  <c r="IK32" i="11"/>
  <c r="IJ32" i="11"/>
  <c r="II32" i="11"/>
  <c r="IH32" i="11"/>
  <c r="IG32" i="11"/>
  <c r="IF32" i="11"/>
  <c r="IE32" i="11"/>
  <c r="ID32" i="11"/>
  <c r="IC32" i="11"/>
  <c r="IB32" i="11"/>
  <c r="IA32" i="11"/>
  <c r="HZ32" i="11"/>
  <c r="HY32" i="11"/>
  <c r="HX32" i="11"/>
  <c r="HW32" i="11"/>
  <c r="HV32" i="11"/>
  <c r="HU32" i="11"/>
  <c r="HT32" i="11"/>
  <c r="HS32" i="11"/>
  <c r="HR32" i="11"/>
  <c r="HQ32" i="11"/>
  <c r="HP32" i="11"/>
  <c r="HO32" i="11"/>
  <c r="HN32" i="11"/>
  <c r="HM32" i="11"/>
  <c r="HL32" i="11"/>
  <c r="HK32" i="11"/>
  <c r="HJ32" i="11"/>
  <c r="HI32" i="11"/>
  <c r="HH32" i="11"/>
  <c r="HG32" i="11"/>
  <c r="HF32" i="11"/>
  <c r="HE32" i="11"/>
  <c r="HD32" i="11"/>
  <c r="HC32" i="11"/>
  <c r="HB32" i="11"/>
  <c r="HA32" i="11"/>
  <c r="GZ32" i="11"/>
  <c r="GY32" i="11"/>
  <c r="GX32" i="11"/>
  <c r="GW32" i="11"/>
  <c r="GV32" i="11"/>
  <c r="GU32" i="11"/>
  <c r="GT32" i="11"/>
  <c r="GS32" i="11"/>
  <c r="GR32" i="11"/>
  <c r="GQ32" i="11"/>
  <c r="GP32" i="11"/>
  <c r="GO32" i="11"/>
  <c r="GN32" i="11"/>
  <c r="GM32" i="11"/>
  <c r="GL32" i="11"/>
  <c r="GK32" i="11"/>
  <c r="GJ32" i="11"/>
  <c r="GI32" i="11"/>
  <c r="GH32" i="11"/>
  <c r="GG32" i="11"/>
  <c r="GF32" i="11"/>
  <c r="GE32" i="11"/>
  <c r="GD32" i="11"/>
  <c r="GC32" i="11"/>
  <c r="GB32" i="11"/>
  <c r="GA32" i="11"/>
  <c r="FZ32" i="11"/>
  <c r="FY32" i="11"/>
  <c r="FX32" i="11"/>
  <c r="FW32" i="11"/>
  <c r="FV32" i="11"/>
  <c r="FU32" i="11"/>
  <c r="FT32" i="11"/>
  <c r="FS32" i="11"/>
  <c r="FR32" i="11"/>
  <c r="FQ32" i="11"/>
  <c r="FP32" i="11"/>
  <c r="FO32" i="11"/>
  <c r="FN32" i="11"/>
  <c r="FM32" i="11"/>
  <c r="FL32" i="11"/>
  <c r="FK32" i="11"/>
  <c r="FJ32" i="11"/>
  <c r="FI32" i="11"/>
  <c r="FH32" i="11"/>
  <c r="FG32" i="11"/>
  <c r="FF32" i="11"/>
  <c r="FE32" i="11"/>
  <c r="FD32" i="11"/>
  <c r="FC32" i="11"/>
  <c r="FB32" i="11"/>
  <c r="FA32" i="11"/>
  <c r="EZ32" i="11"/>
  <c r="EY32" i="11"/>
  <c r="EX32" i="11"/>
  <c r="EW32" i="11"/>
  <c r="EV32" i="11"/>
  <c r="EU32" i="11"/>
  <c r="ET32" i="11"/>
  <c r="ES32" i="11"/>
  <c r="ER32" i="11"/>
  <c r="EQ32" i="11"/>
  <c r="EP32" i="11"/>
  <c r="EO32" i="11"/>
  <c r="EN32" i="11"/>
  <c r="EM32" i="11"/>
  <c r="EL32" i="11"/>
  <c r="EK32" i="11"/>
  <c r="EJ32" i="11"/>
  <c r="EI32" i="11"/>
  <c r="EH32" i="11"/>
  <c r="EG32" i="11"/>
  <c r="EF32" i="11"/>
  <c r="EE32" i="11"/>
  <c r="ED32" i="11"/>
  <c r="EC32" i="11"/>
  <c r="EB32" i="11"/>
  <c r="EA32" i="11"/>
  <c r="DZ32" i="11"/>
  <c r="DY32" i="11"/>
  <c r="DX32" i="11"/>
  <c r="DW32" i="11"/>
  <c r="DV32" i="11"/>
  <c r="DU32" i="11"/>
  <c r="DT32" i="11"/>
  <c r="DS32" i="11"/>
  <c r="DR32" i="11"/>
  <c r="DQ32" i="11"/>
  <c r="DP32" i="11"/>
  <c r="DO32" i="11"/>
  <c r="DN32" i="11"/>
  <c r="DM32" i="11"/>
  <c r="DL32" i="11"/>
  <c r="DK32" i="11"/>
  <c r="DJ32" i="11"/>
  <c r="DI32" i="11"/>
  <c r="DH32" i="11"/>
  <c r="DG32" i="11"/>
  <c r="DF32" i="11"/>
  <c r="DE32" i="11"/>
  <c r="DD32" i="11"/>
  <c r="DC32" i="11"/>
  <c r="DB32" i="11"/>
  <c r="DA32" i="11"/>
  <c r="CZ32" i="11"/>
  <c r="CY32" i="11"/>
  <c r="CX32" i="11"/>
  <c r="CW32" i="11"/>
  <c r="CV32" i="11"/>
  <c r="CU32" i="11"/>
  <c r="CT32" i="11"/>
  <c r="CS32" i="11"/>
  <c r="CR32" i="11"/>
  <c r="CQ32" i="11"/>
  <c r="CP32" i="11"/>
  <c r="CO32" i="11"/>
  <c r="CN32" i="11"/>
  <c r="CM32" i="11"/>
  <c r="CL32" i="11"/>
  <c r="CK32" i="11"/>
  <c r="CJ32" i="11"/>
  <c r="CI32" i="11"/>
  <c r="CH32" i="11"/>
  <c r="CG32" i="11"/>
  <c r="CF32" i="11"/>
  <c r="CE32" i="11"/>
  <c r="CD32" i="11"/>
  <c r="CC32" i="11"/>
  <c r="CB32" i="11"/>
  <c r="CA32" i="11"/>
  <c r="BZ32" i="11"/>
  <c r="BY32" i="11"/>
  <c r="BX32" i="11"/>
  <c r="BW32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K10" i="11"/>
  <c r="P10" i="11"/>
  <c r="U10" i="11"/>
  <c r="Z10" i="11"/>
  <c r="AE10" i="11"/>
  <c r="AJ10" i="11"/>
  <c r="AO10" i="11"/>
  <c r="AT10" i="11"/>
  <c r="AT32" i="11"/>
  <c r="J10" i="11"/>
  <c r="O10" i="11"/>
  <c r="T10" i="11"/>
  <c r="Y10" i="11"/>
  <c r="AD10" i="11"/>
  <c r="AI10" i="11"/>
  <c r="AN10" i="11"/>
  <c r="AS10" i="11"/>
  <c r="AS32" i="11"/>
  <c r="I10" i="11"/>
  <c r="N10" i="11"/>
  <c r="S10" i="11"/>
  <c r="X10" i="11"/>
  <c r="AC10" i="11"/>
  <c r="AH10" i="11"/>
  <c r="AM10" i="11"/>
  <c r="AR10" i="11"/>
  <c r="AR32" i="11"/>
  <c r="H10" i="11"/>
  <c r="M10" i="11"/>
  <c r="R10" i="11"/>
  <c r="W10" i="11"/>
  <c r="AB10" i="11"/>
  <c r="AG10" i="11"/>
  <c r="AL10" i="11"/>
  <c r="AQ10" i="11"/>
  <c r="AQ32" i="11"/>
  <c r="G10" i="11"/>
  <c r="L10" i="11"/>
  <c r="Q10" i="11"/>
  <c r="V10" i="11"/>
  <c r="AA10" i="11"/>
  <c r="AF10" i="11"/>
  <c r="AK10" i="11"/>
  <c r="AP10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KP31" i="11"/>
  <c r="KO31" i="11"/>
  <c r="KN31" i="11"/>
  <c r="KM31" i="11"/>
  <c r="KL31" i="11"/>
  <c r="KK31" i="11"/>
  <c r="KJ31" i="11"/>
  <c r="KI31" i="11"/>
  <c r="KH31" i="11"/>
  <c r="KG31" i="11"/>
  <c r="KF31" i="11"/>
  <c r="KE31" i="11"/>
  <c r="KD31" i="11"/>
  <c r="KC31" i="11"/>
  <c r="KB31" i="11"/>
  <c r="KA31" i="11"/>
  <c r="JZ31" i="11"/>
  <c r="JY31" i="11"/>
  <c r="JX31" i="11"/>
  <c r="JW31" i="11"/>
  <c r="JV31" i="11"/>
  <c r="JU31" i="11"/>
  <c r="JT31" i="11"/>
  <c r="JS31" i="11"/>
  <c r="JR31" i="11"/>
  <c r="JQ31" i="11"/>
  <c r="JP31" i="11"/>
  <c r="JO31" i="11"/>
  <c r="JN31" i="11"/>
  <c r="JM31" i="11"/>
  <c r="JL31" i="11"/>
  <c r="JK31" i="11"/>
  <c r="JJ31" i="11"/>
  <c r="JI31" i="11"/>
  <c r="JH31" i="11"/>
  <c r="JG31" i="11"/>
  <c r="JF31" i="11"/>
  <c r="JE31" i="11"/>
  <c r="JD31" i="11"/>
  <c r="JC31" i="11"/>
  <c r="JB31" i="11"/>
  <c r="JA31" i="11"/>
  <c r="IZ31" i="11"/>
  <c r="IY31" i="11"/>
  <c r="IX31" i="11"/>
  <c r="IW31" i="11"/>
  <c r="IV31" i="11"/>
  <c r="IU31" i="11"/>
  <c r="IT31" i="11"/>
  <c r="IS31" i="11"/>
  <c r="IR31" i="11"/>
  <c r="IQ31" i="11"/>
  <c r="IP31" i="11"/>
  <c r="IO31" i="11"/>
  <c r="IN31" i="11"/>
  <c r="IM31" i="11"/>
  <c r="IL31" i="11"/>
  <c r="IK31" i="11"/>
  <c r="IJ31" i="11"/>
  <c r="II31" i="11"/>
  <c r="IH31" i="11"/>
  <c r="IG31" i="11"/>
  <c r="IF31" i="11"/>
  <c r="IE31" i="11"/>
  <c r="ID31" i="11"/>
  <c r="IC31" i="11"/>
  <c r="IB31" i="11"/>
  <c r="IA31" i="11"/>
  <c r="HZ31" i="11"/>
  <c r="HY31" i="11"/>
  <c r="HX31" i="11"/>
  <c r="HW31" i="11"/>
  <c r="HV31" i="11"/>
  <c r="HU31" i="11"/>
  <c r="HT31" i="11"/>
  <c r="HS31" i="11"/>
  <c r="HR31" i="11"/>
  <c r="HQ31" i="11"/>
  <c r="HP31" i="11"/>
  <c r="HO31" i="11"/>
  <c r="HN31" i="11"/>
  <c r="HM31" i="11"/>
  <c r="HL31" i="11"/>
  <c r="HK31" i="11"/>
  <c r="HJ31" i="11"/>
  <c r="HI31" i="11"/>
  <c r="HH31" i="11"/>
  <c r="HG31" i="11"/>
  <c r="HF31" i="11"/>
  <c r="HE31" i="11"/>
  <c r="HD31" i="11"/>
  <c r="HC31" i="11"/>
  <c r="HB31" i="11"/>
  <c r="HA31" i="11"/>
  <c r="GZ31" i="11"/>
  <c r="GY31" i="11"/>
  <c r="GX31" i="11"/>
  <c r="GW31" i="11"/>
  <c r="GV31" i="11"/>
  <c r="GU31" i="11"/>
  <c r="GT31" i="11"/>
  <c r="GS31" i="11"/>
  <c r="GR31" i="11"/>
  <c r="GQ31" i="11"/>
  <c r="GP31" i="11"/>
  <c r="GO31" i="11"/>
  <c r="GN31" i="11"/>
  <c r="GM31" i="11"/>
  <c r="GL31" i="11"/>
  <c r="GK31" i="11"/>
  <c r="GJ31" i="11"/>
  <c r="GI31" i="11"/>
  <c r="GH31" i="11"/>
  <c r="GG31" i="11"/>
  <c r="GF31" i="11"/>
  <c r="GE31" i="11"/>
  <c r="GD31" i="11"/>
  <c r="GC31" i="11"/>
  <c r="GB31" i="11"/>
  <c r="GA31" i="11"/>
  <c r="FZ31" i="11"/>
  <c r="FY31" i="11"/>
  <c r="FX31" i="11"/>
  <c r="FW31" i="11"/>
  <c r="FV31" i="11"/>
  <c r="FU31" i="11"/>
  <c r="FT31" i="11"/>
  <c r="FS31" i="11"/>
  <c r="FR31" i="11"/>
  <c r="FQ31" i="11"/>
  <c r="FP31" i="11"/>
  <c r="FO31" i="11"/>
  <c r="FN31" i="11"/>
  <c r="FM31" i="11"/>
  <c r="FL31" i="11"/>
  <c r="FK31" i="11"/>
  <c r="FJ31" i="11"/>
  <c r="FI31" i="11"/>
  <c r="FH31" i="11"/>
  <c r="FG31" i="11"/>
  <c r="FF31" i="11"/>
  <c r="FE31" i="11"/>
  <c r="FD31" i="11"/>
  <c r="FC31" i="11"/>
  <c r="FB31" i="11"/>
  <c r="FA31" i="11"/>
  <c r="EZ31" i="11"/>
  <c r="EY31" i="11"/>
  <c r="EX31" i="11"/>
  <c r="EW31" i="11"/>
  <c r="EV31" i="11"/>
  <c r="EU31" i="11"/>
  <c r="ET31" i="11"/>
  <c r="ES31" i="11"/>
  <c r="ER31" i="11"/>
  <c r="EQ31" i="11"/>
  <c r="EP31" i="11"/>
  <c r="EO31" i="11"/>
  <c r="EN31" i="11"/>
  <c r="EM31" i="11"/>
  <c r="EL31" i="11"/>
  <c r="EK31" i="11"/>
  <c r="EJ31" i="11"/>
  <c r="EI31" i="11"/>
  <c r="EH31" i="11"/>
  <c r="EG31" i="11"/>
  <c r="EF31" i="11"/>
  <c r="EE31" i="11"/>
  <c r="ED31" i="11"/>
  <c r="EC31" i="11"/>
  <c r="EB31" i="11"/>
  <c r="EA31" i="11"/>
  <c r="DZ31" i="11"/>
  <c r="DY31" i="11"/>
  <c r="DX31" i="11"/>
  <c r="DW31" i="11"/>
  <c r="DV31" i="11"/>
  <c r="DU31" i="11"/>
  <c r="DT31" i="11"/>
  <c r="DS31" i="11"/>
  <c r="DR31" i="11"/>
  <c r="DQ31" i="11"/>
  <c r="DP31" i="11"/>
  <c r="DO31" i="11"/>
  <c r="DN31" i="11"/>
  <c r="DM31" i="11"/>
  <c r="DL31" i="11"/>
  <c r="DK31" i="11"/>
  <c r="DJ31" i="11"/>
  <c r="DI31" i="11"/>
  <c r="DH31" i="11"/>
  <c r="DG31" i="11"/>
  <c r="DF31" i="11"/>
  <c r="DE31" i="11"/>
  <c r="DD31" i="11"/>
  <c r="DC31" i="11"/>
  <c r="DB31" i="11"/>
  <c r="DA31" i="11"/>
  <c r="CZ31" i="11"/>
  <c r="CY31" i="11"/>
  <c r="CX31" i="11"/>
  <c r="CW31" i="11"/>
  <c r="CV31" i="11"/>
  <c r="CU31" i="11"/>
  <c r="CT31" i="11"/>
  <c r="CS31" i="11"/>
  <c r="CR31" i="11"/>
  <c r="CQ31" i="11"/>
  <c r="CP31" i="11"/>
  <c r="CO31" i="11"/>
  <c r="CN31" i="11"/>
  <c r="CM31" i="11"/>
  <c r="CL31" i="11"/>
  <c r="CK31" i="11"/>
  <c r="CJ31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L9" i="11"/>
  <c r="Q9" i="11"/>
  <c r="V9" i="11"/>
  <c r="AA9" i="11"/>
  <c r="AF9" i="11"/>
  <c r="AK9" i="11"/>
  <c r="AP9" i="11"/>
  <c r="AU9" i="11"/>
  <c r="AZ9" i="11"/>
  <c r="AZ31" i="11"/>
  <c r="K9" i="11"/>
  <c r="P9" i="11"/>
  <c r="U9" i="11"/>
  <c r="Z9" i="11"/>
  <c r="AE9" i="11"/>
  <c r="AJ9" i="11"/>
  <c r="AO9" i="11"/>
  <c r="AT9" i="11"/>
  <c r="AY9" i="11"/>
  <c r="AY31" i="11"/>
  <c r="J9" i="11"/>
  <c r="O9" i="11"/>
  <c r="T9" i="11"/>
  <c r="Y9" i="11"/>
  <c r="AD9" i="11"/>
  <c r="AI9" i="11"/>
  <c r="AN9" i="11"/>
  <c r="AS9" i="11"/>
  <c r="AX9" i="11"/>
  <c r="AX31" i="11"/>
  <c r="I9" i="11"/>
  <c r="N9" i="11"/>
  <c r="S9" i="11"/>
  <c r="X9" i="11"/>
  <c r="AC9" i="11"/>
  <c r="AH9" i="11"/>
  <c r="AM9" i="11"/>
  <c r="AR9" i="11"/>
  <c r="AW9" i="11"/>
  <c r="AW31" i="11"/>
  <c r="H9" i="11"/>
  <c r="M9" i="11"/>
  <c r="R9" i="11"/>
  <c r="W9" i="11"/>
  <c r="AB9" i="11"/>
  <c r="AG9" i="11"/>
  <c r="AL9" i="11"/>
  <c r="AQ9" i="11"/>
  <c r="AV9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KP30" i="11"/>
  <c r="KO30" i="11"/>
  <c r="KN30" i="11"/>
  <c r="KM30" i="11"/>
  <c r="KL30" i="11"/>
  <c r="KK30" i="11"/>
  <c r="KJ30" i="11"/>
  <c r="KI30" i="11"/>
  <c r="KH30" i="11"/>
  <c r="KG30" i="11"/>
  <c r="KF30" i="11"/>
  <c r="KE30" i="11"/>
  <c r="KD30" i="11"/>
  <c r="KC30" i="11"/>
  <c r="KB30" i="11"/>
  <c r="KA30" i="11"/>
  <c r="JZ30" i="11"/>
  <c r="JY30" i="11"/>
  <c r="JX30" i="11"/>
  <c r="JW30" i="11"/>
  <c r="JV30" i="11"/>
  <c r="JU30" i="11"/>
  <c r="JT30" i="11"/>
  <c r="JS30" i="11"/>
  <c r="JR30" i="11"/>
  <c r="JQ30" i="11"/>
  <c r="JP30" i="11"/>
  <c r="JO30" i="11"/>
  <c r="JN30" i="11"/>
  <c r="JM30" i="11"/>
  <c r="JL30" i="11"/>
  <c r="JK30" i="11"/>
  <c r="JJ30" i="11"/>
  <c r="JI30" i="11"/>
  <c r="JH30" i="11"/>
  <c r="JG30" i="11"/>
  <c r="JF30" i="11"/>
  <c r="JE30" i="11"/>
  <c r="JD30" i="11"/>
  <c r="JC30" i="11"/>
  <c r="JB30" i="11"/>
  <c r="JA30" i="11"/>
  <c r="IZ30" i="11"/>
  <c r="IY30" i="11"/>
  <c r="IX30" i="11"/>
  <c r="IW30" i="11"/>
  <c r="IV30" i="11"/>
  <c r="IU30" i="11"/>
  <c r="IT30" i="11"/>
  <c r="IS30" i="11"/>
  <c r="IR30" i="11"/>
  <c r="IQ30" i="11"/>
  <c r="IP30" i="11"/>
  <c r="IO30" i="11"/>
  <c r="IN30" i="11"/>
  <c r="IM30" i="11"/>
  <c r="IL30" i="11"/>
  <c r="IK30" i="11"/>
  <c r="IJ30" i="11"/>
  <c r="II30" i="11"/>
  <c r="IH30" i="11"/>
  <c r="IG30" i="11"/>
  <c r="IF30" i="11"/>
  <c r="IE30" i="11"/>
  <c r="ID30" i="11"/>
  <c r="IC30" i="11"/>
  <c r="IB30" i="11"/>
  <c r="IA30" i="11"/>
  <c r="HZ30" i="11"/>
  <c r="HY30" i="11"/>
  <c r="HX30" i="11"/>
  <c r="HW30" i="11"/>
  <c r="HV30" i="11"/>
  <c r="HU30" i="11"/>
  <c r="HT30" i="11"/>
  <c r="HS30" i="11"/>
  <c r="HR30" i="11"/>
  <c r="HQ30" i="11"/>
  <c r="HP30" i="11"/>
  <c r="HO30" i="11"/>
  <c r="HN30" i="11"/>
  <c r="HM30" i="11"/>
  <c r="HL30" i="11"/>
  <c r="HK30" i="11"/>
  <c r="HJ30" i="11"/>
  <c r="HI30" i="11"/>
  <c r="HH30" i="11"/>
  <c r="HG30" i="11"/>
  <c r="HF30" i="11"/>
  <c r="HE30" i="11"/>
  <c r="HD30" i="11"/>
  <c r="HC30" i="11"/>
  <c r="HB30" i="11"/>
  <c r="HA30" i="11"/>
  <c r="GZ30" i="11"/>
  <c r="GY30" i="11"/>
  <c r="GX30" i="11"/>
  <c r="GW30" i="11"/>
  <c r="GV30" i="11"/>
  <c r="GU30" i="11"/>
  <c r="GT30" i="11"/>
  <c r="GS30" i="11"/>
  <c r="GR30" i="11"/>
  <c r="GQ30" i="11"/>
  <c r="GP30" i="11"/>
  <c r="GO30" i="11"/>
  <c r="GN30" i="11"/>
  <c r="GM30" i="11"/>
  <c r="GL30" i="11"/>
  <c r="GK30" i="11"/>
  <c r="GJ30" i="11"/>
  <c r="GI30" i="11"/>
  <c r="GH30" i="11"/>
  <c r="GG30" i="11"/>
  <c r="GF30" i="11"/>
  <c r="GE30" i="11"/>
  <c r="GD30" i="11"/>
  <c r="GC30" i="11"/>
  <c r="GB30" i="11"/>
  <c r="GA30" i="11"/>
  <c r="FZ30" i="11"/>
  <c r="FY30" i="11"/>
  <c r="FX30" i="11"/>
  <c r="FW30" i="11"/>
  <c r="FV30" i="11"/>
  <c r="FU30" i="11"/>
  <c r="FT30" i="11"/>
  <c r="FS30" i="11"/>
  <c r="FR30" i="11"/>
  <c r="FQ30" i="11"/>
  <c r="FP30" i="11"/>
  <c r="FO30" i="11"/>
  <c r="FN30" i="11"/>
  <c r="FM30" i="11"/>
  <c r="FL30" i="11"/>
  <c r="FK30" i="11"/>
  <c r="FJ30" i="11"/>
  <c r="FI30" i="11"/>
  <c r="FH30" i="11"/>
  <c r="FG30" i="11"/>
  <c r="FF30" i="11"/>
  <c r="FE30" i="11"/>
  <c r="FD30" i="11"/>
  <c r="FC30" i="11"/>
  <c r="FB30" i="11"/>
  <c r="FA30" i="11"/>
  <c r="EZ30" i="11"/>
  <c r="EY30" i="11"/>
  <c r="EX30" i="11"/>
  <c r="EW30" i="11"/>
  <c r="EV30" i="11"/>
  <c r="EU30" i="11"/>
  <c r="ET30" i="11"/>
  <c r="ES30" i="11"/>
  <c r="ER30" i="11"/>
  <c r="EQ30" i="11"/>
  <c r="EP30" i="11"/>
  <c r="EO30" i="11"/>
  <c r="EN30" i="11"/>
  <c r="EM30" i="11"/>
  <c r="EL30" i="11"/>
  <c r="EK30" i="11"/>
  <c r="EJ30" i="11"/>
  <c r="EI30" i="11"/>
  <c r="EH30" i="11"/>
  <c r="EG30" i="11"/>
  <c r="EF30" i="11"/>
  <c r="EE30" i="11"/>
  <c r="ED30" i="11"/>
  <c r="EC30" i="11"/>
  <c r="EB30" i="11"/>
  <c r="EA30" i="11"/>
  <c r="DZ30" i="11"/>
  <c r="DY30" i="11"/>
  <c r="DX30" i="11"/>
  <c r="DW30" i="11"/>
  <c r="DV30" i="11"/>
  <c r="DU30" i="11"/>
  <c r="DT30" i="11"/>
  <c r="DS30" i="11"/>
  <c r="DR30" i="11"/>
  <c r="DQ30" i="11"/>
  <c r="DP30" i="11"/>
  <c r="DO30" i="11"/>
  <c r="DN30" i="11"/>
  <c r="DM30" i="11"/>
  <c r="DL30" i="11"/>
  <c r="DK30" i="11"/>
  <c r="DJ30" i="11"/>
  <c r="DI30" i="11"/>
  <c r="DH30" i="11"/>
  <c r="DG30" i="11"/>
  <c r="DF30" i="11"/>
  <c r="DE30" i="11"/>
  <c r="DD30" i="11"/>
  <c r="DC30" i="11"/>
  <c r="DB30" i="11"/>
  <c r="DA30" i="11"/>
  <c r="CZ30" i="11"/>
  <c r="CY30" i="11"/>
  <c r="CX30" i="11"/>
  <c r="CW30" i="11"/>
  <c r="CV30" i="11"/>
  <c r="CU30" i="11"/>
  <c r="CT30" i="11"/>
  <c r="CS30" i="11"/>
  <c r="CR30" i="11"/>
  <c r="CQ30" i="11"/>
  <c r="CP30" i="11"/>
  <c r="CO30" i="11"/>
  <c r="CN30" i="11"/>
  <c r="CM30" i="11"/>
  <c r="CL30" i="11"/>
  <c r="CK30" i="11"/>
  <c r="CJ30" i="11"/>
  <c r="CI30" i="11"/>
  <c r="CH30" i="11"/>
  <c r="CG30" i="11"/>
  <c r="CF30" i="11"/>
  <c r="CE30" i="11"/>
  <c r="CD30" i="11"/>
  <c r="CC30" i="11"/>
  <c r="CB30" i="11"/>
  <c r="CA30" i="11"/>
  <c r="BZ30" i="11"/>
  <c r="BY30" i="11"/>
  <c r="BX30" i="11"/>
  <c r="BW30" i="11"/>
  <c r="BV30" i="11"/>
  <c r="BU30" i="11"/>
  <c r="BT30" i="1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K8" i="11"/>
  <c r="P8" i="11"/>
  <c r="U8" i="11"/>
  <c r="U30" i="11"/>
  <c r="J8" i="11"/>
  <c r="O8" i="11"/>
  <c r="T8" i="11"/>
  <c r="T30" i="11"/>
  <c r="I8" i="11"/>
  <c r="N8" i="11"/>
  <c r="S8" i="11"/>
  <c r="S30" i="11"/>
  <c r="H8" i="11"/>
  <c r="M8" i="11"/>
  <c r="R8" i="11"/>
  <c r="R30" i="11"/>
  <c r="G8" i="11"/>
  <c r="L8" i="11"/>
  <c r="Q8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KP29" i="11"/>
  <c r="KO29" i="11"/>
  <c r="KN29" i="11"/>
  <c r="KM29" i="11"/>
  <c r="KL29" i="11"/>
  <c r="KK29" i="11"/>
  <c r="KJ29" i="11"/>
  <c r="KI29" i="11"/>
  <c r="KH29" i="11"/>
  <c r="KG29" i="11"/>
  <c r="KF29" i="11"/>
  <c r="KE29" i="11"/>
  <c r="KD29" i="11"/>
  <c r="KC29" i="11"/>
  <c r="KB29" i="11"/>
  <c r="KA29" i="11"/>
  <c r="JZ29" i="11"/>
  <c r="JY29" i="11"/>
  <c r="JX29" i="11"/>
  <c r="JW29" i="11"/>
  <c r="JV29" i="11"/>
  <c r="JU29" i="11"/>
  <c r="JT29" i="11"/>
  <c r="JS29" i="11"/>
  <c r="JR29" i="11"/>
  <c r="JQ29" i="11"/>
  <c r="JP29" i="11"/>
  <c r="JO29" i="11"/>
  <c r="JN29" i="11"/>
  <c r="JM29" i="11"/>
  <c r="JL29" i="11"/>
  <c r="JK29" i="11"/>
  <c r="JJ29" i="11"/>
  <c r="JI29" i="11"/>
  <c r="JH29" i="11"/>
  <c r="JG29" i="11"/>
  <c r="JF29" i="11"/>
  <c r="JE29" i="11"/>
  <c r="JD29" i="11"/>
  <c r="JC29" i="11"/>
  <c r="JB29" i="11"/>
  <c r="JA29" i="11"/>
  <c r="IZ29" i="11"/>
  <c r="IY29" i="11"/>
  <c r="IX29" i="11"/>
  <c r="IW29" i="11"/>
  <c r="IV29" i="11"/>
  <c r="IU29" i="11"/>
  <c r="IT29" i="11"/>
  <c r="IS29" i="11"/>
  <c r="IR29" i="11"/>
  <c r="IQ29" i="11"/>
  <c r="IP29" i="11"/>
  <c r="IO29" i="11"/>
  <c r="IN29" i="11"/>
  <c r="IM29" i="11"/>
  <c r="IL29" i="11"/>
  <c r="IK29" i="11"/>
  <c r="IJ29" i="11"/>
  <c r="II29" i="11"/>
  <c r="IH29" i="11"/>
  <c r="IG29" i="11"/>
  <c r="IF29" i="11"/>
  <c r="IE29" i="11"/>
  <c r="ID29" i="11"/>
  <c r="IC29" i="11"/>
  <c r="IB29" i="11"/>
  <c r="IA29" i="11"/>
  <c r="HZ29" i="11"/>
  <c r="HY29" i="11"/>
  <c r="HX29" i="11"/>
  <c r="HW29" i="11"/>
  <c r="HV29" i="11"/>
  <c r="HU29" i="11"/>
  <c r="HT29" i="11"/>
  <c r="HS29" i="11"/>
  <c r="HR29" i="11"/>
  <c r="HQ29" i="11"/>
  <c r="HP29" i="11"/>
  <c r="HO29" i="11"/>
  <c r="HN29" i="11"/>
  <c r="HM29" i="11"/>
  <c r="HL29" i="11"/>
  <c r="HK29" i="11"/>
  <c r="HJ29" i="11"/>
  <c r="HI29" i="11"/>
  <c r="HH29" i="11"/>
  <c r="HG29" i="11"/>
  <c r="HF29" i="11"/>
  <c r="HE29" i="11"/>
  <c r="HD29" i="11"/>
  <c r="HC29" i="11"/>
  <c r="HB29" i="11"/>
  <c r="HA29" i="11"/>
  <c r="GZ29" i="11"/>
  <c r="GY29" i="11"/>
  <c r="GX29" i="11"/>
  <c r="GW29" i="11"/>
  <c r="GV29" i="11"/>
  <c r="GU29" i="11"/>
  <c r="GT29" i="11"/>
  <c r="GS29" i="11"/>
  <c r="GR29" i="11"/>
  <c r="GQ29" i="11"/>
  <c r="GP29" i="11"/>
  <c r="GO29" i="11"/>
  <c r="GN29" i="11"/>
  <c r="GM29" i="11"/>
  <c r="GL29" i="11"/>
  <c r="GK29" i="11"/>
  <c r="GJ29" i="11"/>
  <c r="GI29" i="11"/>
  <c r="GH29" i="11"/>
  <c r="GG29" i="11"/>
  <c r="GF29" i="11"/>
  <c r="GE29" i="11"/>
  <c r="GD29" i="11"/>
  <c r="GC29" i="11"/>
  <c r="GB29" i="11"/>
  <c r="GA29" i="11"/>
  <c r="FZ29" i="11"/>
  <c r="FY29" i="11"/>
  <c r="FX29" i="11"/>
  <c r="FW29" i="11"/>
  <c r="FV29" i="11"/>
  <c r="FU29" i="11"/>
  <c r="FT29" i="11"/>
  <c r="FS29" i="11"/>
  <c r="FR29" i="11"/>
  <c r="FQ29" i="11"/>
  <c r="FP29" i="11"/>
  <c r="FO29" i="11"/>
  <c r="FN29" i="11"/>
  <c r="FM29" i="11"/>
  <c r="FL29" i="11"/>
  <c r="FK29" i="11"/>
  <c r="FJ29" i="11"/>
  <c r="FI29" i="11"/>
  <c r="FH29" i="11"/>
  <c r="FG29" i="11"/>
  <c r="FF29" i="11"/>
  <c r="FE29" i="11"/>
  <c r="FD29" i="11"/>
  <c r="FC29" i="11"/>
  <c r="FB29" i="11"/>
  <c r="FA29" i="11"/>
  <c r="EZ29" i="11"/>
  <c r="EY29" i="11"/>
  <c r="EX29" i="11"/>
  <c r="EW29" i="11"/>
  <c r="EV29" i="11"/>
  <c r="EU29" i="11"/>
  <c r="ET29" i="11"/>
  <c r="ES29" i="11"/>
  <c r="ER29" i="11"/>
  <c r="EQ29" i="11"/>
  <c r="EP29" i="11"/>
  <c r="EO29" i="11"/>
  <c r="EN29" i="11"/>
  <c r="EM29" i="11"/>
  <c r="EL29" i="11"/>
  <c r="EK29" i="11"/>
  <c r="EJ29" i="11"/>
  <c r="EI29" i="11"/>
  <c r="EH29" i="11"/>
  <c r="EG29" i="11"/>
  <c r="EF29" i="11"/>
  <c r="EE29" i="11"/>
  <c r="ED29" i="11"/>
  <c r="EC29" i="11"/>
  <c r="EB29" i="11"/>
  <c r="EA29" i="11"/>
  <c r="DZ29" i="11"/>
  <c r="DY29" i="11"/>
  <c r="DX29" i="11"/>
  <c r="DW29" i="11"/>
  <c r="DV29" i="11"/>
  <c r="DU29" i="11"/>
  <c r="DT29" i="11"/>
  <c r="DS29" i="11"/>
  <c r="DR29" i="11"/>
  <c r="DQ29" i="11"/>
  <c r="DP29" i="11"/>
  <c r="DO29" i="11"/>
  <c r="DN29" i="11"/>
  <c r="DM29" i="11"/>
  <c r="DL29" i="11"/>
  <c r="DK29" i="11"/>
  <c r="DJ29" i="11"/>
  <c r="DI29" i="11"/>
  <c r="DH29" i="11"/>
  <c r="DG29" i="11"/>
  <c r="DF29" i="11"/>
  <c r="DE29" i="11"/>
  <c r="DD29" i="11"/>
  <c r="DC29" i="11"/>
  <c r="DB29" i="11"/>
  <c r="DA29" i="11"/>
  <c r="CZ29" i="11"/>
  <c r="CY29" i="11"/>
  <c r="CX29" i="11"/>
  <c r="CW29" i="11"/>
  <c r="CV29" i="11"/>
  <c r="CU29" i="11"/>
  <c r="CT29" i="11"/>
  <c r="CS29" i="11"/>
  <c r="CR29" i="11"/>
  <c r="CQ29" i="11"/>
  <c r="CP29" i="11"/>
  <c r="CO29" i="11"/>
  <c r="CN29" i="11"/>
  <c r="CM29" i="11"/>
  <c r="CL29" i="11"/>
  <c r="CK29" i="11"/>
  <c r="CJ29" i="11"/>
  <c r="CI29" i="11"/>
  <c r="CH29" i="11"/>
  <c r="CG29" i="11"/>
  <c r="CF29" i="11"/>
  <c r="CE29" i="11"/>
  <c r="CD29" i="11"/>
  <c r="CC29" i="11"/>
  <c r="CB29" i="11"/>
  <c r="CA29" i="11"/>
  <c r="BZ29" i="11"/>
  <c r="BY29" i="11"/>
  <c r="BX29" i="11"/>
  <c r="BW29" i="11"/>
  <c r="BV29" i="11"/>
  <c r="BU29" i="11"/>
  <c r="BT29" i="1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L7" i="11"/>
  <c r="Q7" i="11"/>
  <c r="V7" i="11"/>
  <c r="AA7" i="11"/>
  <c r="AF7" i="11"/>
  <c r="AF29" i="11"/>
  <c r="K7" i="11"/>
  <c r="P7" i="11"/>
  <c r="U7" i="11"/>
  <c r="Z7" i="11"/>
  <c r="AE7" i="11"/>
  <c r="AE29" i="11"/>
  <c r="J7" i="11"/>
  <c r="O7" i="11"/>
  <c r="T7" i="11"/>
  <c r="Y7" i="11"/>
  <c r="AD7" i="11"/>
  <c r="AD29" i="11"/>
  <c r="I7" i="11"/>
  <c r="N7" i="11"/>
  <c r="S7" i="11"/>
  <c r="X7" i="11"/>
  <c r="AC7" i="11"/>
  <c r="AC29" i="11"/>
  <c r="H7" i="11"/>
  <c r="M7" i="11"/>
  <c r="R7" i="11"/>
  <c r="W7" i="11"/>
  <c r="AB7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KP28" i="11"/>
  <c r="KO28" i="11"/>
  <c r="KN28" i="11"/>
  <c r="KM28" i="11"/>
  <c r="KL28" i="11"/>
  <c r="KK28" i="11"/>
  <c r="KJ28" i="11"/>
  <c r="KI28" i="11"/>
  <c r="KH28" i="11"/>
  <c r="KG28" i="11"/>
  <c r="KF28" i="11"/>
  <c r="KE28" i="11"/>
  <c r="KD28" i="11"/>
  <c r="KC28" i="11"/>
  <c r="KB28" i="11"/>
  <c r="KA28" i="11"/>
  <c r="JZ28" i="11"/>
  <c r="JY28" i="11"/>
  <c r="JX28" i="11"/>
  <c r="JW28" i="11"/>
  <c r="JV28" i="11"/>
  <c r="JU28" i="11"/>
  <c r="JT28" i="11"/>
  <c r="JS28" i="11"/>
  <c r="JR28" i="11"/>
  <c r="JQ28" i="11"/>
  <c r="JP28" i="11"/>
  <c r="JO28" i="11"/>
  <c r="JN28" i="11"/>
  <c r="JM28" i="11"/>
  <c r="JL28" i="11"/>
  <c r="JK28" i="11"/>
  <c r="JJ28" i="11"/>
  <c r="JI28" i="11"/>
  <c r="JH28" i="11"/>
  <c r="JG28" i="11"/>
  <c r="JF28" i="11"/>
  <c r="JE28" i="11"/>
  <c r="JD28" i="11"/>
  <c r="JC28" i="11"/>
  <c r="JB28" i="11"/>
  <c r="JA28" i="11"/>
  <c r="IZ28" i="11"/>
  <c r="IY28" i="11"/>
  <c r="IX28" i="11"/>
  <c r="IW28" i="11"/>
  <c r="IV28" i="11"/>
  <c r="IU28" i="11"/>
  <c r="IT28" i="11"/>
  <c r="IS28" i="11"/>
  <c r="IR28" i="11"/>
  <c r="IQ28" i="11"/>
  <c r="IP28" i="11"/>
  <c r="IO28" i="11"/>
  <c r="IN28" i="11"/>
  <c r="IM28" i="11"/>
  <c r="IL28" i="11"/>
  <c r="IK28" i="11"/>
  <c r="IJ28" i="11"/>
  <c r="II28" i="11"/>
  <c r="IH28" i="11"/>
  <c r="IG28" i="11"/>
  <c r="IF28" i="11"/>
  <c r="IE28" i="11"/>
  <c r="ID28" i="11"/>
  <c r="IC28" i="11"/>
  <c r="IB28" i="11"/>
  <c r="IA28" i="11"/>
  <c r="HZ28" i="11"/>
  <c r="HY28" i="11"/>
  <c r="HX28" i="11"/>
  <c r="HW28" i="11"/>
  <c r="HV28" i="11"/>
  <c r="HU28" i="11"/>
  <c r="HT28" i="11"/>
  <c r="HS28" i="11"/>
  <c r="HR28" i="11"/>
  <c r="HQ28" i="11"/>
  <c r="HP28" i="11"/>
  <c r="HO28" i="11"/>
  <c r="HN28" i="11"/>
  <c r="HM28" i="11"/>
  <c r="HL28" i="11"/>
  <c r="HK28" i="11"/>
  <c r="HJ28" i="11"/>
  <c r="HI28" i="11"/>
  <c r="HH28" i="11"/>
  <c r="HG28" i="11"/>
  <c r="HF28" i="11"/>
  <c r="HE28" i="11"/>
  <c r="HD28" i="11"/>
  <c r="HC28" i="11"/>
  <c r="HB28" i="11"/>
  <c r="HA28" i="11"/>
  <c r="GZ28" i="11"/>
  <c r="GY28" i="11"/>
  <c r="GX28" i="11"/>
  <c r="GW28" i="11"/>
  <c r="GV28" i="11"/>
  <c r="GU28" i="11"/>
  <c r="GT28" i="11"/>
  <c r="GS28" i="11"/>
  <c r="GR28" i="11"/>
  <c r="GQ28" i="11"/>
  <c r="GP28" i="11"/>
  <c r="GO28" i="11"/>
  <c r="GN28" i="11"/>
  <c r="GM28" i="11"/>
  <c r="GL28" i="11"/>
  <c r="GK28" i="11"/>
  <c r="GJ28" i="11"/>
  <c r="GI28" i="11"/>
  <c r="GH28" i="11"/>
  <c r="GG28" i="11"/>
  <c r="GF28" i="11"/>
  <c r="GE28" i="11"/>
  <c r="GD28" i="11"/>
  <c r="GC28" i="11"/>
  <c r="GB28" i="11"/>
  <c r="GA28" i="11"/>
  <c r="FZ28" i="11"/>
  <c r="FY28" i="11"/>
  <c r="FX28" i="11"/>
  <c r="FW28" i="11"/>
  <c r="FV28" i="11"/>
  <c r="FU28" i="11"/>
  <c r="FT28" i="11"/>
  <c r="FS28" i="11"/>
  <c r="FR28" i="11"/>
  <c r="FQ28" i="11"/>
  <c r="FP28" i="11"/>
  <c r="FO28" i="11"/>
  <c r="FN28" i="11"/>
  <c r="FM28" i="11"/>
  <c r="FL28" i="11"/>
  <c r="FK28" i="11"/>
  <c r="FJ28" i="11"/>
  <c r="FI28" i="11"/>
  <c r="FH28" i="11"/>
  <c r="FG28" i="11"/>
  <c r="FF28" i="11"/>
  <c r="FE28" i="11"/>
  <c r="FD28" i="11"/>
  <c r="FC28" i="11"/>
  <c r="FB28" i="11"/>
  <c r="FA28" i="11"/>
  <c r="EZ28" i="11"/>
  <c r="EY28" i="11"/>
  <c r="EX28" i="11"/>
  <c r="EW28" i="11"/>
  <c r="EV28" i="11"/>
  <c r="EU28" i="11"/>
  <c r="ET28" i="11"/>
  <c r="ES28" i="11"/>
  <c r="ER28" i="11"/>
  <c r="EQ28" i="11"/>
  <c r="EP28" i="11"/>
  <c r="EO28" i="11"/>
  <c r="EN28" i="11"/>
  <c r="EM28" i="11"/>
  <c r="EL28" i="11"/>
  <c r="EK28" i="11"/>
  <c r="EJ28" i="11"/>
  <c r="EI28" i="11"/>
  <c r="EH28" i="11"/>
  <c r="EG28" i="11"/>
  <c r="EF28" i="11"/>
  <c r="EE28" i="11"/>
  <c r="ED28" i="11"/>
  <c r="EC28" i="11"/>
  <c r="EB28" i="11"/>
  <c r="EA28" i="11"/>
  <c r="DZ28" i="11"/>
  <c r="DY28" i="11"/>
  <c r="DX28" i="11"/>
  <c r="DW28" i="11"/>
  <c r="DV28" i="11"/>
  <c r="DU28" i="11"/>
  <c r="DT28" i="11"/>
  <c r="DS28" i="11"/>
  <c r="DR28" i="11"/>
  <c r="DQ28" i="11"/>
  <c r="DP28" i="11"/>
  <c r="DO28" i="11"/>
  <c r="DN28" i="11"/>
  <c r="DM28" i="11"/>
  <c r="DL28" i="11"/>
  <c r="DK28" i="11"/>
  <c r="DJ28" i="11"/>
  <c r="DI28" i="11"/>
  <c r="DH28" i="11"/>
  <c r="DG28" i="11"/>
  <c r="DF28" i="11"/>
  <c r="DE28" i="11"/>
  <c r="DD28" i="11"/>
  <c r="DC28" i="11"/>
  <c r="DB28" i="11"/>
  <c r="DA28" i="11"/>
  <c r="CZ28" i="11"/>
  <c r="CY28" i="11"/>
  <c r="CX28" i="11"/>
  <c r="CW28" i="11"/>
  <c r="CV28" i="11"/>
  <c r="CU28" i="11"/>
  <c r="CT28" i="11"/>
  <c r="CS28" i="11"/>
  <c r="CR28" i="11"/>
  <c r="CQ28" i="11"/>
  <c r="CP28" i="11"/>
  <c r="CO28" i="11"/>
  <c r="CN28" i="11"/>
  <c r="CM28" i="11"/>
  <c r="CL28" i="11"/>
  <c r="CK28" i="11"/>
  <c r="CJ28" i="11"/>
  <c r="CI28" i="11"/>
  <c r="CH28" i="11"/>
  <c r="CG28" i="11"/>
  <c r="CF28" i="11"/>
  <c r="CE28" i="11"/>
  <c r="CD28" i="11"/>
  <c r="CC28" i="11"/>
  <c r="CB28" i="11"/>
  <c r="CA28" i="11"/>
  <c r="BZ28" i="11"/>
  <c r="BY28" i="11"/>
  <c r="BX28" i="11"/>
  <c r="BW28" i="11"/>
  <c r="BV28" i="11"/>
  <c r="BU28" i="11"/>
  <c r="BT28" i="1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J6" i="11"/>
  <c r="O6" i="11"/>
  <c r="T6" i="11"/>
  <c r="T28" i="11"/>
  <c r="I6" i="11"/>
  <c r="N6" i="11"/>
  <c r="S6" i="11"/>
  <c r="S28" i="11"/>
  <c r="H6" i="11"/>
  <c r="M6" i="11"/>
  <c r="R6" i="11"/>
  <c r="R28" i="11"/>
  <c r="L6" i="11"/>
  <c r="Q6" i="11"/>
  <c r="Q28" i="11"/>
  <c r="K6" i="11"/>
  <c r="P6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KP27" i="11"/>
  <c r="KO27" i="11"/>
  <c r="KN27" i="11"/>
  <c r="KM27" i="11"/>
  <c r="KL27" i="11"/>
  <c r="KK27" i="11"/>
  <c r="KJ27" i="11"/>
  <c r="KI27" i="11"/>
  <c r="KH27" i="11"/>
  <c r="KG27" i="11"/>
  <c r="KF27" i="11"/>
  <c r="KE27" i="11"/>
  <c r="KD27" i="11"/>
  <c r="KC27" i="11"/>
  <c r="KB27" i="11"/>
  <c r="KA27" i="11"/>
  <c r="JZ27" i="11"/>
  <c r="JY27" i="11"/>
  <c r="JX27" i="11"/>
  <c r="JW27" i="11"/>
  <c r="JV27" i="11"/>
  <c r="JU27" i="11"/>
  <c r="JT27" i="11"/>
  <c r="JS27" i="11"/>
  <c r="JR27" i="11"/>
  <c r="JQ27" i="11"/>
  <c r="JP27" i="11"/>
  <c r="JO27" i="11"/>
  <c r="JN27" i="11"/>
  <c r="JM27" i="11"/>
  <c r="JL27" i="11"/>
  <c r="JK27" i="11"/>
  <c r="JJ27" i="11"/>
  <c r="JI27" i="11"/>
  <c r="JH27" i="11"/>
  <c r="JG27" i="11"/>
  <c r="JF27" i="11"/>
  <c r="JE27" i="11"/>
  <c r="JD27" i="11"/>
  <c r="JC27" i="11"/>
  <c r="JB27" i="11"/>
  <c r="JA27" i="11"/>
  <c r="IZ27" i="11"/>
  <c r="IY27" i="11"/>
  <c r="IX27" i="11"/>
  <c r="IW27" i="11"/>
  <c r="IV27" i="11"/>
  <c r="IU27" i="11"/>
  <c r="IT27" i="11"/>
  <c r="IS27" i="11"/>
  <c r="IR27" i="11"/>
  <c r="IQ27" i="11"/>
  <c r="IP27" i="11"/>
  <c r="IO27" i="11"/>
  <c r="IN27" i="11"/>
  <c r="IM27" i="11"/>
  <c r="IL27" i="11"/>
  <c r="IK27" i="11"/>
  <c r="IJ27" i="11"/>
  <c r="II27" i="11"/>
  <c r="IH27" i="11"/>
  <c r="IG27" i="11"/>
  <c r="IF27" i="11"/>
  <c r="IE27" i="11"/>
  <c r="ID27" i="11"/>
  <c r="IC27" i="11"/>
  <c r="IB27" i="11"/>
  <c r="IA27" i="11"/>
  <c r="HZ27" i="11"/>
  <c r="HY27" i="11"/>
  <c r="HX27" i="11"/>
  <c r="HW27" i="11"/>
  <c r="HV27" i="11"/>
  <c r="HU27" i="11"/>
  <c r="HT27" i="11"/>
  <c r="HS27" i="11"/>
  <c r="HR27" i="11"/>
  <c r="HQ27" i="11"/>
  <c r="HP27" i="11"/>
  <c r="HO27" i="11"/>
  <c r="HN27" i="11"/>
  <c r="HM27" i="11"/>
  <c r="HL27" i="11"/>
  <c r="HK27" i="11"/>
  <c r="HJ27" i="11"/>
  <c r="HI27" i="11"/>
  <c r="HH27" i="11"/>
  <c r="HG27" i="11"/>
  <c r="HF27" i="11"/>
  <c r="HE27" i="11"/>
  <c r="HD27" i="11"/>
  <c r="HC27" i="11"/>
  <c r="HB27" i="11"/>
  <c r="HA27" i="11"/>
  <c r="GZ27" i="11"/>
  <c r="GY27" i="11"/>
  <c r="GX27" i="11"/>
  <c r="GW27" i="11"/>
  <c r="GV27" i="11"/>
  <c r="GU27" i="11"/>
  <c r="GT27" i="11"/>
  <c r="GS27" i="11"/>
  <c r="GR27" i="11"/>
  <c r="GQ27" i="11"/>
  <c r="GP27" i="11"/>
  <c r="GO27" i="11"/>
  <c r="GN27" i="11"/>
  <c r="GM27" i="11"/>
  <c r="GL27" i="11"/>
  <c r="GK27" i="11"/>
  <c r="GJ27" i="11"/>
  <c r="GI27" i="11"/>
  <c r="GH27" i="11"/>
  <c r="GG27" i="11"/>
  <c r="GF27" i="11"/>
  <c r="GE27" i="11"/>
  <c r="GD27" i="11"/>
  <c r="GC27" i="11"/>
  <c r="GB27" i="11"/>
  <c r="GA27" i="11"/>
  <c r="FZ27" i="11"/>
  <c r="FY27" i="11"/>
  <c r="FX27" i="11"/>
  <c r="FW27" i="11"/>
  <c r="FV27" i="11"/>
  <c r="FU27" i="11"/>
  <c r="FT27" i="11"/>
  <c r="FS27" i="11"/>
  <c r="FR27" i="11"/>
  <c r="FQ27" i="11"/>
  <c r="FP27" i="11"/>
  <c r="FO27" i="11"/>
  <c r="FN27" i="11"/>
  <c r="FM27" i="11"/>
  <c r="FL27" i="11"/>
  <c r="FK27" i="11"/>
  <c r="FJ27" i="11"/>
  <c r="FI27" i="11"/>
  <c r="FH27" i="11"/>
  <c r="FG27" i="11"/>
  <c r="FF27" i="11"/>
  <c r="FE27" i="11"/>
  <c r="FD27" i="11"/>
  <c r="FC27" i="11"/>
  <c r="FB27" i="11"/>
  <c r="FA27" i="11"/>
  <c r="EZ27" i="11"/>
  <c r="EY27" i="11"/>
  <c r="EX27" i="11"/>
  <c r="EW27" i="11"/>
  <c r="EV27" i="11"/>
  <c r="EU27" i="11"/>
  <c r="ET27" i="11"/>
  <c r="ES27" i="11"/>
  <c r="ER27" i="11"/>
  <c r="EQ27" i="11"/>
  <c r="EP27" i="11"/>
  <c r="EO27" i="11"/>
  <c r="EN27" i="11"/>
  <c r="EM27" i="11"/>
  <c r="EL27" i="11"/>
  <c r="EK27" i="11"/>
  <c r="EJ27" i="11"/>
  <c r="EI27" i="11"/>
  <c r="EH27" i="11"/>
  <c r="EG27" i="11"/>
  <c r="EF27" i="11"/>
  <c r="EE27" i="11"/>
  <c r="ED27" i="11"/>
  <c r="EC27" i="11"/>
  <c r="EB27" i="11"/>
  <c r="EA27" i="11"/>
  <c r="DZ27" i="11"/>
  <c r="DY27" i="11"/>
  <c r="DX27" i="11"/>
  <c r="DW27" i="11"/>
  <c r="DV27" i="11"/>
  <c r="DU27" i="11"/>
  <c r="DT27" i="11"/>
  <c r="DS27" i="11"/>
  <c r="DR27" i="11"/>
  <c r="DQ27" i="11"/>
  <c r="DP27" i="11"/>
  <c r="DO27" i="11"/>
  <c r="DN27" i="11"/>
  <c r="DM27" i="11"/>
  <c r="DL27" i="11"/>
  <c r="DK27" i="11"/>
  <c r="DJ27" i="11"/>
  <c r="DI27" i="11"/>
  <c r="DH27" i="11"/>
  <c r="DG27" i="11"/>
  <c r="DF27" i="11"/>
  <c r="DE27" i="11"/>
  <c r="DD27" i="11"/>
  <c r="DC27" i="11"/>
  <c r="DB27" i="11"/>
  <c r="DA27" i="11"/>
  <c r="CZ27" i="11"/>
  <c r="CY27" i="11"/>
  <c r="CX27" i="11"/>
  <c r="CW27" i="11"/>
  <c r="CV27" i="11"/>
  <c r="CU27" i="11"/>
  <c r="CT27" i="11"/>
  <c r="CS27" i="11"/>
  <c r="CR27" i="11"/>
  <c r="CQ27" i="11"/>
  <c r="CP27" i="11"/>
  <c r="CO27" i="11"/>
  <c r="CN27" i="11"/>
  <c r="CM27" i="11"/>
  <c r="CL27" i="11"/>
  <c r="CK27" i="11"/>
  <c r="CJ27" i="11"/>
  <c r="CI27" i="11"/>
  <c r="CH27" i="11"/>
  <c r="CG27" i="11"/>
  <c r="CF27" i="11"/>
  <c r="CE27" i="11"/>
  <c r="CD27" i="11"/>
  <c r="CC27" i="11"/>
  <c r="CB27" i="11"/>
  <c r="CA27" i="11"/>
  <c r="BZ27" i="11"/>
  <c r="BY27" i="11"/>
  <c r="BX27" i="11"/>
  <c r="BW27" i="11"/>
  <c r="BV27" i="11"/>
  <c r="BU27" i="11"/>
  <c r="BT27" i="11"/>
  <c r="BS27" i="11"/>
  <c r="BR27" i="11"/>
  <c r="BQ27" i="11"/>
  <c r="BP27" i="11"/>
  <c r="BO27" i="11"/>
  <c r="BN27" i="11"/>
  <c r="BM27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L5" i="11"/>
  <c r="Q5" i="11"/>
  <c r="V5" i="11"/>
  <c r="AA5" i="11"/>
  <c r="AF5" i="11"/>
  <c r="AK5" i="11"/>
  <c r="AP5" i="11"/>
  <c r="AU5" i="11"/>
  <c r="AZ5" i="11"/>
  <c r="AZ27" i="11"/>
  <c r="K5" i="11"/>
  <c r="P5" i="11"/>
  <c r="U5" i="11"/>
  <c r="Z5" i="11"/>
  <c r="AE5" i="11"/>
  <c r="AJ5" i="11"/>
  <c r="AO5" i="11"/>
  <c r="AT5" i="11"/>
  <c r="AY5" i="11"/>
  <c r="AY27" i="11"/>
  <c r="J5" i="11"/>
  <c r="O5" i="11"/>
  <c r="T5" i="11"/>
  <c r="Y5" i="11"/>
  <c r="AD5" i="11"/>
  <c r="AI5" i="11"/>
  <c r="AN5" i="11"/>
  <c r="AS5" i="11"/>
  <c r="AX5" i="11"/>
  <c r="AX27" i="11"/>
  <c r="I5" i="11"/>
  <c r="N5" i="11"/>
  <c r="S5" i="11"/>
  <c r="X5" i="11"/>
  <c r="AC5" i="11"/>
  <c r="AH5" i="11"/>
  <c r="AM5" i="11"/>
  <c r="AR5" i="11"/>
  <c r="AW5" i="11"/>
  <c r="AW27" i="11"/>
  <c r="H5" i="11"/>
  <c r="M5" i="11"/>
  <c r="R5" i="11"/>
  <c r="W5" i="11"/>
  <c r="AB5" i="11"/>
  <c r="AG5" i="11"/>
  <c r="AL5" i="11"/>
  <c r="AQ5" i="11"/>
  <c r="AV5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KP26" i="11"/>
  <c r="KO26" i="11"/>
  <c r="KN26" i="11"/>
  <c r="KM26" i="11"/>
  <c r="KL26" i="11"/>
  <c r="KK26" i="11"/>
  <c r="KJ26" i="11"/>
  <c r="KI26" i="11"/>
  <c r="KH26" i="11"/>
  <c r="KG26" i="11"/>
  <c r="KF26" i="11"/>
  <c r="KE26" i="11"/>
  <c r="KD26" i="11"/>
  <c r="KC26" i="11"/>
  <c r="KB26" i="11"/>
  <c r="KA26" i="11"/>
  <c r="JZ26" i="11"/>
  <c r="JY26" i="11"/>
  <c r="JX26" i="11"/>
  <c r="JW26" i="11"/>
  <c r="JV26" i="11"/>
  <c r="JU26" i="11"/>
  <c r="JT26" i="11"/>
  <c r="JS26" i="11"/>
  <c r="JR26" i="11"/>
  <c r="JQ26" i="11"/>
  <c r="JP26" i="11"/>
  <c r="JO26" i="11"/>
  <c r="JN26" i="11"/>
  <c r="JM26" i="11"/>
  <c r="JL26" i="11"/>
  <c r="JK26" i="11"/>
  <c r="JJ26" i="11"/>
  <c r="JI26" i="11"/>
  <c r="JH26" i="11"/>
  <c r="JG26" i="11"/>
  <c r="JF26" i="11"/>
  <c r="JE26" i="11"/>
  <c r="JD26" i="11"/>
  <c r="JC26" i="11"/>
  <c r="JB26" i="11"/>
  <c r="JA26" i="11"/>
  <c r="IZ26" i="11"/>
  <c r="IY26" i="11"/>
  <c r="IX26" i="11"/>
  <c r="IW26" i="11"/>
  <c r="IV26" i="11"/>
  <c r="IU26" i="11"/>
  <c r="IT26" i="11"/>
  <c r="IS26" i="11"/>
  <c r="IR26" i="11"/>
  <c r="IQ26" i="11"/>
  <c r="IP26" i="11"/>
  <c r="IO26" i="11"/>
  <c r="IN26" i="11"/>
  <c r="IM26" i="11"/>
  <c r="IL26" i="11"/>
  <c r="IK26" i="11"/>
  <c r="IJ26" i="11"/>
  <c r="II26" i="11"/>
  <c r="IH26" i="11"/>
  <c r="IG26" i="11"/>
  <c r="IF26" i="11"/>
  <c r="IE26" i="11"/>
  <c r="ID26" i="11"/>
  <c r="IC26" i="11"/>
  <c r="IB26" i="11"/>
  <c r="IA26" i="11"/>
  <c r="HZ26" i="11"/>
  <c r="HY26" i="11"/>
  <c r="HX26" i="11"/>
  <c r="HW26" i="11"/>
  <c r="HV26" i="11"/>
  <c r="HU26" i="11"/>
  <c r="HT26" i="11"/>
  <c r="HS26" i="11"/>
  <c r="HR26" i="11"/>
  <c r="HQ26" i="11"/>
  <c r="HP26" i="11"/>
  <c r="HO26" i="11"/>
  <c r="HN26" i="11"/>
  <c r="HM26" i="11"/>
  <c r="HL26" i="11"/>
  <c r="HK26" i="11"/>
  <c r="HJ26" i="11"/>
  <c r="HI26" i="11"/>
  <c r="HH26" i="11"/>
  <c r="HG26" i="11"/>
  <c r="HF26" i="11"/>
  <c r="HE26" i="11"/>
  <c r="HD26" i="11"/>
  <c r="HC26" i="11"/>
  <c r="HB26" i="11"/>
  <c r="HA26" i="11"/>
  <c r="GZ26" i="11"/>
  <c r="GY26" i="11"/>
  <c r="GX26" i="11"/>
  <c r="GW26" i="11"/>
  <c r="GV26" i="11"/>
  <c r="GU26" i="11"/>
  <c r="GT26" i="11"/>
  <c r="GS26" i="11"/>
  <c r="GR26" i="11"/>
  <c r="GQ26" i="11"/>
  <c r="GP26" i="11"/>
  <c r="GO26" i="11"/>
  <c r="GN26" i="11"/>
  <c r="GM26" i="11"/>
  <c r="GL26" i="11"/>
  <c r="GK26" i="11"/>
  <c r="GJ26" i="11"/>
  <c r="GI26" i="11"/>
  <c r="GH26" i="11"/>
  <c r="GG26" i="11"/>
  <c r="GF26" i="11"/>
  <c r="GE26" i="11"/>
  <c r="GD26" i="11"/>
  <c r="GC26" i="11"/>
  <c r="GB26" i="11"/>
  <c r="GA26" i="11"/>
  <c r="FZ26" i="11"/>
  <c r="FY26" i="11"/>
  <c r="FX26" i="11"/>
  <c r="FW26" i="11"/>
  <c r="FV26" i="11"/>
  <c r="FU26" i="11"/>
  <c r="FT26" i="11"/>
  <c r="FS26" i="11"/>
  <c r="FR26" i="11"/>
  <c r="FQ26" i="11"/>
  <c r="FP26" i="11"/>
  <c r="FO26" i="11"/>
  <c r="FN26" i="11"/>
  <c r="FM26" i="11"/>
  <c r="FL26" i="11"/>
  <c r="FK26" i="11"/>
  <c r="FJ26" i="11"/>
  <c r="FI26" i="11"/>
  <c r="FH26" i="11"/>
  <c r="FG26" i="11"/>
  <c r="FF26" i="11"/>
  <c r="FE26" i="11"/>
  <c r="FD26" i="11"/>
  <c r="FC26" i="11"/>
  <c r="FB26" i="11"/>
  <c r="FA26" i="11"/>
  <c r="EZ26" i="11"/>
  <c r="EY26" i="11"/>
  <c r="EX26" i="11"/>
  <c r="EW26" i="11"/>
  <c r="EV26" i="11"/>
  <c r="EU26" i="11"/>
  <c r="ET26" i="11"/>
  <c r="ES26" i="11"/>
  <c r="ER26" i="11"/>
  <c r="EQ26" i="11"/>
  <c r="EP26" i="11"/>
  <c r="EO26" i="11"/>
  <c r="EN26" i="11"/>
  <c r="EM26" i="11"/>
  <c r="EL26" i="11"/>
  <c r="EK26" i="11"/>
  <c r="EJ26" i="11"/>
  <c r="EI26" i="11"/>
  <c r="EH26" i="11"/>
  <c r="EG26" i="11"/>
  <c r="EF26" i="11"/>
  <c r="EE26" i="11"/>
  <c r="ED26" i="11"/>
  <c r="EC26" i="11"/>
  <c r="EB26" i="11"/>
  <c r="EA26" i="11"/>
  <c r="DZ26" i="11"/>
  <c r="DY26" i="11"/>
  <c r="DX26" i="11"/>
  <c r="DW26" i="11"/>
  <c r="DV26" i="11"/>
  <c r="DU26" i="11"/>
  <c r="DT26" i="11"/>
  <c r="DS26" i="11"/>
  <c r="DR26" i="11"/>
  <c r="DQ26" i="11"/>
  <c r="DP26" i="11"/>
  <c r="DO26" i="11"/>
  <c r="DN26" i="11"/>
  <c r="DM26" i="11"/>
  <c r="DL26" i="11"/>
  <c r="DK26" i="11"/>
  <c r="DJ26" i="11"/>
  <c r="DI26" i="11"/>
  <c r="DH26" i="11"/>
  <c r="DG26" i="11"/>
  <c r="DF26" i="11"/>
  <c r="DE26" i="11"/>
  <c r="DD26" i="11"/>
  <c r="DC26" i="11"/>
  <c r="DB26" i="11"/>
  <c r="DA26" i="11"/>
  <c r="CZ26" i="11"/>
  <c r="CY26" i="11"/>
  <c r="CX26" i="11"/>
  <c r="CW26" i="11"/>
  <c r="CV26" i="11"/>
  <c r="CU26" i="11"/>
  <c r="CT26" i="11"/>
  <c r="CS26" i="11"/>
  <c r="CR26" i="11"/>
  <c r="CQ26" i="11"/>
  <c r="CP26" i="11"/>
  <c r="CO26" i="11"/>
  <c r="CN26" i="11"/>
  <c r="CM26" i="11"/>
  <c r="CL26" i="11"/>
  <c r="CK26" i="11"/>
  <c r="CJ26" i="11"/>
  <c r="CI26" i="11"/>
  <c r="CH26" i="11"/>
  <c r="CG26" i="11"/>
  <c r="CF26" i="11"/>
  <c r="CE26" i="11"/>
  <c r="CD26" i="11"/>
  <c r="CC26" i="11"/>
  <c r="CB26" i="11"/>
  <c r="CA26" i="11"/>
  <c r="BZ26" i="11"/>
  <c r="BY26" i="11"/>
  <c r="BX26" i="11"/>
  <c r="BW26" i="11"/>
  <c r="BV26" i="11"/>
  <c r="BU26" i="11"/>
  <c r="BT26" i="11"/>
  <c r="BS26" i="11"/>
  <c r="BR26" i="11"/>
  <c r="BQ26" i="11"/>
  <c r="BP26" i="11"/>
  <c r="BO26" i="11"/>
  <c r="BN26" i="11"/>
  <c r="BM26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L4" i="11"/>
  <c r="Q4" i="11"/>
  <c r="V4" i="11"/>
  <c r="V26" i="11"/>
  <c r="K4" i="11"/>
  <c r="P4" i="11"/>
  <c r="U4" i="11"/>
  <c r="U26" i="11"/>
  <c r="J4" i="11"/>
  <c r="O4" i="11"/>
  <c r="T4" i="11"/>
  <c r="T26" i="11"/>
  <c r="I4" i="11"/>
  <c r="N4" i="11"/>
  <c r="S4" i="11"/>
  <c r="S26" i="11"/>
  <c r="H4" i="11"/>
  <c r="M4" i="11"/>
  <c r="R4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KP25" i="11"/>
  <c r="KO25" i="11"/>
  <c r="KN25" i="11"/>
  <c r="KM25" i="11"/>
  <c r="KL25" i="11"/>
  <c r="KK25" i="11"/>
  <c r="KJ25" i="11"/>
  <c r="KI25" i="11"/>
  <c r="KH25" i="11"/>
  <c r="KG25" i="11"/>
  <c r="KF25" i="11"/>
  <c r="KE25" i="11"/>
  <c r="KD25" i="11"/>
  <c r="KC25" i="11"/>
  <c r="KB25" i="11"/>
  <c r="KA25" i="11"/>
  <c r="JZ25" i="11"/>
  <c r="JY25" i="11"/>
  <c r="JX25" i="11"/>
  <c r="JW25" i="11"/>
  <c r="JV25" i="11"/>
  <c r="JU25" i="11"/>
  <c r="JT25" i="11"/>
  <c r="JS25" i="11"/>
  <c r="JR25" i="11"/>
  <c r="JQ25" i="11"/>
  <c r="JP25" i="11"/>
  <c r="JO25" i="11"/>
  <c r="JN25" i="11"/>
  <c r="JM25" i="11"/>
  <c r="JL25" i="11"/>
  <c r="JK25" i="11"/>
  <c r="JJ25" i="11"/>
  <c r="JI25" i="11"/>
  <c r="JH25" i="11"/>
  <c r="JG25" i="11"/>
  <c r="JF25" i="11"/>
  <c r="JE25" i="11"/>
  <c r="JD25" i="11"/>
  <c r="JC25" i="11"/>
  <c r="JB25" i="11"/>
  <c r="JA25" i="11"/>
  <c r="IZ25" i="11"/>
  <c r="IY25" i="11"/>
  <c r="IX25" i="11"/>
  <c r="IW25" i="11"/>
  <c r="IV25" i="11"/>
  <c r="IU25" i="11"/>
  <c r="IT25" i="11"/>
  <c r="IS25" i="11"/>
  <c r="IR25" i="11"/>
  <c r="IQ25" i="11"/>
  <c r="IP25" i="11"/>
  <c r="IO25" i="11"/>
  <c r="IN25" i="11"/>
  <c r="IM25" i="11"/>
  <c r="IL25" i="11"/>
  <c r="IK25" i="11"/>
  <c r="IJ25" i="11"/>
  <c r="II25" i="11"/>
  <c r="IH25" i="11"/>
  <c r="IG25" i="11"/>
  <c r="IF25" i="11"/>
  <c r="IE25" i="11"/>
  <c r="ID25" i="11"/>
  <c r="IC25" i="11"/>
  <c r="IB25" i="11"/>
  <c r="IA25" i="11"/>
  <c r="HZ25" i="11"/>
  <c r="HY25" i="11"/>
  <c r="HX25" i="11"/>
  <c r="HW25" i="11"/>
  <c r="HV25" i="11"/>
  <c r="HU25" i="11"/>
  <c r="HT25" i="11"/>
  <c r="HS25" i="11"/>
  <c r="HR25" i="11"/>
  <c r="HQ25" i="11"/>
  <c r="HP25" i="11"/>
  <c r="HO25" i="11"/>
  <c r="HN25" i="11"/>
  <c r="HM25" i="11"/>
  <c r="HL25" i="11"/>
  <c r="HK25" i="11"/>
  <c r="HJ25" i="11"/>
  <c r="HI25" i="11"/>
  <c r="HH25" i="11"/>
  <c r="HG25" i="11"/>
  <c r="HF25" i="11"/>
  <c r="HE25" i="11"/>
  <c r="HD25" i="11"/>
  <c r="HC25" i="11"/>
  <c r="HB25" i="11"/>
  <c r="HA25" i="11"/>
  <c r="GZ25" i="11"/>
  <c r="GY25" i="11"/>
  <c r="GX25" i="11"/>
  <c r="GW25" i="11"/>
  <c r="GV25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L3" i="11"/>
  <c r="Q3" i="11"/>
  <c r="V3" i="11"/>
  <c r="AA3" i="11"/>
  <c r="AF3" i="11"/>
  <c r="AK3" i="11"/>
  <c r="AP3" i="11"/>
  <c r="AU3" i="11"/>
  <c r="AU25" i="11"/>
  <c r="K3" i="11"/>
  <c r="P3" i="11"/>
  <c r="U3" i="11"/>
  <c r="Z3" i="11"/>
  <c r="AE3" i="11"/>
  <c r="AJ3" i="11"/>
  <c r="AO3" i="11"/>
  <c r="AT3" i="11"/>
  <c r="AT25" i="11"/>
  <c r="J3" i="11"/>
  <c r="O3" i="11"/>
  <c r="T3" i="11"/>
  <c r="Y3" i="11"/>
  <c r="AD3" i="11"/>
  <c r="AI3" i="11"/>
  <c r="AN3" i="11"/>
  <c r="AS3" i="11"/>
  <c r="AS25" i="11"/>
  <c r="I3" i="11"/>
  <c r="N3" i="11"/>
  <c r="S3" i="11"/>
  <c r="X3" i="11"/>
  <c r="AC3" i="11"/>
  <c r="AH3" i="11"/>
  <c r="AM3" i="11"/>
  <c r="AR3" i="11"/>
  <c r="AR25" i="11"/>
  <c r="H3" i="11"/>
  <c r="M3" i="11"/>
  <c r="R3" i="11"/>
  <c r="W3" i="11"/>
  <c r="AB3" i="11"/>
  <c r="AG3" i="11"/>
  <c r="AL3" i="11"/>
  <c r="AQ3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D62" i="15" a="1"/>
  <c r="D62" i="15"/>
  <c r="E62" i="15"/>
  <c r="C52" i="17" a="1"/>
  <c r="C52" i="17"/>
  <c r="D52" i="17"/>
  <c r="E52" i="17"/>
  <c r="C53" i="17"/>
  <c r="D53" i="17"/>
  <c r="E53" i="17"/>
  <c r="C54" i="17"/>
  <c r="D54" i="17"/>
  <c r="E54" i="17"/>
  <c r="C60" i="17" a="1"/>
  <c r="C60" i="17"/>
  <c r="C61" i="17"/>
  <c r="C62" i="17"/>
  <c r="C68" i="17" a="1"/>
  <c r="C68" i="17"/>
  <c r="C70" i="17"/>
  <c r="D68" i="17" a="1"/>
  <c r="D68" i="17"/>
  <c r="D70" i="17"/>
  <c r="B65" i="18"/>
  <c r="B66" i="18"/>
  <c r="B67" i="18"/>
  <c r="B68" i="18"/>
  <c r="B69" i="18"/>
  <c r="B70" i="18"/>
  <c r="C63" i="18"/>
  <c r="F63" i="18" a="1"/>
  <c r="F63" i="18"/>
  <c r="G63" i="18"/>
  <c r="C64" i="18"/>
  <c r="C65" i="18"/>
  <c r="C66" i="18"/>
  <c r="C67" i="18"/>
  <c r="C68" i="18"/>
  <c r="C69" i="18"/>
  <c r="C70" i="18"/>
  <c r="D63" i="18" a="1"/>
  <c r="D63" i="18"/>
  <c r="E63" i="18"/>
  <c r="E73" i="18" a="1"/>
  <c r="E73" i="18"/>
  <c r="F73" i="18"/>
  <c r="L73" i="18"/>
  <c r="K73" i="18"/>
  <c r="J73" i="18"/>
  <c r="I73" i="18"/>
  <c r="H73" i="18"/>
  <c r="G73" i="18"/>
  <c r="E35" i="19" a="1"/>
  <c r="E35" i="19"/>
  <c r="E36" i="19"/>
  <c r="E37" i="19"/>
  <c r="E38" i="19"/>
  <c r="E39" i="19"/>
  <c r="E40" i="19"/>
  <c r="E41" i="19"/>
  <c r="E42" i="19"/>
  <c r="F35" i="19" a="1"/>
  <c r="F35" i="19"/>
  <c r="F36" i="19"/>
  <c r="F37" i="19"/>
  <c r="F38" i="19"/>
  <c r="F39" i="19"/>
  <c r="F40" i="19"/>
  <c r="F41" i="19"/>
  <c r="F42" i="19"/>
  <c r="G35" i="19" a="1"/>
  <c r="G35" i="19"/>
  <c r="G36" i="19"/>
  <c r="G37" i="19"/>
  <c r="G38" i="19"/>
  <c r="G39" i="19"/>
  <c r="G40" i="19"/>
  <c r="G41" i="19"/>
  <c r="G42" i="19"/>
  <c r="H35" i="19" a="1"/>
  <c r="H35" i="19"/>
  <c r="H36" i="19"/>
  <c r="H37" i="19"/>
  <c r="H38" i="19"/>
  <c r="H39" i="19"/>
  <c r="H40" i="19"/>
  <c r="H41" i="19"/>
  <c r="H42" i="19"/>
  <c r="I35" i="19" a="1"/>
  <c r="I35" i="19"/>
  <c r="I36" i="19"/>
  <c r="I37" i="19"/>
  <c r="I38" i="19"/>
  <c r="I39" i="19"/>
  <c r="I40" i="19"/>
  <c r="I41" i="19"/>
  <c r="I42" i="19"/>
  <c r="D24" i="21" a="1"/>
  <c r="C6" i="21" a="1"/>
  <c r="C6" i="21"/>
  <c r="D6" i="21"/>
  <c r="E6" i="21"/>
  <c r="F6" i="21"/>
  <c r="G6" i="21"/>
  <c r="D24" i="21"/>
  <c r="C17" i="21"/>
  <c r="C16" i="21"/>
  <c r="D17" i="21"/>
  <c r="C18" i="21"/>
  <c r="D18" i="21"/>
  <c r="C19" i="21"/>
  <c r="D19" i="21"/>
  <c r="C20" i="21"/>
  <c r="D20" i="21"/>
  <c r="C21" i="21"/>
  <c r="D21" i="21"/>
  <c r="D22" i="21"/>
  <c r="E17" i="21"/>
  <c r="O17" i="21"/>
  <c r="E18" i="21"/>
  <c r="O18" i="21"/>
  <c r="E19" i="21"/>
  <c r="O19" i="21"/>
  <c r="E20" i="21"/>
  <c r="O20" i="21"/>
  <c r="E21" i="21"/>
  <c r="O21" i="21"/>
  <c r="O23" i="21"/>
  <c r="O26" i="21"/>
  <c r="P17" i="21"/>
  <c r="P18" i="21"/>
  <c r="P19" i="21"/>
  <c r="P20" i="21"/>
  <c r="P21" i="21"/>
  <c r="P23" i="21"/>
  <c r="P26" i="21"/>
  <c r="Q17" i="21"/>
  <c r="Q18" i="21"/>
  <c r="Q19" i="21"/>
  <c r="Q20" i="21"/>
  <c r="Q21" i="21"/>
  <c r="Q23" i="21"/>
  <c r="Q26" i="21"/>
  <c r="O28" i="21"/>
  <c r="O31" i="21"/>
  <c r="P28" i="21"/>
  <c r="P31" i="21"/>
</calcChain>
</file>

<file path=xl/sharedStrings.xml><?xml version="1.0" encoding="utf-8"?>
<sst xmlns="http://schemas.openxmlformats.org/spreadsheetml/2006/main" count="445" uniqueCount="147">
  <si>
    <t>Face</t>
  </si>
  <si>
    <t>r_coupon</t>
  </si>
  <si>
    <t>CF</t>
  </si>
  <si>
    <t>t</t>
  </si>
  <si>
    <t>vol</t>
  </si>
  <si>
    <t>yield</t>
  </si>
  <si>
    <t>PVCF</t>
  </si>
  <si>
    <t>y_interp</t>
  </si>
  <si>
    <t>PV_mult</t>
  </si>
  <si>
    <t>v_interp</t>
  </si>
  <si>
    <t>a</t>
  </si>
  <si>
    <t>b</t>
  </si>
  <si>
    <t>d</t>
  </si>
  <si>
    <t>root1</t>
  </si>
  <si>
    <t>root2</t>
  </si>
  <si>
    <t>root</t>
  </si>
  <si>
    <t>corrmat</t>
  </si>
  <si>
    <t>alphaSq</t>
  </si>
  <si>
    <t>alpha</t>
  </si>
  <si>
    <t>"1"</t>
  </si>
  <si>
    <t xml:space="preserve">   </t>
  </si>
  <si>
    <t>volmat</t>
  </si>
  <si>
    <t>covmat</t>
  </si>
  <si>
    <t>posvec</t>
  </si>
  <si>
    <t>w</t>
  </si>
  <si>
    <t>V(P)</t>
  </si>
  <si>
    <t>PV(t)</t>
  </si>
  <si>
    <t>PV(t+1)</t>
  </si>
  <si>
    <t>Bond1</t>
  </si>
  <si>
    <t>Bond2</t>
  </si>
  <si>
    <t>Bond3</t>
  </si>
  <si>
    <t>Bond4</t>
  </si>
  <si>
    <t>Bond5</t>
  </si>
  <si>
    <t>Bond6</t>
  </si>
  <si>
    <t>Bond7</t>
  </si>
  <si>
    <t>Bond8</t>
  </si>
  <si>
    <t>Bond9</t>
  </si>
  <si>
    <t>Bond10</t>
  </si>
  <si>
    <t>Bond11</t>
  </si>
  <si>
    <t>Bond12</t>
  </si>
  <si>
    <t>Bond13</t>
  </si>
  <si>
    <t>Bond14</t>
  </si>
  <si>
    <t>Bond15</t>
  </si>
  <si>
    <t>Bond16</t>
  </si>
  <si>
    <t>Bond17</t>
  </si>
  <si>
    <t>Bond18</t>
  </si>
  <si>
    <t>Bond19</t>
  </si>
  <si>
    <t>Bond20</t>
  </si>
  <si>
    <t>Times</t>
  </si>
  <si>
    <t>KeyRate_next</t>
  </si>
  <si>
    <t>KeyRate_last</t>
  </si>
  <si>
    <t>KeyRateTable</t>
  </si>
  <si>
    <t>cov_next_last</t>
  </si>
  <si>
    <t>30yr</t>
  </si>
  <si>
    <t>10yr</t>
  </si>
  <si>
    <t>7yr</t>
  </si>
  <si>
    <t>5yr</t>
  </si>
  <si>
    <t>4yr</t>
  </si>
  <si>
    <t>3yr</t>
  </si>
  <si>
    <t>2yr</t>
  </si>
  <si>
    <t>1yr</t>
  </si>
  <si>
    <t>change1</t>
  </si>
  <si>
    <t>change2</t>
  </si>
  <si>
    <t>change3</t>
  </si>
  <si>
    <t>change4</t>
  </si>
  <si>
    <t>change5</t>
  </si>
  <si>
    <t>change7</t>
  </si>
  <si>
    <t>change10</t>
  </si>
  <si>
    <t>change30</t>
  </si>
  <si>
    <t>var</t>
  </si>
  <si>
    <t>yield_last</t>
  </si>
  <si>
    <t>yield_next</t>
  </si>
  <si>
    <t>Bond</t>
  </si>
  <si>
    <t>vol_last</t>
  </si>
  <si>
    <t>vol_next</t>
  </si>
  <si>
    <t>covariance matrix</t>
  </si>
  <si>
    <t>correlation matrix</t>
  </si>
  <si>
    <t>cov_last_next</t>
  </si>
  <si>
    <t>c</t>
  </si>
  <si>
    <t>D</t>
  </si>
  <si>
    <t>Check</t>
  </si>
  <si>
    <t>CF_last</t>
  </si>
  <si>
    <t>CF_next</t>
  </si>
  <si>
    <t>KeyRates_</t>
  </si>
  <si>
    <t>KeyRateCFs</t>
  </si>
  <si>
    <t>level1</t>
  </si>
  <si>
    <t>level2</t>
  </si>
  <si>
    <t>level3</t>
  </si>
  <si>
    <t>level4</t>
  </si>
  <si>
    <t>level5</t>
  </si>
  <si>
    <t>level7</t>
  </si>
  <si>
    <t>level10</t>
  </si>
  <si>
    <t>level30</t>
  </si>
  <si>
    <t>var$</t>
  </si>
  <si>
    <t>vol$</t>
  </si>
  <si>
    <t xml:space="preserve"> </t>
  </si>
  <si>
    <t>X1</t>
  </si>
  <si>
    <t>X2</t>
  </si>
  <si>
    <t>X3</t>
  </si>
  <si>
    <t>X4</t>
  </si>
  <si>
    <t>X5</t>
  </si>
  <si>
    <t>X6</t>
  </si>
  <si>
    <t>X7</t>
  </si>
  <si>
    <t>X8</t>
  </si>
  <si>
    <t>PC1</t>
  </si>
  <si>
    <t>PC2</t>
  </si>
  <si>
    <t>PC3</t>
  </si>
  <si>
    <t>PC4</t>
  </si>
  <si>
    <t>PC5</t>
  </si>
  <si>
    <t>PC6</t>
  </si>
  <si>
    <t>PC7</t>
  </si>
  <si>
    <t>PC8</t>
  </si>
  <si>
    <t>x</t>
  </si>
  <si>
    <t>1</t>
  </si>
  <si>
    <t>2</t>
  </si>
  <si>
    <t>3</t>
  </si>
  <si>
    <t>4</t>
  </si>
  <si>
    <t>5</t>
  </si>
  <si>
    <t>6</t>
  </si>
  <si>
    <t>7</t>
  </si>
  <si>
    <t>8</t>
  </si>
  <si>
    <t xml:space="preserve">    </t>
  </si>
  <si>
    <t>Year</t>
  </si>
  <si>
    <t>rate</t>
  </si>
  <si>
    <t>Year_</t>
  </si>
  <si>
    <t>PV_0</t>
  </si>
  <si>
    <t>PV_1</t>
  </si>
  <si>
    <t>PV_2</t>
  </si>
  <si>
    <t>PV_3</t>
  </si>
  <si>
    <t>PV_4</t>
  </si>
  <si>
    <t>PV_5</t>
  </si>
  <si>
    <t>Partial Durations</t>
  </si>
  <si>
    <t>Deltas</t>
  </si>
  <si>
    <t>B0</t>
  </si>
  <si>
    <t>Delta * PC1</t>
  </si>
  <si>
    <t>Duration * PC2</t>
  </si>
  <si>
    <t>Duration * PC3</t>
  </si>
  <si>
    <t>B1</t>
  </si>
  <si>
    <t>B2</t>
  </si>
  <si>
    <t>B3</t>
  </si>
  <si>
    <t>B4</t>
  </si>
  <si>
    <t>B5</t>
  </si>
  <si>
    <t>Total</t>
  </si>
  <si>
    <t>Delta*PC</t>
  </si>
  <si>
    <t>Duration</t>
  </si>
  <si>
    <t>SD</t>
  </si>
  <si>
    <t>Delta*PC*SD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</si>
</sst>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0.0000%"/>
    <numFmt numFmtId="167" formatCode="0.0000000"/>
    <numFmt numFmtId="168" formatCode="0.0"/>
    <numFmt numFmtId="169" formatCode="0.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9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9" fontId="0" fillId="2" borderId="0" xfId="0" applyNumberFormat="1" applyFill="1"/>
    <xf numFmtId="10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65" fontId="0" fillId="2" borderId="0" xfId="0" applyNumberFormat="1" applyFill="1"/>
    <xf numFmtId="0" fontId="0" fillId="2" borderId="0" xfId="0" applyFill="1" applyAlignment="1">
      <alignment horizontal="left"/>
    </xf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11" fontId="0" fillId="0" borderId="0" xfId="0" applyNumberFormat="1"/>
    <xf numFmtId="0" fontId="0" fillId="3" borderId="0" xfId="0" applyFill="1" applyAlignment="1">
      <alignment horizontal="right"/>
    </xf>
    <xf numFmtId="166" fontId="0" fillId="2" borderId="0" xfId="1" applyNumberFormat="1" applyFont="1" applyFill="1"/>
    <xf numFmtId="167" fontId="0" fillId="3" borderId="0" xfId="0" applyNumberFormat="1" applyFill="1"/>
    <xf numFmtId="166" fontId="0" fillId="3" borderId="0" xfId="0" applyNumberFormat="1" applyFill="1"/>
    <xf numFmtId="168" fontId="4" fillId="2" borderId="0" xfId="0" applyNumberFormat="1" applyFont="1" applyFill="1"/>
    <xf numFmtId="2" fontId="0" fillId="3" borderId="0" xfId="0" applyNumberFormat="1" applyFill="1"/>
    <xf numFmtId="1" fontId="0" fillId="3" borderId="0" xfId="0" applyNumberFormat="1" applyFill="1"/>
    <xf numFmtId="10" fontId="0" fillId="3" borderId="0" xfId="1" applyNumberFormat="1" applyFont="1" applyFill="1"/>
    <xf numFmtId="165" fontId="0" fillId="3" borderId="0" xfId="2" applyNumberFormat="1" applyFont="1" applyFill="1"/>
    <xf numFmtId="164" fontId="0" fillId="2" borderId="0" xfId="3" applyNumberFormat="1" applyFont="1" applyFill="1"/>
    <xf numFmtId="10" fontId="0" fillId="2" borderId="0" xfId="3" applyNumberFormat="1" applyFont="1" applyFill="1"/>
    <xf numFmtId="165" fontId="0" fillId="2" borderId="0" xfId="4" applyNumberFormat="1" applyFont="1" applyFill="1"/>
    <xf numFmtId="0" fontId="4" fillId="4" borderId="0" xfId="0" applyFont="1" applyFill="1"/>
    <xf numFmtId="0" fontId="7" fillId="2" borderId="0" xfId="9" applyFill="1"/>
    <xf numFmtId="0" fontId="8" fillId="4" borderId="0" xfId="9" applyFont="1" applyFill="1"/>
    <xf numFmtId="164" fontId="0" fillId="2" borderId="0" xfId="10" applyNumberFormat="1" applyFont="1" applyFill="1"/>
    <xf numFmtId="0" fontId="7" fillId="2" borderId="0" xfId="9" applyFill="1" applyAlignment="1">
      <alignment horizontal="right"/>
    </xf>
    <xf numFmtId="169" fontId="0" fillId="2" borderId="0" xfId="10" applyNumberFormat="1" applyFont="1" applyFill="1"/>
    <xf numFmtId="0" fontId="7" fillId="2" borderId="0" xfId="9" applyFill="1" applyAlignment="1">
      <alignment horizontal="left"/>
    </xf>
    <xf numFmtId="2" fontId="7" fillId="2" borderId="0" xfId="9" applyNumberFormat="1" applyFill="1"/>
    <xf numFmtId="2" fontId="0" fillId="2" borderId="0" xfId="10" applyNumberFormat="1" applyFont="1" applyFill="1"/>
    <xf numFmtId="44" fontId="0" fillId="2" borderId="0" xfId="11" applyFont="1" applyFill="1"/>
    <xf numFmtId="44" fontId="7" fillId="2" borderId="0" xfId="9" applyNumberFormat="1" applyFill="1"/>
    <xf numFmtId="2" fontId="7" fillId="2" borderId="0" xfId="9" applyNumberFormat="1" applyFill="1" applyBorder="1"/>
    <xf numFmtId="2" fontId="0" fillId="2" borderId="0" xfId="10" applyNumberFormat="1" applyFont="1" applyFill="1" applyBorder="1"/>
    <xf numFmtId="2" fontId="7" fillId="2" borderId="2" xfId="9" applyNumberFormat="1" applyFill="1" applyBorder="1" applyAlignment="1">
      <alignment horizontal="right"/>
    </xf>
    <xf numFmtId="168" fontId="0" fillId="2" borderId="2" xfId="10" applyNumberFormat="1" applyFont="1" applyFill="1" applyBorder="1"/>
    <xf numFmtId="0" fontId="7" fillId="2" borderId="2" xfId="9" applyFill="1" applyBorder="1"/>
    <xf numFmtId="168" fontId="7" fillId="2" borderId="0" xfId="9" applyNumberFormat="1" applyFill="1"/>
    <xf numFmtId="44" fontId="7" fillId="2" borderId="0" xfId="2" applyFont="1" applyFill="1"/>
    <xf numFmtId="164" fontId="7" fillId="2" borderId="0" xfId="9" applyNumberFormat="1" applyFill="1"/>
    <xf numFmtId="0" fontId="7" fillId="5" borderId="0" xfId="9" applyFill="1"/>
  </cellXfs>
  <cellStyles count="12">
    <cellStyle name="Currency" xfId="2" builtinId="4"/>
    <cellStyle name="Currency 2" xfId="4"/>
    <cellStyle name="Currency 3" xfId="11"/>
    <cellStyle name="Followed Hyperlink" xfId="6" builtinId="9" hidden="1"/>
    <cellStyle name="Followed Hyperlink" xfId="8" builtinId="9" hidden="1"/>
    <cellStyle name="Hyperlink" xfId="5" builtinId="8" hidden="1"/>
    <cellStyle name="Hyperlink" xfId="7" builtinId="8" hidden="1"/>
    <cellStyle name="Normal" xfId="0" builtinId="0"/>
    <cellStyle name="Normal 2" xfId="9"/>
    <cellStyle name="Percent" xfId="1" builtinId="5"/>
    <cellStyle name="Percent 2" xfId="3"/>
    <cellStyle name="Percent 3" xf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Loading!$B$15</c:f>
              <c:strCache>
                <c:ptCount val="1"/>
                <c:pt idx="0">
                  <c:v>PC1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Loading!$A$16:$A$23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Loading!$B$16:$B$23</c:f>
              <c:numCache>
                <c:formatCode>General</c:formatCode>
                <c:ptCount val="8"/>
                <c:pt idx="0">
                  <c:v>0.215539662817379</c:v>
                </c:pt>
                <c:pt idx="1">
                  <c:v>0.330777696828324</c:v>
                </c:pt>
                <c:pt idx="2">
                  <c:v>0.372106145962072</c:v>
                </c:pt>
                <c:pt idx="3">
                  <c:v>0.391521265720445</c:v>
                </c:pt>
                <c:pt idx="4">
                  <c:v>0.404047869096245</c:v>
                </c:pt>
                <c:pt idx="5">
                  <c:v>0.393838540159996</c:v>
                </c:pt>
                <c:pt idx="6">
                  <c:v>0.375577667575765</c:v>
                </c:pt>
                <c:pt idx="7">
                  <c:v>0.304884934100076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Loading!$C$15</c:f>
              <c:strCache>
                <c:ptCount val="1"/>
                <c:pt idx="0">
                  <c:v>PC2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Loading!$A$16:$A$23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Loading!$C$16:$C$23</c:f>
              <c:numCache>
                <c:formatCode>General</c:formatCode>
                <c:ptCount val="8"/>
                <c:pt idx="0">
                  <c:v>-0.500585159158587</c:v>
                </c:pt>
                <c:pt idx="1">
                  <c:v>-0.428588089027612</c:v>
                </c:pt>
                <c:pt idx="2">
                  <c:v>-0.26703646218629</c:v>
                </c:pt>
                <c:pt idx="3">
                  <c:v>-0.109500273634105</c:v>
                </c:pt>
                <c:pt idx="4">
                  <c:v>0.0185444847179947</c:v>
                </c:pt>
                <c:pt idx="5">
                  <c:v>0.19351790760378</c:v>
                </c:pt>
                <c:pt idx="6">
                  <c:v>0.370570300431303</c:v>
                </c:pt>
                <c:pt idx="7">
                  <c:v>0.554357772807751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Loading!$D$15</c:f>
              <c:strCache>
                <c:ptCount val="1"/>
                <c:pt idx="0">
                  <c:v>PC3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Loading!$A$16:$A$23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Loading!$D$16:$D$23</c:f>
              <c:numCache>
                <c:formatCode>General</c:formatCode>
                <c:ptCount val="8"/>
                <c:pt idx="0">
                  <c:v>0.627479690834821</c:v>
                </c:pt>
                <c:pt idx="1">
                  <c:v>0.129421380675471</c:v>
                </c:pt>
                <c:pt idx="2">
                  <c:v>-0.156954811037883</c:v>
                </c:pt>
                <c:pt idx="3">
                  <c:v>-0.255935955311614</c:v>
                </c:pt>
                <c:pt idx="4">
                  <c:v>-0.355374165793351</c:v>
                </c:pt>
                <c:pt idx="5">
                  <c:v>-0.194587992070936</c:v>
                </c:pt>
                <c:pt idx="6">
                  <c:v>0.0678060719577819</c:v>
                </c:pt>
                <c:pt idx="7">
                  <c:v>0.575002930530639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547728"/>
        <c:axId val="127453120"/>
      </c:lineChart>
      <c:catAx>
        <c:axId val="12754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3120"/>
        <c:crosses val="autoZero"/>
        <c:auto val="1"/>
        <c:lblAlgn val="ctr"/>
        <c:lblOffset val="100"/>
        <c:noMultiLvlLbl val="0"/>
      </c:catAx>
      <c:valAx>
        <c:axId val="1274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4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Loading!$B$15</c:f>
              <c:strCache>
                <c:ptCount val="1"/>
                <c:pt idx="0">
                  <c:v>PC1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Loading!$A$35:$A$42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Loading!$B$35:$B$42</c:f>
              <c:numCache>
                <c:formatCode>General</c:formatCode>
                <c:ptCount val="8"/>
                <c:pt idx="0">
                  <c:v>0.0495324968074361</c:v>
                </c:pt>
                <c:pt idx="1">
                  <c:v>0.0760149895288736</c:v>
                </c:pt>
                <c:pt idx="2">
                  <c:v>0.0855125513604893</c:v>
                </c:pt>
                <c:pt idx="3">
                  <c:v>0.0899742794010606</c:v>
                </c:pt>
                <c:pt idx="4">
                  <c:v>0.092852979003767</c:v>
                </c:pt>
                <c:pt idx="5">
                  <c:v>0.0905068050034427</c:v>
                </c:pt>
                <c:pt idx="6">
                  <c:v>0.0863103309013847</c:v>
                </c:pt>
                <c:pt idx="7">
                  <c:v>0.0700646545863007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Loading!$C$15</c:f>
              <c:strCache>
                <c:ptCount val="1"/>
                <c:pt idx="0">
                  <c:v>PC2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Loading!$A$35:$A$42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Loading!$C$35:$C$42</c:f>
              <c:numCache>
                <c:formatCode>General</c:formatCode>
                <c:ptCount val="8"/>
                <c:pt idx="0">
                  <c:v>-0.00625043623433225</c:v>
                </c:pt>
                <c:pt idx="1">
                  <c:v>-0.00535146212837031</c:v>
                </c:pt>
                <c:pt idx="2">
                  <c:v>-0.00333428658161299</c:v>
                </c:pt>
                <c:pt idx="3">
                  <c:v>-0.00136724883962266</c:v>
                </c:pt>
                <c:pt idx="4">
                  <c:v>0.000231551249787759</c:v>
                </c:pt>
                <c:pt idx="5">
                  <c:v>0.00241631482585689</c:v>
                </c:pt>
                <c:pt idx="6">
                  <c:v>0.00462703696025757</c:v>
                </c:pt>
                <c:pt idx="7">
                  <c:v>0.00692185504613327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Loading!$D$15</c:f>
              <c:strCache>
                <c:ptCount val="1"/>
                <c:pt idx="0">
                  <c:v>PC3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Loading!$A$35:$A$42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Loading!$D$35:$D$42</c:f>
              <c:numCache>
                <c:formatCode>General</c:formatCode>
                <c:ptCount val="8"/>
                <c:pt idx="0">
                  <c:v>0.0177990620476635</c:v>
                </c:pt>
                <c:pt idx="1">
                  <c:v>0.00367116134367985</c:v>
                </c:pt>
                <c:pt idx="2">
                  <c:v>-0.00445217345062723</c:v>
                </c:pt>
                <c:pt idx="3">
                  <c:v>-0.00725986835168922</c:v>
                </c:pt>
                <c:pt idx="4">
                  <c:v>-0.0100805283732404</c:v>
                </c:pt>
                <c:pt idx="5">
                  <c:v>-0.00551967465272526</c:v>
                </c:pt>
                <c:pt idx="6">
                  <c:v>0.00192338413436013</c:v>
                </c:pt>
                <c:pt idx="7">
                  <c:v>0.0163105085114178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537728"/>
        <c:axId val="127513920"/>
      </c:lineChart>
      <c:catAx>
        <c:axId val="1275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13920"/>
        <c:crosses val="autoZero"/>
        <c:auto val="1"/>
        <c:lblAlgn val="ctr"/>
        <c:lblOffset val="100"/>
        <c:noMultiLvlLbl val="0"/>
      </c:catAx>
      <c:valAx>
        <c:axId val="1275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3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292100</xdr:colOff>
      <xdr:row>13</xdr:row>
      <xdr:rowOff>127000</xdr:rowOff>
    </xdr:from>
    <xdr:to>
      <xdr:col>18</xdr:col>
      <xdr:colOff>152400</xdr:colOff>
      <xdr:row>28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279400</xdr:colOff>
      <xdr:row>29</xdr:row>
      <xdr:rowOff>114300</xdr:rowOff>
    </xdr:from>
    <xdr:to>
      <xdr:col>18</xdr:col>
      <xdr:colOff>139700</xdr:colOff>
      <xdr:row>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bicSpline_P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0"/>
      <sheetName val="PC1"/>
      <sheetName val="PC2"/>
      <sheetName val="PC3"/>
      <sheetName val="BondPortfolio"/>
      <sheetName val="Chart1"/>
      <sheetName val="Analysis0"/>
      <sheetName val="Analysis"/>
      <sheetName val="Analysis2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>
        <row r="5">
          <cell r="I5">
            <v>0.17556876387563652</v>
          </cell>
          <cell r="J5">
            <v>4.7698006206139315E-2</v>
          </cell>
          <cell r="K5">
            <v>2.0778937463898875E-2</v>
          </cell>
        </row>
        <row r="8"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>
            <v>1</v>
          </cell>
        </row>
        <row r="9">
          <cell r="T9">
            <v>0.99994511971750899</v>
          </cell>
          <cell r="U9">
            <v>0.99952971213838482</v>
          </cell>
          <cell r="V9">
            <v>1.0026778694060927</v>
          </cell>
          <cell r="W9">
            <v>0.99773594349654071</v>
          </cell>
          <cell r="X9">
            <v>1.0003624343158879</v>
          </cell>
          <cell r="Y9">
            <v>0.9972921283184768</v>
          </cell>
          <cell r="Z9">
            <v>1.0022093232944913</v>
          </cell>
        </row>
        <row r="10">
          <cell r="T10">
            <v>0.99978199728557415</v>
          </cell>
          <cell r="U10">
            <v>0.99813057484955525</v>
          </cell>
          <cell r="V10">
            <v>1.0051743548743817</v>
          </cell>
          <cell r="W10">
            <v>0.99556872136650054</v>
          </cell>
          <cell r="X10">
            <v>1.0014499503721208</v>
          </cell>
          <cell r="Y10">
            <v>0.99455868043785078</v>
          </cell>
          <cell r="Z10">
            <v>1.0041045735905352</v>
          </cell>
        </row>
        <row r="11">
          <cell r="T11">
            <v>0.99951509049748932</v>
          </cell>
          <cell r="U11">
            <v>0.99583080937126667</v>
          </cell>
          <cell r="V11">
            <v>1.0074939343537934</v>
          </cell>
          <cell r="W11">
            <v>0.99350282485302777</v>
          </cell>
          <cell r="X11">
            <v>1.0032591763054464</v>
          </cell>
          <cell r="Y11">
            <v>0.99180303103063883</v>
          </cell>
          <cell r="Z11">
            <v>1.0056882687894657</v>
          </cell>
        </row>
        <row r="12">
          <cell r="T12">
            <v>0.99915175200329931</v>
          </cell>
          <cell r="U12">
            <v>0.99267232505695813</v>
          </cell>
          <cell r="V12">
            <v>1.0096449530236857</v>
          </cell>
          <cell r="W12">
            <v>0.99154609556502404</v>
          </cell>
          <cell r="X12">
            <v>1.0057816616717834</v>
          </cell>
          <cell r="Y12">
            <v>0.98903059074947597</v>
          </cell>
          <cell r="Z12">
            <v>1.0069655917334683</v>
          </cell>
        </row>
        <row r="13">
          <cell r="T13">
            <v>0.99870221160779138</v>
          </cell>
          <cell r="U13">
            <v>0.98871000368814266</v>
          </cell>
          <cell r="V13">
            <v>1.0116396352112937</v>
          </cell>
          <cell r="W13">
            <v>0.98970970845268802</v>
          </cell>
          <cell r="X13">
            <v>1.0090036278027328</v>
          </cell>
          <cell r="Y13">
            <v>0.9862487752716802</v>
          </cell>
          <cell r="Z13">
            <v>1.0079443727172426</v>
          </cell>
        </row>
        <row r="14">
          <cell r="T14">
            <v>0.99817955636395761</v>
          </cell>
          <cell r="U14">
            <v>0.98401088143098481</v>
          </cell>
          <cell r="V14">
            <v>1.0134940898019917</v>
          </cell>
          <cell r="W14">
            <v>0.98800816276761627</v>
          </cell>
          <cell r="X14">
            <v>1.0129056549869984</v>
          </cell>
          <cell r="Y14">
            <v>0.98346697484814227</v>
          </cell>
          <cell r="Z14">
            <v>1.0086350621450997</v>
          </cell>
        </row>
        <row r="15">
          <cell r="T15">
            <v>0.99759970985227631</v>
          </cell>
          <cell r="U15">
            <v>0.97865326082741644</v>
          </cell>
          <cell r="V15">
            <v>1.0152283114276845</v>
          </cell>
          <cell r="W15">
            <v>0.98645928284988726</v>
          </cell>
          <cell r="X15">
            <v>1.0174623094490367</v>
          </cell>
          <cell r="Y15">
            <v>0.98069652506420779</v>
          </cell>
          <cell r="Z15">
            <v>1.0090506943909643</v>
          </cell>
        </row>
        <row r="16">
          <cell r="T16">
            <v>0.99698141230995618</v>
          </cell>
          <cell r="U16">
            <v>0.97272578794562403</v>
          </cell>
          <cell r="V16">
            <v>1.0168661802155046</v>
          </cell>
          <cell r="W16">
            <v>0.98508423099594011</v>
          </cell>
          <cell r="X16">
            <v>1.0226417146150506</v>
          </cell>
          <cell r="Y16">
            <v>0.97795067965349458</v>
          </cell>
          <cell r="Z16">
            <v>1.0092068441265167</v>
          </cell>
        </row>
        <row r="17">
          <cell r="T17">
            <v>0.99634620354435899</v>
          </cell>
          <cell r="U17">
            <v>0.96632653164579929</v>
          </cell>
          <cell r="V17">
            <v>1.0184354633719099</v>
          </cell>
          <cell r="W17">
            <v>0.98390753508738404</v>
          </cell>
          <cell r="X17">
            <v>1.0284050729611314</v>
          </cell>
          <cell r="Y17">
            <v>0.97524458633629507</v>
          </cell>
          <cell r="Z17">
            <v>1.0091215765772845</v>
          </cell>
        </row>
        <row r="18">
          <cell r="T18">
            <v>0.99571841083341639</v>
          </cell>
          <cell r="U18">
            <v>0.95956210298956179</v>
          </cell>
          <cell r="V18">
            <v>1.0199678223701185</v>
          </cell>
          <cell r="W18">
            <v>0.98295713410991181</v>
          </cell>
          <cell r="X18">
            <v>1.0347061468614382</v>
          </cell>
          <cell r="Y18">
            <v>0.97259526678355923</v>
          </cell>
          <cell r="Z18">
            <v>1.0088153933474042</v>
          </cell>
        </row>
        <row r="19">
          <cell r="T19">
            <v>0.9951218638103253</v>
          </cell>
          <cell r="U19">
            <v>0.95253828655406003</v>
          </cell>
          <cell r="V19">
            <v>1.0214932867083437</v>
          </cell>
          <cell r="W19">
            <v>0.98225972954347252</v>
          </cell>
          <cell r="X19">
            <v>1.0414937110413411</v>
          </cell>
          <cell r="Y19">
            <v>0.97002037557387477</v>
          </cell>
          <cell r="Z19">
            <v>1.0083094049300867</v>
          </cell>
        </row>
        <row r="20">
          <cell r="T20">
            <v>0.99456769076721829</v>
          </cell>
          <cell r="U20">
            <v>0.94532818269890884</v>
          </cell>
          <cell r="V20">
            <v>1.0230195678631804</v>
          </cell>
          <cell r="W20">
            <v>0.98182327790755342</v>
          </cell>
          <cell r="X20">
            <v>1.0487224273034961</v>
          </cell>
          <cell r="Y20">
            <v>0.96753364680309539</v>
          </cell>
          <cell r="Z20">
            <v>1.0076187022836998</v>
          </cell>
        </row>
        <row r="21">
          <cell r="T21">
            <v>0.99406003059825254</v>
          </cell>
          <cell r="U21">
            <v>0.93798815277469572</v>
          </cell>
          <cell r="V21">
            <v>1.024541534514299</v>
          </cell>
          <cell r="W21">
            <v>0.98164514733397423</v>
          </cell>
          <cell r="X21">
            <v>1.056347699084133</v>
          </cell>
          <cell r="Y21">
            <v>0.96514706514419757</v>
          </cell>
          <cell r="Z21">
            <v>1.0067554313247233</v>
          </cell>
        </row>
        <row r="22">
          <cell r="T22">
            <v>0.99359873477515304</v>
          </cell>
          <cell r="U22">
            <v>0.93056532270684533</v>
          </cell>
          <cell r="V22">
            <v>1.0260456838587084</v>
          </cell>
          <cell r="W22">
            <v>0.9817159440819605</v>
          </cell>
          <cell r="X22">
            <v>1.0643230722313735</v>
          </cell>
          <cell r="Y22">
            <v>0.96287189664214934</v>
          </cell>
          <cell r="Z22">
            <v>1.0057302417974368</v>
          </cell>
        </row>
        <row r="23">
          <cell r="T23">
            <v>0.99317937631692321</v>
          </cell>
          <cell r="U23">
            <v>0.92309794543183876</v>
          </cell>
          <cell r="V23">
            <v>1.0275100873351004</v>
          </cell>
          <cell r="W23">
            <v>0.98201945290346515</v>
          </cell>
          <cell r="X23">
            <v>1.0726000658413783</v>
          </cell>
          <cell r="Y23">
            <v>0.96071871087880167</v>
          </cell>
          <cell r="Z23">
            <v>1.0045522866094774</v>
          </cell>
        </row>
        <row r="24">
          <cell r="T24">
            <v>0.99279325493294823</v>
          </cell>
          <cell r="U24">
            <v>0.9156157664096588</v>
          </cell>
          <cell r="V24">
            <v>1.0289043438027805</v>
          </cell>
          <cell r="W24">
            <v>0.98253255340567269</v>
          </cell>
          <cell r="X24">
            <v>1.0811280244296189</v>
          </cell>
          <cell r="Y24">
            <v>0.95869740288110139</v>
          </cell>
          <cell r="Z24">
            <v>1.0032292248099255</v>
          </cell>
        </row>
        <row r="25">
          <cell r="T25">
            <v>0.99242739981544748</v>
          </cell>
          <cell r="U25">
            <v>0.90814038470744496</v>
          </cell>
          <cell r="V25">
            <v>1.0301895494444444</v>
          </cell>
          <cell r="W25">
            <v>0.98322511836128101</v>
          </cell>
          <cell r="X25">
            <v>1.0898539939100498</v>
          </cell>
          <cell r="Y25">
            <v>0.95681721455738855</v>
          </cell>
          <cell r="Z25">
            <v>1.0017672278262881</v>
          </cell>
        </row>
        <row r="26">
          <cell r="T26">
            <v>0.99206457220015709</v>
          </cell>
          <cell r="U26">
            <v>0.9006856046520243</v>
          </cell>
          <cell r="V26">
            <v>1.0313182960991578</v>
          </cell>
          <cell r="W26">
            <v>0.98405990174932045</v>
          </cell>
          <cell r="X26">
            <v>1.0987226240442316</v>
          </cell>
          <cell r="Y26">
            <v>0.95508675546572841</v>
          </cell>
          <cell r="Z26">
            <v>1.0001709886556576</v>
          </cell>
        </row>
        <row r="27">
          <cell r="T27">
            <v>0.99168327045853799</v>
          </cell>
          <cell r="U27">
            <v>0.89325777533395156</v>
          </cell>
          <cell r="V27">
            <v>1.032234712129076</v>
          </cell>
          <cell r="W27">
            <v>0.98499242622912775</v>
          </cell>
          <cell r="X27">
            <v>1.1076761001727287</v>
          </cell>
          <cell r="Y27">
            <v>0.95351402273609742</v>
          </cell>
          <cell r="Z27">
            <v>0.99844373378325302</v>
          </cell>
        </row>
        <row r="28">
          <cell r="T28">
            <v>0.99125774112820364</v>
          </cell>
          <cell r="U28">
            <v>0.88585611733409519</v>
          </cell>
          <cell r="V28">
            <v>1.0328745622222251</v>
          </cell>
          <cell r="W28">
            <v>0.98597088174640435</v>
          </cell>
          <cell r="X28">
            <v>1.1166541071448963</v>
          </cell>
          <cell r="Y28">
            <v>0.95210641998480938</v>
          </cell>
          <cell r="Z28">
            <v>0.99658723767816892</v>
          </cell>
        </row>
        <row r="29">
          <cell r="T29">
            <v>0.99076264167051431</v>
          </cell>
          <cell r="U29">
            <v>0.87847674696511302</v>
          </cell>
          <cell r="V29">
            <v>1.0331770682759869</v>
          </cell>
          <cell r="W29">
            <v>0.98694335090926288</v>
          </cell>
          <cell r="X29">
            <v>1.1255996882305406</v>
          </cell>
          <cell r="Y29">
            <v>0.95086921135803604</v>
          </cell>
          <cell r="Z29">
            <v>0.99460379073898986</v>
          </cell>
        </row>
        <row r="30">
          <cell r="T30">
            <v>0.99018874371146326</v>
          </cell>
          <cell r="U30">
            <v>0.87112523091423044</v>
          </cell>
          <cell r="V30">
            <v>1.0331244689889632</v>
          </cell>
          <cell r="W30">
            <v>0.987882560229007</v>
          </cell>
          <cell r="X30">
            <v>1.13447953020934</v>
          </cell>
          <cell r="Y30">
            <v>0.94980025818728009</v>
          </cell>
          <cell r="Z30">
            <v>0.99250276637558876</v>
          </cell>
        </row>
        <row r="31">
          <cell r="T31">
            <v>0.98953208254993463</v>
          </cell>
          <cell r="U31">
            <v>0.86380764384801978</v>
          </cell>
          <cell r="V31">
            <v>1.0327148913136739</v>
          </cell>
          <cell r="W31">
            <v>0.98876902466620153</v>
          </cell>
          <cell r="X31">
            <v>1.1432712198330173</v>
          </cell>
          <cell r="Y31">
            <v>0.94889368750811987</v>
          </cell>
          <cell r="Z31">
            <v>0.990295985619012</v>
          </cell>
        </row>
        <row r="32">
          <cell r="T32">
            <v>0.98878975322632279</v>
          </cell>
          <cell r="U32">
            <v>0.85652727178602406</v>
          </cell>
          <cell r="V32">
            <v>1.0319517891506726</v>
          </cell>
          <cell r="W32">
            <v>0.98958449001115623</v>
          </cell>
          <cell r="X32">
            <v>1.1519583288827919</v>
          </cell>
          <cell r="Y32">
            <v>0.94814130387073325</v>
          </cell>
          <cell r="Z32">
            <v>0.98799592033260575</v>
          </cell>
        </row>
        <row r="33">
          <cell r="T33">
            <v>0.98795990876475526</v>
          </cell>
          <cell r="U33">
            <v>0.84928473201676757</v>
          </cell>
          <cell r="V33">
            <v>1.0308438901441528</v>
          </cell>
          <cell r="W33">
            <v>0.9903119586859076</v>
          </cell>
          <cell r="X33">
            <v>1.1605306906242561</v>
          </cell>
          <cell r="Y33">
            <v>0.94753257835342941</v>
          </cell>
          <cell r="Z33">
            <v>0.98561567218209623</v>
          </cell>
        </row>
        <row r="34">
          <cell r="T34">
            <v>0.987041756853685</v>
          </cell>
          <cell r="U34">
            <v>0.84207808961340314</v>
          </cell>
          <cell r="V34">
            <v>1.0294051152300154</v>
          </cell>
          <cell r="W34">
            <v>0.99093571596654473</v>
          </cell>
          <cell r="X34">
            <v>1.1689846613216179</v>
          </cell>
          <cell r="Y34">
            <v>0.94705463294410597</v>
          </cell>
          <cell r="Z34">
            <v>0.98316895261401838</v>
          </cell>
        </row>
        <row r="35">
          <cell r="T35">
            <v>0.98603555494644102</v>
          </cell>
          <cell r="U35">
            <v>0.83490297091318977</v>
          </cell>
          <cell r="V35">
            <v>1.0276544737821709</v>
          </cell>
          <cell r="W35">
            <v>0.99144135588948168</v>
          </cell>
          <cell r="X35">
            <v>1.177323366007087</v>
          </cell>
          <cell r="Y35">
            <v>0.9466922214479726</v>
          </cell>
          <cell r="Z35">
            <v>0.98067006417388469</v>
          </cell>
        </row>
        <row r="36">
          <cell r="T36">
            <v>0.98494260380289445</v>
          </cell>
          <cell r="U36">
            <v>0.82775267456161394</v>
          </cell>
          <cell r="V36">
            <v>1.0256159380632304</v>
          </cell>
          <cell r="W36">
            <v>0.99181580615721354</v>
          </cell>
          <cell r="X36">
            <v>1.185556929125434</v>
          </cell>
          <cell r="Y36">
            <v>0.94642770829908895</v>
          </cell>
          <cell r="Z36">
            <v>0.97813388350290764</v>
          </cell>
        </row>
        <row r="37">
          <cell r="T37">
            <v>0.98376523953247963</v>
          </cell>
          <cell r="U37">
            <v>0.82061828093803579</v>
          </cell>
          <cell r="V37">
            <v>1.0233183014773846</v>
          </cell>
          <cell r="W37">
            <v>0.99204735141498213</v>
          </cell>
          <cell r="X37">
            <v>1.193702692175177</v>
          </cell>
          <cell r="Y37">
            <v>0.94624104687957411</v>
          </cell>
          <cell r="Z37">
            <v>0.97557584635945627</v>
          </cell>
        </row>
        <row r="38">
          <cell r="T38">
            <v>0.98250682423707958</v>
          </cell>
          <cell r="U38">
            <v>0.81348876097582445</v>
          </cell>
          <cell r="V38">
            <v>1.0207950258412635</v>
          </cell>
          <cell r="W38">
            <v>0.99212565432950983</v>
          </cell>
          <cell r="X38">
            <v>1.2017854220355728</v>
          </cell>
          <cell r="Y38">
            <v>0.94610975918281437</v>
          </cell>
          <cell r="Z38">
            <v>0.97301193501898198</v>
          </cell>
        </row>
        <row r="39">
          <cell r="T39">
            <v>0.98117066767279526</v>
          </cell>
          <cell r="U39">
            <v>0.80635364209478411</v>
          </cell>
          <cell r="V39">
            <v>1.0180778562708575</v>
          </cell>
          <cell r="W39">
            <v>0.99204409972175245</v>
          </cell>
          <cell r="X39">
            <v>1.2098303260029455</v>
          </cell>
          <cell r="Y39">
            <v>0.94601253507483152</v>
          </cell>
          <cell r="Z39">
            <v>0.97045430470707672</v>
          </cell>
        </row>
        <row r="40">
          <cell r="T40">
            <v>0.9797565517893807</v>
          </cell>
          <cell r="U40">
            <v>0.79921124877686911</v>
          </cell>
          <cell r="V40">
            <v>1.01517657584498</v>
          </cell>
          <cell r="W40">
            <v>0.99180738258480816</v>
          </cell>
          <cell r="X40">
            <v>1.217839432750693</v>
          </cell>
          <cell r="Y40">
            <v>0.94594101605859471</v>
          </cell>
          <cell r="Z40">
            <v>0.96789717256016339</v>
          </cell>
        </row>
        <row r="41">
          <cell r="T41">
            <v>0.97826347083881149</v>
          </cell>
          <cell r="U41">
            <v>0.79206190890452399</v>
          </cell>
          <cell r="V41">
            <v>1.0120951386008392</v>
          </cell>
          <cell r="W41">
            <v>0.99142556958942907</v>
          </cell>
          <cell r="X41">
            <v>1.225809344033441</v>
          </cell>
          <cell r="Y41">
            <v>0.94589059908998918</v>
          </cell>
          <cell r="Z41">
            <v>0.96532814944423218</v>
          </cell>
        </row>
        <row r="42">
          <cell r="T42">
            <v>0.97669063267911582</v>
          </cell>
          <cell r="U42">
            <v>0.78490553759143178</v>
          </cell>
          <cell r="V42">
            <v>1.0088375327873289</v>
          </cell>
          <cell r="W42">
            <v>0.99091189684514935</v>
          </cell>
          <cell r="X42">
            <v>1.2337379107762434</v>
          </cell>
          <cell r="Y42">
            <v>0.94585705671388243</v>
          </cell>
          <cell r="Z42">
            <v>0.96273238577563769</v>
          </cell>
        </row>
        <row r="43">
          <cell r="T43">
            <v>0.97503745787316287</v>
          </cell>
          <cell r="U43">
            <v>0.77774165794528671</v>
          </cell>
          <cell r="V43">
            <v>1.0054077760419915</v>
          </cell>
          <cell r="W43">
            <v>0.99028273740957073</v>
          </cell>
          <cell r="X43">
            <v>1.2416242750170041</v>
          </cell>
          <cell r="Y43">
            <v>0.94583653722026606</v>
          </cell>
          <cell r="Z43">
            <v>0.96009261175480642</v>
          </cell>
        </row>
        <row r="44">
          <cell r="T44">
            <v>0.97330357854033345</v>
          </cell>
          <cell r="U44">
            <v>0.77056942181031896</v>
          </cell>
          <cell r="V44">
            <v>1.001809910696718</v>
          </cell>
          <cell r="W44">
            <v>0.98955756514540627</v>
          </cell>
          <cell r="X44">
            <v>1.2494689108935653</v>
          </cell>
          <cell r="Y44">
            <v>0.94582556496570358</v>
          </cell>
          <cell r="Z44">
            <v>0.95738918209594126</v>
          </cell>
        </row>
        <row r="45">
          <cell r="T45">
            <v>0.97148883695876376</v>
          </cell>
          <cell r="U45">
            <v>0.76338763050768976</v>
          </cell>
          <cell r="V45">
            <v>0.99804799921470766</v>
          </cell>
          <cell r="W45">
            <v>0.98875891718387854</v>
          </cell>
          <cell r="X45">
            <v>1.2572736646934508</v>
          </cell>
          <cell r="Y45">
            <v>0.94582104081282681</v>
          </cell>
          <cell r="Z45">
            <v>0.95460012709940267</v>
          </cell>
        </row>
        <row r="46">
          <cell r="T46">
            <v>0.96959328391747523</v>
          </cell>
          <cell r="U46">
            <v>0.75619475559697846</v>
          </cell>
          <cell r="V46">
            <v>0.99412611976083398</v>
          </cell>
          <cell r="W46">
            <v>0.98791235756783036</v>
          </cell>
          <cell r="X46">
            <v>1.2650417940378458</v>
          </cell>
          <cell r="Y46">
            <v>0.94582024264580311</v>
          </cell>
          <cell r="Z46">
            <v>0.95170121209798697</v>
          </cell>
        </row>
        <row r="47">
          <cell r="T47">
            <v>0.96761717681923987</v>
          </cell>
          <cell r="U47">
            <v>0.74898895968628676</v>
          </cell>
          <cell r="V47">
            <v>0.99004836190720791</v>
          </cell>
          <cell r="W47">
            <v>0.98704644495230764</v>
          </cell>
          <cell r="X47">
            <v>1.272778006327419</v>
          </cell>
          <cell r="Y47">
            <v>0.94582082592482797</v>
          </cell>
          <cell r="Z47">
            <v>0.94866600747616936</v>
          </cell>
        </row>
        <row r="48">
          <cell r="T48">
            <v>0.96556097753660364</v>
          </cell>
          <cell r="U48">
            <v>0.74176811732210968</v>
          </cell>
          <cell r="V48">
            <v>0.98581882247538377</v>
          </cell>
          <cell r="W48">
            <v>0.98619270753812394</v>
          </cell>
          <cell r="X48">
            <v>1.2804884966359298</v>
          </cell>
          <cell r="Y48">
            <v>0.94582082424794267</v>
          </cell>
          <cell r="Z48">
            <v>0.94546597160780954</v>
          </cell>
        </row>
        <row r="49">
          <cell r="T49">
            <v>0.96342563155061012</v>
          </cell>
          <cell r="U49">
            <v>0.73453225908459829</v>
          </cell>
          <cell r="V49">
            <v>0.98144246358147347</v>
          </cell>
          <cell r="W49">
            <v>0.98537645291278453</v>
          </cell>
          <cell r="X49">
            <v>1.2881769199320716</v>
          </cell>
          <cell r="Y49">
            <v>0.94581837685707926</v>
          </cell>
          <cell r="Z49">
            <v>0.94207977364817708</v>
          </cell>
        </row>
        <row r="50">
          <cell r="T50">
            <v>0.96121345877284903</v>
          </cell>
          <cell r="U50">
            <v>0.72729112761871384</v>
          </cell>
          <cell r="V50">
            <v>0.97692782368138875</v>
          </cell>
          <cell r="W50">
            <v>0.98458751536860178</v>
          </cell>
          <cell r="X50">
            <v>1.2958312429058967</v>
          </cell>
          <cell r="Y50">
            <v>0.94581085605034632</v>
          </cell>
          <cell r="Z50">
            <v>0.93852255264829387</v>
          </cell>
        </row>
        <row r="51">
          <cell r="T51">
            <v>0.95892739001495775</v>
          </cell>
          <cell r="U51">
            <v>0.72005736133243714</v>
          </cell>
          <cell r="V51">
            <v>0.972284643704875</v>
          </cell>
          <cell r="W51">
            <v>0.98380477055185589</v>
          </cell>
          <cell r="X51">
            <v>1.3034342179758776</v>
          </cell>
          <cell r="Y51">
            <v>0.94579559233450661</v>
          </cell>
          <cell r="Z51">
            <v>0.93482083705266761</v>
          </cell>
        </row>
        <row r="52">
          <cell r="T52">
            <v>0.95657069113580162</v>
          </cell>
          <cell r="U52">
            <v>0.71284409055926568</v>
          </cell>
          <cell r="V52">
            <v>0.96752301413023034</v>
          </cell>
          <cell r="W52">
            <v>0.98300488562464794</v>
          </cell>
          <cell r="X52">
            <v>1.310967181805951</v>
          </cell>
          <cell r="Y52">
            <v>0.94577013452036662</v>
          </cell>
          <cell r="Z52">
            <v>0.93100359199446259</v>
          </cell>
        </row>
        <row r="53">
          <cell r="T53">
            <v>0.95414695604103428</v>
          </cell>
          <cell r="U53">
            <v>0.70566488964761032</v>
          </cell>
          <cell r="V53">
            <v>0.96265335115218043</v>
          </cell>
          <cell r="W53">
            <v>0.9821623302818262</v>
          </cell>
          <cell r="X53">
            <v>1.3184100362931621</v>
          </cell>
          <cell r="Y53">
            <v>0.94573225028126784</v>
          </cell>
          <cell r="Z53">
            <v>0.92710211536023879</v>
          </cell>
        </row>
        <row r="54">
          <cell r="T54">
            <v>0.95166009945036667</v>
          </cell>
          <cell r="U54">
            <v>0.6985337325285752</v>
          </cell>
          <cell r="V54">
            <v>0.9576863732414761</v>
          </cell>
          <cell r="W54">
            <v>0.98124939587800475</v>
          </cell>
          <cell r="X54">
            <v>1.3257412338332688</v>
          </cell>
          <cell r="Y54">
            <v>0.94567992669456147</v>
          </cell>
          <cell r="Z54">
            <v>0.92314994074469992</v>
          </cell>
        </row>
        <row r="55">
          <cell r="T55">
            <v>0.94911434948312079</v>
          </cell>
          <cell r="U55">
            <v>0.69146495223953741</v>
          </cell>
          <cell r="V55">
            <v>0.95263307825652077</v>
          </cell>
          <cell r="W55">
            <v>0.98023622490983808</v>
          </cell>
          <cell r="X55">
            <v>1.3329377675683181</v>
          </cell>
          <cell r="Y55">
            <v>0.94561137074998491</v>
          </cell>
          <cell r="Z55">
            <v>0.91918275058049248</v>
          </cell>
        </row>
        <row r="56">
          <cell r="T56">
            <v>0.94651424011582541</v>
          </cell>
          <cell r="U56">
            <v>0.68447320487252405</v>
          </cell>
          <cell r="V56">
            <v>0.94750472126524454</v>
          </cell>
          <cell r="W56">
            <v>0.97909085324878531</v>
          </cell>
          <cell r="X56">
            <v>1.3399751673627989</v>
          </cell>
          <cell r="Y56">
            <v>0.94552500981062115</v>
          </cell>
          <cell r="Z56">
            <v>0.91523830284621266</v>
          </cell>
        </row>
        <row r="57">
          <cell r="T57">
            <v>0.94386460356855251</v>
          </cell>
          <cell r="U57">
            <v>0.67757343840799045</v>
          </cell>
          <cell r="V57">
            <v>0.94231279323287975</v>
          </cell>
          <cell r="W57">
            <v>0.9777792676510163</v>
          </cell>
          <cell r="X57">
            <v>1.3468275022944065</v>
          </cell>
          <cell r="Y57">
            <v>0.94541949201391651</v>
          </cell>
          <cell r="Z57">
            <v>0.91135637487329013</v>
          </cell>
        </row>
        <row r="58">
          <cell r="T58">
            <v>0.94117056267946475</v>
          </cell>
          <cell r="U58">
            <v>0.67078086688716865</v>
          </cell>
          <cell r="V58">
            <v>0.93706900072825161</v>
          </cell>
          <cell r="W58">
            <v>0.97626548117739997</v>
          </cell>
          <cell r="X58">
            <v>1.353467390480722</v>
          </cell>
          <cell r="Y58">
            <v>0.94529368660199276</v>
          </cell>
          <cell r="Z58">
            <v>0.90757872789942229</v>
          </cell>
        </row>
        <row r="59">
          <cell r="T59">
            <v>0.93843686754733413</v>
          </cell>
          <cell r="U59">
            <v>0.66410809116320457</v>
          </cell>
          <cell r="V59">
            <v>0.9317838857226538</v>
          </cell>
          <cell r="W59">
            <v>0.97451861465797218</v>
          </cell>
          <cell r="X59">
            <v>1.3598707111954234</v>
          </cell>
          <cell r="Y59">
            <v>0.9451467458375129</v>
          </cell>
          <cell r="Z59">
            <v>0.90394145727763642</v>
          </cell>
        </row>
        <row r="60">
          <cell r="T60">
            <v>0.93566583539027015</v>
          </cell>
          <cell r="U60">
            <v>0.65755629701449181</v>
          </cell>
          <cell r="V60">
            <v>0.92646258359700429</v>
          </cell>
          <cell r="W60">
            <v>0.97253493365631816</v>
          </cell>
          <cell r="X60">
            <v>1.3660316123394767</v>
          </cell>
          <cell r="Y60">
            <v>0.9449782998360664</v>
          </cell>
          <cell r="Z60">
            <v>0.90045115606580906</v>
          </cell>
        </row>
        <row r="61">
          <cell r="T61">
            <v>0.93285916405456548</v>
          </cell>
          <cell r="U61">
            <v>0.65112346845862068</v>
          </cell>
          <cell r="V61">
            <v>0.92110865259042174</v>
          </cell>
          <cell r="W61">
            <v>0.9703186386420265</v>
          </cell>
          <cell r="X61">
            <v>1.3719500270491971</v>
          </cell>
          <cell r="Y61">
            <v>0.94478828851065222</v>
          </cell>
          <cell r="Z61">
            <v>0.89710621813277147</v>
          </cell>
        </row>
        <row r="62">
          <cell r="T62">
            <v>0.93001856515256998</v>
          </cell>
          <cell r="U62">
            <v>0.64480721324120793</v>
          </cell>
          <cell r="V62">
            <v>0.91572540360901666</v>
          </cell>
          <cell r="W62">
            <v>0.96787510447584846</v>
          </cell>
          <cell r="X62">
            <v>1.3776272235138403</v>
          </cell>
          <cell r="Y62">
            <v>0.94457690216986112</v>
          </cell>
          <cell r="Z62">
            <v>0.89390425852021116</v>
          </cell>
        </row>
        <row r="63">
          <cell r="T63">
            <v>0.92714576308344998</v>
          </cell>
          <cell r="U63">
            <v>0.63860478202946858</v>
          </cell>
          <cell r="V63">
            <v>0.91031590542399166</v>
          </cell>
          <cell r="W63">
            <v>0.96521085322439248</v>
          </cell>
          <cell r="X63">
            <v>1.3830658203025707</v>
          </cell>
          <cell r="Y63">
            <v>0.94434458125152143</v>
          </cell>
          <cell r="Z63">
            <v>0.89084212570191113</v>
          </cell>
        </row>
        <row r="64">
          <cell r="T64">
            <v>0.92424249407149606</v>
          </cell>
          <cell r="U64">
            <v>0.63251308646327042</v>
          </cell>
          <cell r="V64">
            <v>0.90488298999914418</v>
          </cell>
          <cell r="W64">
            <v>0.96233352345575041</v>
          </cell>
          <cell r="X64">
            <v>1.3882697983423997</v>
          </cell>
          <cell r="Y64">
            <v>0.94409201595566261</v>
          </cell>
          <cell r="Z64">
            <v>0.88791591173725193</v>
          </cell>
        </row>
        <row r="65">
          <cell r="T65">
            <v>0.92131050522341063</v>
          </cell>
          <cell r="U65">
            <v>0.62652871613949424</v>
          </cell>
          <cell r="V65">
            <v>0.89942925792679729</v>
          </cell>
          <cell r="W65">
            <v>0.95925183635701061</v>
          </cell>
          <cell r="X65">
            <v>1.3932445097007768</v>
          </cell>
          <cell r="Y65">
            <v>0.94382014578374285</v>
          </cell>
          <cell r="Z65">
            <v>0.88512096045368538</v>
          </cell>
        </row>
        <row r="66">
          <cell r="T66">
            <v>0.91835155360597209</v>
          </cell>
          <cell r="U66">
            <v>0.62064795461036215</v>
          </cell>
          <cell r="V66">
            <v>0.89395708395313933</v>
          </cell>
          <cell r="W66">
            <v>0.95597555905404541</v>
          </cell>
          <cell r="X66">
            <v>1.3979966833724013</v>
          </cell>
          <cell r="Y66">
            <v>0.94353015899338688</v>
          </cell>
          <cell r="Z66">
            <v>0.88245187381388202</v>
          </cell>
        </row>
        <row r="67">
          <cell r="T67">
            <v>0.91536740534543559</v>
          </cell>
          <cell r="U67">
            <v>0.61486679448074466</v>
          </cell>
          <cell r="V67">
            <v>0.88846862257593096</v>
          </cell>
          <cell r="W67">
            <v>0.9525154655495075</v>
          </cell>
          <cell r="X67">
            <v>1.4025344283150076</v>
          </cell>
          <cell r="Y67">
            <v>0.9432234919802267</v>
          </cell>
          <cell r="Z67">
            <v>0.87990251664441366</v>
          </cell>
        </row>
        <row r="68">
          <cell r="T68">
            <v>0.91235983475001448</v>
          </cell>
          <cell r="U68">
            <v>0.60918095169339603</v>
          </cell>
          <cell r="V68">
            <v>0.88296581369935812</v>
          </cell>
          <cell r="W68">
            <v>0.94888329572619967</v>
          </cell>
          <cell r="X68">
            <v>1.4068672340230883</v>
          </cell>
          <cell r="Y68">
            <v>0.94290182860065752</v>
          </cell>
          <cell r="Z68">
            <v>0.87746601992427409</v>
          </cell>
        </row>
        <row r="69">
          <cell r="T69">
            <v>0.90933062345672599</v>
          </cell>
          <cell r="U69">
            <v>0.60358587909463535</v>
          </cell>
          <cell r="V69">
            <v>0.87745038833263134</v>
          </cell>
          <cell r="W69">
            <v>0.94509171289009952</v>
          </cell>
          <cell r="X69">
            <v>1.4110059689717203</v>
          </cell>
          <cell r="Y69">
            <v>0.94256709945167472</v>
          </cell>
          <cell r="Z69">
            <v>0.87513478285337054</v>
          </cell>
        </row>
        <row r="70">
          <cell r="T70">
            <v>0.90628155960387591</v>
          </cell>
          <cell r="U70">
            <v>0.59807677937620807</v>
          </cell>
          <cell r="V70">
            <v>0.87192387432060459</v>
          </cell>
          <cell r="W70">
            <v>0.94115426035013283</v>
          </cell>
          <cell r="X70">
            <v>1.4149628773046032</v>
          </cell>
          <cell r="Y70">
            <v>0.94222148112612059</v>
          </cell>
          <cell r="Z70">
            <v>0.8729004739434435</v>
          </cell>
        </row>
        <row r="71">
          <cell r="T71">
            <v>0.90321443703041748</v>
          </cell>
          <cell r="U71">
            <v>0.59264861749195674</v>
          </cell>
          <cell r="V71">
            <v>0.86638760209632548</v>
          </cell>
          <cell r="W71">
            <v>0.93708531755058111</v>
          </cell>
          <cell r="X71">
            <v>1.4187515741810868</v>
          </cell>
          <cell r="Y71">
            <v>0.94186739546398679</v>
          </cell>
          <cell r="Z71">
            <v>0.87075403139672913</v>
          </cell>
        </row>
        <row r="72">
          <cell r="T72">
            <v>0.90013105450336628</v>
          </cell>
          <cell r="U72">
            <v>0.58729613265054648</v>
          </cell>
          <cell r="V72">
            <v>0.86084271044699001</v>
          </cell>
          <cell r="W72">
            <v>0.93290005628685801</v>
          </cell>
          <cell r="X72">
            <v>1.4223870402363867</v>
          </cell>
          <cell r="Y72">
            <v>0.94150750882256495</v>
          </cell>
          <cell r="Z72">
            <v>0.86868566306100126</v>
          </cell>
        </row>
        <row r="73">
          <cell r="T73">
            <v>0.89703321497445854</v>
          </cell>
          <cell r="U73">
            <v>0.58201384998774375</v>
          </cell>
          <cell r="V73">
            <v>0.85529015228621397</v>
          </cell>
          <cell r="W73">
            <v>0.92861439754664465</v>
          </cell>
          <cell r="X73">
            <v>1.4258856156473685</v>
          </cell>
          <cell r="Y73">
            <v>0.94114473139048682</v>
          </cell>
          <cell r="Z73">
            <v>0.86668484627353159</v>
          </cell>
        </row>
        <row r="74">
          <cell r="T74">
            <v>0.89392272486716295</v>
          </cell>
          <cell r="U74">
            <v>0.57679609202377169</v>
          </cell>
          <cell r="V74">
            <v>0.84973070042696575</v>
          </cell>
          <cell r="W74">
            <v>0.92424496952639035</v>
          </cell>
          <cell r="X74">
            <v>1.4292649943334024</v>
          </cell>
          <cell r="Y74">
            <v>0.94078221657286032</v>
          </cell>
          <cell r="Z74">
            <v>0.86474032793073263</v>
          </cell>
        </row>
        <row r="75">
          <cell r="T75">
            <v>0.89080139339514808</v>
          </cell>
          <cell r="U75">
            <v>0.57163699001289547</v>
          </cell>
          <cell r="V75">
            <v>0.84416495335078112</v>
          </cell>
          <cell r="W75">
            <v>0.91980906737841472</v>
          </cell>
          <cell r="X75">
            <v>1.4325442188580908</v>
          </cell>
          <cell r="Y75">
            <v>0.94042336047690789</v>
          </cell>
          <cell r="Z75">
            <v>0.86284012514474484</v>
          </cell>
        </row>
        <row r="76">
          <cell r="T76">
            <v>0.887671031913285</v>
          </cell>
          <cell r="U76">
            <v>0.5665304952937259</v>
          </cell>
          <cell r="V76">
            <v>0.83859334097015659</v>
          </cell>
          <cell r="W76">
            <v>0.91532461524675679</v>
          </cell>
          <cell r="X76">
            <v>1.4357436766333134</v>
          </cell>
          <cell r="Y76">
            <v>0.94007180152966829</v>
          </cell>
          <cell r="Z76">
            <v>0.86097152687284328</v>
          </cell>
        </row>
        <row r="77">
          <cell r="T77">
            <v>0.88453345330218613</v>
          </cell>
          <cell r="U77">
            <v>0.56147039074965044</v>
          </cell>
          <cell r="V77">
            <v>0.8330161303821465</v>
          </cell>
          <cell r="W77">
            <v>0.91081013115117937</v>
          </cell>
          <cell r="X77">
            <v>1.4388850980626169</v>
          </cell>
          <cell r="Y77">
            <v>0.93973142026155509</v>
          </cell>
          <cell r="Z77">
            <v>0.85912109692987115</v>
          </cell>
        </row>
        <row r="78">
          <cell r="T78">
            <v>0.88139047138731963</v>
          </cell>
          <cell r="U78">
            <v>0.55645030248933747</v>
          </cell>
          <cell r="V78">
            <v>0.82743343161232452</v>
          </cell>
          <cell r="W78">
            <v>0.90628469527897304</v>
          </cell>
          <cell r="X78">
            <v>1.4419915572967106</v>
          </cell>
          <cell r="Y78">
            <v>0.93940633929171125</v>
          </cell>
          <cell r="Z78">
            <v>0.85727467881777808</v>
          </cell>
        </row>
        <row r="79">
          <cell r="T79">
            <v>0.87824371818184466</v>
          </cell>
          <cell r="U79">
            <v>0.55146482606925618</v>
          </cell>
          <cell r="V79">
            <v>0.82184554888440042</v>
          </cell>
          <cell r="W79">
            <v>0.9017648133883579</v>
          </cell>
          <cell r="X79">
            <v>1.4450834890792141</v>
          </cell>
          <cell r="Y79">
            <v>0.93910012786242891</v>
          </cell>
          <cell r="Z79">
            <v>0.85541997642711154</v>
          </cell>
        </row>
        <row r="80">
          <cell r="T80">
            <v>0.87509408187246462</v>
          </cell>
          <cell r="U80">
            <v>0.54651292509031646</v>
          </cell>
          <cell r="V80">
            <v>0.81625404123789003</v>
          </cell>
          <cell r="W80">
            <v>0.89725485491776547</v>
          </cell>
          <cell r="X80">
            <v>1.4481662303158891</v>
          </cell>
          <cell r="Y80">
            <v>0.93881332704674025</v>
          </cell>
          <cell r="Z80">
            <v>0.85355452893217276</v>
          </cell>
        </row>
        <row r="81">
          <cell r="T81">
            <v>0.87194222746467021</v>
          </cell>
          <cell r="U81">
            <v>0.54159467150780727</v>
          </cell>
          <cell r="V81">
            <v>0.81066072181697946</v>
          </cell>
          <cell r="W81">
            <v>0.89275599859922472</v>
          </cell>
          <cell r="X81">
            <v>1.4512411034727901</v>
          </cell>
          <cell r="Y81">
            <v>0.93854568279407657</v>
          </cell>
          <cell r="Z81">
            <v>0.85167842366429347</v>
          </cell>
        </row>
        <row r="82">
          <cell r="T82">
            <v>0.86878877588896719</v>
          </cell>
          <cell r="U82">
            <v>0.53671014250315452</v>
          </cell>
          <cell r="V82">
            <v>0.80506731878525228</v>
          </cell>
          <cell r="W82">
            <v>0.88826929031447366</v>
          </cell>
          <cell r="X82">
            <v>1.4543092766898937</v>
          </cell>
          <cell r="Y82">
            <v>0.93829691957759109</v>
          </cell>
          <cell r="Z82">
            <v>0.84979178381401499</v>
          </cell>
        </row>
        <row r="83">
          <cell r="T83">
            <v>0.86563430467323443</v>
          </cell>
          <cell r="U83">
            <v>0.53185942003413589</v>
          </cell>
          <cell r="V83">
            <v>0.79947547702647004</v>
          </cell>
          <cell r="W83">
            <v>0.88379564620961404</v>
          </cell>
          <cell r="X83">
            <v>1.4573717622145976</v>
          </cell>
          <cell r="Y83">
            <v>0.93806674036159188</v>
          </cell>
          <cell r="Z83">
            <v>0.84789476802003028</v>
          </cell>
        </row>
        <row r="84">
          <cell r="T84">
            <v>0.86247934861754405</v>
          </cell>
          <cell r="U84">
            <v>0.52704259039720291</v>
          </cell>
          <cell r="V84">
            <v>0.79388675986765056</v>
          </cell>
          <cell r="W84">
            <v>0.87933585577969831</v>
          </cell>
          <cell r="X84">
            <v>1.460429414842277</v>
          </cell>
          <cell r="Y84">
            <v>0.937854826563151</v>
          </cell>
          <cell r="Z84">
            <v>0.84598756995121427</v>
          </cell>
        </row>
        <row r="85">
          <cell r="T85">
            <v>0.85932440047063907</v>
          </cell>
          <cell r="U85">
            <v>0.5222597438019323</v>
          </cell>
          <cell r="V85">
            <v>0.78830265082048057</v>
          </cell>
          <cell r="W85">
            <v>0.87489058492009131</v>
          </cell>
          <cell r="X85">
            <v>1.4634829303605887</v>
          </cell>
          <cell r="Y85">
            <v>0.93766083800810607</v>
          </cell>
          <cell r="Z85">
            <v>0.84407041788204606</v>
          </cell>
        </row>
        <row r="86">
          <cell r="T86">
            <v>0.85616991160735378</v>
          </cell>
          <cell r="U86">
            <v>0.51751097395759615</v>
          </cell>
          <cell r="V86">
            <v>0.78272455533740037</v>
          </cell>
          <cell r="W86">
            <v>0.87046037894205108</v>
          </cell>
          <cell r="X86">
            <v>1.4665328439948737</v>
          </cell>
          <cell r="Y86">
            <v>0.93748441288177586</v>
          </cell>
          <cell r="Z86">
            <v>0.84214357426177833</v>
          </cell>
        </row>
        <row r="87">
          <cell r="T87">
            <v>0.85301629270631274</v>
          </cell>
          <cell r="U87">
            <v>0.51279637767185848</v>
          </cell>
          <cell r="V87">
            <v>0.77715380257886746</v>
          </cell>
          <cell r="W87">
            <v>0.86604566555055251</v>
          </cell>
          <cell r="X87">
            <v>1.4695795288526026</v>
          </cell>
          <cell r="Y87">
            <v>0.93732516767465834</v>
          </cell>
          <cell r="Z87">
            <v>0.84020733527775904</v>
          </cell>
        </row>
        <row r="88">
          <cell r="T88">
            <v>0.84986391442732789</v>
          </cell>
          <cell r="U88">
            <v>0.50811605446159935</v>
          </cell>
          <cell r="V88">
            <v>0.7715916471885842</v>
          </cell>
          <cell r="W88">
            <v>0.86164675778290001</v>
          </cell>
          <cell r="X88">
            <v>1.4726231943654629</v>
          </cell>
          <cell r="Y88">
            <v>0.93718269712343594</v>
          </cell>
          <cell r="Z88">
            <v>0.83826203041336778</v>
          </cell>
        </row>
        <row r="89">
          <cell r="T89">
            <v>0.84671310808796796</v>
          </cell>
          <cell r="U89">
            <v>0.50347010617585741</v>
          </cell>
          <cell r="V89">
            <v>0.76603927107365333</v>
          </cell>
          <cell r="W89">
            <v>0.85726385690722684</v>
          </cell>
          <cell r="X89">
            <v>1.4756638847283041</v>
          </cell>
          <cell r="Y89">
            <v>0.93705657414762245</v>
          </cell>
          <cell r="Z89">
            <v>0.83630802200105459</v>
          </cell>
        </row>
        <row r="90">
          <cell r="T90">
            <v>0.84356416633882891</v>
          </cell>
          <cell r="U90">
            <v>0.49885863663088231</v>
          </cell>
          <cell r="V90">
            <v>0.76049778518685596</v>
          </cell>
          <cell r="W90">
            <v>0.85289705528043847</v>
          </cell>
          <cell r="X90">
            <v>1.4787014773348262</v>
          </cell>
          <cell r="Y90">
            <v>0.93694634978220481</v>
          </cell>
          <cell r="Z90">
            <v>0.83434570477101633</v>
          </cell>
        </row>
        <row r="91">
          <cell r="T91">
            <v>0.84041734383712718</v>
          </cell>
          <cell r="U91">
            <v>0.49428175125729573</v>
          </cell>
          <cell r="V91">
            <v>0.75496823130844548</v>
          </cell>
          <cell r="W91">
            <v>0.84854633916566891</v>
          </cell>
          <cell r="X91">
            <v>1.481735681210546</v>
          </cell>
          <cell r="Y91">
            <v>0.93685155310663615</v>
          </cell>
          <cell r="Z91">
            <v>0.8323755053961206</v>
          </cell>
        </row>
        <row r="92">
          <cell r="T92">
            <v>0.83727285791825523</v>
          </cell>
          <cell r="U92">
            <v>0.48973955675932129</v>
          </cell>
          <cell r="V92">
            <v>0.74945158382504151</v>
          </cell>
          <cell r="W92">
            <v>0.84421159150973479</v>
          </cell>
          <cell r="X92">
            <v>1.484766035444262</v>
          </cell>
          <cell r="Y92">
            <v>0.9367716911706051</v>
          </cell>
          <cell r="Z92">
            <v>0.83039788203367615</v>
          </cell>
        </row>
        <row r="93">
          <cell r="T93">
            <v>0.83413088926502077</v>
          </cell>
          <cell r="U93">
            <v>0.4852321607860906</v>
          </cell>
          <cell r="V93">
            <v>0.74394875150341377</v>
          </cell>
          <cell r="W93">
            <v>0.83989259468153465</v>
          </cell>
          <cell r="X93">
            <v>1.4877919076198989</v>
          </cell>
          <cell r="Y93">
            <v>0.93670624891694299</v>
          </cell>
          <cell r="Z93">
            <v>0.8284133238647382</v>
          </cell>
        </row>
        <row r="94">
          <cell r="T94">
            <v>0.83099158257435968</v>
          </cell>
          <cell r="U94">
            <v>0.48075967161498229</v>
          </cell>
          <cell r="V94">
            <v>0.73846057925709996</v>
          </cell>
          <cell r="W94">
            <v>0.83558903317270194</v>
          </cell>
          <cell r="X94">
            <v>1.4908124922513271</v>
          </cell>
          <cell r="Y94">
            <v>0.93665468910214988</v>
          </cell>
          <cell r="Z94">
            <v>0.82642235063163672</v>
          </cell>
        </row>
        <row r="95">
          <cell r="T95">
            <v>0.82785504722131742</v>
          </cell>
          <cell r="U95">
            <v>0.47632219784696189</v>
          </cell>
          <cell r="V95">
            <v>0.73298784990400745</v>
          </cell>
          <cell r="W95">
            <v>0.8313004962622691</v>
          </cell>
          <cell r="X95">
            <v>1.4938268092234304</v>
          </cell>
          <cell r="Y95">
            <v>0.93661645221495071</v>
          </cell>
          <cell r="Z95">
            <v>0.82442551217449533</v>
          </cell>
        </row>
        <row r="96">
          <cell r="T96">
            <v>0.82472135792020196</v>
          </cell>
          <cell r="U96">
            <v>0.47191984811390575</v>
          </cell>
          <cell r="V96">
            <v>0.72753128591329197</v>
          </cell>
          <cell r="W96">
            <v>0.82702648064738749</v>
          </cell>
          <cell r="X96">
            <v>1.4968337022434337</v>
          </cell>
          <cell r="Y96">
            <v>0.93659095639336487</v>
          </cell>
          <cell r="Z96">
            <v>0.8224233879674876</v>
          </cell>
        </row>
        <row r="97">
          <cell r="T97">
            <v>0.82159055538284143</v>
          </cell>
          <cell r="U97">
            <v>0.46755273079784837</v>
          </cell>
          <cell r="V97">
            <v>0.72209155113997703</v>
          </cell>
          <cell r="W97">
            <v>0.82276639304258214</v>
          </cell>
          <cell r="X97">
            <v>1.4998318373072144</v>
          </cell>
          <cell r="Y97">
            <v>0.93657759734078128</v>
          </cell>
          <cell r="Z97">
            <v>0.82041658665568451</v>
          </cell>
        </row>
        <row r="98">
          <cell r="T98">
            <v>0.81846264697388738</v>
          </cell>
          <cell r="U98">
            <v>0.4632209537621213</v>
          </cell>
          <cell r="V98">
            <v>0.71666925254592984</v>
          </cell>
          <cell r="W98">
            <v>0.81851955275026622</v>
          </cell>
          <cell r="X98">
            <v>1.5028197011860354</v>
          </cell>
          <cell r="Y98">
            <v>0.9365757482415531</v>
          </cell>
          <cell r="Z98">
            <v>0.81840574559330914</v>
          </cell>
        </row>
        <row r="99">
          <cell r="T99">
            <v>0.8153376073632449</v>
          </cell>
          <cell r="U99">
            <v>0.45892462409432994</v>
          </cell>
          <cell r="V99">
            <v>0.71126494190596168</v>
          </cell>
          <cell r="W99">
            <v>0.81428519420559875</v>
          </cell>
          <cell r="X99">
            <v>1.5057955999399217</v>
          </cell>
          <cell r="Y99">
            <v>0.93658475967662302</v>
          </cell>
          <cell r="Z99">
            <v>0.81639153038430279</v>
          </cell>
        </row>
        <row r="100">
          <cell r="T100">
            <v>0.81221537917563136</v>
          </cell>
          <cell r="U100">
            <v>0.45466384786110836</v>
          </cell>
          <cell r="V100">
            <v>0.70587911749794374</v>
          </cell>
          <cell r="W100">
            <v>0.81006246949904948</v>
          </cell>
          <cell r="X100">
            <v>1.5087576574646056</v>
          </cell>
          <cell r="Y100">
            <v>0.93660395953976139</v>
          </cell>
          <cell r="Z100">
            <v>0.8143746344261007</v>
          </cell>
        </row>
        <row r="101">
          <cell r="T101">
            <v>0.80909587363744473</v>
          </cell>
          <cell r="U101">
            <v>0.4504387298746067</v>
          </cell>
          <cell r="V101">
            <v>0.70051222577598504</v>
          </cell>
          <cell r="W101">
            <v>0.80585045088027085</v>
          </cell>
          <cell r="X101">
            <v>1.5117038140797772</v>
          </cell>
          <cell r="Y101">
            <v>0.93663265295496434</v>
          </cell>
          <cell r="Z101">
            <v>0.81235577845757057</v>
          </cell>
        </row>
        <row r="102">
          <cell r="T102">
            <v>0.80597897122104289</v>
          </cell>
          <cell r="U102">
            <v>0.44624937347061827</v>
          </cell>
          <cell r="V102">
            <v>0.69516466302582502</v>
          </cell>
          <cell r="W102">
            <v>0.80164813324719664</v>
          </cell>
          <cell r="X102">
            <v>1.5146318251670825</v>
          </cell>
          <cell r="Y102">
            <v>0.9366701221956123</v>
          </cell>
          <cell r="Z102">
            <v>0.81033571011209105</v>
          </cell>
        </row>
        <row r="103">
          <cell r="T103">
            <v>0.80286452228665306</v>
          </cell>
          <cell r="U103">
            <v>0.44209588029831254</v>
          </cell>
          <cell r="V103">
            <v>0.68983677700171664</v>
          </cell>
          <cell r="W103">
            <v>0.79745443662444837</v>
          </cell>
          <cell r="X103">
            <v>1.5175392598671762</v>
          </cell>
          <cell r="Y103">
            <v>0.93671562660601904</v>
          </cell>
          <cell r="Z103">
            <v>0.80831520347673991</v>
          </cell>
        </row>
        <row r="104">
          <cell r="T104">
            <v>0.79975234772215009</v>
          </cell>
          <cell r="U104">
            <v>0.43797835012145797</v>
          </cell>
          <cell r="V104">
            <v>0.68452886854421868</v>
          </cell>
          <cell r="W104">
            <v>0.7932682086353946</v>
          </cell>
          <cell r="X104">
            <v>1.5204234998458017</v>
          </cell>
          <cell r="Y104">
            <v>0.93676840252598748</v>
          </cell>
          <cell r="Z104">
            <v>0.80629505865866891</v>
          </cell>
        </row>
        <row r="105">
          <cell r="T105">
            <v>0.79664223958095226</v>
          </cell>
          <cell r="U105">
            <v>0.43389688063109105</v>
          </cell>
          <cell r="V105">
            <v>0.67924119317835152</v>
          </cell>
          <cell r="W105">
            <v>0.78908822697239511</v>
          </cell>
          <cell r="X105">
            <v>1.5232817381397805</v>
          </cell>
          <cell r="Y105">
            <v>0.93682766321904309</v>
          </cell>
          <cell r="Z105">
            <v>0.80427610135967331</v>
          </cell>
        </row>
        <row r="106">
          <cell r="T106">
            <v>0.79353396171835444</v>
          </cell>
          <cell r="U106">
            <v>0.42985156726951629</v>
          </cell>
          <cell r="V106">
            <v>0.67397396269178012</v>
          </cell>
          <cell r="W106">
            <v>0.78491320186992908</v>
          </cell>
          <cell r="X106">
            <v>1.5261109780944817</v>
          </cell>
          <cell r="Y106">
            <v>0.93689259880502351</v>
          </cell>
          <cell r="Z106">
            <v>0.8022591824600569</v>
          </cell>
        </row>
        <row r="107">
          <cell r="T107">
            <v>0.79042725042663986</v>
          </cell>
          <cell r="U107">
            <v>0.42584250306556903</v>
          </cell>
          <cell r="V107">
            <v>0.66872734669265288</v>
          </cell>
          <cell r="W107">
            <v>0.78074177858548144</v>
          </cell>
          <cell r="X107">
            <v>1.5289080324051869</v>
          </cell>
          <cell r="Y107">
            <v>0.93696237619771172</v>
          </cell>
          <cell r="Z107">
            <v>0.80024517761289116</v>
          </cell>
        </row>
        <row r="108">
          <cell r="T108">
            <v>0.78732181506932652</v>
          </cell>
          <cell r="U108">
            <v>0.4218697784810243</v>
          </cell>
          <cell r="V108">
            <v>0.66350147414694982</v>
          </cell>
          <cell r="W108">
            <v>0.77657253989320352</v>
          </cell>
          <cell r="X108">
            <v>1.5316695222755621</v>
          </cell>
          <cell r="Y108">
            <v>0.93703613904827032</v>
          </cell>
          <cell r="Z108">
            <v>0.79823498684979677</v>
          </cell>
        </row>
        <row r="109">
          <cell r="T109">
            <v>0.78421746260761338</v>
          </cell>
          <cell r="U109">
            <v>0.41793343521088622</v>
          </cell>
          <cell r="V109">
            <v>0.65829656792918567</v>
          </cell>
          <cell r="W109">
            <v>0.77240439029029107</v>
          </cell>
          <cell r="X109">
            <v>1.5343925871663835</v>
          </cell>
          <cell r="Y109">
            <v>0.93711311293980881</v>
          </cell>
          <cell r="Z109">
            <v>0.79622939150531213</v>
          </cell>
        </row>
        <row r="110">
          <cell r="T110">
            <v>0.78111447561192993</v>
          </cell>
          <cell r="U110">
            <v>0.41403332773111023</v>
          </cell>
          <cell r="V110">
            <v>0.65311334710074687</v>
          </cell>
          <cell r="W110">
            <v>0.76823771635069227</v>
          </cell>
          <cell r="X110">
            <v>1.5370770805104623</v>
          </cell>
          <cell r="Y110">
            <v>0.93719292954747524</v>
          </cell>
          <cell r="Z110">
            <v>0.79422861738988992</v>
          </cell>
        </row>
        <row r="111">
          <cell r="T111">
            <v>0.7780132509344988</v>
          </cell>
          <cell r="U111">
            <v>0.41016926120635216</v>
          </cell>
          <cell r="V111">
            <v>0.64795263179531015</v>
          </cell>
          <cell r="W111">
            <v>0.76407326538923759</v>
          </cell>
          <cell r="X111">
            <v>1.5397235515596115</v>
          </cell>
          <cell r="Y111">
            <v>0.93727532570195071</v>
          </cell>
          <cell r="Z111">
            <v>0.79223274802175425</v>
          </cell>
        </row>
        <row r="112">
          <cell r="T112">
            <v>0.77491417733166545</v>
          </cell>
          <cell r="U112">
            <v>0.40634103764150531</v>
          </cell>
          <cell r="V112">
            <v>0.64281521116969476</v>
          </cell>
          <cell r="W112">
            <v>0.75991176720898834</v>
          </cell>
          <cell r="X112">
            <v>1.5423325509331924</v>
          </cell>
          <cell r="Y112">
            <v>0.9373600402557426</v>
          </cell>
          <cell r="Z112">
            <v>0.7902418652238995</v>
          </cell>
        </row>
        <row r="113">
          <cell r="T113">
            <v>0.77181763552685434</v>
          </cell>
          <cell r="U113">
            <v>0.40254845602387507</v>
          </cell>
          <cell r="V113">
            <v>0.63770184392552731</v>
          </cell>
          <cell r="W113">
            <v>0.75575393424437465</v>
          </cell>
          <cell r="X113">
            <v>1.5449046304152623</v>
          </cell>
          <cell r="Y113">
            <v>0.93744681407917507</v>
          </cell>
          <cell r="Z113">
            <v>0.78825604913986158</v>
          </cell>
        </row>
        <row r="114">
          <cell r="T114">
            <v>0.76872399827513771</v>
          </cell>
          <cell r="U114">
            <v>0.39879131246237071</v>
          </cell>
          <cell r="V114">
            <v>0.63261325883550024</v>
          </cell>
          <cell r="W114">
            <v>0.75160046171001671</v>
          </cell>
          <cell r="X114">
            <v>1.5474403427554937</v>
          </cell>
          <cell r="Y114">
            <v>0.93753539005714759</v>
          </cell>
          <cell r="Z114">
            <v>0.78627537824946625</v>
          </cell>
        </row>
        <row r="115">
          <cell r="T115">
            <v>0.76563363042930177</v>
          </cell>
          <cell r="U115">
            <v>0.39506940032372256</v>
          </cell>
          <cell r="V115">
            <v>0.62755015527351965</v>
          </cell>
          <cell r="W115">
            <v>0.74745202775492114</v>
          </cell>
          <cell r="X115">
            <v>1.5499402414738574</v>
          </cell>
          <cell r="Y115">
            <v>0.93762551308664188</v>
          </cell>
          <cell r="Z115">
            <v>0.78429992938459792</v>
          </cell>
        </row>
        <row r="116">
          <cell r="T116">
            <v>0.7625468890073771</v>
          </cell>
          <cell r="U116">
            <v>0.39138251036577471</v>
          </cell>
          <cell r="V116">
            <v>0.62251320374805885</v>
          </cell>
          <cell r="W116">
            <v>0.74330929362176479</v>
          </cell>
          <cell r="X116">
            <v>1.5524048806690824</v>
          </cell>
          <cell r="Y116">
            <v>0.93771693007496526</v>
          </cell>
          <cell r="Z116">
            <v>0.7823297777449375</v>
          </cell>
        </row>
        <row r="117">
          <cell r="T117">
            <v>0.75946412326149637</v>
          </cell>
          <cell r="U117">
            <v>0.38773043086786024</v>
          </cell>
          <cell r="V117">
            <v>0.61750304643808462</v>
          </cell>
          <cell r="W117">
            <v>0.73917290381095146</v>
          </cell>
          <cell r="X117">
            <v>1.5548348148308355</v>
          </cell>
          <cell r="Y117">
            <v>0.93780938993869811</v>
          </cell>
          <cell r="Z117">
            <v>0.78036499691370043</v>
          </cell>
        </row>
        <row r="118">
          <cell r="T118">
            <v>0.75638567474805862</v>
          </cell>
          <cell r="U118">
            <v>0.38411294775830707</v>
          </cell>
          <cell r="V118">
            <v>0.61252029773092365</v>
          </cell>
          <cell r="W118">
            <v>0.73504348624916271</v>
          </cell>
          <cell r="X118">
            <v>1.5572305986556583</v>
          </cell>
          <cell r="Y118">
            <v>0.93790264360333175</v>
          </cell>
          <cell r="Z118">
            <v>0.77840565887335567</v>
          </cell>
        </row>
        <row r="119">
          <cell r="T119">
            <v>0.75331187739907146</v>
          </cell>
          <cell r="U119">
            <v>0.38052984473908225</v>
          </cell>
          <cell r="V119">
            <v>0.6075655447614664</v>
          </cell>
          <cell r="W119">
            <v>0.73092165246213647</v>
          </cell>
          <cell r="X119">
            <v>1.5595927868666015</v>
          </cell>
          <cell r="Y119">
            <v>0.93799644400358873</v>
          </cell>
          <cell r="Z119">
            <v>0.77645183402131646</v>
          </cell>
        </row>
        <row r="120">
          <cell r="T120">
            <v>0.75024305759463628</v>
          </cell>
          <cell r="U120">
            <v>0.37698090340763657</v>
          </cell>
          <cell r="V120">
            <v>0.60263934795215979</v>
          </cell>
          <cell r="W120">
            <v>0.72680799775136862</v>
          </cell>
          <cell r="X120">
            <v>1.5619219340365675</v>
          </cell>
          <cell r="Y120">
            <v>0.93809054608437548</v>
          </cell>
          <cell r="Z120">
            <v>0.7745035911856043</v>
          </cell>
        </row>
        <row r="121">
          <cell r="T121">
            <v>0.74717953423648453</v>
          </cell>
          <cell r="U121">
            <v>0.37346590337594615</v>
          </cell>
          <cell r="V121">
            <v>0.59774224155321132</v>
          </cell>
          <cell r="W121">
            <v>0.72270310137450544</v>
          </cell>
          <cell r="X121">
            <v>1.5642185944153268</v>
          </cell>
          <cell r="Y121">
            <v>0.93818470680239918</v>
          </cell>
          <cell r="Z121">
            <v>0.77256099764050201</v>
          </cell>
        </row>
        <row r="122">
          <cell r="T122">
            <v>0.74412161882249794</v>
          </cell>
          <cell r="U122">
            <v>0.36998462238681235</v>
          </cell>
          <cell r="V122">
            <v>0.59287473418250403</v>
          </cell>
          <cell r="W122">
            <v>0.71860752672914807</v>
          </cell>
          <cell r="X122">
            <v>1.5664833217601768</v>
          </cell>
          <cell r="Y122">
            <v>0.93827868512837298</v>
          </cell>
          <cell r="Z122">
            <v>0.77062411912215112</v>
          </cell>
        </row>
        <row r="123">
          <cell r="T123">
            <v>0.74106961552213879</v>
          </cell>
          <cell r="U123">
            <v>0.36653683642743101</v>
          </cell>
          <cell r="V123">
            <v>0.58803730936471599</v>
          </cell>
          <cell r="W123">
            <v>0.71452182153980925</v>
          </cell>
          <cell r="X123">
            <v>1.5687166691702441</v>
          </cell>
          <cell r="Y123">
            <v>0.93837224204982927</v>
          </cell>
          <cell r="Z123">
            <v>0.76869301984412397</v>
          </cell>
        </row>
        <row r="124">
          <cell r="T124">
            <v>0.73802382125273125</v>
          </cell>
          <cell r="U124">
            <v>0.36312231984027732</v>
          </cell>
          <cell r="V124">
            <v>0.58323042606916276</v>
          </cell>
          <cell r="W124">
            <v>0.71044651804779868</v>
          </cell>
          <cell r="X124">
            <v>1.5709191889243739</v>
          </cell>
          <cell r="Y124">
            <v>0.93846514057451702</v>
          </cell>
          <cell r="Z124">
            <v>0.76676776251295786</v>
          </cell>
        </row>
        <row r="125">
          <cell r="T125">
            <v>0.73498452575652651</v>
          </cell>
          <cell r="U125">
            <v>0.35974084543133678</v>
          </cell>
          <cell r="V125">
            <v>0.57845451924592028</v>
          </cell>
          <cell r="W125">
            <v>0.70638213320378285</v>
          </cell>
          <cell r="X125">
            <v>1.5730914323226033</v>
          </cell>
          <cell r="Y125">
            <v>0.93855714573434967</v>
          </cell>
          <cell r="Z125">
            <v>0.76484840834364187</v>
          </cell>
        </row>
        <row r="126">
          <cell r="T126">
            <v>0.73195201167848112</v>
          </cell>
          <cell r="U126">
            <v>0.35639218457571037</v>
          </cell>
          <cell r="V126">
            <v>0.57371000035979025</v>
          </cell>
          <cell r="W126">
            <v>0.70232916886278984</v>
          </cell>
          <cell r="X126">
            <v>1.575233949531152</v>
          </cell>
          <cell r="Y126">
            <v>0.93864802458990659</v>
          </cell>
          <cell r="Z126">
            <v>0.76293501707505862</v>
          </cell>
        </row>
        <row r="127">
          <cell r="T127">
            <v>0.72892655464468592</v>
          </cell>
          <cell r="U127">
            <v>0.3530761073206321</v>
          </cell>
          <cell r="V127">
            <v>0.56899725792170031</v>
          </cell>
          <cell r="W127">
            <v>0.69828811198143959</v>
          </cell>
          <cell r="X127">
            <v>1.5773472894309577</v>
          </cell>
          <cell r="Y127">
            <v>0.93873754623544359</v>
          </cell>
          <cell r="Z127">
            <v>0.76102764698537217</v>
          </cell>
        </row>
        <row r="128">
          <cell r="T128">
            <v>0.72590842334139072</v>
          </cell>
          <cell r="U128">
            <v>0.34979238248594113</v>
          </cell>
          <cell r="V128">
            <v>0.56431665801714714</v>
          </cell>
          <cell r="W128">
            <v>0.6942594348171649</v>
          </cell>
          <cell r="X128">
            <v>1.5794319994696513</v>
          </cell>
          <cell r="Y128">
            <v>0.93882548180442515</v>
          </cell>
          <cell r="Z128">
            <v>0.75912635490737912</v>
          </cell>
        </row>
        <row r="129">
          <cell r="T129">
            <v>0.72289787959457141</v>
          </cell>
          <cell r="U129">
            <v>0.34654077776202424</v>
          </cell>
          <cell r="V129">
            <v>0.55966854483133122</v>
          </cell>
          <cell r="W129">
            <v>0.69024359512923028</v>
          </cell>
          <cell r="X129">
            <v>1.5814886255169915</v>
          </cell>
          <cell r="Y129">
            <v>0.93891160447553645</v>
          </cell>
          <cell r="Z129">
            <v>0.75723119624377844</v>
          </cell>
        </row>
        <row r="130">
          <cell r="T130">
            <v>0.71989517844995743</v>
          </cell>
          <cell r="U130">
            <v>0.34332105980528593</v>
          </cell>
          <cell r="V130">
            <v>0.55505324117061539</v>
          </cell>
          <cell r="W130">
            <v>0.68624103638134237</v>
          </cell>
          <cell r="X130">
            <v>1.5835177117237034</v>
          </cell>
          <cell r="Y130">
            <v>0.93899568947917067</v>
          </cell>
          <cell r="Z130">
            <v>0.75534222498240766</v>
          </cell>
        </row>
        <row r="131">
          <cell r="T131">
            <v>0.71690056825348414</v>
          </cell>
          <cell r="U131">
            <v>0.34013299433116201</v>
          </cell>
          <cell r="V131">
            <v>0.55047104897999433</v>
          </cell>
          <cell r="W131">
            <v>0.6822521879456328</v>
          </cell>
          <cell r="X131">
            <v>1.5855198003836626</v>
          </cell>
          <cell r="Y131">
            <v>0.93907751410436346</v>
          </cell>
          <cell r="Z131">
            <v>0.7534594937114002</v>
          </cell>
        </row>
        <row r="132">
          <cell r="T132">
            <v>0.7139142907321302</v>
          </cell>
          <cell r="U132">
            <v>0.33697634620472794</v>
          </cell>
          <cell r="V132">
            <v>0.54592224985626103</v>
          </cell>
          <cell r="W132">
            <v>0.67827746530784161</v>
          </cell>
          <cell r="X132">
            <v>1.5874954317994203</v>
          </cell>
          <cell r="Y132">
            <v>0.93915685770617174</v>
          </cell>
          <cell r="Z132">
            <v>0.75158305363428946</v>
          </cell>
        </row>
        <row r="133">
          <cell r="T133">
            <v>0.71093658107503332</v>
          </cell>
          <cell r="U133">
            <v>0.33385087952892495</v>
          </cell>
          <cell r="V133">
            <v>0.54140710555658544</v>
          </cell>
          <cell r="W133">
            <v>0.67431727027350741</v>
          </cell>
          <cell r="X133">
            <v>1.589445144151014</v>
          </cell>
          <cell r="Y133">
            <v>0.93923350171346343</v>
          </cell>
          <cell r="Z133">
            <v>0.74971295458503906</v>
          </cell>
        </row>
        <row r="134">
          <cell r="T134">
            <v>0.70796766801489519</v>
          </cell>
          <cell r="U134">
            <v>0.33075635773044632</v>
          </cell>
          <cell r="V134">
            <v>0.53692585850222696</v>
          </cell>
          <cell r="W134">
            <v>0.67037199117498936</v>
          </cell>
          <cell r="X134">
            <v>1.5913694733680128</v>
          </cell>
          <cell r="Y134">
            <v>0.93930722963711566</v>
          </cell>
          <cell r="Z134">
            <v>0.74784924504301242</v>
          </cell>
        </row>
        <row r="135">
          <cell r="T135">
            <v>0.70500777390958624</v>
          </cell>
          <cell r="U135">
            <v>0.32769254364332312</v>
          </cell>
          <cell r="V135">
            <v>0.53247873227714138</v>
          </cell>
          <cell r="W135">
            <v>0.66644200307913615</v>
          </cell>
          <cell r="X135">
            <v>1.593268953004761</v>
          </cell>
          <cell r="Y135">
            <v>0.93937782707859452</v>
          </cell>
          <cell r="Z135">
            <v>0.74599197214785928</v>
          </cell>
        </row>
        <row r="136">
          <cell r="T136">
            <v>0.70205711482391864</v>
          </cell>
          <cell r="U136">
            <v>0.32465919959023071</v>
          </cell>
          <cell r="V136">
            <v>0.52806593212122344</v>
          </cell>
          <cell r="W136">
            <v>0.66252766799545171</v>
          </cell>
          <cell r="X136">
            <v>1.5951441141187861</v>
          </cell>
          <cell r="Y136">
            <v>0.93944508173889052</v>
          </cell>
          <cell r="Z136">
            <v>0.74414118171433186</v>
          </cell>
        </row>
        <row r="137">
          <cell r="T137">
            <v>0.69911590061152518</v>
          </cell>
          <cell r="U137">
            <v>0.32165608746157093</v>
          </cell>
          <cell r="V137">
            <v>0.5236876454179854</v>
          </cell>
          <cell r="W137">
            <v>0.65862933508457699</v>
          </cell>
          <cell r="X137">
            <v>1.5969954851523078</v>
          </cell>
          <cell r="Y137">
            <v>0.93950878342782962</v>
          </cell>
          <cell r="Z137">
            <v>0.74229691824703492</v>
          </cell>
        </row>
        <row r="138">
          <cell r="T138">
            <v>0.6961843349968323</v>
          </cell>
          <cell r="U138">
            <v>0.31868296879235281</v>
          </cell>
          <cell r="V138">
            <v>0.51934404217646579</v>
          </cell>
          <cell r="W138">
            <v>0.65474734086695874</v>
          </cell>
          <cell r="X138">
            <v>1.5988235918168212</v>
          </cell>
          <cell r="Y138">
            <v>0.93956872407369141</v>
          </cell>
          <cell r="Z138">
            <v>0.74045922495508587</v>
          </cell>
        </row>
        <row r="139">
          <cell r="T139">
            <v>0.69326261565703151</v>
          </cell>
          <cell r="U139">
            <v>0.31573960483691166</v>
          </cell>
          <cell r="V139">
            <v>0.51503527550715644</v>
          </cell>
          <cell r="W139">
            <v>0.65088200943151808</v>
          </cell>
          <cell r="X139">
            <v>1.6006289569806977</v>
          </cell>
          <cell r="Y139">
            <v>0.93962469773315882</v>
          </cell>
          <cell r="Z139">
            <v>0.73862814376669406</v>
          </cell>
        </row>
        <row r="140">
          <cell r="T140">
            <v>0.69035093430406302</v>
          </cell>
          <cell r="U140">
            <v>0.31282575664150031</v>
          </cell>
          <cell r="V140">
            <v>0.51076148209181416</v>
          </cell>
          <cell r="W140">
            <v>0.64703365264422263</v>
          </cell>
          <cell r="X140">
            <v>1.602412100559736</v>
          </cell>
          <cell r="Y140">
            <v>0.93967650060156727</v>
          </cell>
          <cell r="Z140">
            <v>0.73680371534365752</v>
          </cell>
        </row>
        <row r="141">
          <cell r="T141">
            <v>0.68744947676652146</v>
          </cell>
          <cell r="U141">
            <v>0.30994118511479574</v>
          </cell>
          <cell r="V141">
            <v>0.50652278264695327</v>
          </cell>
          <cell r="W141">
            <v>0.64320257035637785</v>
          </cell>
          <cell r="X141">
            <v>1.6041735394106789</v>
          </cell>
          <cell r="Y141">
            <v>0.93972393102343554</v>
          </cell>
          <cell r="Z141">
            <v>0.73498597909578411</v>
          </cell>
        </row>
        <row r="142">
          <cell r="T142">
            <v>0.68455842307148651</v>
          </cell>
          <cell r="U142">
            <v>0.30708565109634567</v>
          </cell>
          <cell r="V142">
            <v>0.50231928238091428</v>
          </cell>
          <cell r="W142">
            <v>0.63938905061254248</v>
          </cell>
          <cell r="X142">
            <v>1.6059137872275622</v>
          </cell>
          <cell r="Y142">
            <v>0.93976678950325621</v>
          </cell>
          <cell r="Z142">
            <v>0.73317497319521896</v>
          </cell>
        </row>
        <row r="143">
          <cell r="T143">
            <v>0.68167794752620181</v>
          </cell>
          <cell r="U143">
            <v>0.3042589154229986</v>
          </cell>
          <cell r="V143">
            <v>0.49815107144434584</v>
          </cell>
          <cell r="W143">
            <v>0.63559336985790693</v>
          </cell>
          <cell r="X143">
            <v>1.6076333544409096</v>
          </cell>
          <cell r="Y143">
            <v>0.9398048787165536</v>
          </cell>
          <cell r="Z143">
            <v>0.73137073459067725</v>
          </cell>
        </row>
        <row r="144">
          <cell r="T144">
            <v>0.67880821879959974</v>
          </cell>
          <cell r="U144">
            <v>0.30146073899335046</v>
          </cell>
          <cell r="V144">
            <v>0.49401822537400175</v>
          </cell>
          <cell r="W144">
            <v>0.6318157931450582</v>
          </cell>
          <cell r="X144">
            <v>1.6093327481197068</v>
          </cell>
          <cell r="Y144">
            <v>0.93983800352115199</v>
          </cell>
          <cell r="Z144">
            <v>0.72957329902159018</v>
          </cell>
        </row>
        <row r="145">
          <cell r="T145">
            <v>0.67594940000360604</v>
          </cell>
          <cell r="U145">
            <v>0.29869088283024686</v>
          </cell>
          <cell r="V145">
            <v>0.4899208055297315</v>
          </cell>
          <cell r="W145">
            <v>0.62805657433995932</v>
          </cell>
          <cell r="X145">
            <v>1.611012471876085</v>
          </cell>
          <cell r="Y145">
            <v>0.93986597096870195</v>
          </cell>
          <cell r="Z145">
            <v>0.72778270103216924</v>
          </cell>
        </row>
        <row r="146">
          <cell r="T146">
            <v>0.67310164877421941</v>
          </cell>
          <cell r="U146">
            <v>0.29594910814136327</v>
          </cell>
          <cell r="V146">
            <v>0.48585885952458108</v>
          </cell>
          <cell r="W146">
            <v>0.62431595632708659</v>
          </cell>
          <cell r="X146">
            <v>1.6126730257726976</v>
          </cell>
          <cell r="Y146">
            <v>0.93988859031636596</v>
          </cell>
          <cell r="Z146">
            <v>0.7259989739853655</v>
          </cell>
        </row>
        <row r="147">
          <cell r="T147">
            <v>0.67026511735230443</v>
          </cell>
          <cell r="U147">
            <v>0.29323517637791841</v>
          </cell>
          <cell r="V147">
            <v>0.48183242164791662</v>
          </cell>
          <cell r="W147">
            <v>0.62059417121357041</v>
          </cell>
          <cell r="X147">
            <v>1.6143149062327051</v>
          </cell>
          <cell r="Y147">
            <v>0.93990567303871153</v>
          </cell>
          <cell r="Z147">
            <v>0.72422215007672963</v>
          </cell>
        </row>
        <row r="148">
          <cell r="T148">
            <v>0.66743995266408862</v>
          </cell>
          <cell r="U148">
            <v>0.29054884929153535</v>
          </cell>
          <cell r="V148">
            <v>0.47784151328149332</v>
          </cell>
          <cell r="W148">
            <v>0.61689144053228073</v>
          </cell>
          <cell r="X148">
            <v>1.6159386059523375</v>
          </cell>
          <cell r="Y148">
            <v>0.93991703283978512</v>
          </cell>
          <cell r="Z148">
            <v>0.72245226034818433</v>
          </cell>
        </row>
        <row r="149">
          <cell r="T149">
            <v>0.66462629640132131</v>
          </cell>
          <cell r="U149">
            <v>0.28788988898930112</v>
          </cell>
          <cell r="V149">
            <v>0.47388614330842188</v>
          </cell>
          <cell r="W149">
            <v>0.61320797544372874</v>
          </cell>
          <cell r="X149">
            <v>1.6175446138159846</v>
          </cell>
          <cell r="Y149">
            <v>0.93992248566532988</v>
          </cell>
          <cell r="Z149">
            <v>0.72068933470170038</v>
          </cell>
        </row>
        <row r="150">
          <cell r="T150">
            <v>0.66182428510107172</v>
          </cell>
          <cell r="U150">
            <v>0.28525805798704956</v>
          </cell>
          <cell r="V150">
            <v>0.46996630851495819</v>
          </cell>
          <cell r="W150">
            <v>0.60954397693671292</v>
          </cell>
          <cell r="X150">
            <v>1.6191334148137502</v>
          </cell>
          <cell r="Y150">
            <v>0.93992184971513559</v>
          </cell>
          <cell r="Z150">
            <v>0.71893340191285227</v>
          </cell>
        </row>
        <row r="151">
          <cell r="T151">
            <v>0.65903405022513029</v>
          </cell>
          <cell r="U151">
            <v>0.28265311926090209</v>
          </cell>
          <cell r="V151">
            <v>0.46608199398510941</v>
          </cell>
          <cell r="W151">
            <v>0.605899636027602</v>
          </cell>
          <cell r="X151">
            <v>1.6207054899614051</v>
          </cell>
          <cell r="Y151">
            <v>0.93991494545553278</v>
          </cell>
          <cell r="Z151">
            <v>0.71718448964430559</v>
          </cell>
        </row>
        <row r="152">
          <cell r="T152">
            <v>0.65625571823899553</v>
          </cell>
          <cell r="U152">
            <v>0.28007483629710478</v>
          </cell>
          <cell r="V152">
            <v>0.46223317348798137</v>
          </cell>
          <cell r="W152">
            <v>0.60227513395820709</v>
          </cell>
          <cell r="X152">
            <v>1.6222613162227497</v>
          </cell>
          <cell r="Y152">
            <v>0.93990159563198183</v>
          </cell>
          <cell r="Z152">
            <v>0.71544262445916595</v>
          </cell>
        </row>
        <row r="153">
          <cell r="T153">
            <v>0.65348941069041366</v>
          </cell>
          <cell r="U153">
            <v>0.27752297314019547</v>
          </cell>
          <cell r="V153">
            <v>0.45841980985787711</v>
          </cell>
          <cell r="W153">
            <v>0.59867064239212642</v>
          </cell>
          <cell r="X153">
            <v>1.6238013664342319</v>
          </cell>
          <cell r="Y153">
            <v>0.93988162528177011</v>
          </cell>
          <cell r="Z153">
            <v>0.7137078318342529</v>
          </cell>
        </row>
        <row r="154">
          <cell r="T154">
            <v>0.65073524428744989</v>
          </cell>
          <cell r="U154">
            <v>0.27499729443952386</v>
          </cell>
          <cell r="V154">
            <v>0.45464185536712431</v>
          </cell>
          <cell r="W154">
            <v>0.59508632360950153</v>
          </cell>
          <cell r="X154">
            <v>1.62532610923187</v>
          </cell>
          <cell r="Y154">
            <v>0.93985486174676658</v>
          </cell>
          <cell r="Z154">
            <v>0.71198013617325673</v>
          </cell>
        </row>
        <row r="155">
          <cell r="T155">
            <v>0.6479933309760687</v>
          </cell>
          <cell r="U155">
            <v>0.27249756549417381</v>
          </cell>
          <cell r="V155">
            <v>0.45089925209159792</v>
          </cell>
          <cell r="W155">
            <v>0.5915223307001326</v>
          </cell>
          <cell r="X155">
            <v>1.6268360089803693</v>
          </cell>
          <cell r="Y155">
            <v>0.93982113468627637</v>
          </cell>
          <cell r="Z155">
            <v>0.71025956081978137</v>
          </cell>
        </row>
        <row r="156">
          <cell r="T156">
            <v>0.64526377801719004</v>
          </cell>
          <cell r="U156">
            <v>0.27002355229630726</v>
          </cell>
          <cell r="V156">
            <v>0.4471919322689914</v>
          </cell>
          <cell r="W156">
            <v>0.58797880775486644</v>
          </cell>
          <cell r="X156">
            <v>1.6283315257043725</v>
          </cell>
          <cell r="Y156">
            <v>0.939780276089897</v>
          </cell>
          <cell r="Z156">
            <v>0.70854612807029682</v>
          </cell>
        </row>
        <row r="157">
          <cell r="T157">
            <v>0.64254668806323145</v>
          </cell>
          <cell r="U157">
            <v>0.26757502157297014</v>
          </cell>
          <cell r="V157">
            <v>0.44351981864978213</v>
          </cell>
          <cell r="W157">
            <v>0.58445589005519649</v>
          </cell>
          <cell r="X157">
            <v>1.6298131150218484</v>
          </cell>
          <cell r="Y157">
            <v>0.93973212029046815</v>
          </cell>
          <cell r="Z157">
            <v>0.70683985918696968</v>
          </cell>
        </row>
        <row r="158">
          <cell r="T158">
            <v>0.63984215923405607</v>
          </cell>
          <cell r="U158">
            <v>0.26515174082638432</v>
          </cell>
          <cell r="V158">
            <v>0.43988282484095159</v>
          </cell>
          <cell r="W158">
            <v>0.58095370426103055</v>
          </cell>
          <cell r="X158">
            <v>1.6312812280795124</v>
          </cell>
          <cell r="Y158">
            <v>0.93967650397698887</v>
          </cell>
          <cell r="Z158">
            <v>0.70514077441039447</v>
          </cell>
        </row>
        <row r="159">
          <cell r="T159">
            <v>0.63715028519238859</v>
          </cell>
          <cell r="U159">
            <v>0.26275347837276908</v>
          </cell>
          <cell r="V159">
            <v>0.43628085564246932</v>
          </cell>
          <cell r="W159">
            <v>0.5774723685965556</v>
          </cell>
          <cell r="X159">
            <v>1.6327363114902296</v>
          </cell>
          <cell r="Y159">
            <v>0.93961326620757368</v>
          </cell>
          <cell r="Z159">
            <v>0.70344889297220781</v>
          </cell>
        </row>
        <row r="160">
          <cell r="T160">
            <v>0.63447115521860054</v>
          </cell>
          <cell r="U160">
            <v>0.26038000337971084</v>
          </cell>
          <cell r="V160">
            <v>0.43271380737654652</v>
          </cell>
          <cell r="W160">
            <v>0.57401199303416084</v>
          </cell>
          <cell r="X160">
            <v>1.6341788072724077</v>
          </cell>
          <cell r="Y160">
            <v>0.93954224842239176</v>
          </cell>
          <cell r="Z160">
            <v>0.70176423310759639</v>
          </cell>
        </row>
        <row r="161">
          <cell r="T161">
            <v>0.63180485428489863</v>
          </cell>
          <cell r="U161">
            <v>0.25803108590212298</v>
          </cell>
          <cell r="V161">
            <v>0.42918156820973113</v>
          </cell>
          <cell r="W161">
            <v>0.57057267947636237</v>
          </cell>
          <cell r="X161">
            <v>1.6356091527912298</v>
          </cell>
          <cell r="Y161">
            <v>0.93946329445658583</v>
          </cell>
          <cell r="Z161">
            <v>0.70008681206768919</v>
          </cell>
        </row>
        <row r="162">
          <cell r="T162">
            <v>0.62915146312888937</v>
          </cell>
          <cell r="U162">
            <v>0.25570649691681813</v>
          </cell>
          <cell r="V162">
            <v>0.42568401846784137</v>
          </cell>
          <cell r="W162">
            <v>0.56715452193570182</v>
          </cell>
          <cell r="X162">
            <v>1.6370277807017781</v>
          </cell>
          <cell r="Y162">
            <v>0.93937625055315566</v>
          </cell>
          <cell r="Z162">
            <v>0.69841664613183507</v>
          </cell>
        </row>
        <row r="163">
          <cell r="T163">
            <v>0.62651105832648746</v>
          </cell>
          <cell r="U163">
            <v>0.25340600835572558</v>
          </cell>
          <cell r="V163">
            <v>0.42222103094381719</v>
          </cell>
          <cell r="W163">
            <v>0.56375760671254471</v>
          </cell>
          <cell r="X163">
            <v>1.638435118893919</v>
          </cell>
          <cell r="Y163">
            <v>0.93928096537578798</v>
          </cell>
          <cell r="Z163">
            <v>0.69675375061978728</v>
          </cell>
        </row>
        <row r="164">
          <cell r="T164">
            <v>0.62388371236417073</v>
          </cell>
          <cell r="U164">
            <v>0.25112939313779326</v>
          </cell>
          <cell r="V164">
            <v>0.41879247119851215</v>
          </cell>
          <cell r="W164">
            <v>0.56038201257079401</v>
          </cell>
          <cell r="X164">
            <v>1.6398315904389391</v>
          </cell>
          <cell r="Y164">
            <v>0.93917729002163752</v>
          </cell>
          <cell r="Z164">
            <v>0.69509813990373603</v>
          </cell>
        </row>
        <row r="165">
          <cell r="T165">
            <v>0.6212694937105705</v>
          </cell>
          <cell r="U165">
            <v>0.2488764251995845</v>
          </cell>
          <cell r="V165">
            <v>0.41539819785449406</v>
          </cell>
          <cell r="W165">
            <v>0.55702781091142017</v>
          </cell>
          <cell r="X165">
            <v>1.6412176135378664</v>
          </cell>
          <cell r="Y165">
            <v>0.93906507803400963</v>
          </cell>
          <cell r="Z165">
            <v>0.69344982742027594</v>
          </cell>
        </row>
        <row r="166">
          <cell r="T166">
            <v>0.61866846688735433</v>
          </cell>
          <cell r="U166">
            <v>0.24664687952461828</v>
          </cell>
          <cell r="V166">
            <v>0.41203806288290634</v>
          </cell>
          <cell r="W166">
            <v>0.55369506594382722</v>
          </cell>
          <cell r="X166">
            <v>1.6425936014714428</v>
          </cell>
          <cell r="Y166">
            <v>0.93894418541497715</v>
          </cell>
          <cell r="Z166">
            <v>0.69180882568220425</v>
          </cell>
        </row>
        <row r="167">
          <cell r="T167">
            <v>0.61608069253943853</v>
          </cell>
          <cell r="U167">
            <v>0.2444405321714718</v>
          </cell>
          <cell r="V167">
            <v>0.40871191188345013</v>
          </cell>
          <cell r="W167">
            <v>0.55038383485501963</v>
          </cell>
          <cell r="X167">
            <v>1.6439599625516641</v>
          </cell>
          <cell r="Y167">
            <v>0.93881447063787715</v>
          </cell>
          <cell r="Z167">
            <v>0.69017514629025767</v>
          </cell>
        </row>
        <row r="168">
          <cell r="T168">
            <v>0.61350622750446959</v>
          </cell>
          <cell r="U168">
            <v>0.24225716030067287</v>
          </cell>
          <cell r="V168">
            <v>0.40541958435755338</v>
          </cell>
          <cell r="W168">
            <v>0.54709416797650312</v>
          </cell>
          <cell r="X168">
            <v>1.6453171000748847</v>
          </cell>
          <cell r="Y168">
            <v>0.93867579465971085</v>
          </cell>
          <cell r="Z168">
            <v>0.68854879994468465</v>
          </cell>
        </row>
        <row r="169">
          <cell r="T169">
            <v>0.61094512488159392</v>
          </cell>
          <cell r="U169">
            <v>0.2400965422004144</v>
          </cell>
          <cell r="V169">
            <v>0.40216091397479681</v>
          </cell>
          <cell r="W169">
            <v>0.54382610894895511</v>
          </cell>
          <cell r="X169">
            <v>1.646665412276378</v>
          </cell>
          <cell r="Y169">
            <v>0.93852802093338661</v>
          </cell>
          <cell r="Z169">
            <v>0.68692979645674257</v>
          </cell>
        </row>
        <row r="170">
          <cell r="T170">
            <v>0.60839743409950009</v>
          </cell>
          <cell r="U170">
            <v>0.23795845731112292</v>
          </cell>
          <cell r="V170">
            <v>0.39893572883267731</v>
          </cell>
          <cell r="W170">
            <v>0.54057969488459223</v>
          </cell>
          <cell r="X170">
            <v>1.6480052922863762</v>
          </cell>
          <cell r="Y170">
            <v>0.93837101541985601</v>
          </cell>
          <cell r="Z170">
            <v>0.68531814476004871</v>
          </cell>
        </row>
        <row r="171">
          <cell r="T171">
            <v>0.60586320098371771</v>
          </cell>
          <cell r="U171">
            <v>0.23584268624889321</v>
          </cell>
          <cell r="V171">
            <v>0.39574385170975085</v>
          </cell>
          <cell r="W171">
            <v>0.53735495652726306</v>
          </cell>
          <cell r="X171">
            <v>1.6493371280874733</v>
          </cell>
          <cell r="Y171">
            <v>0.93820464660007807</v>
          </cell>
          <cell r="Z171">
            <v>0.68371385292183184</v>
          </cell>
        </row>
        <row r="172">
          <cell r="T172">
            <v>0.60334246782316381</v>
          </cell>
          <cell r="U172">
            <v>0.23374901082783373</v>
          </cell>
          <cell r="V172">
            <v>0.39258510031228899</v>
          </cell>
          <cell r="W172">
            <v>0.53415191841021259</v>
          </cell>
          <cell r="X172">
            <v>1.6506613024733796</v>
          </cell>
          <cell r="Y172">
            <v>0.9380287854868139</v>
          </cell>
          <cell r="Z172">
            <v>0.68211692815405767</v>
          </cell>
        </row>
        <row r="173">
          <cell r="T173">
            <v>0.60083527343595433</v>
          </cell>
          <cell r="U173">
            <v>0.23167721408133746</v>
          </cell>
          <cell r="V173">
            <v>0.38945928751445907</v>
          </cell>
          <cell r="W173">
            <v>0.53097059901151689</v>
          </cell>
          <cell r="X173">
            <v>1.6519781930089841</v>
          </cell>
          <cell r="Y173">
            <v>0.93784330563625951</v>
          </cell>
          <cell r="Z173">
            <v>0.68052737682443676</v>
          </cell>
        </row>
        <row r="174">
          <cell r="T174">
            <v>0.59834165323442734</v>
          </cell>
          <cell r="U174">
            <v>0.22962708028231052</v>
          </cell>
          <cell r="V174">
            <v>0.38636622159218353</v>
          </cell>
          <cell r="W174">
            <v>0.52781101090719384</v>
          </cell>
          <cell r="X174">
            <v>1.6532881719916501</v>
          </cell>
          <cell r="Y174">
            <v>0.93764808315947823</v>
          </cell>
          <cell r="Z174">
            <v>0.67894520446732365</v>
          </cell>
        </row>
        <row r="175">
          <cell r="T175">
            <v>0.59586163928940883</v>
          </cell>
          <cell r="U175">
            <v>0.22759839496238163</v>
          </cell>
          <cell r="V175">
            <v>0.38330570645069628</v>
          </cell>
          <cell r="W175">
            <v>0.52467316092196403</v>
          </cell>
          <cell r="X175">
            <v>1.6545916064137061</v>
          </cell>
          <cell r="Y175">
            <v>0.9374429967336364</v>
          </cell>
          <cell r="Z175">
            <v>0.67737041579448909</v>
          </cell>
        </row>
        <row r="176">
          <cell r="T176">
            <v>0.59339526039371793</v>
          </cell>
          <cell r="U176">
            <v>0.22559094493011631</v>
          </cell>
          <cell r="V176">
            <v>0.38027754184593388</v>
          </cell>
          <cell r="W176">
            <v>0.52155705027764487</v>
          </cell>
          <cell r="X176">
            <v>1.655888857926139</v>
          </cell>
          <cell r="Y176">
            <v>0.93722792761301876</v>
          </cell>
          <cell r="Z176">
            <v>0.67580301470577453</v>
          </cell>
        </row>
        <row r="177">
          <cell r="T177">
            <v>0.59094254212486708</v>
          </cell>
          <cell r="U177">
            <v>0.22360451828826505</v>
          </cell>
          <cell r="V177">
            <v>0.37728152359981759</v>
          </cell>
          <cell r="W177">
            <v>0.51846267473920649</v>
          </cell>
          <cell r="X177">
            <v>1.6571802828033328</v>
          </cell>
          <cell r="Y177">
            <v>0.9370027596398447</v>
          </cell>
          <cell r="Z177">
            <v>0.67424300429963901</v>
          </cell>
        </row>
        <row r="178">
          <cell r="T178">
            <v>0.58850350690699205</v>
          </cell>
          <cell r="U178">
            <v>0.22163890445006892</v>
          </cell>
          <cell r="V178">
            <v>0.37431744380953175</v>
          </cell>
          <cell r="W178">
            <v>0.51539002475845885</v>
          </cell>
          <cell r="X178">
            <v>1.6584662319089156</v>
          </cell>
          <cell r="Y178">
            <v>0.93676737925482001</v>
          </cell>
          <cell r="Z178">
            <v>0.67269038688356786</v>
          </cell>
        </row>
        <row r="179">
          <cell r="T179">
            <v>0.5860781740719998</v>
          </cell>
          <cell r="U179">
            <v>0.21969389415464383</v>
          </cell>
          <cell r="V179">
            <v>0.37138509105088585</v>
          </cell>
          <cell r="W179">
            <v>0.51233908561536801</v>
          </cell>
          <cell r="X179">
            <v>1.6597470506626286</v>
          </cell>
          <cell r="Y179">
            <v>0.93652167550745558</v>
          </cell>
          <cell r="Z179">
            <v>0.67114516398439161</v>
          </cell>
        </row>
        <row r="180">
          <cell r="T180">
            <v>0.58366655991990712</v>
          </cell>
          <cell r="U180">
            <v>0.21776927948146763</v>
          </cell>
          <cell r="V180">
            <v>0.36848425057584794</v>
          </cell>
          <cell r="W180">
            <v>0.50930983755702952</v>
          </cell>
          <cell r="X180">
            <v>1.6610230790081488</v>
          </cell>
          <cell r="Y180">
            <v>0.93626554006613139</v>
          </cell>
          <cell r="Z180">
            <v>0.66960733635845282</v>
          </cell>
        </row>
        <row r="181">
          <cell r="T181">
            <v>0.58126867777840685</v>
          </cell>
          <cell r="U181">
            <v>0.2158648538640002</v>
          </cell>
          <cell r="V181">
            <v>0.36561470450434563</v>
          </cell>
          <cell r="W181">
            <v>0.50630225593426892</v>
          </cell>
          <cell r="X181">
            <v>1.6622946513818553</v>
          </cell>
          <cell r="Y181">
            <v>0.93599886722790171</v>
          </cell>
          <cell r="Z181">
            <v>0.66807690400168496</v>
          </cell>
        </row>
        <row r="182">
          <cell r="T182">
            <v>0.57888453806161078</v>
          </cell>
          <cell r="U182">
            <v>0.21398041210244703</v>
          </cell>
          <cell r="V182">
            <v>0.36277623201043785</v>
          </cell>
          <cell r="W182">
            <v>0.50331631133588994</v>
          </cell>
          <cell r="X182">
            <v>1.6635620966824989</v>
          </cell>
          <cell r="Y182">
            <v>0.93572155392800893</v>
          </cell>
          <cell r="Z182">
            <v>0.66655386615955703</v>
          </cell>
        </row>
        <row r="183">
          <cell r="T183">
            <v>0.57651414832802317</v>
          </cell>
          <cell r="U183">
            <v>0.21211575037570543</v>
          </cell>
          <cell r="V183">
            <v>0.35996860950293336</v>
          </cell>
          <cell r="W183">
            <v>0.50035196972058338</v>
          </cell>
          <cell r="X183">
            <v>1.6648257382417173</v>
          </cell>
          <cell r="Y183">
            <v>0.93543349974910017</v>
          </cell>
          <cell r="Z183">
            <v>0.66503822133690305</v>
          </cell>
        </row>
        <row r="184">
          <cell r="T184">
            <v>0.57415751333768961</v>
          </cell>
          <cell r="U184">
            <v>0.21027066625249669</v>
          </cell>
          <cell r="V184">
            <v>0.35719161080057171</v>
          </cell>
          <cell r="W184">
            <v>0.49740919254648169</v>
          </cell>
          <cell r="X184">
            <v>1.6660858937953336</v>
          </cell>
          <cell r="Y184">
            <v>0.93513460693019212</v>
          </cell>
          <cell r="Z184">
            <v>0.66352996730763214</v>
          </cell>
        </row>
        <row r="185">
          <cell r="T185">
            <v>0.57181463510856589</v>
          </cell>
          <cell r="U185">
            <v>0.20844495870172378</v>
          </cell>
          <cell r="V185">
            <v>0.3544450073018392</v>
          </cell>
          <cell r="W185">
            <v>0.49448793689838949</v>
          </cell>
          <cell r="X185">
            <v>1.6673428754554505</v>
          </cell>
          <cell r="Y185">
            <v>0.93482478037528205</v>
          </cell>
          <cell r="Z185">
            <v>0.66202910112432778</v>
          </cell>
        </row>
        <row r="186">
          <cell r="T186">
            <v>0.5694855129720624</v>
          </cell>
          <cell r="U186">
            <v>0.20663842810206179</v>
          </cell>
          <cell r="V186">
            <v>0.35172856814954989</v>
          </cell>
          <cell r="W186">
            <v>0.49158815561268238</v>
          </cell>
          <cell r="X186">
            <v>1.6685969896832749</v>
          </cell>
          <cell r="Y186">
            <v>0.93450392766166546</v>
          </cell>
          <cell r="Z186">
            <v>0.66053561912772185</v>
          </cell>
        </row>
        <row r="187">
          <cell r="T187">
            <v>0.56717014362780904</v>
          </cell>
          <cell r="U187">
            <v>0.20485087625081461</v>
          </cell>
          <cell r="V187">
            <v>0.34904206039024849</v>
          </cell>
          <cell r="W187">
            <v>0.48870979739990128</v>
          </cell>
          <cell r="X187">
            <v>1.6698485372625897</v>
          </cell>
          <cell r="Y187">
            <v>0.93417195904792116</v>
          </cell>
          <cell r="Z187">
            <v>0.65904951695605418</v>
          </cell>
        </row>
        <row r="188">
          <cell r="T188">
            <v>0.56486852119760778</v>
          </cell>
          <cell r="U188">
            <v>0.20308210637204652</v>
          </cell>
          <cell r="V188">
            <v>0.34638524912856233</v>
          </cell>
          <cell r="W188">
            <v>0.4858528069650388</v>
          </cell>
          <cell r="X188">
            <v>1.6710978132739314</v>
          </cell>
          <cell r="Y188">
            <v>0.93382878748157427</v>
          </cell>
          <cell r="Z188">
            <v>0.65757078955431481</v>
          </cell>
        </row>
        <row r="189">
          <cell r="T189">
            <v>0.5625806372785892</v>
          </cell>
          <cell r="U189">
            <v>0.20133192312401826</v>
          </cell>
          <cell r="V189">
            <v>0.34375789767658493</v>
          </cell>
          <cell r="W189">
            <v>0.48301712512554251</v>
          </cell>
          <cell r="X189">
            <v>1.6723451070693183</v>
          </cell>
          <cell r="Y189">
            <v>0.93347432860639723</v>
          </cell>
          <cell r="Z189">
            <v>0.65609943118336522</v>
          </cell>
        </row>
        <row r="190">
          <cell r="T190">
            <v>0.56030648099556757</v>
          </cell>
          <cell r="U190">
            <v>0.19960013260594306</v>
          </cell>
          <cell r="V190">
            <v>0.3411597676983949</v>
          </cell>
          <cell r="W190">
            <v>0.48020268892705448</v>
          </cell>
          <cell r="X190">
            <v>1.67359070224761</v>
          </cell>
          <cell r="Y190">
            <v>0.93310850076939122</v>
          </cell>
          <cell r="Z190">
            <v>0.65463543542895963</v>
          </cell>
        </row>
        <row r="191">
          <cell r="T191">
            <v>0.55804603905260464</v>
          </cell>
          <cell r="U191">
            <v>0.1978865423640854</v>
          </cell>
          <cell r="V191">
            <v>0.33859061934979057</v>
          </cell>
          <cell r="W191">
            <v>0.47740943175686856</v>
          </cell>
          <cell r="X191">
            <v>1.6748348766303582</v>
          </cell>
          <cell r="Y191">
            <v>0.93273122502736816</v>
          </cell>
          <cell r="Z191">
            <v>0.65317879521061961</v>
          </cell>
        </row>
        <row r="192">
          <cell r="T192">
            <v>0.55579929578376752</v>
          </cell>
          <cell r="U192">
            <v>0.19619096139721423</v>
          </cell>
          <cell r="V192">
            <v>0.3360502114133635</v>
          </cell>
          <cell r="W192">
            <v>0.47463728345518097</v>
          </cell>
          <cell r="X192">
            <v>1.6760779022381789</v>
          </cell>
          <cell r="Y192">
            <v>0.9323424251531881</v>
          </cell>
          <cell r="Z192">
            <v>0.65172950279042452</v>
          </cell>
        </row>
        <row r="193">
          <cell r="T193">
            <v>0.5535662332031076</v>
          </cell>
          <cell r="U193">
            <v>0.19451320016144111</v>
          </cell>
          <cell r="V193">
            <v>0.33353830142897939</v>
          </cell>
          <cell r="W193">
            <v>0.47188617042408737</v>
          </cell>
          <cell r="X193">
            <v>1.6773200452675856</v>
          </cell>
          <cell r="Y193">
            <v>0.93194202764163525</v>
          </cell>
          <cell r="Z193">
            <v>0.65028754978167003</v>
          </cell>
        </row>
        <row r="194">
          <cell r="T194">
            <v>0.55134683105384341</v>
          </cell>
          <cell r="U194">
            <v>0.19285307057444923</v>
          </cell>
          <cell r="V194">
            <v>0.33105464581978072</v>
          </cell>
          <cell r="W194">
            <v>0.46915601573440091</v>
          </cell>
          <cell r="X194">
            <v>1.6785615660682547</v>
          </cell>
          <cell r="Y194">
            <v>0.93152996171487978</v>
          </cell>
          <cell r="Z194">
            <v>0.64885292715740295</v>
          </cell>
        </row>
        <row r="195">
          <cell r="T195">
            <v>0.54914106685675246</v>
          </cell>
          <cell r="U195">
            <v>0.1912103860191465</v>
          </cell>
          <cell r="V195">
            <v>0.32859900001379144</v>
          </cell>
          <cell r="W195">
            <v>0.46644673923026125</v>
          </cell>
          <cell r="X195">
            <v>1.6798027191206852</v>
          </cell>
          <cell r="Y195">
            <v>0.93110615932757623</v>
          </cell>
          <cell r="Z195">
            <v>0.64742562525886804</v>
          </cell>
        </row>
        <row r="196">
          <cell r="T196">
            <v>0.54694891595778328</v>
          </cell>
          <cell r="U196">
            <v>0.18958496134673827</v>
          </cell>
          <cell r="V196">
            <v>0.32617111856123465</v>
          </cell>
          <cell r="W196">
            <v>0.46375825763159945</v>
          </cell>
          <cell r="X196">
            <v>1.6810437530142133</v>
          </cell>
          <cell r="Y196">
            <v>0.93067055517155595</v>
          </cell>
          <cell r="Z196">
            <v>0.64600563380381015</v>
          </cell>
        </row>
        <row r="197">
          <cell r="T197">
            <v>0.54477035157489517</v>
          </cell>
          <cell r="U197">
            <v>0.18797661287926407</v>
          </cell>
          <cell r="V197">
            <v>0.3237707552476346</v>
          </cell>
          <cell r="W197">
            <v>0.4610904846344428</v>
          </cell>
          <cell r="X197">
            <v>1.6822849104253825</v>
          </cell>
          <cell r="Y197">
            <v>0.93022308668010067</v>
          </cell>
          <cell r="Z197">
            <v>0.64459294189468497</v>
          </cell>
        </row>
        <row r="198">
          <cell r="T198">
            <v>0.54260534484410694</v>
          </cell>
          <cell r="U198">
            <v>0.18638515841159189</v>
          </cell>
          <cell r="V198">
            <v>0.32139766320282065</v>
          </cell>
          <cell r="W198">
            <v>0.45844333100910395</v>
          </cell>
          <cell r="X198">
            <v>1.6835264280965883</v>
          </cell>
          <cell r="Y198">
            <v>0.92976369403184023</v>
          </cell>
          <cell r="Z198">
            <v>0.64318753802674444</v>
          </cell>
        </row>
        <row r="199">
          <cell r="T199">
            <v>0.54045386486478963</v>
          </cell>
          <cell r="U199">
            <v>0.18481041721290115</v>
          </cell>
          <cell r="V199">
            <v>0.31905159500590008</v>
          </cell>
          <cell r="W199">
            <v>0.45581670469627128</v>
          </cell>
          <cell r="X199">
            <v>1.6847685368150016</v>
          </cell>
          <cell r="Y199">
            <v>0.92929232015421281</v>
          </cell>
          <cell r="Z199">
            <v>0.64178941009601553</v>
          </cell>
        </row>
        <row r="200">
          <cell r="T200">
            <v>0.5383158787441813</v>
          </cell>
          <cell r="U200">
            <v>0.18325221002766612</v>
          </cell>
          <cell r="V200">
            <v>0.31673230278631309</v>
          </cell>
          <cell r="W200">
            <v>0.45321051090100423</v>
          </cell>
          <cell r="X200">
            <v>1.6860114613917263</v>
          </cell>
          <cell r="Y200">
            <v>0.92880891072648919</v>
          </cell>
          <cell r="Z200">
            <v>0.64039854540715346</v>
          </cell>
        </row>
        <row r="201">
          <cell r="T201">
            <v>0.53619135164114262</v>
          </cell>
          <cell r="U201">
            <v>0.18171035907615118</v>
          </cell>
          <cell r="V201">
            <v>0.31443953832104921</v>
          </cell>
          <cell r="W201">
            <v>0.45062465218469616</v>
          </cell>
          <cell r="X201">
            <v>1.6872554206411745</v>
          </cell>
          <cell r="Y201">
            <v>0.92831341418241042</v>
          </cell>
          <cell r="Z201">
            <v>0.63901493068120552</v>
          </cell>
        </row>
        <row r="202">
          <cell r="T202">
            <v>0.534080246809158</v>
          </cell>
          <cell r="U202">
            <v>0.18018468805444432</v>
          </cell>
          <cell r="V202">
            <v>0.31217305312810717</v>
          </cell>
          <cell r="W202">
            <v>0.44805902855498497</v>
          </cell>
          <cell r="X202">
            <v>1.6885006273606136</v>
          </cell>
          <cell r="Y202">
            <v>0.92780578171234884</v>
          </cell>
          <cell r="Z202">
            <v>0.63763855206324438</v>
          </cell>
        </row>
        <row r="203">
          <cell r="T203">
            <v>0.53198252563858128</v>
          </cell>
          <cell r="U203">
            <v>0.17867502213403219</v>
          </cell>
          <cell r="V203">
            <v>0.30993259855630279</v>
          </cell>
          <cell r="W203">
            <v>0.44551353755367584</v>
          </cell>
          <cell r="X203">
            <v>1.6897472883098574</v>
          </cell>
          <cell r="Y203">
            <v>0.92728596726506129</v>
          </cell>
          <cell r="Z203">
            <v>0.63626939512989455</v>
          </cell>
        </row>
        <row r="204">
          <cell r="T204">
            <v>0.52989814769813548</v>
          </cell>
          <cell r="U204">
            <v>0.17718118796094237</v>
          </cell>
          <cell r="V204">
            <v>0.30771792587150765</v>
          </cell>
          <cell r="W204">
            <v>0.44298807434265258</v>
          </cell>
          <cell r="X204">
            <v>1.6909956041911109</v>
          </cell>
          <cell r="Y204">
            <v>0.92675392754898456</v>
          </cell>
          <cell r="Z204">
            <v>0.63490744489675877</v>
          </cell>
        </row>
        <row r="205">
          <cell r="T205">
            <v>0.52782707077568025</v>
          </cell>
          <cell r="U205">
            <v>0.17570301365446012</v>
          </cell>
          <cell r="V205">
            <v>0.30552878633938885</v>
          </cell>
          <cell r="W205">
            <v>0.44048253178786179</v>
          </cell>
          <cell r="X205">
            <v>1.6922457696288886</v>
          </cell>
          <cell r="Y205">
            <v>0.92620962203308255</v>
          </cell>
          <cell r="Z205">
            <v>0.63355268582571367</v>
          </cell>
        </row>
        <row r="206">
          <cell r="T206">
            <v>0.52576925091822357</v>
          </cell>
          <cell r="U206">
            <v>0.17424032880543563</v>
          </cell>
          <cell r="V206">
            <v>0.3033649313047635</v>
          </cell>
          <cell r="W206">
            <v>0.43799680054134438</v>
          </cell>
          <cell r="X206">
            <v>1.6934979731499979</v>
          </cell>
          <cell r="Y206">
            <v>0.9256530129472581</v>
          </cell>
          <cell r="Z206">
            <v>0.63220510183212686</v>
          </cell>
        </row>
        <row r="207">
          <cell r="T207">
            <v>0.52372464247122952</v>
          </cell>
          <cell r="U207">
            <v>0.17279296447419784</v>
          </cell>
          <cell r="V207">
            <v>0.3012261122676213</v>
          </cell>
          <cell r="W207">
            <v>0.43553076912136296</v>
          </cell>
          <cell r="X207">
            <v>1.6947523971636149</v>
          </cell>
          <cell r="Y207">
            <v>0.92508406528227438</v>
          </cell>
          <cell r="Z207">
            <v>0.63086467629192533</v>
          </cell>
        </row>
        <row r="208">
          <cell r="T208">
            <v>0.52169319811717962</v>
          </cell>
          <cell r="U208">
            <v>0.17136075318809038</v>
          </cell>
          <cell r="V208">
            <v>0.2991120809559254</v>
          </cell>
          <cell r="W208">
            <v>0.43308432399065144</v>
          </cell>
          <cell r="X208">
            <v>1.696009217941328</v>
          </cell>
          <cell r="Y208">
            <v>0.92450274678926503</v>
          </cell>
          <cell r="Z208">
            <v>0.62953139204860398</v>
          </cell>
        </row>
        <row r="209">
          <cell r="T209">
            <v>0.5196748689134455</v>
          </cell>
          <cell r="U209">
            <v>0.16994352893863271</v>
          </cell>
          <cell r="V209">
            <v>0.2970225893952595</v>
          </cell>
          <cell r="W209">
            <v>0.43065734963281016</v>
          </cell>
          <cell r="X209">
            <v>1.6972686055972268</v>
          </cell>
          <cell r="Y209">
            <v>0.92390902797872931</v>
          </cell>
          <cell r="Z209">
            <v>0.62820523142007922</v>
          </cell>
        </row>
        <row r="210">
          <cell r="T210">
            <v>0.51766960432942244</v>
          </cell>
          <cell r="U210">
            <v>0.16854112717833469</v>
          </cell>
          <cell r="V210">
            <v>0.29495738997539439</v>
          </cell>
          <cell r="W210">
            <v>0.42824972862687094</v>
          </cell>
          <cell r="X210">
            <v>1.6985307240679479</v>
          </cell>
          <cell r="Y210">
            <v>0.92330288211909151</v>
          </cell>
          <cell r="Z210">
            <v>0.6268861762054726</v>
          </cell>
        </row>
        <row r="211">
          <cell r="T211">
            <v>0.51567735228298361</v>
          </cell>
          <cell r="U211">
            <v>0.1671533848171653</v>
          </cell>
          <cell r="V211">
            <v>0.29291623551387286</v>
          </cell>
          <cell r="W211">
            <v>0.42586134172005519</v>
          </cell>
          <cell r="X211">
            <v>1.6997957310926866</v>
          </cell>
          <cell r="Y211">
            <v>0.92268428523479207</v>
          </cell>
          <cell r="Z211">
            <v>0.62557420769176442</v>
          </cell>
        </row>
        <row r="212">
          <cell r="T212">
            <v>0.51369805917622102</v>
          </cell>
          <cell r="U212">
            <v>0.16578014021869475</v>
          </cell>
          <cell r="V212">
            <v>0.29089887931668285</v>
          </cell>
          <cell r="W212">
            <v>0.42349206789876354</v>
          </cell>
          <cell r="X212">
            <v>1.7010637781931366</v>
          </cell>
          <cell r="Y212">
            <v>0.92205321610388469</v>
          </cell>
          <cell r="Z212">
            <v>0.6242693066603604</v>
          </cell>
        </row>
        <row r="213">
          <cell r="T213">
            <v>0.51173166993051478</v>
          </cell>
          <cell r="U213">
            <v>0.16442123319591645</v>
          </cell>
          <cell r="V213">
            <v>0.28890507523608366</v>
          </cell>
          <cell r="W213">
            <v>0.42114178445782147</v>
          </cell>
          <cell r="X213">
            <v>1.7023350106533619</v>
          </cell>
          <cell r="Y213">
            <v>0.92140965625518467</v>
          </cell>
          <cell r="Z213">
            <v>0.62297145339354376</v>
          </cell>
        </row>
        <row r="214">
          <cell r="T214">
            <v>0.50977812802090283</v>
          </cell>
          <cell r="U214">
            <v>0.16307650500676962</v>
          </cell>
          <cell r="V214">
            <v>0.28693457772568032</v>
          </cell>
          <cell r="W214">
            <v>0.41881036706799551</v>
          </cell>
          <cell r="X214">
            <v>1.7036095674995348</v>
          </cell>
          <cell r="Y214">
            <v>0.92075358996490941</v>
          </cell>
          <cell r="Z214">
            <v>0.62168062768081289</v>
          </cell>
        </row>
        <row r="215">
          <cell r="T215">
            <v>0.50783737550979446</v>
          </cell>
          <cell r="U215">
            <v>0.16174579834936406</v>
          </cell>
          <cell r="V215">
            <v>0.28498714189281538</v>
          </cell>
          <cell r="W215">
            <v>0.41649768984181945</v>
          </cell>
          <cell r="X215">
            <v>1.7048875814796025</v>
          </cell>
          <cell r="Y215">
            <v>0.9200850042528691</v>
          </cell>
          <cell r="Z215">
            <v>0.62039680882515535</v>
          </cell>
        </row>
        <row r="216">
          <cell r="T216">
            <v>0.50590935308000096</v>
          </cell>
          <cell r="U216">
            <v>0.16042895735692464</v>
          </cell>
          <cell r="V216">
            <v>0.28306252354833766</v>
          </cell>
          <cell r="W216">
            <v>0.41420362539775596</v>
          </cell>
          <cell r="X216">
            <v>1.7061691790427589</v>
          </cell>
          <cell r="Y216">
            <v>0.91940388887815505</v>
          </cell>
          <cell r="Z216">
            <v>0.6191199756491591</v>
          </cell>
        </row>
        <row r="217">
          <cell r="T217">
            <v>0.50399400006711492</v>
          </cell>
          <cell r="U217">
            <v>0.15912582759246927</v>
          </cell>
          <cell r="V217">
            <v>0.28116047925384047</v>
          </cell>
          <cell r="W217">
            <v>0.41192804492272178</v>
          </cell>
          <cell r="X217">
            <v>1.7074544803188028</v>
          </cell>
          <cell r="Y217">
            <v>0.91871023633436699</v>
          </cell>
          <cell r="Z217">
            <v>0.61785010650108441</v>
          </cell>
        </row>
        <row r="218">
          <cell r="T218">
            <v>0.50209125449124525</v>
          </cell>
          <cell r="U218">
            <v>0.15783625604321888</v>
          </cell>
          <cell r="V218">
            <v>0.2792807663664289</v>
          </cell>
          <cell r="W218">
            <v>0.40967081823300255</v>
          </cell>
          <cell r="X218">
            <v>1.7087435990973074</v>
          </cell>
          <cell r="Y218">
            <v>0.91800404184432804</v>
          </cell>
          <cell r="Z218">
            <v>0.61658717926079265</v>
          </cell>
        </row>
        <row r="219">
          <cell r="T219">
            <v>0.50020105308808538</v>
          </cell>
          <cell r="U219">
            <v>0.15656009111476873</v>
          </cell>
          <cell r="V219">
            <v>0.27742314308108584</v>
          </cell>
          <cell r="W219">
            <v>0.40743181383357779</v>
          </cell>
          <cell r="X219">
            <v>1.7100366428066087</v>
          </cell>
          <cell r="Y219">
            <v>0.91728530335434533</v>
          </cell>
          <cell r="Z219">
            <v>0.61533117134558724</v>
          </cell>
        </row>
        <row r="220">
          <cell r="T220">
            <v>0.49832333133937701</v>
          </cell>
          <cell r="U220">
            <v>0.15529718262501196</v>
          </cell>
          <cell r="V220">
            <v>0.27558736847070853</v>
          </cell>
          <cell r="W220">
            <v>0.4052108989758943</v>
          </cell>
          <cell r="X220">
            <v>1.7113337124925785</v>
          </cell>
          <cell r="Y220">
            <v>0.91655402152796184</v>
          </cell>
          <cell r="Z220">
            <v>0.61408205971596896</v>
          </cell>
        </row>
        <row r="221">
          <cell r="T221">
            <v>0.49645802350271911</v>
          </cell>
          <cell r="U221">
            <v>0.15404738179784</v>
          </cell>
          <cell r="V221">
            <v>0.27377320252388454</v>
          </cell>
          <cell r="W221">
            <v>0.40300793971412158</v>
          </cell>
          <cell r="X221">
            <v>1.7126349027972094</v>
          </cell>
          <cell r="Y221">
            <v>0.91581019973924993</v>
          </cell>
          <cell r="Z221">
            <v>0.61283982088126399</v>
          </cell>
        </row>
        <row r="222">
          <cell r="T222">
            <v>0.49460506264077081</v>
          </cell>
          <cell r="U222">
            <v>0.15281054125662383</v>
          </cell>
          <cell r="V222">
            <v>0.27198040618046548</v>
          </cell>
          <cell r="W222">
            <v>0.40082280095989492</v>
          </cell>
          <cell r="X222">
            <v>1.713940301936953</v>
          </cell>
          <cell r="Y222">
            <v>0.91505384406558021</v>
          </cell>
          <cell r="Z222">
            <v>0.61160443090518712</v>
          </cell>
        </row>
        <row r="223">
          <cell r="T223">
            <v>0.49276438064984168</v>
          </cell>
          <cell r="U223">
            <v>0.15158651501748321</v>
          </cell>
          <cell r="V223">
            <v>0.27020874136501183</v>
          </cell>
          <cell r="W223">
            <v>0.39865534653558604</v>
          </cell>
          <cell r="X223">
            <v>1.7152499916808277</v>
          </cell>
          <cell r="Y223">
            <v>0.91428496327995745</v>
          </cell>
          <cell r="Z223">
            <v>0.61037586541129008</v>
          </cell>
        </row>
        <row r="224">
          <cell r="T224">
            <v>0.49093590828786682</v>
          </cell>
          <cell r="U224">
            <v>0.15037515848235863</v>
          </cell>
          <cell r="V224">
            <v>0.26845797101817004</v>
          </cell>
          <cell r="W224">
            <v>0.39650543922614295</v>
          </cell>
          <cell r="X224">
            <v>1.7165640473282795</v>
          </cell>
          <cell r="Y224">
            <v>0.9135035688428258</v>
          </cell>
          <cell r="Z224">
            <v>0.60915409958831079</v>
          </cell>
        </row>
        <row r="225">
          <cell r="T225">
            <v>0.48911957520181149</v>
          </cell>
          <cell r="U225">
            <v>0.14917632843189385</v>
          </cell>
          <cell r="V225">
            <v>0.26672785912603414</v>
          </cell>
          <cell r="W225">
            <v>0.39437294082949337</v>
          </cell>
          <cell r="X225">
            <v>1.7178825376867677</v>
          </cell>
          <cell r="Y225">
            <v>0.91270967489341115</v>
          </cell>
          <cell r="Z225">
            <v>0.60793910819543096</v>
          </cell>
        </row>
        <row r="226">
          <cell r="T226">
            <v>0.48731530995445771</v>
          </cell>
          <cell r="U226">
            <v>0.14798988301813323</v>
          </cell>
          <cell r="V226">
            <v>0.26501817074757772</v>
          </cell>
          <cell r="W226">
            <v>0.39225771220556971</v>
          </cell>
          <cell r="X226">
            <v>1.7192055250491074</v>
          </cell>
          <cell r="Y226">
            <v>0.91190329824058691</v>
          </cell>
          <cell r="Z226">
            <v>0.60673086556745315</v>
          </cell>
        </row>
        <row r="227">
          <cell r="T227">
            <v>0.48552304005063979</v>
          </cell>
          <cell r="U227">
            <v>0.14681568175704868</v>
          </cell>
          <cell r="V227">
            <v>0.26332867204018595</v>
          </cell>
          <cell r="W227">
            <v>0.39015961332397842</v>
          </cell>
          <cell r="X227">
            <v>1.7205330651705231</v>
          </cell>
          <cell r="Y227">
            <v>0.91108445835324847</v>
          </cell>
          <cell r="Z227">
            <v>0.60552934561987093</v>
          </cell>
        </row>
        <row r="228">
          <cell r="T228">
            <v>0.48374269196288527</v>
          </cell>
          <cell r="U228">
            <v>0.14565358552090102</v>
          </cell>
          <cell r="V228">
            <v>0.26165913028336291</v>
          </cell>
          <cell r="W228">
            <v>0.38807850331030591</v>
          </cell>
          <cell r="X228">
            <v>1.7218652072454048</v>
          </cell>
          <cell r="Y228">
            <v>0.91025317735020839</v>
          </cell>
          <cell r="Z228">
            <v>0.60433452185384073</v>
          </cell>
        </row>
        <row r="229">
          <cell r="T229">
            <v>0.48197419115652573</v>
          </cell>
          <cell r="U229">
            <v>0.14450345653044608</v>
          </cell>
          <cell r="V229">
            <v>0.2600093139006851</v>
          </cell>
          <cell r="W229">
            <v>0.38601424049115934</v>
          </cell>
          <cell r="X229">
            <v>1.7232019938837995</v>
          </cell>
          <cell r="Y229">
            <v>0.90940947998962041</v>
          </cell>
          <cell r="Z229">
            <v>0.60314636736107508</v>
          </cell>
        </row>
        <row r="230">
          <cell r="T230">
            <v>0.48021746211421046</v>
          </cell>
          <cell r="U230">
            <v>0.14336515834698971</v>
          </cell>
          <cell r="V230">
            <v>0.25837899248001489</v>
          </cell>
          <cell r="W230">
            <v>0.38396668243788168</v>
          </cell>
          <cell r="X230">
            <v>1.7245434610875925</v>
          </cell>
          <cell r="Y230">
            <v>0.90855339365793353</v>
          </cell>
          <cell r="Z230">
            <v>0.60196485482864948</v>
          </cell>
        </row>
        <row r="231">
          <cell r="T231">
            <v>0.47847242835992743</v>
          </cell>
          <cell r="U231">
            <v>0.14223855586430564</v>
          </cell>
          <cell r="V231">
            <v>0.25676793679208598</v>
          </cell>
          <cell r="W231">
            <v>0.38193568600903927</v>
          </cell>
          <cell r="X231">
            <v>1.7258896382263904</v>
          </cell>
          <cell r="Y231">
            <v>0.90768494835834868</v>
          </cell>
          <cell r="Z231">
            <v>0.60078995654369549</v>
          </cell>
        </row>
        <row r="232">
          <cell r="T232">
            <v>0.47673901248243722</v>
          </cell>
          <cell r="U232">
            <v>0.14112351530041939</v>
          </cell>
          <cell r="V232">
            <v>0.25517591880746365</v>
          </cell>
          <cell r="W232">
            <v>0.37992110739168072</v>
          </cell>
          <cell r="X232">
            <v>1.7272405480130886</v>
          </cell>
          <cell r="Y232">
            <v>0.90680417669884628</v>
          </cell>
          <cell r="Z232">
            <v>0.59962164439803445</v>
          </cell>
        </row>
        <row r="233">
          <cell r="T233">
            <v>0.47501713615821917</v>
          </cell>
          <cell r="U233">
            <v>0.14001990418926419</v>
          </cell>
          <cell r="V233">
            <v>0.25360271171196475</v>
          </cell>
          <cell r="W233">
            <v>0.37792280214137786</v>
          </cell>
          <cell r="X233">
            <v>1.7285962064791531</v>
          </cell>
          <cell r="Y233">
            <v>0.90591111387968537</v>
          </cell>
          <cell r="Z233">
            <v>0.59845988989269283</v>
          </cell>
        </row>
        <row r="234">
          <cell r="T234">
            <v>0.47330672017388414</v>
          </cell>
          <cell r="U234">
            <v>0.13892759137222099</v>
          </cell>
          <cell r="V234">
            <v>0.25204808992057975</v>
          </cell>
          <cell r="W234">
            <v>0.37594062522111349</v>
          </cell>
          <cell r="X234">
            <v>1.7299566229495755</v>
          </cell>
          <cell r="Y234">
            <v>0.90500579768051614</v>
          </cell>
          <cell r="Z234">
            <v>0.59730466414236227</v>
          </cell>
        </row>
        <row r="235">
          <cell r="T235">
            <v>0.47160768444806328</v>
          </cell>
          <cell r="U235">
            <v>0.13784644698954843</v>
          </cell>
          <cell r="V235">
            <v>0.2505118290899423</v>
          </cell>
          <cell r="W235">
            <v>0.37397443103899869</v>
          </cell>
          <cell r="X235">
            <v>1.7313218000175339</v>
          </cell>
          <cell r="Y235">
            <v>0.90408826844696555</v>
          </cell>
          <cell r="Z235">
            <v>0.59615593787975418</v>
          </cell>
        </row>
        <row r="236">
          <cell r="T236">
            <v>0.46991994805282467</v>
          </cell>
          <cell r="U236">
            <v>0.13677634247170184</v>
          </cell>
          <cell r="V236">
            <v>0.24899370612940552</v>
          </cell>
          <cell r="W236">
            <v>0.37202407348488542</v>
          </cell>
          <cell r="X236">
            <v>1.7326917335186975</v>
          </cell>
          <cell r="Y236">
            <v>0.90315856907680936</v>
          </cell>
          <cell r="Z236">
            <v>0.59501368145986189</v>
          </cell>
        </row>
        <row r="237">
          <cell r="T237">
            <v>0.46824342923457318</v>
          </cell>
          <cell r="U237">
            <v>0.13571715053056407</v>
          </cell>
          <cell r="V237">
            <v>0.24749349921077038</v>
          </cell>
          <cell r="W237">
            <v>0.37008940596587758</v>
          </cell>
          <cell r="X237">
            <v>1.7340664125053016</v>
          </cell>
          <cell r="Y237">
            <v>0.90221674500565774</v>
          </cell>
          <cell r="Z237">
            <v>0.59387786486416927</v>
          </cell>
        </row>
        <row r="238">
          <cell r="T238">
            <v>0.46657804543447717</v>
          </cell>
          <cell r="U238">
            <v>0.13466874515057364</v>
          </cell>
          <cell r="V238">
            <v>0.24601098777670311</v>
          </cell>
          <cell r="W238">
            <v>0.36817028144075942</v>
          </cell>
          <cell r="X238">
            <v>1.735445819219829</v>
          </cell>
          <cell r="Y238">
            <v>0.90126284419221936</v>
          </cell>
          <cell r="Z238">
            <v>0.59274845770473028</v>
          </cell>
        </row>
        <row r="239">
          <cell r="T239">
            <v>0.46492371330842169</v>
          </cell>
          <cell r="U239">
            <v>0.13363100157977956</v>
          </cell>
          <cell r="V239">
            <v>0.24454595254791439</v>
          </cell>
          <cell r="W239">
            <v>0.36626655245339701</v>
          </cell>
          <cell r="X239">
            <v>1.7368299290684441</v>
          </cell>
          <cell r="Y239">
            <v>0.900296917103108</v>
          </cell>
          <cell r="Z239">
            <v>0.59162542922822081</v>
          </cell>
        </row>
        <row r="240">
          <cell r="T240">
            <v>0.46328034874648527</v>
          </cell>
          <cell r="U240">
            <v>0.13260379632080277</v>
          </cell>
          <cell r="V240">
            <v>0.24309817552911711</v>
          </cell>
          <cell r="W240">
            <v>0.36437807116510473</v>
          </cell>
          <cell r="X240">
            <v>1.7382187105940992</v>
          </cell>
          <cell r="Y240">
            <v>0.8993190166972117</v>
          </cell>
          <cell r="Z240">
            <v>0.59050874831985811</v>
          </cell>
        </row>
        <row r="241">
          <cell r="T241">
            <v>0.46164786689197362</v>
          </cell>
          <cell r="U241">
            <v>0.13158700712174023</v>
          </cell>
          <cell r="V241">
            <v>0.24166744001381962</v>
          </cell>
          <cell r="W241">
            <v>0.36250468938602598</v>
          </cell>
          <cell r="X241">
            <v>1.7396121254493373</v>
          </cell>
          <cell r="Y241">
            <v>0.89832919840963588</v>
          </cell>
          <cell r="Z241">
            <v>0.58939838350727303</v>
          </cell>
        </row>
        <row r="242">
          <cell r="T242">
            <v>0.46002618215999597</v>
          </cell>
          <cell r="U242">
            <v>0.13058051296698617</v>
          </cell>
          <cell r="V242">
            <v>0.2402535305880083</v>
          </cell>
          <cell r="W242">
            <v>0.36064625860553551</v>
          </cell>
          <cell r="X242">
            <v>1.7410101283688255</v>
          </cell>
          <cell r="Y242">
            <v>0.89732752013518713</v>
          </cell>
          <cell r="Z242">
            <v>0.58829430296428198</v>
          </cell>
        </row>
        <row r="243">
          <cell r="T243">
            <v>0.45841520825559684</v>
          </cell>
          <cell r="U243">
            <v>0.12958419406800292</v>
          </cell>
          <cell r="V243">
            <v>0.23885623313274221</v>
          </cell>
          <cell r="W243">
            <v>0.35880263002170448</v>
          </cell>
          <cell r="X243">
            <v>1.7424126671415741</v>
          </cell>
          <cell r="Y243">
            <v>0.89631404221147726</v>
          </cell>
          <cell r="Z243">
            <v>0.58719647451460955</v>
          </cell>
        </row>
        <row r="244">
          <cell r="T244">
            <v>0.45681485819147016</v>
          </cell>
          <cell r="U244">
            <v>0.12859793185402771</v>
          </cell>
          <cell r="V244">
            <v>0.23747533482571836</v>
          </cell>
          <cell r="W244">
            <v>0.35697365456983432</v>
          </cell>
          <cell r="X244">
            <v>1.7438196825829055</v>
          </cell>
          <cell r="Y244">
            <v>0.89528882740158189</v>
          </cell>
          <cell r="Z244">
            <v>0.58610486563549269</v>
          </cell>
        </row>
        <row r="245">
          <cell r="T245">
            <v>0.45522504430524185</v>
          </cell>
          <cell r="U245">
            <v>0.12762160896273378</v>
          </cell>
          <cell r="V245">
            <v>0.23611062414184034</v>
          </cell>
          <cell r="W245">
            <v>0.35515918295010757</v>
          </cell>
          <cell r="X245">
            <v>1.7452311085061172</v>
          </cell>
          <cell r="Y245">
            <v>0.89425194087627613</v>
          </cell>
          <cell r="Z245">
            <v>0.58501944346124124</v>
          </cell>
        </row>
        <row r="246">
          <cell r="T246">
            <v>0.45364567827634317</v>
          </cell>
          <cell r="U246">
            <v>0.12665510923083842</v>
          </cell>
          <cell r="V246">
            <v>0.23476189085283</v>
          </cell>
          <cell r="W246">
            <v>0.35335906565435327</v>
          </cell>
          <cell r="X246">
            <v>1.7466468716939199</v>
          </cell>
          <cell r="Y246">
            <v>0.89320345019588587</v>
          </cell>
          <cell r="Z246">
            <v>0.58394017478670579</v>
          </cell>
        </row>
        <row r="247">
          <cell r="T247">
            <v>0.45207667114247102</v>
          </cell>
          <cell r="U247">
            <v>0.12569831768467607</v>
          </cell>
          <cell r="V247">
            <v>0.23342892602592738</v>
          </cell>
          <cell r="W247">
            <v>0.35157315299196495</v>
          </cell>
          <cell r="X247">
            <v>1.7480668918696056</v>
          </cell>
          <cell r="Y247">
            <v>0.89214342529174129</v>
          </cell>
          <cell r="Z247">
            <v>0.58286702607067986</v>
          </cell>
        </row>
        <row r="248">
          <cell r="T248">
            <v>0.45051793331566775</v>
          </cell>
          <cell r="U248">
            <v>0.12475112053073133</v>
          </cell>
          <cell r="V248">
            <v>0.23211152202170948</v>
          </cell>
          <cell r="W248">
            <v>0.34980129511500474</v>
          </cell>
          <cell r="X248">
            <v>1.7494910816679641</v>
          </cell>
          <cell r="Y248">
            <v>0.89107193844720511</v>
          </cell>
          <cell r="Z248">
            <v>0.58179996343923301</v>
          </cell>
        </row>
        <row r="249">
          <cell r="T249">
            <v>0.44896937459799641</v>
          </cell>
          <cell r="U249">
            <v>0.12381340514614154</v>
          </cell>
          <cell r="V249">
            <v>0.23080947249107106</v>
          </cell>
          <cell r="W249">
            <v>0.34804334204248816</v>
          </cell>
          <cell r="X249">
            <v>1.7509193466059965</v>
          </cell>
          <cell r="Y249">
            <v>0.88998906427834668</v>
          </cell>
          <cell r="Z249">
            <v>0.58073895268894882</v>
          </cell>
        </row>
        <row r="250">
          <cell r="T250">
            <v>0.44743090419685516</v>
          </cell>
          <cell r="U250">
            <v>0.12288506006917056</v>
          </cell>
          <cell r="V250">
            <v>0.22952257237140922</v>
          </cell>
          <cell r="W250">
            <v>0.34629914368389947</v>
          </cell>
          <cell r="X250">
            <v>1.7523515850533975</v>
          </cell>
          <cell r="Y250">
            <v>0.88889487971421621</v>
          </cell>
          <cell r="Z250">
            <v>0.57968395929010563</v>
          </cell>
        </row>
        <row r="251">
          <cell r="T251">
            <v>0.44590243073990715</v>
          </cell>
          <cell r="U251">
            <v>0.12196597498965943</v>
          </cell>
          <cell r="V251">
            <v>0.22825061788202483</v>
          </cell>
          <cell r="W251">
            <v>0.34456854986195751</v>
          </cell>
          <cell r="X251">
            <v>1.7537876882028485</v>
          </cell>
          <cell r="Y251">
            <v>0.88778946397676217</v>
          </cell>
          <cell r="Z251">
            <v>0.57863494838980889</v>
          </cell>
        </row>
        <row r="252">
          <cell r="T252">
            <v>0.44438386228965548</v>
          </cell>
          <cell r="U252">
            <v>0.12105604073946093</v>
          </cell>
          <cell r="V252">
            <v>0.22699340651880867</v>
          </cell>
          <cell r="W252">
            <v>0.34285141033463029</v>
          </cell>
          <cell r="X252">
            <v>1.7552275400401034</v>
          </cell>
          <cell r="Y252">
            <v>0.88667289856035014</v>
          </cell>
          <cell r="Z252">
            <v>0.5775918848150039</v>
          </cell>
        </row>
        <row r="253">
          <cell r="T253">
            <v>0.44287510635767618</v>
          </cell>
          <cell r="U253">
            <v>0.12015514928285757</v>
          </cell>
          <cell r="V253">
            <v>0.22575073704822327</v>
          </cell>
          <cell r="W253">
            <v>0.34114757481645863</v>
          </cell>
          <cell r="X253">
            <v>1.7566710173139444</v>
          </cell>
          <cell r="Y253">
            <v>0.88554526721097682</v>
          </cell>
          <cell r="Z253">
            <v>0.57655473307547034</v>
          </cell>
        </row>
        <row r="254">
          <cell r="T254">
            <v>0.44137606991848233</v>
          </cell>
          <cell r="U254">
            <v>0.11926319370696606</v>
          </cell>
          <cell r="V254">
            <v>0.22452240950062125</v>
          </cell>
          <cell r="W254">
            <v>0.33945689299917142</v>
          </cell>
          <cell r="X254">
            <v>1.7581179895059402</v>
          </cell>
          <cell r="Y254">
            <v>0.88440665590506418</v>
          </cell>
          <cell r="Z254">
            <v>0.57552345736671551</v>
          </cell>
        </row>
        <row r="255">
          <cell r="T255">
            <v>0.43988665942308591</v>
          </cell>
          <cell r="U255">
            <v>0.11838006821213991</v>
          </cell>
          <cell r="V255">
            <v>0.22330822516293036</v>
          </cell>
          <cell r="W255">
            <v>0.33777921457165272</v>
          </cell>
          <cell r="X255">
            <v>1.7595683188001183</v>
          </cell>
          <cell r="Y255">
            <v>0.88325715282797856</v>
          </cell>
          <cell r="Z255">
            <v>0.57449802157280871</v>
          </cell>
        </row>
        <row r="256">
          <cell r="T256">
            <v>0.43840678081220841</v>
          </cell>
          <cell r="U256">
            <v>0.11750566810236587</v>
          </cell>
          <cell r="V256">
            <v>0.22210798657075279</v>
          </cell>
          <cell r="W256">
            <v>0.33611438923924963</v>
          </cell>
          <cell r="X256">
            <v>1.7610218600524794</v>
          </cell>
          <cell r="Y256">
            <v>0.88209684835215552</v>
          </cell>
          <cell r="Z256">
            <v>0.57347838926917005</v>
          </cell>
        </row>
        <row r="257">
          <cell r="T257">
            <v>0.43693633952918587</v>
          </cell>
          <cell r="U257">
            <v>0.11663988977566193</v>
          </cell>
          <cell r="V257">
            <v>0.22092149749987933</v>
          </cell>
          <cell r="W257">
            <v>0.33446226674246649</v>
          </cell>
          <cell r="X257">
            <v>1.7624784607604598</v>
          </cell>
          <cell r="Y257">
            <v>0.88092583501495225</v>
          </cell>
          <cell r="Z257">
            <v>0.57246452372526613</v>
          </cell>
        </row>
        <row r="258">
          <cell r="T258">
            <v>0.43547524053256476</v>
          </cell>
          <cell r="U258">
            <v>0.11578263071447678</v>
          </cell>
          <cell r="V258">
            <v>0.21974856295728501</v>
          </cell>
          <cell r="W258">
            <v>0.33282269687504884</v>
          </cell>
          <cell r="X258">
            <v>1.7639379610322921</v>
          </cell>
          <cell r="Y258">
            <v>0.87974420749613658</v>
          </cell>
          <cell r="Z258">
            <v>0.57145638790725239</v>
          </cell>
        </row>
        <row r="259">
          <cell r="T259">
            <v>0.43402338830839005</v>
          </cell>
          <cell r="U259">
            <v>0.11493378947610267</v>
          </cell>
          <cell r="V259">
            <v>0.21858898917160957</v>
          </cell>
          <cell r="W259">
            <v>0.33119552950149161</v>
          </cell>
          <cell r="X259">
            <v>1.7654001935563162</v>
          </cell>
          <cell r="Y259">
            <v>0.87855206259507801</v>
          </cell>
          <cell r="Z259">
            <v>0.57045394448057352</v>
          </cell>
        </row>
        <row r="260">
          <cell r="T260">
            <v>0.43258068688221896</v>
          </cell>
          <cell r="U260">
            <v>0.1140932656830894</v>
          </cell>
          <cell r="V260">
            <v>0.2174425835831689</v>
          </cell>
          <cell r="W260">
            <v>0.32958061457398896</v>
          </cell>
          <cell r="X260">
            <v>1.7668649835703276</v>
          </cell>
          <cell r="Y260">
            <v>0.87734949920766059</v>
          </cell>
          <cell r="Z260">
            <v>0.56945715581246481</v>
          </cell>
        </row>
        <row r="261">
          <cell r="T261">
            <v>0.43114703983083041</v>
          </cell>
          <cell r="U261">
            <v>0.1132609600136817</v>
          </cell>
          <cell r="V261">
            <v>0.21630915483351437</v>
          </cell>
          <cell r="W261">
            <v>0.32797780214883621</v>
          </cell>
          <cell r="X261">
            <v>1.7683321488308144</v>
          </cell>
          <cell r="Y261">
            <v>0.8761366183028656</v>
          </cell>
          <cell r="Z261">
            <v>0.56846598397442094</v>
          </cell>
        </row>
        <row r="262">
          <cell r="T262">
            <v>0.42972235029367883</v>
          </cell>
          <cell r="U262">
            <v>0.11243677419226653</v>
          </cell>
          <cell r="V262">
            <v>0.2151885127545852</v>
          </cell>
          <cell r="W262">
            <v>0.32638694240232047</v>
          </cell>
          <cell r="X262">
            <v>1.7698014995823292</v>
          </cell>
          <cell r="Y262">
            <v>0.87491352289910984</v>
          </cell>
          <cell r="Z262">
            <v>0.56748039074460144</v>
          </cell>
        </row>
        <row r="263">
          <cell r="T263">
            <v>0.42830652098407535</v>
          </cell>
          <cell r="U263">
            <v>0.11162061097984274</v>
          </cell>
          <cell r="V263">
            <v>0.2140804683574585</v>
          </cell>
          <cell r="W263">
            <v>0.32480788564611057</v>
          </cell>
          <cell r="X263">
            <v>1.7712728385268453</v>
          </cell>
          <cell r="Y263">
            <v>0.87368031804026625</v>
          </cell>
          <cell r="Z263">
            <v>0.56650033761017193</v>
          </cell>
        </row>
        <row r="264">
          <cell r="T264">
            <v>0.426899454200105</v>
          </cell>
          <cell r="U264">
            <v>0.11081237416451543</v>
          </cell>
          <cell r="V264">
            <v>0.21298483382075092</v>
          </cell>
          <cell r="W264">
            <v>0.32324048234216568</v>
          </cell>
          <cell r="X264">
            <v>1.7727459607932377</v>
          </cell>
          <cell r="Y264">
            <v>0.87243711077145825</v>
          </cell>
          <cell r="Z264">
            <v>0.56552578576959034</v>
          </cell>
        </row>
        <row r="265">
          <cell r="T265">
            <v>0.42550105183530978</v>
          </cell>
          <cell r="U265">
            <v>0.11001196855200972</v>
          </cell>
          <cell r="V265">
            <v>0.21190142247867816</v>
          </cell>
          <cell r="W265">
            <v>0.32168458311718184</v>
          </cell>
          <cell r="X265">
            <v>1.7742206539068355</v>
          </cell>
          <cell r="Y265">
            <v>0.87118401011457536</v>
          </cell>
          <cell r="Z265">
            <v>0.56455669613483472</v>
          </cell>
        </row>
        <row r="266">
          <cell r="T266">
            <v>0.42411121538912666</v>
          </cell>
          <cell r="U266">
            <v>0.10921929995621787</v>
          </cell>
          <cell r="V266">
            <v>0.21083004880880665</v>
          </cell>
          <cell r="W266">
            <v>0.32014003877660918</v>
          </cell>
          <cell r="X266">
            <v>1.7756966977591608</v>
          </cell>
          <cell r="Y266">
            <v>0.86992112704354441</v>
          </cell>
          <cell r="Z266">
            <v>0.56359302933358524</v>
          </cell>
        </row>
        <row r="267">
          <cell r="T267">
            <v>0.42272984597707641</v>
          </cell>
          <cell r="U267">
            <v>0.10843427518977582</v>
          </cell>
          <cell r="V267">
            <v>0.20977052841953092</v>
          </cell>
          <cell r="W267">
            <v>0.31860670031823712</v>
          </cell>
          <cell r="X267">
            <v>1.7771738645777992</v>
          </cell>
          <cell r="Y267">
            <v>0.8686485744593776</v>
          </cell>
          <cell r="Z267">
            <v>0.5626347457113432</v>
          </cell>
        </row>
        <row r="268">
          <cell r="T268">
            <v>0.42135684434077025</v>
          </cell>
          <cell r="U268">
            <v>0.10765680205466938</v>
          </cell>
          <cell r="V268">
            <v>0.20872267803728964</v>
          </cell>
          <cell r="W268">
            <v>0.31708441894538558</v>
          </cell>
          <cell r="X268">
            <v>1.7786519188965018</v>
          </cell>
          <cell r="Y268">
            <v>0.86736646716497889</v>
          </cell>
          <cell r="Z268">
            <v>0.56168180533350043</v>
          </cell>
        </row>
        <row r="269">
          <cell r="T269">
            <v>0.41999211085765153</v>
          </cell>
          <cell r="U269">
            <v>0.10688678933288148</v>
          </cell>
          <cell r="V269">
            <v>0.20768631549354441</v>
          </cell>
          <cell r="W269">
            <v>0.31557304607970715</v>
          </cell>
          <cell r="X269">
            <v>1.7801306175255165</v>
          </cell>
          <cell r="Y269">
            <v>0.86607492183973855</v>
          </cell>
          <cell r="Z269">
            <v>0.56073416798735498</v>
          </cell>
        </row>
        <row r="270">
          <cell r="T270">
            <v>0.41863554555057669</v>
          </cell>
          <cell r="U270">
            <v>0.1061241467770709</v>
          </cell>
          <cell r="V270">
            <v>0.2066612597115747</v>
          </cell>
          <cell r="W270">
            <v>0.31407243337363272</v>
          </cell>
          <cell r="X270">
            <v>1.7816097095222074</v>
          </cell>
          <cell r="Y270">
            <v>0.86477405701391574</v>
          </cell>
          <cell r="Z270">
            <v>0.55979179318407513</v>
          </cell>
        </row>
        <row r="271">
          <cell r="T271">
            <v>0.41728704809716771</v>
          </cell>
          <cell r="U271">
            <v>0.10536878510129485</v>
          </cell>
          <cell r="V271">
            <v>0.20564733069306565</v>
          </cell>
          <cell r="W271">
            <v>0.31258243272246083</v>
          </cell>
          <cell r="X271">
            <v>1.7830889361619877</v>
          </cell>
          <cell r="Y271">
            <v>0.86346399304283816</v>
          </cell>
          <cell r="Z271">
            <v>0.5588546401606298</v>
          </cell>
        </row>
        <row r="272">
          <cell r="T272">
            <v>0.41594651783898756</v>
          </cell>
          <cell r="U272">
            <v>0.1046206159717744</v>
          </cell>
          <cell r="V272">
            <v>0.20464434950455518</v>
          </cell>
          <cell r="W272">
            <v>0.31110289627613541</v>
          </cell>
          <cell r="X272">
            <v>1.7845680309095555</v>
          </cell>
          <cell r="Y272">
            <v>0.86214485208089631</v>
          </cell>
          <cell r="Z272">
            <v>0.55792266788164568</v>
          </cell>
        </row>
        <row r="273">
          <cell r="T273">
            <v>0.41461385379054194</v>
          </cell>
          <cell r="U273">
            <v>0.10387955199769772</v>
          </cell>
          <cell r="V273">
            <v>0.20365213826374215</v>
          </cell>
          <cell r="W273">
            <v>0.30963367645069345</v>
          </cell>
          <cell r="X273">
            <v>1.7860467193905911</v>
          </cell>
          <cell r="Y273">
            <v>0.86081675805538949</v>
          </cell>
          <cell r="Z273">
            <v>0.55699583504122896</v>
          </cell>
        </row>
        <row r="274">
          <cell r="T274">
            <v>0.41328895464808663</v>
          </cell>
          <cell r="U274">
            <v>0.10314550672207859</v>
          </cell>
          <cell r="V274">
            <v>0.20267052012568673</v>
          </cell>
          <cell r="W274">
            <v>0.30817462593944056</v>
          </cell>
          <cell r="X274">
            <v>1.7875247193638419</v>
          </cell>
          <cell r="Y274">
            <v>0.85947983664014804</v>
          </cell>
          <cell r="Z274">
            <v>0.55607410006475078</v>
          </cell>
        </row>
        <row r="275">
          <cell r="T275">
            <v>0.41197171879829259</v>
          </cell>
          <cell r="U275">
            <v>0.1024183946126536</v>
          </cell>
          <cell r="V275">
            <v>0.20169931926891993</v>
          </cell>
          <cell r="W275">
            <v>0.30672559772384012</v>
          </cell>
          <cell r="X275">
            <v>1.7890017406936509</v>
          </cell>
          <cell r="Y275">
            <v>0.85813421522908229</v>
          </cell>
          <cell r="Z275">
            <v>0.55515742111056099</v>
          </cell>
        </row>
        <row r="276">
          <cell r="T276">
            <v>0.41066204432674336</v>
          </cell>
          <cell r="U276">
            <v>0.10169813105283522</v>
          </cell>
          <cell r="V276">
            <v>0.2007383608814913</v>
          </cell>
          <cell r="W276">
            <v>0.30528644508414476</v>
          </cell>
          <cell r="X276">
            <v>1.7904774853230614</v>
          </cell>
          <cell r="Y276">
            <v>0.85678002290952449</v>
          </cell>
          <cell r="Z276">
            <v>0.55424575607169058</v>
          </cell>
        </row>
        <row r="277">
          <cell r="T277">
            <v>0.40935982902628854</v>
          </cell>
          <cell r="U277">
            <v>0.10098463233271468</v>
          </cell>
          <cell r="V277">
            <v>0.19978747114697659</v>
          </cell>
          <cell r="W277">
            <v>0.30385702160979933</v>
          </cell>
          <cell r="X277">
            <v>1.7919516472474137</v>
          </cell>
          <cell r="Y277">
            <v>0.85541739043543319</v>
          </cell>
          <cell r="Z277">
            <v>0.55333906257749277</v>
          </cell>
        </row>
        <row r="278">
          <cell r="T278">
            <v>0.40806497040525547</v>
          </cell>
          <cell r="U278">
            <v>0.10027781564011626</v>
          </cell>
          <cell r="V278">
            <v>0.19884647723045629</v>
          </cell>
          <cell r="W278">
            <v>0.30243718120961</v>
          </cell>
          <cell r="X278">
            <v>1.7934239124885929</v>
          </cell>
          <cell r="Y278">
            <v>0.8540464502005416</v>
          </cell>
          <cell r="Z278">
            <v>0.55243729799523422</v>
          </cell>
        </row>
        <row r="279">
          <cell r="T279">
            <v>0.4067773656955328</v>
          </cell>
          <cell r="U279">
            <v>9.9577599051707266E-2</v>
          </cell>
          <cell r="V279">
            <v>0.19791520726450748</v>
          </cell>
          <cell r="W279">
            <v>0.30102677812170631</v>
          </cell>
          <cell r="X279">
            <v>1.7948939590698765</v>
          </cell>
          <cell r="Y279">
            <v>0.85266733621130752</v>
          </cell>
          <cell r="Z279">
            <v>0.55154041943166532</v>
          </cell>
        </row>
        <row r="280">
          <cell r="T280">
            <v>0.40549691186052234</v>
          </cell>
          <cell r="U280">
            <v>9.888390152416747E-2</v>
          </cell>
          <cell r="V280">
            <v>0.19699349033521235</v>
          </cell>
          <cell r="W280">
            <v>0.29962566692332809</v>
          </cell>
          <cell r="X280">
            <v>1.7963614569915038</v>
          </cell>
          <cell r="Y280">
            <v>0.85128018405981887</v>
          </cell>
          <cell r="Z280">
            <v>0.55064838373454073</v>
          </cell>
        </row>
        <row r="281">
          <cell r="T281">
            <v>0.40422350560298792</v>
          </cell>
          <cell r="U281">
            <v>9.8196642885410454E-2</v>
          </cell>
          <cell r="V281">
            <v>0.19608115646820812</v>
          </cell>
          <cell r="W281">
            <v>0.2982337025404162</v>
          </cell>
          <cell r="X281">
            <v>1.7978260682069767</v>
          </cell>
          <cell r="Y281">
            <v>0.84988513089657691</v>
          </cell>
          <cell r="Z281">
            <v>0.54976114749409399</v>
          </cell>
        </row>
        <row r="282">
          <cell r="T282">
            <v>0.40295704337279181</v>
          </cell>
          <cell r="U282">
            <v>9.7515743825868487E-2</v>
          </cell>
          <cell r="V282">
            <v>0.19517803661480951</v>
          </cell>
          <cell r="W282">
            <v>0.2968507402570682</v>
          </cell>
          <cell r="X282">
            <v>1.7992874466001445</v>
          </cell>
          <cell r="Y282">
            <v>0.84848231540324182</v>
          </cell>
          <cell r="Z282">
            <v>0.54887866704450361</v>
          </cell>
        </row>
        <row r="283">
          <cell r="T283">
            <v>0.40169742137452408</v>
          </cell>
          <cell r="U283">
            <v>9.6841125889836857E-2</v>
          </cell>
          <cell r="V283">
            <v>0.19428396263821493</v>
          </cell>
          <cell r="W283">
            <v>0.2954766357248364</v>
          </cell>
          <cell r="X283">
            <v>1.8007452379631559</v>
          </cell>
          <cell r="Y283">
            <v>0.8470718777652444</v>
          </cell>
          <cell r="Z283">
            <v>0.54800089846527733</v>
          </cell>
        </row>
        <row r="284">
          <cell r="T284">
            <v>0.40044453557505805</v>
          </cell>
          <cell r="U284">
            <v>9.6172711466877739E-2</v>
          </cell>
          <cell r="V284">
            <v>0.19339876729981334</v>
          </cell>
          <cell r="W284">
            <v>0.29411124497190966</v>
          </cell>
          <cell r="X284">
            <v>1.8021990799752607</v>
          </cell>
          <cell r="Y284">
            <v>0.84565395964439483</v>
          </cell>
          <cell r="Z284">
            <v>0.54712779758264907</v>
          </cell>
        </row>
        <row r="285">
          <cell r="T285">
            <v>0.39919828171100707</v>
          </cell>
          <cell r="U285">
            <v>9.5510423783292928E-2</v>
          </cell>
          <cell r="V285">
            <v>0.19252228424562395</v>
          </cell>
          <cell r="W285">
            <v>0.2927544244121778</v>
          </cell>
          <cell r="X285">
            <v>1.8036486021826086</v>
          </cell>
          <cell r="Y285">
            <v>0.84422870415141493</v>
          </cell>
          <cell r="Z285">
            <v>0.54625931997090449</v>
          </cell>
        </row>
        <row r="286">
          <cell r="T286">
            <v>0.3979585552961114</v>
          </cell>
          <cell r="U286">
            <v>9.4854186893652839E-2</v>
          </cell>
          <cell r="V286">
            <v>0.19165434799288433</v>
          </cell>
          <cell r="W286">
            <v>0.29140603085420735</v>
          </cell>
          <cell r="X286">
            <v>1.8050934259789841</v>
          </cell>
          <cell r="Y286">
            <v>0.8427962558184533</v>
          </cell>
          <cell r="Z286">
            <v>0.54539542095369853</v>
          </cell>
        </row>
        <row r="287">
          <cell r="T287">
            <v>0.39672525162856803</v>
          </cell>
          <cell r="U287">
            <v>9.4203925672398631E-2</v>
          </cell>
          <cell r="V287">
            <v>0.19079479391680176</v>
          </cell>
          <cell r="W287">
            <v>0.29006592151012855</v>
          </cell>
          <cell r="X287">
            <v>1.8065331645876783</v>
          </cell>
          <cell r="Y287">
            <v>0.84135676057155662</v>
          </cell>
          <cell r="Z287">
            <v>0.54453605560532969</v>
          </cell>
        </row>
        <row r="288">
          <cell r="T288">
            <v>0.39549826579828457</v>
          </cell>
          <cell r="U288">
            <v>9.3559565805504785E-2</v>
          </cell>
          <cell r="V288">
            <v>0.18994345823748598</v>
          </cell>
          <cell r="W288">
            <v>0.28873395400447138</v>
          </cell>
          <cell r="X288">
            <v>1.8079674230443881</v>
          </cell>
          <cell r="Y288">
            <v>0.83991036570315736</v>
          </cell>
          <cell r="Z288">
            <v>0.54368117875198241</v>
          </cell>
        </row>
        <row r="289">
          <cell r="T289">
            <v>0.39427749269409551</v>
          </cell>
          <cell r="U289">
            <v>9.2921033782212573E-2</v>
          </cell>
          <cell r="V289">
            <v>0.1891001780071031</v>
          </cell>
          <cell r="W289">
            <v>0.28740998638292981</v>
          </cell>
          <cell r="X289">
            <v>1.8093957981813569</v>
          </cell>
          <cell r="Y289">
            <v>0.83845721984449662</v>
          </cell>
          <cell r="Z289">
            <v>0.54283074497295492</v>
          </cell>
        </row>
        <row r="290">
          <cell r="T290">
            <v>0.39306282701092382</v>
          </cell>
          <cell r="U290">
            <v>9.2288256886830677E-2</v>
          </cell>
          <cell r="V290">
            <v>0.18826479109723948</v>
          </cell>
          <cell r="W290">
            <v>0.28609387712111217</v>
          </cell>
          <cell r="X290">
            <v>1.8108178786127087</v>
          </cell>
          <cell r="Y290">
            <v>0.83699747293815008</v>
          </cell>
          <cell r="Z290">
            <v>0.54198470860183201</v>
          </cell>
        </row>
        <row r="291">
          <cell r="T291">
            <v>0.39185416325692762</v>
          </cell>
          <cell r="U291">
            <v>9.1661163190606743E-2</v>
          </cell>
          <cell r="V291">
            <v>0.18743713618651725</v>
          </cell>
          <cell r="W291">
            <v>0.28478548513325891</v>
          </cell>
          <cell r="X291">
            <v>1.8122332447210909</v>
          </cell>
          <cell r="Y291">
            <v>0.83553127621047407</v>
          </cell>
          <cell r="Z291">
            <v>0.54114302372766698</v>
          </cell>
        </row>
        <row r="292">
          <cell r="T292">
            <v>0.39065139576058872</v>
          </cell>
          <cell r="U292">
            <v>9.1039681543667317E-2</v>
          </cell>
          <cell r="V292">
            <v>0.18661705274847953</v>
          </cell>
          <cell r="W292">
            <v>0.28348466978094067</v>
          </cell>
          <cell r="X292">
            <v>1.8136414686456273</v>
          </cell>
          <cell r="Y292">
            <v>0.8340587821441664</v>
          </cell>
          <cell r="Z292">
            <v>0.54030564419610227</v>
          </cell>
        </row>
        <row r="293">
          <cell r="T293">
            <v>0.38945441867780667</v>
          </cell>
          <cell r="U293">
            <v>9.0423741567028371E-2</v>
          </cell>
          <cell r="V293">
            <v>0.18580438103974162</v>
          </cell>
          <cell r="W293">
            <v>0.28219129088178696</v>
          </cell>
          <cell r="X293">
            <v>1.8150421142713571</v>
          </cell>
          <cell r="Y293">
            <v>0.83258014445080608</v>
          </cell>
          <cell r="Z293">
            <v>0.53947252361049436</v>
          </cell>
        </row>
        <row r="294">
          <cell r="T294">
            <v>0.38826312599897894</v>
          </cell>
          <cell r="U294">
            <v>8.9813273644680766E-2</v>
          </cell>
          <cell r="V294">
            <v>0.18499896208846456</v>
          </cell>
          <cell r="W294">
            <v>0.28090520871821506</v>
          </cell>
          <cell r="X294">
            <v>1.8164347372200922</v>
          </cell>
          <cell r="Y294">
            <v>0.83109551804349013</v>
          </cell>
          <cell r="Z294">
            <v>0.5386436153329901</v>
          </cell>
        </row>
        <row r="295">
          <cell r="T295">
            <v>0.38707741155605663</v>
          </cell>
          <cell r="U295">
            <v>8.9208208915746309E-2</v>
          </cell>
          <cell r="V295">
            <v>0.18420063768313069</v>
          </cell>
          <cell r="W295">
            <v>0.27962628404620049</v>
          </cell>
          <cell r="X295">
            <v>1.8178188848428456</v>
          </cell>
          <cell r="Y295">
            <v>0.82960505900951209</v>
          </cell>
          <cell r="Z295">
            <v>0.53781887248560001</v>
          </cell>
        </row>
        <row r="296">
          <cell r="T296">
            <v>0.38589716902962906</v>
          </cell>
          <cell r="U296">
            <v>8.8608479266706036E-2</v>
          </cell>
          <cell r="V296">
            <v>0.18340925036167263</v>
          </cell>
          <cell r="W296">
            <v>0.27835437810408731</v>
          </cell>
          <cell r="X296">
            <v>1.8191940962138651</v>
          </cell>
          <cell r="Y296">
            <v>0.82810892458311669</v>
          </cell>
          <cell r="Z296">
            <v>0.53699824795124684</v>
          </cell>
        </row>
        <row r="297">
          <cell r="T297">
            <v>0.38472229195599617</v>
          </cell>
          <cell r="U297">
            <v>8.801401732370609E-2</v>
          </cell>
          <cell r="V297">
            <v>0.18262464340094606</v>
          </cell>
          <cell r="W297">
            <v>0.27708935262146489</v>
          </cell>
          <cell r="X297">
            <v>1.8205599021263454</v>
          </cell>
          <cell r="Y297">
            <v>0.82660727311836379</v>
          </cell>
          <cell r="Z297">
            <v>0.53618169437479268</v>
          </cell>
        </row>
        <row r="298">
          <cell r="T298">
            <v>0.38355267373428775</v>
          </cell>
          <cell r="U298">
            <v>8.7424756444934151E-2</v>
          </cell>
          <cell r="V298">
            <v>0.18184666080659004</v>
          </cell>
          <cell r="W298">
            <v>0.27583106982810723</v>
          </cell>
          <cell r="X298">
            <v>1.8219158250898817</v>
          </cell>
          <cell r="Y298">
            <v>0.82510026406204562</v>
          </cell>
          <cell r="Z298">
            <v>0.53536916416403235</v>
          </cell>
        </row>
        <row r="299">
          <cell r="T299">
            <v>0.38238820763357939</v>
          </cell>
          <cell r="U299">
            <v>8.6840630713074213E-2</v>
          </cell>
          <cell r="V299">
            <v>0.18107514730327215</v>
          </cell>
          <cell r="W299">
            <v>0.27457939246300384</v>
          </cell>
          <cell r="X299">
            <v>1.8232613793297667</v>
          </cell>
          <cell r="Y299">
            <v>0.82358805792677658</v>
          </cell>
          <cell r="Z299">
            <v>0.53456060949070439</v>
          </cell>
        </row>
        <row r="300">
          <cell r="T300">
            <v>0.3812287868000554</v>
          </cell>
          <cell r="U300">
            <v>8.6261574927834803E-2</v>
          </cell>
          <cell r="V300">
            <v>0.18030994832534999</v>
          </cell>
          <cell r="W300">
            <v>0.27333418378348912</v>
          </cell>
          <cell r="X300">
            <v>1.8245960707881121</v>
          </cell>
          <cell r="Y300">
            <v>0.82207081626413481</v>
          </cell>
          <cell r="Z300">
            <v>0.53375598229145071</v>
          </cell>
        </row>
        <row r="301">
          <cell r="T301">
            <v>0.38007430426422051</v>
          </cell>
          <cell r="U301">
            <v>8.5687524598557052E-2</v>
          </cell>
          <cell r="V301">
            <v>0.17955091000796264</v>
          </cell>
          <cell r="W301">
            <v>0.27209530757446537</v>
          </cell>
          <cell r="X301">
            <v>1.8259193971270169</v>
          </cell>
          <cell r="Y301">
            <v>0.82054870163799531</v>
          </cell>
          <cell r="Z301">
            <v>0.53295523426877378</v>
          </cell>
        </row>
        <row r="302">
          <cell r="T302">
            <v>0.37892465294815175</v>
          </cell>
          <cell r="U302">
            <v>8.5118415936894135E-2</v>
          </cell>
          <cell r="V302">
            <v>0.17879787917856266</v>
          </cell>
          <cell r="W302">
            <v>0.27086262815776224</v>
          </cell>
          <cell r="X302">
            <v>1.8272308477336738</v>
          </cell>
          <cell r="Y302">
            <v>0.81902187759794853</v>
          </cell>
          <cell r="Z302">
            <v>0.53215831689199788</v>
          </cell>
        </row>
        <row r="303">
          <cell r="T303">
            <v>0.37777972567280282</v>
          </cell>
          <cell r="U303">
            <v>8.4554185849573471E-2</v>
          </cell>
          <cell r="V303">
            <v>0.17805070334892226</v>
          </cell>
          <cell r="W303">
            <v>0.26963601040162877</v>
          </cell>
          <cell r="X303">
            <v>1.8285299037276694</v>
          </cell>
          <cell r="Y303">
            <v>0.8174905086529336</v>
          </cell>
          <cell r="Z303">
            <v>0.53136518139818933</v>
          </cell>
        </row>
        <row r="304">
          <cell r="T304">
            <v>0.37663941516538041</v>
          </cell>
          <cell r="U304">
            <v>8.3994771931232115E-2</v>
          </cell>
          <cell r="V304">
            <v>0.1773092307076197</v>
          </cell>
          <cell r="W304">
            <v>0.26841531973034927</v>
          </cell>
          <cell r="X304">
            <v>1.8298160379704016</v>
          </cell>
          <cell r="Y304">
            <v>0.81595476024497782</v>
          </cell>
          <cell r="Z304">
            <v>0.53057577879307738</v>
          </cell>
        </row>
        <row r="305">
          <cell r="T305">
            <v>0.37550361406678473</v>
          </cell>
          <cell r="U305">
            <v>8.3440112457333696E-2</v>
          </cell>
          <cell r="V305">
            <v>0.17657331011301847</v>
          </cell>
          <cell r="W305">
            <v>0.267200422134036</v>
          </cell>
          <cell r="X305">
            <v>1.8310887150767896</v>
          </cell>
          <cell r="Y305">
            <v>0.81441479872315192</v>
          </cell>
          <cell r="Z305">
            <v>0.52979005985197414</v>
          </cell>
        </row>
        <row r="306">
          <cell r="T306">
            <v>0.37437221493913941</v>
          </cell>
          <cell r="U306">
            <v>8.2890146377162036E-2</v>
          </cell>
          <cell r="V306">
            <v>0.17584279108677645</v>
          </cell>
          <cell r="W306">
            <v>0.26599118417857909</v>
          </cell>
          <cell r="X306">
            <v>1.8323473914292816</v>
          </cell>
          <cell r="Y306">
            <v>0.81287079131769691</v>
          </cell>
          <cell r="Z306">
            <v>0.52900797512067244</v>
          </cell>
        </row>
        <row r="307">
          <cell r="T307">
            <v>0.37324511027339158</v>
          </cell>
          <cell r="U307">
            <v>8.2344813306892833E-2</v>
          </cell>
          <cell r="V307">
            <v>0.17511752380787537</v>
          </cell>
          <cell r="W307">
            <v>0.26478747301576294</v>
          </cell>
          <cell r="X307">
            <v>1.8335915151943363</v>
          </cell>
          <cell r="Y307">
            <v>0.81132290611431945</v>
          </cell>
          <cell r="Z307">
            <v>0.52822947491634287</v>
          </cell>
        </row>
        <row r="308">
          <cell r="T308">
            <v>0.37212219249701489</v>
          </cell>
          <cell r="U308">
            <v>8.1804053522745487E-2</v>
          </cell>
          <cell r="V308">
            <v>0.1743973591072184</v>
          </cell>
          <cell r="W308">
            <v>0.26358915639359154</v>
          </cell>
          <cell r="X308">
            <v>1.8348205263413355</v>
          </cell>
          <cell r="Y308">
            <v>0.80977131202876995</v>
          </cell>
          <cell r="Z308">
            <v>0.52745450932841775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P44"/>
  <sheetViews>
    <sheetView workbookViewId="0"/>
  </sheetViews>
  <sheetFormatPr baseColWidth="10" defaultColWidth="3.83203125" defaultRowHeight="16" x14ac:dyDescent="0.2"/>
  <cols>
    <col min="1" max="1" width="7.33203125" style="1" bestFit="1" customWidth="1"/>
    <col min="2" max="46" width="3.83203125" style="1"/>
    <col min="47" max="47" width="3.83203125" style="1" customWidth="1"/>
    <col min="48" max="16384" width="3.83203125" style="1"/>
  </cols>
  <sheetData>
    <row r="2" spans="1:302" x14ac:dyDescent="0.2">
      <c r="B2" s="11">
        <v>0</v>
      </c>
      <c r="C2" s="11">
        <v>0.1</v>
      </c>
      <c r="D2" s="11">
        <v>0.2</v>
      </c>
      <c r="E2" s="11">
        <v>0.3</v>
      </c>
      <c r="F2" s="11">
        <v>0.4</v>
      </c>
      <c r="G2" s="11">
        <v>0.5</v>
      </c>
      <c r="H2" s="11">
        <v>0.6</v>
      </c>
      <c r="I2" s="11">
        <v>0.7</v>
      </c>
      <c r="J2" s="11">
        <v>0.8</v>
      </c>
      <c r="K2" s="11">
        <v>0.9</v>
      </c>
      <c r="L2" s="11">
        <v>1</v>
      </c>
      <c r="M2" s="11">
        <v>1.1000000000000001</v>
      </c>
      <c r="N2" s="11">
        <v>1.2</v>
      </c>
      <c r="O2" s="11">
        <v>1.3</v>
      </c>
      <c r="P2" s="11">
        <v>1.4</v>
      </c>
      <c r="Q2" s="11">
        <v>1.5</v>
      </c>
      <c r="R2" s="11">
        <v>1.6</v>
      </c>
      <c r="S2" s="11">
        <v>1.7</v>
      </c>
      <c r="T2" s="11">
        <v>1.8</v>
      </c>
      <c r="U2" s="11">
        <v>1.9</v>
      </c>
      <c r="V2" s="11">
        <v>2</v>
      </c>
      <c r="W2" s="11">
        <v>2.1</v>
      </c>
      <c r="X2" s="11">
        <v>2.2000000000000002</v>
      </c>
      <c r="Y2" s="11">
        <v>2.2999999999999998</v>
      </c>
      <c r="Z2" s="11">
        <v>2.4</v>
      </c>
      <c r="AA2" s="11">
        <v>2.5</v>
      </c>
      <c r="AB2" s="11">
        <v>2.6</v>
      </c>
      <c r="AC2" s="11">
        <v>2.7</v>
      </c>
      <c r="AD2" s="11">
        <v>2.8</v>
      </c>
      <c r="AE2" s="11">
        <v>2.9</v>
      </c>
      <c r="AF2" s="11">
        <v>3</v>
      </c>
      <c r="AG2" s="11">
        <v>3.1</v>
      </c>
      <c r="AH2" s="11">
        <v>3.2</v>
      </c>
      <c r="AI2" s="11">
        <v>3.3</v>
      </c>
      <c r="AJ2" s="11">
        <v>3.4</v>
      </c>
      <c r="AK2" s="11">
        <v>3.5</v>
      </c>
      <c r="AL2" s="11">
        <v>3.6</v>
      </c>
      <c r="AM2" s="11">
        <v>3.7</v>
      </c>
      <c r="AN2" s="11">
        <v>3.8</v>
      </c>
      <c r="AO2" s="11">
        <v>3.9</v>
      </c>
      <c r="AP2" s="11">
        <v>4</v>
      </c>
      <c r="AQ2" s="11">
        <v>4.0999999999999996</v>
      </c>
      <c r="AR2" s="11">
        <v>4.2</v>
      </c>
      <c r="AS2" s="11">
        <v>4.3</v>
      </c>
      <c r="AT2" s="11">
        <v>4.4000000000000004</v>
      </c>
      <c r="AU2" s="11">
        <v>4.5</v>
      </c>
      <c r="AV2" s="11">
        <v>4.5999999999999996</v>
      </c>
      <c r="AW2" s="11">
        <v>4.7</v>
      </c>
      <c r="AX2" s="11">
        <v>4.8</v>
      </c>
      <c r="AY2" s="11">
        <v>4.9000000000000004</v>
      </c>
      <c r="AZ2" s="11">
        <v>5</v>
      </c>
      <c r="BA2" s="11">
        <v>5.0999999999999996</v>
      </c>
      <c r="BB2" s="11">
        <v>5.2</v>
      </c>
      <c r="BC2" s="11">
        <v>5.3</v>
      </c>
      <c r="BD2" s="11">
        <v>5.4</v>
      </c>
      <c r="BE2" s="11">
        <v>5.5</v>
      </c>
      <c r="BF2" s="11">
        <v>5.6</v>
      </c>
      <c r="BG2" s="11">
        <v>5.7</v>
      </c>
      <c r="BH2" s="11">
        <v>5.8</v>
      </c>
      <c r="BI2" s="11">
        <v>5.9</v>
      </c>
      <c r="BJ2" s="11">
        <v>6</v>
      </c>
      <c r="BK2" s="11">
        <v>6.1</v>
      </c>
      <c r="BL2" s="11">
        <v>6.2</v>
      </c>
      <c r="BM2" s="11">
        <v>6.3</v>
      </c>
      <c r="BN2" s="11">
        <v>6.4</v>
      </c>
      <c r="BO2" s="11">
        <v>6.5</v>
      </c>
      <c r="BP2" s="11">
        <v>6.6</v>
      </c>
      <c r="BQ2" s="11">
        <v>6.7</v>
      </c>
      <c r="BR2" s="11">
        <v>6.8</v>
      </c>
      <c r="BS2" s="11">
        <v>6.9</v>
      </c>
      <c r="BT2" s="11">
        <v>7</v>
      </c>
      <c r="BU2" s="11">
        <v>7.1</v>
      </c>
      <c r="BV2" s="11">
        <v>7.2</v>
      </c>
      <c r="BW2" s="11">
        <v>7.3</v>
      </c>
      <c r="BX2" s="11">
        <v>7.4</v>
      </c>
      <c r="BY2" s="11">
        <v>7.5</v>
      </c>
      <c r="BZ2" s="11">
        <v>7.6</v>
      </c>
      <c r="CA2" s="11">
        <v>7.7</v>
      </c>
      <c r="CB2" s="11">
        <v>7.8</v>
      </c>
      <c r="CC2" s="11">
        <v>7.9</v>
      </c>
      <c r="CD2" s="11">
        <v>8</v>
      </c>
      <c r="CE2" s="11">
        <v>8.1</v>
      </c>
      <c r="CF2" s="11">
        <v>8.1999999999999993</v>
      </c>
      <c r="CG2" s="11">
        <v>8.3000000000000007</v>
      </c>
      <c r="CH2" s="11">
        <v>8.4</v>
      </c>
      <c r="CI2" s="11">
        <v>8.5</v>
      </c>
      <c r="CJ2" s="11">
        <v>8.6</v>
      </c>
      <c r="CK2" s="11">
        <v>8.6999999999999993</v>
      </c>
      <c r="CL2" s="11">
        <v>8.8000000000000007</v>
      </c>
      <c r="CM2" s="11">
        <v>8.9</v>
      </c>
      <c r="CN2" s="11">
        <v>9</v>
      </c>
      <c r="CO2" s="11">
        <v>9.1</v>
      </c>
      <c r="CP2" s="11">
        <v>9.1999999999999993</v>
      </c>
      <c r="CQ2" s="11">
        <v>9.3000000000000007</v>
      </c>
      <c r="CR2" s="11">
        <v>9.4</v>
      </c>
      <c r="CS2" s="11">
        <v>9.5</v>
      </c>
      <c r="CT2" s="11">
        <v>9.6</v>
      </c>
      <c r="CU2" s="11">
        <v>9.6999999999999993</v>
      </c>
      <c r="CV2" s="11">
        <v>9.8000000000000007</v>
      </c>
      <c r="CW2" s="11">
        <v>9.9</v>
      </c>
      <c r="CX2" s="11">
        <v>10</v>
      </c>
      <c r="CY2" s="11">
        <v>10.1</v>
      </c>
      <c r="CZ2" s="11">
        <v>10.199999999999999</v>
      </c>
      <c r="DA2" s="11">
        <v>10.3</v>
      </c>
      <c r="DB2" s="11">
        <v>10.4</v>
      </c>
      <c r="DC2" s="11">
        <v>10.5</v>
      </c>
      <c r="DD2" s="11">
        <v>10.6</v>
      </c>
      <c r="DE2" s="11">
        <v>10.7</v>
      </c>
      <c r="DF2" s="11">
        <v>10.8</v>
      </c>
      <c r="DG2" s="11">
        <v>10.9</v>
      </c>
      <c r="DH2" s="11">
        <v>11</v>
      </c>
      <c r="DI2" s="11">
        <v>11.1</v>
      </c>
      <c r="DJ2" s="11">
        <v>11.2</v>
      </c>
      <c r="DK2" s="11">
        <v>11.3</v>
      </c>
      <c r="DL2" s="11">
        <v>11.4</v>
      </c>
      <c r="DM2" s="11">
        <v>11.5</v>
      </c>
      <c r="DN2" s="11">
        <v>11.6</v>
      </c>
      <c r="DO2" s="11">
        <v>11.7</v>
      </c>
      <c r="DP2" s="11">
        <v>11.8</v>
      </c>
      <c r="DQ2" s="11">
        <v>11.9</v>
      </c>
      <c r="DR2" s="11">
        <v>12</v>
      </c>
      <c r="DS2" s="11">
        <v>12.1</v>
      </c>
      <c r="DT2" s="11">
        <v>12.2</v>
      </c>
      <c r="DU2" s="11">
        <v>12.3</v>
      </c>
      <c r="DV2" s="11">
        <v>12.4</v>
      </c>
      <c r="DW2" s="11">
        <v>12.5</v>
      </c>
      <c r="DX2" s="11">
        <v>12.6</v>
      </c>
      <c r="DY2" s="11">
        <v>12.7</v>
      </c>
      <c r="DZ2" s="11">
        <v>12.8</v>
      </c>
      <c r="EA2" s="11">
        <v>12.9</v>
      </c>
      <c r="EB2" s="11">
        <v>13</v>
      </c>
      <c r="EC2" s="11">
        <v>13.1</v>
      </c>
      <c r="ED2" s="11">
        <v>13.2</v>
      </c>
      <c r="EE2" s="11">
        <v>13.3</v>
      </c>
      <c r="EF2" s="11">
        <v>13.4</v>
      </c>
      <c r="EG2" s="11">
        <v>13.5</v>
      </c>
      <c r="EH2" s="11">
        <v>13.6</v>
      </c>
      <c r="EI2" s="11">
        <v>13.7</v>
      </c>
      <c r="EJ2" s="11">
        <v>13.8</v>
      </c>
      <c r="EK2" s="11">
        <v>13.9</v>
      </c>
      <c r="EL2" s="11">
        <v>14</v>
      </c>
      <c r="EM2" s="11">
        <v>14.1</v>
      </c>
      <c r="EN2" s="11">
        <v>14.2</v>
      </c>
      <c r="EO2" s="11">
        <v>14.3</v>
      </c>
      <c r="EP2" s="11">
        <v>14.4</v>
      </c>
      <c r="EQ2" s="11">
        <v>14.5</v>
      </c>
      <c r="ER2" s="11">
        <v>14.6</v>
      </c>
      <c r="ES2" s="11">
        <v>14.7</v>
      </c>
      <c r="ET2" s="11">
        <v>14.8</v>
      </c>
      <c r="EU2" s="11">
        <v>14.9</v>
      </c>
      <c r="EV2" s="11">
        <v>15</v>
      </c>
      <c r="EW2" s="11">
        <v>15.1</v>
      </c>
      <c r="EX2" s="11">
        <v>15.2</v>
      </c>
      <c r="EY2" s="11">
        <v>15.3</v>
      </c>
      <c r="EZ2" s="11">
        <v>15.4</v>
      </c>
      <c r="FA2" s="11">
        <v>15.5</v>
      </c>
      <c r="FB2" s="11">
        <v>15.6</v>
      </c>
      <c r="FC2" s="11">
        <v>15.7</v>
      </c>
      <c r="FD2" s="11">
        <v>15.8</v>
      </c>
      <c r="FE2" s="11">
        <v>15.9</v>
      </c>
      <c r="FF2" s="11">
        <v>16</v>
      </c>
      <c r="FG2" s="11">
        <v>16.100000000000001</v>
      </c>
      <c r="FH2" s="11">
        <v>16.2</v>
      </c>
      <c r="FI2" s="11">
        <v>16.3</v>
      </c>
      <c r="FJ2" s="11">
        <v>16.399999999999999</v>
      </c>
      <c r="FK2" s="11">
        <v>16.5</v>
      </c>
      <c r="FL2" s="11">
        <v>16.600000000000001</v>
      </c>
      <c r="FM2" s="11">
        <v>16.7</v>
      </c>
      <c r="FN2" s="11">
        <v>16.8</v>
      </c>
      <c r="FO2" s="11">
        <v>16.899999999999999</v>
      </c>
      <c r="FP2" s="11">
        <v>17</v>
      </c>
      <c r="FQ2" s="11">
        <v>17.100000000000001</v>
      </c>
      <c r="FR2" s="11">
        <v>17.2</v>
      </c>
      <c r="FS2" s="11">
        <v>17.3</v>
      </c>
      <c r="FT2" s="11">
        <v>17.399999999999999</v>
      </c>
      <c r="FU2" s="11">
        <v>17.5</v>
      </c>
      <c r="FV2" s="11">
        <v>17.600000000000001</v>
      </c>
      <c r="FW2" s="11">
        <v>17.7</v>
      </c>
      <c r="FX2" s="11">
        <v>17.8</v>
      </c>
      <c r="FY2" s="11">
        <v>17.899999999999999</v>
      </c>
      <c r="FZ2" s="11">
        <v>18</v>
      </c>
      <c r="GA2" s="11">
        <v>18.100000000000001</v>
      </c>
      <c r="GB2" s="11">
        <v>18.2</v>
      </c>
      <c r="GC2" s="11">
        <v>18.3</v>
      </c>
      <c r="GD2" s="11">
        <v>18.399999999999999</v>
      </c>
      <c r="GE2" s="11">
        <v>18.5</v>
      </c>
      <c r="GF2" s="11">
        <v>18.600000000000001</v>
      </c>
      <c r="GG2" s="11">
        <v>18.7</v>
      </c>
      <c r="GH2" s="11">
        <v>18.8</v>
      </c>
      <c r="GI2" s="11">
        <v>18.899999999999999</v>
      </c>
      <c r="GJ2" s="11">
        <v>19</v>
      </c>
      <c r="GK2" s="11">
        <v>19.100000000000001</v>
      </c>
      <c r="GL2" s="11">
        <v>19.2</v>
      </c>
      <c r="GM2" s="11">
        <v>19.3</v>
      </c>
      <c r="GN2" s="11">
        <v>19.399999999999999</v>
      </c>
      <c r="GO2" s="11">
        <v>19.5</v>
      </c>
      <c r="GP2" s="11">
        <v>19.600000000000001</v>
      </c>
      <c r="GQ2" s="11">
        <v>19.7</v>
      </c>
      <c r="GR2" s="11">
        <v>19.8</v>
      </c>
      <c r="GS2" s="11">
        <v>19.899999999999999</v>
      </c>
      <c r="GT2" s="11">
        <v>20</v>
      </c>
      <c r="GU2" s="11">
        <v>20.100000000000001</v>
      </c>
      <c r="GV2" s="11">
        <v>20.2</v>
      </c>
      <c r="GW2" s="11">
        <v>20.3</v>
      </c>
      <c r="GX2" s="11">
        <v>20.399999999999999</v>
      </c>
      <c r="GY2" s="11">
        <v>20.5</v>
      </c>
      <c r="GZ2" s="11">
        <v>20.6</v>
      </c>
      <c r="HA2" s="11">
        <v>20.7</v>
      </c>
      <c r="HB2" s="11">
        <v>20.8</v>
      </c>
      <c r="HC2" s="11">
        <v>20.9</v>
      </c>
      <c r="HD2" s="11">
        <v>21</v>
      </c>
      <c r="HE2" s="11">
        <v>21.1</v>
      </c>
      <c r="HF2" s="11">
        <v>21.2</v>
      </c>
      <c r="HG2" s="11">
        <v>21.3</v>
      </c>
      <c r="HH2" s="11">
        <v>21.4</v>
      </c>
      <c r="HI2" s="11">
        <v>21.5</v>
      </c>
      <c r="HJ2" s="11">
        <v>21.6</v>
      </c>
      <c r="HK2" s="11">
        <v>21.7</v>
      </c>
      <c r="HL2" s="11">
        <v>21.8</v>
      </c>
      <c r="HM2" s="11">
        <v>21.9</v>
      </c>
      <c r="HN2" s="11">
        <v>22</v>
      </c>
      <c r="HO2" s="11">
        <v>22.1</v>
      </c>
      <c r="HP2" s="11">
        <v>22.2</v>
      </c>
      <c r="HQ2" s="11">
        <v>22.3</v>
      </c>
      <c r="HR2" s="11">
        <v>22.4</v>
      </c>
      <c r="HS2" s="11">
        <v>22.5</v>
      </c>
      <c r="HT2" s="11">
        <v>22.6</v>
      </c>
      <c r="HU2" s="11">
        <v>22.7</v>
      </c>
      <c r="HV2" s="11">
        <v>22.8</v>
      </c>
      <c r="HW2" s="11">
        <v>22.9</v>
      </c>
      <c r="HX2" s="11">
        <v>23</v>
      </c>
      <c r="HY2" s="11">
        <v>23.1</v>
      </c>
      <c r="HZ2" s="11">
        <v>23.2</v>
      </c>
      <c r="IA2" s="11">
        <v>23.3</v>
      </c>
      <c r="IB2" s="11">
        <v>23.4</v>
      </c>
      <c r="IC2" s="11">
        <v>23.5</v>
      </c>
      <c r="ID2" s="11">
        <v>23.6</v>
      </c>
      <c r="IE2" s="11">
        <v>23.7</v>
      </c>
      <c r="IF2" s="11">
        <v>23.8</v>
      </c>
      <c r="IG2" s="11">
        <v>23.9</v>
      </c>
      <c r="IH2" s="11">
        <v>24</v>
      </c>
      <c r="II2" s="11">
        <v>24.1</v>
      </c>
      <c r="IJ2" s="11">
        <v>24.2</v>
      </c>
      <c r="IK2" s="11">
        <v>24.3</v>
      </c>
      <c r="IL2" s="11">
        <v>24.4</v>
      </c>
      <c r="IM2" s="11">
        <v>24.5</v>
      </c>
      <c r="IN2" s="11">
        <v>24.6</v>
      </c>
      <c r="IO2" s="11">
        <v>24.7</v>
      </c>
      <c r="IP2" s="11">
        <v>24.8</v>
      </c>
      <c r="IQ2" s="11">
        <v>24.9</v>
      </c>
      <c r="IR2" s="11">
        <v>25</v>
      </c>
      <c r="IS2" s="11">
        <v>25.1</v>
      </c>
      <c r="IT2" s="11">
        <v>25.2</v>
      </c>
      <c r="IU2" s="11">
        <v>25.3</v>
      </c>
      <c r="IV2" s="11">
        <v>25.4</v>
      </c>
      <c r="IW2" s="11">
        <v>25.5</v>
      </c>
      <c r="IX2" s="11">
        <v>25.6</v>
      </c>
      <c r="IY2" s="11">
        <v>25.7</v>
      </c>
      <c r="IZ2" s="11">
        <v>25.8</v>
      </c>
      <c r="JA2" s="11">
        <v>25.9</v>
      </c>
      <c r="JB2" s="11">
        <v>26</v>
      </c>
      <c r="JC2" s="11">
        <v>26.1</v>
      </c>
      <c r="JD2" s="11">
        <v>26.2</v>
      </c>
      <c r="JE2" s="11">
        <v>26.3</v>
      </c>
      <c r="JF2" s="11">
        <v>26.4</v>
      </c>
      <c r="JG2" s="11">
        <v>26.5</v>
      </c>
      <c r="JH2" s="11">
        <v>26.6</v>
      </c>
      <c r="JI2" s="11">
        <v>26.7</v>
      </c>
      <c r="JJ2" s="11">
        <v>26.8</v>
      </c>
      <c r="JK2" s="11">
        <v>26.9</v>
      </c>
      <c r="JL2" s="11">
        <v>27</v>
      </c>
      <c r="JM2" s="11">
        <v>27.1</v>
      </c>
      <c r="JN2" s="11">
        <v>27.2</v>
      </c>
      <c r="JO2" s="11">
        <v>27.3</v>
      </c>
      <c r="JP2" s="11">
        <v>27.4</v>
      </c>
      <c r="JQ2" s="11">
        <v>27.5</v>
      </c>
      <c r="JR2" s="11">
        <v>27.6</v>
      </c>
      <c r="JS2" s="11">
        <v>27.7</v>
      </c>
      <c r="JT2" s="11">
        <v>27.8</v>
      </c>
      <c r="JU2" s="11">
        <v>27.9</v>
      </c>
      <c r="JV2" s="11">
        <v>28</v>
      </c>
      <c r="JW2" s="11">
        <v>28.1</v>
      </c>
      <c r="JX2" s="11">
        <v>28.2</v>
      </c>
      <c r="JY2" s="11">
        <v>28.3</v>
      </c>
      <c r="JZ2" s="11">
        <v>28.4</v>
      </c>
      <c r="KA2" s="11">
        <v>28.5</v>
      </c>
      <c r="KB2" s="11">
        <v>28.6</v>
      </c>
      <c r="KC2" s="11">
        <v>28.7</v>
      </c>
      <c r="KD2" s="11">
        <v>28.8</v>
      </c>
      <c r="KE2" s="11">
        <v>28.9</v>
      </c>
      <c r="KF2" s="11">
        <v>29</v>
      </c>
      <c r="KG2" s="11">
        <v>29.1</v>
      </c>
      <c r="KH2" s="11">
        <v>29.2</v>
      </c>
      <c r="KI2" s="11">
        <v>29.3</v>
      </c>
      <c r="KJ2" s="11">
        <v>29.4</v>
      </c>
      <c r="KK2" s="11">
        <v>29.5</v>
      </c>
      <c r="KL2" s="11">
        <v>29.6</v>
      </c>
      <c r="KM2" s="11">
        <v>29.7</v>
      </c>
      <c r="KN2" s="11">
        <v>29.8</v>
      </c>
      <c r="KO2" s="11">
        <v>29.9</v>
      </c>
      <c r="KP2" s="11">
        <v>30</v>
      </c>
    </row>
    <row r="3" spans="1:302" x14ac:dyDescent="0.2">
      <c r="A3" s="1" t="s">
        <v>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50</v>
      </c>
      <c r="H3" s="1">
        <f>C3</f>
        <v>0</v>
      </c>
      <c r="I3" s="1">
        <f t="shared" ref="I3:X20" si="0">D3</f>
        <v>0</v>
      </c>
      <c r="J3" s="1">
        <f t="shared" si="0"/>
        <v>0</v>
      </c>
      <c r="K3" s="1">
        <f t="shared" si="0"/>
        <v>0</v>
      </c>
      <c r="L3" s="1">
        <f t="shared" si="0"/>
        <v>50</v>
      </c>
      <c r="M3" s="1">
        <f t="shared" si="0"/>
        <v>0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50</v>
      </c>
      <c r="R3" s="1">
        <f t="shared" si="0"/>
        <v>0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50</v>
      </c>
      <c r="W3" s="1">
        <f t="shared" si="0"/>
        <v>0</v>
      </c>
      <c r="X3" s="1">
        <f t="shared" si="0"/>
        <v>0</v>
      </c>
      <c r="Y3" s="1">
        <f t="shared" ref="Y3:AT3" si="1">T3</f>
        <v>0</v>
      </c>
      <c r="Z3" s="1">
        <f t="shared" si="1"/>
        <v>0</v>
      </c>
      <c r="AA3" s="1">
        <f t="shared" si="1"/>
        <v>50</v>
      </c>
      <c r="AB3" s="1">
        <f t="shared" si="1"/>
        <v>0</v>
      </c>
      <c r="AC3" s="1">
        <f t="shared" si="1"/>
        <v>0</v>
      </c>
      <c r="AD3" s="1">
        <f t="shared" si="1"/>
        <v>0</v>
      </c>
      <c r="AE3" s="1">
        <f t="shared" si="1"/>
        <v>0</v>
      </c>
      <c r="AF3" s="1">
        <f t="shared" si="1"/>
        <v>50</v>
      </c>
      <c r="AG3" s="1">
        <f t="shared" si="1"/>
        <v>0</v>
      </c>
      <c r="AH3" s="1">
        <f t="shared" si="1"/>
        <v>0</v>
      </c>
      <c r="AI3" s="1">
        <f t="shared" si="1"/>
        <v>0</v>
      </c>
      <c r="AJ3" s="1">
        <f t="shared" si="1"/>
        <v>0</v>
      </c>
      <c r="AK3" s="1">
        <f t="shared" si="1"/>
        <v>50</v>
      </c>
      <c r="AL3" s="1">
        <f t="shared" si="1"/>
        <v>0</v>
      </c>
      <c r="AM3" s="1">
        <f t="shared" si="1"/>
        <v>0</v>
      </c>
      <c r="AN3" s="1">
        <f t="shared" si="1"/>
        <v>0</v>
      </c>
      <c r="AO3" s="1">
        <f t="shared" si="1"/>
        <v>0</v>
      </c>
      <c r="AP3" s="1">
        <f t="shared" si="1"/>
        <v>50</v>
      </c>
      <c r="AQ3" s="1">
        <f t="shared" si="1"/>
        <v>0</v>
      </c>
      <c r="AR3" s="1">
        <f t="shared" si="1"/>
        <v>0</v>
      </c>
      <c r="AS3" s="1">
        <f t="shared" si="1"/>
        <v>0</v>
      </c>
      <c r="AT3" s="1">
        <f t="shared" si="1"/>
        <v>0</v>
      </c>
      <c r="AU3" s="1">
        <f>AP3+1000</f>
        <v>1050</v>
      </c>
    </row>
    <row r="4" spans="1:302" x14ac:dyDescent="0.2">
      <c r="A4" s="1" t="s">
        <v>29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30</v>
      </c>
      <c r="H4" s="1">
        <f>C4</f>
        <v>0</v>
      </c>
      <c r="I4" s="1">
        <f t="shared" si="0"/>
        <v>0</v>
      </c>
      <c r="J4" s="1">
        <f t="shared" si="0"/>
        <v>0</v>
      </c>
      <c r="K4" s="1">
        <f t="shared" si="0"/>
        <v>0</v>
      </c>
      <c r="L4" s="1">
        <f t="shared" si="0"/>
        <v>30</v>
      </c>
      <c r="M4" s="1">
        <f t="shared" si="0"/>
        <v>0</v>
      </c>
      <c r="N4" s="1">
        <f t="shared" si="0"/>
        <v>0</v>
      </c>
      <c r="O4" s="1">
        <f t="shared" si="0"/>
        <v>0</v>
      </c>
      <c r="P4" s="1">
        <f t="shared" si="0"/>
        <v>0</v>
      </c>
      <c r="Q4" s="1">
        <f t="shared" si="0"/>
        <v>30</v>
      </c>
      <c r="R4" s="1">
        <f t="shared" si="0"/>
        <v>0</v>
      </c>
      <c r="S4" s="1">
        <f t="shared" si="0"/>
        <v>0</v>
      </c>
      <c r="T4" s="1">
        <f t="shared" si="0"/>
        <v>0</v>
      </c>
      <c r="U4" s="1">
        <f t="shared" si="0"/>
        <v>0</v>
      </c>
      <c r="V4" s="1">
        <f>Q4+1000</f>
        <v>1030</v>
      </c>
    </row>
    <row r="5" spans="1:302" x14ac:dyDescent="0.2">
      <c r="A5" s="1" t="s">
        <v>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50</v>
      </c>
      <c r="H5" s="1">
        <f>C5</f>
        <v>0</v>
      </c>
      <c r="I5" s="1">
        <f t="shared" si="0"/>
        <v>0</v>
      </c>
      <c r="J5" s="1">
        <f t="shared" si="0"/>
        <v>0</v>
      </c>
      <c r="K5" s="1">
        <f t="shared" si="0"/>
        <v>0</v>
      </c>
      <c r="L5" s="1">
        <f t="shared" si="0"/>
        <v>50</v>
      </c>
      <c r="M5" s="1">
        <f t="shared" si="0"/>
        <v>0</v>
      </c>
      <c r="N5" s="1">
        <f t="shared" si="0"/>
        <v>0</v>
      </c>
      <c r="O5" s="1">
        <f t="shared" si="0"/>
        <v>0</v>
      </c>
      <c r="P5" s="1">
        <f t="shared" si="0"/>
        <v>0</v>
      </c>
      <c r="Q5" s="1">
        <f t="shared" si="0"/>
        <v>50</v>
      </c>
      <c r="R5" s="1">
        <f t="shared" si="0"/>
        <v>0</v>
      </c>
      <c r="S5" s="1">
        <f t="shared" si="0"/>
        <v>0</v>
      </c>
      <c r="T5" s="1">
        <f t="shared" si="0"/>
        <v>0</v>
      </c>
      <c r="U5" s="1">
        <f t="shared" si="0"/>
        <v>0</v>
      </c>
      <c r="V5" s="1">
        <f t="shared" si="0"/>
        <v>50</v>
      </c>
      <c r="W5" s="1">
        <f t="shared" si="0"/>
        <v>0</v>
      </c>
      <c r="X5" s="1">
        <f t="shared" si="0"/>
        <v>0</v>
      </c>
      <c r="Y5" s="1">
        <f t="shared" ref="Y5:AY5" si="2">T5</f>
        <v>0</v>
      </c>
      <c r="Z5" s="1">
        <f t="shared" si="2"/>
        <v>0</v>
      </c>
      <c r="AA5" s="1">
        <f t="shared" si="2"/>
        <v>50</v>
      </c>
      <c r="AB5" s="1">
        <f t="shared" si="2"/>
        <v>0</v>
      </c>
      <c r="AC5" s="1">
        <f t="shared" si="2"/>
        <v>0</v>
      </c>
      <c r="AD5" s="1">
        <f t="shared" si="2"/>
        <v>0</v>
      </c>
      <c r="AE5" s="1">
        <f t="shared" si="2"/>
        <v>0</v>
      </c>
      <c r="AF5" s="1">
        <f t="shared" si="2"/>
        <v>50</v>
      </c>
      <c r="AG5" s="1">
        <f t="shared" si="2"/>
        <v>0</v>
      </c>
      <c r="AH5" s="1">
        <f t="shared" si="2"/>
        <v>0</v>
      </c>
      <c r="AI5" s="1">
        <f t="shared" si="2"/>
        <v>0</v>
      </c>
      <c r="AJ5" s="1">
        <f t="shared" si="2"/>
        <v>0</v>
      </c>
      <c r="AK5" s="1">
        <f t="shared" si="2"/>
        <v>50</v>
      </c>
      <c r="AL5" s="1">
        <f t="shared" si="2"/>
        <v>0</v>
      </c>
      <c r="AM5" s="1">
        <f t="shared" si="2"/>
        <v>0</v>
      </c>
      <c r="AN5" s="1">
        <f t="shared" si="2"/>
        <v>0</v>
      </c>
      <c r="AO5" s="1">
        <f t="shared" si="2"/>
        <v>0</v>
      </c>
      <c r="AP5" s="1">
        <f t="shared" si="2"/>
        <v>50</v>
      </c>
      <c r="AQ5" s="1">
        <f t="shared" si="2"/>
        <v>0</v>
      </c>
      <c r="AR5" s="1">
        <f t="shared" si="2"/>
        <v>0</v>
      </c>
      <c r="AS5" s="1">
        <f t="shared" si="2"/>
        <v>0</v>
      </c>
      <c r="AT5" s="1">
        <f t="shared" si="2"/>
        <v>0</v>
      </c>
      <c r="AU5" s="1">
        <f t="shared" si="2"/>
        <v>50</v>
      </c>
      <c r="AV5" s="1">
        <f t="shared" si="2"/>
        <v>0</v>
      </c>
      <c r="AW5" s="1">
        <f t="shared" si="2"/>
        <v>0</v>
      </c>
      <c r="AX5" s="1">
        <f t="shared" si="2"/>
        <v>0</v>
      </c>
      <c r="AY5" s="1">
        <f t="shared" si="2"/>
        <v>0</v>
      </c>
      <c r="AZ5" s="1">
        <f>AU5+1000</f>
        <v>1050</v>
      </c>
    </row>
    <row r="6" spans="1:302" x14ac:dyDescent="0.2">
      <c r="A6" s="1" t="s">
        <v>31</v>
      </c>
      <c r="B6" s="1">
        <v>0</v>
      </c>
      <c r="C6" s="1">
        <v>0</v>
      </c>
      <c r="D6" s="1">
        <v>0</v>
      </c>
      <c r="E6" s="1">
        <v>30</v>
      </c>
      <c r="F6" s="1">
        <v>0</v>
      </c>
      <c r="G6" s="1">
        <v>0</v>
      </c>
      <c r="H6" s="1">
        <f>C6</f>
        <v>0</v>
      </c>
      <c r="I6" s="1">
        <f t="shared" si="0"/>
        <v>0</v>
      </c>
      <c r="J6" s="1">
        <f t="shared" si="0"/>
        <v>30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>
        <f t="shared" si="0"/>
        <v>0</v>
      </c>
      <c r="O6" s="1">
        <f t="shared" si="0"/>
        <v>30</v>
      </c>
      <c r="P6" s="1">
        <f t="shared" si="0"/>
        <v>0</v>
      </c>
      <c r="Q6" s="1">
        <f t="shared" si="0"/>
        <v>0</v>
      </c>
      <c r="R6" s="1">
        <f t="shared" si="0"/>
        <v>0</v>
      </c>
      <c r="S6" s="1">
        <f t="shared" si="0"/>
        <v>0</v>
      </c>
      <c r="T6" s="1">
        <f>O6+1000</f>
        <v>1030</v>
      </c>
    </row>
    <row r="7" spans="1:302" x14ac:dyDescent="0.2">
      <c r="A7" s="1" t="s">
        <v>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45</v>
      </c>
      <c r="H7" s="1">
        <f>C7</f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45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45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45</v>
      </c>
      <c r="W7" s="1">
        <f t="shared" si="0"/>
        <v>0</v>
      </c>
      <c r="X7" s="1">
        <f t="shared" si="0"/>
        <v>0</v>
      </c>
      <c r="Y7" s="1">
        <f t="shared" ref="Y7:AE7" si="3">T7</f>
        <v>0</v>
      </c>
      <c r="Z7" s="1">
        <f t="shared" si="3"/>
        <v>0</v>
      </c>
      <c r="AA7" s="1">
        <f t="shared" si="3"/>
        <v>45</v>
      </c>
      <c r="AB7" s="1">
        <f t="shared" si="3"/>
        <v>0</v>
      </c>
      <c r="AC7" s="1">
        <f t="shared" si="3"/>
        <v>0</v>
      </c>
      <c r="AD7" s="1">
        <f t="shared" si="3"/>
        <v>0</v>
      </c>
      <c r="AE7" s="1">
        <f t="shared" si="3"/>
        <v>0</v>
      </c>
      <c r="AF7" s="1">
        <f>AA7+1000</f>
        <v>1045</v>
      </c>
    </row>
    <row r="8" spans="1:302" x14ac:dyDescent="0.2">
      <c r="A8" s="1" t="s">
        <v>33</v>
      </c>
      <c r="B8" s="1">
        <v>0</v>
      </c>
      <c r="C8" s="1">
        <v>0</v>
      </c>
      <c r="D8" s="1">
        <v>0</v>
      </c>
      <c r="E8" s="1">
        <v>0</v>
      </c>
      <c r="F8" s="1">
        <v>30</v>
      </c>
      <c r="G8" s="1">
        <f>B8</f>
        <v>0</v>
      </c>
      <c r="H8" s="1">
        <f t="shared" ref="H8" si="4">C8</f>
        <v>0</v>
      </c>
      <c r="I8" s="1">
        <f t="shared" si="0"/>
        <v>0</v>
      </c>
      <c r="J8" s="1">
        <f t="shared" si="0"/>
        <v>0</v>
      </c>
      <c r="K8" s="1">
        <f t="shared" si="0"/>
        <v>30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30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>P8+1000</f>
        <v>1030</v>
      </c>
    </row>
    <row r="9" spans="1:302" x14ac:dyDescent="0.2">
      <c r="A9" s="1" t="s">
        <v>34</v>
      </c>
      <c r="B9" s="1">
        <v>0</v>
      </c>
      <c r="C9" s="1">
        <v>0</v>
      </c>
      <c r="D9" s="1">
        <v>50</v>
      </c>
      <c r="E9" s="1">
        <v>0</v>
      </c>
      <c r="F9" s="1">
        <v>0</v>
      </c>
      <c r="G9" s="1">
        <v>50</v>
      </c>
      <c r="H9" s="1">
        <f>C9</f>
        <v>0</v>
      </c>
      <c r="I9" s="1">
        <f t="shared" si="0"/>
        <v>50</v>
      </c>
      <c r="J9" s="1">
        <f t="shared" si="0"/>
        <v>0</v>
      </c>
      <c r="K9" s="1">
        <f t="shared" si="0"/>
        <v>0</v>
      </c>
      <c r="L9" s="1">
        <f t="shared" si="0"/>
        <v>50</v>
      </c>
      <c r="M9" s="1">
        <f t="shared" si="0"/>
        <v>0</v>
      </c>
      <c r="N9" s="1">
        <f t="shared" si="0"/>
        <v>50</v>
      </c>
      <c r="O9" s="1">
        <f t="shared" si="0"/>
        <v>0</v>
      </c>
      <c r="P9" s="1">
        <f t="shared" si="0"/>
        <v>0</v>
      </c>
      <c r="Q9" s="1">
        <f t="shared" si="0"/>
        <v>50</v>
      </c>
      <c r="R9" s="1">
        <f t="shared" si="0"/>
        <v>0</v>
      </c>
      <c r="S9" s="1">
        <f t="shared" si="0"/>
        <v>50</v>
      </c>
      <c r="T9" s="1">
        <f t="shared" si="0"/>
        <v>0</v>
      </c>
      <c r="U9" s="1">
        <f t="shared" si="0"/>
        <v>0</v>
      </c>
      <c r="V9" s="1">
        <f t="shared" si="0"/>
        <v>50</v>
      </c>
      <c r="W9" s="1">
        <f t="shared" si="0"/>
        <v>0</v>
      </c>
      <c r="X9" s="1">
        <f t="shared" si="0"/>
        <v>50</v>
      </c>
      <c r="Y9" s="1">
        <f t="shared" ref="Y9:AN10" si="5">T9</f>
        <v>0</v>
      </c>
      <c r="Z9" s="1">
        <f t="shared" si="5"/>
        <v>0</v>
      </c>
      <c r="AA9" s="1">
        <f t="shared" si="5"/>
        <v>50</v>
      </c>
      <c r="AB9" s="1">
        <f t="shared" si="5"/>
        <v>0</v>
      </c>
      <c r="AC9" s="1">
        <f t="shared" si="5"/>
        <v>50</v>
      </c>
      <c r="AD9" s="1">
        <f t="shared" si="5"/>
        <v>0</v>
      </c>
      <c r="AE9" s="1">
        <f t="shared" si="5"/>
        <v>0</v>
      </c>
      <c r="AF9" s="1">
        <f t="shared" si="5"/>
        <v>50</v>
      </c>
      <c r="AG9" s="1">
        <f t="shared" si="5"/>
        <v>0</v>
      </c>
      <c r="AH9" s="1">
        <f t="shared" si="5"/>
        <v>50</v>
      </c>
      <c r="AI9" s="1">
        <f t="shared" si="5"/>
        <v>0</v>
      </c>
      <c r="AJ9" s="1">
        <f t="shared" si="5"/>
        <v>0</v>
      </c>
      <c r="AK9" s="1">
        <f t="shared" si="5"/>
        <v>50</v>
      </c>
      <c r="AL9" s="1">
        <f t="shared" si="5"/>
        <v>0</v>
      </c>
      <c r="AM9" s="1">
        <f t="shared" si="5"/>
        <v>50</v>
      </c>
      <c r="AN9" s="1">
        <f t="shared" si="5"/>
        <v>0</v>
      </c>
      <c r="AO9" s="1">
        <f t="shared" ref="AO9:AY10" si="6">AJ9</f>
        <v>0</v>
      </c>
      <c r="AP9" s="1">
        <f t="shared" si="6"/>
        <v>50</v>
      </c>
      <c r="AQ9" s="1">
        <f t="shared" si="6"/>
        <v>0</v>
      </c>
      <c r="AR9" s="1">
        <f t="shared" si="6"/>
        <v>50</v>
      </c>
      <c r="AS9" s="1">
        <f t="shared" si="6"/>
        <v>0</v>
      </c>
      <c r="AT9" s="1">
        <f t="shared" si="6"/>
        <v>0</v>
      </c>
      <c r="AU9" s="1">
        <f t="shared" si="6"/>
        <v>50</v>
      </c>
      <c r="AV9" s="1">
        <f t="shared" si="6"/>
        <v>0</v>
      </c>
      <c r="AW9" s="1">
        <f t="shared" si="6"/>
        <v>50</v>
      </c>
      <c r="AX9" s="1">
        <f t="shared" si="6"/>
        <v>0</v>
      </c>
      <c r="AY9" s="1">
        <f t="shared" si="6"/>
        <v>0</v>
      </c>
      <c r="AZ9" s="1">
        <f>AU9+1000</f>
        <v>1050</v>
      </c>
    </row>
    <row r="10" spans="1:302" x14ac:dyDescent="0.2">
      <c r="A10" s="1" t="s">
        <v>35</v>
      </c>
      <c r="B10" s="1">
        <v>0</v>
      </c>
      <c r="C10" s="1">
        <v>0</v>
      </c>
      <c r="D10" s="1">
        <v>0</v>
      </c>
      <c r="E10" s="1">
        <v>0</v>
      </c>
      <c r="F10" s="1">
        <v>50</v>
      </c>
      <c r="G10" s="1">
        <f>B10</f>
        <v>0</v>
      </c>
      <c r="H10" s="1">
        <f t="shared" ref="H10" si="7">C10</f>
        <v>0</v>
      </c>
      <c r="I10" s="1">
        <f t="shared" si="0"/>
        <v>0</v>
      </c>
      <c r="J10" s="1">
        <f t="shared" si="0"/>
        <v>0</v>
      </c>
      <c r="K10" s="1">
        <f t="shared" si="0"/>
        <v>50</v>
      </c>
      <c r="L10" s="1">
        <f t="shared" si="0"/>
        <v>0</v>
      </c>
      <c r="M10" s="1">
        <f t="shared" si="0"/>
        <v>0</v>
      </c>
      <c r="N10" s="1">
        <f t="shared" si="0"/>
        <v>0</v>
      </c>
      <c r="O10" s="1">
        <f t="shared" si="0"/>
        <v>0</v>
      </c>
      <c r="P10" s="1">
        <f t="shared" si="0"/>
        <v>50</v>
      </c>
      <c r="Q10" s="1">
        <f t="shared" si="0"/>
        <v>0</v>
      </c>
      <c r="R10" s="1">
        <f t="shared" si="0"/>
        <v>0</v>
      </c>
      <c r="S10" s="1">
        <f t="shared" si="0"/>
        <v>0</v>
      </c>
      <c r="T10" s="1">
        <f t="shared" si="0"/>
        <v>0</v>
      </c>
      <c r="U10" s="1">
        <f t="shared" si="0"/>
        <v>50</v>
      </c>
      <c r="V10" s="1">
        <f t="shared" si="0"/>
        <v>0</v>
      </c>
      <c r="W10" s="1">
        <f t="shared" si="0"/>
        <v>0</v>
      </c>
      <c r="X10" s="1">
        <f t="shared" si="0"/>
        <v>0</v>
      </c>
      <c r="Y10" s="1">
        <f t="shared" si="5"/>
        <v>0</v>
      </c>
      <c r="Z10" s="1">
        <f t="shared" si="5"/>
        <v>50</v>
      </c>
      <c r="AA10" s="1">
        <f t="shared" si="5"/>
        <v>0</v>
      </c>
      <c r="AB10" s="1">
        <f t="shared" si="5"/>
        <v>0</v>
      </c>
      <c r="AC10" s="1">
        <f t="shared" si="5"/>
        <v>0</v>
      </c>
      <c r="AD10" s="1">
        <f t="shared" si="5"/>
        <v>0</v>
      </c>
      <c r="AE10" s="1">
        <f t="shared" si="5"/>
        <v>50</v>
      </c>
      <c r="AF10" s="1">
        <f t="shared" si="5"/>
        <v>0</v>
      </c>
      <c r="AG10" s="1">
        <f t="shared" si="5"/>
        <v>0</v>
      </c>
      <c r="AH10" s="1">
        <f t="shared" si="5"/>
        <v>0</v>
      </c>
      <c r="AI10" s="1">
        <f t="shared" si="5"/>
        <v>0</v>
      </c>
      <c r="AJ10" s="1">
        <f t="shared" si="5"/>
        <v>50</v>
      </c>
      <c r="AK10" s="1">
        <f t="shared" si="5"/>
        <v>0</v>
      </c>
      <c r="AL10" s="1">
        <f t="shared" si="5"/>
        <v>0</v>
      </c>
      <c r="AM10" s="1">
        <f t="shared" si="5"/>
        <v>0</v>
      </c>
      <c r="AN10" s="1">
        <f t="shared" si="5"/>
        <v>0</v>
      </c>
      <c r="AO10" s="1">
        <f t="shared" si="6"/>
        <v>50</v>
      </c>
      <c r="AP10" s="1">
        <f t="shared" si="6"/>
        <v>0</v>
      </c>
      <c r="AQ10" s="1">
        <f t="shared" si="6"/>
        <v>0</v>
      </c>
      <c r="AR10" s="1">
        <f t="shared" si="6"/>
        <v>0</v>
      </c>
      <c r="AS10" s="1">
        <f t="shared" si="6"/>
        <v>0</v>
      </c>
      <c r="AT10" s="1">
        <f>AO10+1000</f>
        <v>1050</v>
      </c>
    </row>
    <row r="11" spans="1:302" x14ac:dyDescent="0.2">
      <c r="A11" s="1" t="s">
        <v>36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30</v>
      </c>
      <c r="H11" s="1">
        <f>C11</f>
        <v>0</v>
      </c>
      <c r="I11" s="1">
        <f t="shared" si="0"/>
        <v>0</v>
      </c>
      <c r="J11" s="1">
        <f t="shared" si="0"/>
        <v>0</v>
      </c>
      <c r="K11" s="1">
        <f t="shared" si="0"/>
        <v>0</v>
      </c>
      <c r="L11" s="1">
        <f t="shared" si="0"/>
        <v>30</v>
      </c>
      <c r="M11" s="1">
        <f t="shared" si="0"/>
        <v>0</v>
      </c>
      <c r="N11" s="1">
        <f t="shared" si="0"/>
        <v>0</v>
      </c>
      <c r="O11" s="1">
        <f t="shared" si="0"/>
        <v>0</v>
      </c>
      <c r="P11" s="1">
        <f t="shared" si="0"/>
        <v>0</v>
      </c>
      <c r="Q11" s="1">
        <f t="shared" si="0"/>
        <v>30</v>
      </c>
      <c r="R11" s="1">
        <f t="shared" si="0"/>
        <v>0</v>
      </c>
      <c r="S11" s="1">
        <f t="shared" si="0"/>
        <v>0</v>
      </c>
      <c r="T11" s="1">
        <f t="shared" si="0"/>
        <v>0</v>
      </c>
      <c r="U11" s="1">
        <f t="shared" si="0"/>
        <v>0</v>
      </c>
      <c r="V11" s="1">
        <f>Q11+1000</f>
        <v>1030</v>
      </c>
    </row>
    <row r="12" spans="1:302" x14ac:dyDescent="0.2">
      <c r="A12" s="1" t="s">
        <v>37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50</v>
      </c>
      <c r="H12" s="1">
        <f>C12</f>
        <v>0</v>
      </c>
      <c r="I12" s="1">
        <f t="shared" si="0"/>
        <v>0</v>
      </c>
      <c r="J12" s="1">
        <f t="shared" si="0"/>
        <v>0</v>
      </c>
      <c r="K12" s="1">
        <f t="shared" si="0"/>
        <v>0</v>
      </c>
      <c r="L12" s="1">
        <f t="shared" si="0"/>
        <v>50</v>
      </c>
      <c r="M12" s="1">
        <f t="shared" si="0"/>
        <v>0</v>
      </c>
      <c r="N12" s="1">
        <f t="shared" si="0"/>
        <v>0</v>
      </c>
      <c r="O12" s="1">
        <f t="shared" si="0"/>
        <v>0</v>
      </c>
      <c r="P12" s="1">
        <f t="shared" si="0"/>
        <v>0</v>
      </c>
      <c r="Q12" s="1">
        <f t="shared" si="0"/>
        <v>50</v>
      </c>
      <c r="R12" s="1">
        <f t="shared" si="0"/>
        <v>0</v>
      </c>
      <c r="S12" s="1">
        <f t="shared" si="0"/>
        <v>0</v>
      </c>
      <c r="T12" s="1">
        <f t="shared" si="0"/>
        <v>0</v>
      </c>
      <c r="U12" s="1">
        <f t="shared" si="0"/>
        <v>0</v>
      </c>
      <c r="V12" s="1">
        <f t="shared" si="0"/>
        <v>50</v>
      </c>
      <c r="W12" s="1">
        <f t="shared" si="0"/>
        <v>0</v>
      </c>
      <c r="X12" s="1">
        <f t="shared" si="0"/>
        <v>0</v>
      </c>
      <c r="Y12" s="1">
        <f t="shared" ref="Y12:AY12" si="8">T12</f>
        <v>0</v>
      </c>
      <c r="Z12" s="1">
        <f t="shared" si="8"/>
        <v>0</v>
      </c>
      <c r="AA12" s="1">
        <f t="shared" si="8"/>
        <v>50</v>
      </c>
      <c r="AB12" s="1">
        <f t="shared" si="8"/>
        <v>0</v>
      </c>
      <c r="AC12" s="1">
        <f t="shared" si="8"/>
        <v>0</v>
      </c>
      <c r="AD12" s="1">
        <f t="shared" si="8"/>
        <v>0</v>
      </c>
      <c r="AE12" s="1">
        <f t="shared" si="8"/>
        <v>0</v>
      </c>
      <c r="AF12" s="1">
        <f t="shared" si="8"/>
        <v>50</v>
      </c>
      <c r="AG12" s="1">
        <f t="shared" si="8"/>
        <v>0</v>
      </c>
      <c r="AH12" s="1">
        <f t="shared" si="8"/>
        <v>0</v>
      </c>
      <c r="AI12" s="1">
        <f t="shared" si="8"/>
        <v>0</v>
      </c>
      <c r="AJ12" s="1">
        <f t="shared" si="8"/>
        <v>0</v>
      </c>
      <c r="AK12" s="1">
        <f t="shared" si="8"/>
        <v>50</v>
      </c>
      <c r="AL12" s="1">
        <f t="shared" si="8"/>
        <v>0</v>
      </c>
      <c r="AM12" s="1">
        <f t="shared" si="8"/>
        <v>0</v>
      </c>
      <c r="AN12" s="1">
        <f t="shared" si="8"/>
        <v>0</v>
      </c>
      <c r="AO12" s="1">
        <f t="shared" si="8"/>
        <v>0</v>
      </c>
      <c r="AP12" s="1">
        <f t="shared" si="8"/>
        <v>50</v>
      </c>
      <c r="AQ12" s="1">
        <f t="shared" si="8"/>
        <v>0</v>
      </c>
      <c r="AR12" s="1">
        <f t="shared" si="8"/>
        <v>0</v>
      </c>
      <c r="AS12" s="1">
        <f t="shared" si="8"/>
        <v>0</v>
      </c>
      <c r="AT12" s="1">
        <f t="shared" si="8"/>
        <v>0</v>
      </c>
      <c r="AU12" s="1">
        <f t="shared" si="8"/>
        <v>50</v>
      </c>
      <c r="AV12" s="1">
        <f t="shared" si="8"/>
        <v>0</v>
      </c>
      <c r="AW12" s="1">
        <f t="shared" si="8"/>
        <v>0</v>
      </c>
      <c r="AX12" s="1">
        <f t="shared" si="8"/>
        <v>0</v>
      </c>
      <c r="AY12" s="1">
        <f t="shared" si="8"/>
        <v>0</v>
      </c>
      <c r="AZ12" s="1">
        <f>AU12+1000</f>
        <v>1050</v>
      </c>
    </row>
    <row r="13" spans="1:302" x14ac:dyDescent="0.2">
      <c r="A13" s="1" t="s">
        <v>38</v>
      </c>
      <c r="B13" s="1">
        <v>0</v>
      </c>
      <c r="C13" s="1">
        <v>0</v>
      </c>
      <c r="D13" s="1">
        <v>0</v>
      </c>
      <c r="E13" s="1">
        <v>40</v>
      </c>
      <c r="F13" s="1">
        <v>0</v>
      </c>
      <c r="G13" s="1">
        <v>0</v>
      </c>
      <c r="H13" s="1">
        <f>C13</f>
        <v>0</v>
      </c>
      <c r="I13" s="1">
        <f t="shared" si="0"/>
        <v>0</v>
      </c>
      <c r="J13" s="1">
        <f t="shared" si="0"/>
        <v>40</v>
      </c>
      <c r="K13" s="1">
        <f t="shared" si="0"/>
        <v>0</v>
      </c>
      <c r="L13" s="1">
        <f t="shared" si="0"/>
        <v>0</v>
      </c>
      <c r="M13" s="1">
        <f t="shared" si="0"/>
        <v>0</v>
      </c>
      <c r="N13" s="1">
        <f t="shared" si="0"/>
        <v>0</v>
      </c>
      <c r="O13" s="1">
        <f t="shared" si="0"/>
        <v>40</v>
      </c>
      <c r="P13" s="1">
        <f t="shared" si="0"/>
        <v>0</v>
      </c>
      <c r="Q13" s="1">
        <f t="shared" si="0"/>
        <v>0</v>
      </c>
      <c r="R13" s="1">
        <f t="shared" si="0"/>
        <v>0</v>
      </c>
      <c r="S13" s="1">
        <f t="shared" si="0"/>
        <v>0</v>
      </c>
      <c r="T13" s="1">
        <f>O13+1000</f>
        <v>1040</v>
      </c>
    </row>
    <row r="14" spans="1:302" x14ac:dyDescent="0.2">
      <c r="A14" s="1" t="s">
        <v>39</v>
      </c>
      <c r="B14" s="1">
        <v>0</v>
      </c>
      <c r="C14" s="1">
        <v>0</v>
      </c>
      <c r="D14" s="1">
        <v>0</v>
      </c>
      <c r="E14" s="1">
        <v>0</v>
      </c>
      <c r="F14" s="1">
        <v>30</v>
      </c>
      <c r="G14" s="1">
        <f>B14</f>
        <v>0</v>
      </c>
      <c r="H14" s="1">
        <f t="shared" ref="H14:H15" si="9">C14</f>
        <v>0</v>
      </c>
      <c r="I14" s="1">
        <f t="shared" si="0"/>
        <v>0</v>
      </c>
      <c r="J14" s="1">
        <f t="shared" si="0"/>
        <v>0</v>
      </c>
      <c r="K14" s="1">
        <f t="shared" si="0"/>
        <v>30</v>
      </c>
      <c r="L14" s="1">
        <f t="shared" si="0"/>
        <v>0</v>
      </c>
      <c r="M14" s="1">
        <f t="shared" si="0"/>
        <v>0</v>
      </c>
      <c r="N14" s="1">
        <f t="shared" si="0"/>
        <v>0</v>
      </c>
      <c r="O14" s="1">
        <f t="shared" si="0"/>
        <v>0</v>
      </c>
      <c r="P14" s="1">
        <f t="shared" si="0"/>
        <v>30</v>
      </c>
      <c r="Q14" s="1">
        <f t="shared" si="0"/>
        <v>0</v>
      </c>
      <c r="R14" s="1">
        <f t="shared" si="0"/>
        <v>0</v>
      </c>
      <c r="S14" s="1">
        <f t="shared" si="0"/>
        <v>0</v>
      </c>
      <c r="T14" s="1">
        <f t="shared" si="0"/>
        <v>0</v>
      </c>
      <c r="U14" s="1">
        <f>P14+1000</f>
        <v>1030</v>
      </c>
    </row>
    <row r="15" spans="1:302" x14ac:dyDescent="0.2">
      <c r="A15" s="1" t="s">
        <v>40</v>
      </c>
      <c r="B15" s="1">
        <v>0</v>
      </c>
      <c r="C15" s="1">
        <v>0</v>
      </c>
      <c r="D15" s="1">
        <v>0</v>
      </c>
      <c r="E15" s="1">
        <v>0</v>
      </c>
      <c r="F15" s="1">
        <v>50</v>
      </c>
      <c r="G15" s="1">
        <f>B15</f>
        <v>0</v>
      </c>
      <c r="H15" s="1">
        <f t="shared" si="9"/>
        <v>0</v>
      </c>
      <c r="I15" s="1">
        <f t="shared" si="0"/>
        <v>0</v>
      </c>
      <c r="J15" s="1">
        <f t="shared" si="0"/>
        <v>0</v>
      </c>
      <c r="K15" s="1">
        <f t="shared" si="0"/>
        <v>50</v>
      </c>
      <c r="L15" s="1">
        <f t="shared" si="0"/>
        <v>0</v>
      </c>
      <c r="M15" s="1">
        <f t="shared" si="0"/>
        <v>0</v>
      </c>
      <c r="N15" s="1">
        <f t="shared" si="0"/>
        <v>0</v>
      </c>
      <c r="O15" s="1">
        <f t="shared" si="0"/>
        <v>0</v>
      </c>
      <c r="P15" s="1">
        <f t="shared" si="0"/>
        <v>50</v>
      </c>
      <c r="Q15" s="1">
        <f t="shared" si="0"/>
        <v>0</v>
      </c>
      <c r="R15" s="1">
        <f t="shared" si="0"/>
        <v>0</v>
      </c>
      <c r="S15" s="1">
        <f t="shared" si="0"/>
        <v>0</v>
      </c>
      <c r="T15" s="1">
        <f t="shared" si="0"/>
        <v>0</v>
      </c>
      <c r="U15" s="1">
        <f t="shared" si="0"/>
        <v>50</v>
      </c>
      <c r="V15" s="1">
        <f t="shared" si="0"/>
        <v>0</v>
      </c>
      <c r="W15" s="1">
        <f t="shared" si="0"/>
        <v>0</v>
      </c>
      <c r="X15" s="1">
        <f t="shared" si="0"/>
        <v>0</v>
      </c>
      <c r="Y15" s="1">
        <f t="shared" ref="Y15:AN16" si="10">T15</f>
        <v>0</v>
      </c>
      <c r="Z15" s="1">
        <f t="shared" si="10"/>
        <v>50</v>
      </c>
      <c r="AA15" s="1">
        <f t="shared" si="10"/>
        <v>0</v>
      </c>
      <c r="AB15" s="1">
        <f t="shared" si="10"/>
        <v>0</v>
      </c>
      <c r="AC15" s="1">
        <f t="shared" si="10"/>
        <v>0</v>
      </c>
      <c r="AD15" s="1">
        <f t="shared" si="10"/>
        <v>0</v>
      </c>
      <c r="AE15" s="1">
        <f t="shared" si="10"/>
        <v>50</v>
      </c>
      <c r="AF15" s="1">
        <f t="shared" si="10"/>
        <v>0</v>
      </c>
      <c r="AG15" s="1">
        <f t="shared" si="10"/>
        <v>0</v>
      </c>
      <c r="AH15" s="1">
        <f t="shared" si="10"/>
        <v>0</v>
      </c>
      <c r="AI15" s="1">
        <f t="shared" si="10"/>
        <v>0</v>
      </c>
      <c r="AJ15" s="1">
        <f t="shared" si="10"/>
        <v>50</v>
      </c>
      <c r="AK15" s="1">
        <f t="shared" si="10"/>
        <v>0</v>
      </c>
      <c r="AL15" s="1">
        <f t="shared" si="10"/>
        <v>0</v>
      </c>
      <c r="AM15" s="1">
        <f t="shared" si="10"/>
        <v>0</v>
      </c>
      <c r="AN15" s="1">
        <f t="shared" si="10"/>
        <v>0</v>
      </c>
      <c r="AO15" s="1">
        <f t="shared" ref="AO15:AX16" si="11">AJ15</f>
        <v>50</v>
      </c>
      <c r="AP15" s="1">
        <f t="shared" si="11"/>
        <v>0</v>
      </c>
      <c r="AQ15" s="1">
        <f t="shared" si="11"/>
        <v>0</v>
      </c>
      <c r="AR15" s="1">
        <f t="shared" si="11"/>
        <v>0</v>
      </c>
      <c r="AS15" s="1">
        <f t="shared" si="11"/>
        <v>0</v>
      </c>
      <c r="AT15" s="1">
        <f t="shared" si="11"/>
        <v>50</v>
      </c>
      <c r="AU15" s="1">
        <f t="shared" si="11"/>
        <v>0</v>
      </c>
      <c r="AV15" s="1">
        <f t="shared" si="11"/>
        <v>0</v>
      </c>
      <c r="AW15" s="1">
        <f t="shared" si="11"/>
        <v>0</v>
      </c>
      <c r="AX15" s="1">
        <f t="shared" si="11"/>
        <v>0</v>
      </c>
      <c r="AY15" s="1">
        <f>AT15+1000</f>
        <v>1050</v>
      </c>
    </row>
    <row r="16" spans="1:302" x14ac:dyDescent="0.2">
      <c r="A16" s="1" t="s">
        <v>41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50</v>
      </c>
      <c r="H16" s="1">
        <f>C16</f>
        <v>0</v>
      </c>
      <c r="I16" s="1">
        <f t="shared" si="0"/>
        <v>0</v>
      </c>
      <c r="J16" s="1">
        <f t="shared" si="0"/>
        <v>0</v>
      </c>
      <c r="K16" s="1">
        <f t="shared" si="0"/>
        <v>0</v>
      </c>
      <c r="L16" s="1">
        <f t="shared" si="0"/>
        <v>50</v>
      </c>
      <c r="M16" s="1">
        <f t="shared" si="0"/>
        <v>0</v>
      </c>
      <c r="N16" s="1">
        <f t="shared" si="0"/>
        <v>0</v>
      </c>
      <c r="O16" s="1">
        <f t="shared" si="0"/>
        <v>0</v>
      </c>
      <c r="P16" s="1">
        <f t="shared" si="0"/>
        <v>0</v>
      </c>
      <c r="Q16" s="1">
        <f t="shared" si="0"/>
        <v>50</v>
      </c>
      <c r="R16" s="1">
        <f t="shared" si="0"/>
        <v>0</v>
      </c>
      <c r="S16" s="1">
        <f t="shared" si="0"/>
        <v>0</v>
      </c>
      <c r="T16" s="1">
        <f t="shared" si="0"/>
        <v>0</v>
      </c>
      <c r="U16" s="1">
        <f t="shared" si="0"/>
        <v>0</v>
      </c>
      <c r="V16" s="1">
        <f t="shared" si="0"/>
        <v>50</v>
      </c>
      <c r="W16" s="1">
        <f t="shared" si="0"/>
        <v>0</v>
      </c>
      <c r="X16" s="1">
        <f t="shared" si="0"/>
        <v>0</v>
      </c>
      <c r="Y16" s="1">
        <f t="shared" si="10"/>
        <v>0</v>
      </c>
      <c r="Z16" s="1">
        <f t="shared" si="10"/>
        <v>0</v>
      </c>
      <c r="AA16" s="1">
        <f t="shared" si="10"/>
        <v>50</v>
      </c>
      <c r="AB16" s="1">
        <f t="shared" si="10"/>
        <v>0</v>
      </c>
      <c r="AC16" s="1">
        <f t="shared" si="10"/>
        <v>0</v>
      </c>
      <c r="AD16" s="1">
        <f t="shared" si="10"/>
        <v>0</v>
      </c>
      <c r="AE16" s="1">
        <f t="shared" si="10"/>
        <v>0</v>
      </c>
      <c r="AF16" s="1">
        <f t="shared" si="10"/>
        <v>50</v>
      </c>
      <c r="AG16" s="1">
        <f t="shared" si="10"/>
        <v>0</v>
      </c>
      <c r="AH16" s="1">
        <f t="shared" si="10"/>
        <v>0</v>
      </c>
      <c r="AI16" s="1">
        <f t="shared" si="10"/>
        <v>0</v>
      </c>
      <c r="AJ16" s="1">
        <f t="shared" si="10"/>
        <v>0</v>
      </c>
      <c r="AK16" s="1">
        <f t="shared" si="10"/>
        <v>50</v>
      </c>
      <c r="AL16" s="1">
        <f t="shared" si="10"/>
        <v>0</v>
      </c>
      <c r="AM16" s="1">
        <f t="shared" si="10"/>
        <v>0</v>
      </c>
      <c r="AN16" s="1">
        <f t="shared" si="10"/>
        <v>0</v>
      </c>
      <c r="AO16" s="1">
        <f t="shared" si="11"/>
        <v>0</v>
      </c>
      <c r="AP16" s="1">
        <f>AK16+1000</f>
        <v>1050</v>
      </c>
    </row>
    <row r="17" spans="1:302" x14ac:dyDescent="0.2">
      <c r="A17" s="1" t="s">
        <v>42</v>
      </c>
      <c r="B17" s="1">
        <v>0</v>
      </c>
      <c r="C17" s="1">
        <v>0</v>
      </c>
      <c r="D17" s="1">
        <v>0</v>
      </c>
      <c r="E17" s="1">
        <v>25</v>
      </c>
      <c r="F17" s="1">
        <v>0</v>
      </c>
      <c r="G17" s="1">
        <v>0</v>
      </c>
      <c r="H17" s="1">
        <f>C17</f>
        <v>0</v>
      </c>
      <c r="I17" s="1">
        <f t="shared" si="0"/>
        <v>0</v>
      </c>
      <c r="J17" s="1">
        <f t="shared" si="0"/>
        <v>25</v>
      </c>
      <c r="K17" s="1">
        <f t="shared" si="0"/>
        <v>0</v>
      </c>
      <c r="L17" s="1">
        <f t="shared" si="0"/>
        <v>0</v>
      </c>
      <c r="M17" s="1">
        <f t="shared" si="0"/>
        <v>0</v>
      </c>
      <c r="N17" s="1">
        <f t="shared" si="0"/>
        <v>0</v>
      </c>
      <c r="O17" s="1">
        <f t="shared" si="0"/>
        <v>25</v>
      </c>
      <c r="P17" s="1">
        <f t="shared" si="0"/>
        <v>0</v>
      </c>
      <c r="Q17" s="1">
        <f t="shared" si="0"/>
        <v>0</v>
      </c>
      <c r="R17" s="1">
        <f t="shared" si="0"/>
        <v>0</v>
      </c>
      <c r="S17" s="1">
        <f t="shared" si="0"/>
        <v>0</v>
      </c>
      <c r="T17" s="1">
        <f>O17+1000</f>
        <v>1025</v>
      </c>
    </row>
    <row r="18" spans="1:302" x14ac:dyDescent="0.2">
      <c r="A18" s="1" t="s">
        <v>43</v>
      </c>
      <c r="B18" s="1">
        <v>0</v>
      </c>
      <c r="C18" s="1">
        <v>0</v>
      </c>
      <c r="D18" s="1">
        <v>0</v>
      </c>
      <c r="E18" s="1">
        <v>0</v>
      </c>
      <c r="F18" s="1">
        <v>50</v>
      </c>
      <c r="G18" s="1">
        <f>B18</f>
        <v>0</v>
      </c>
      <c r="H18" s="1">
        <f t="shared" ref="H18" si="12">C18</f>
        <v>0</v>
      </c>
      <c r="I18" s="1">
        <f t="shared" si="0"/>
        <v>0</v>
      </c>
      <c r="J18" s="1">
        <f t="shared" si="0"/>
        <v>0</v>
      </c>
      <c r="K18" s="1">
        <f t="shared" si="0"/>
        <v>50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50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50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ref="Y18:AN20" si="13">T18</f>
        <v>0</v>
      </c>
      <c r="Z18" s="1">
        <f t="shared" si="13"/>
        <v>50</v>
      </c>
      <c r="AA18" s="1">
        <f t="shared" si="13"/>
        <v>0</v>
      </c>
      <c r="AB18" s="1">
        <f t="shared" si="13"/>
        <v>0</v>
      </c>
      <c r="AC18" s="1">
        <f t="shared" si="13"/>
        <v>0</v>
      </c>
      <c r="AD18" s="1">
        <f t="shared" si="13"/>
        <v>0</v>
      </c>
      <c r="AE18" s="1">
        <f t="shared" si="13"/>
        <v>50</v>
      </c>
      <c r="AF18" s="1">
        <f t="shared" si="13"/>
        <v>0</v>
      </c>
      <c r="AG18" s="1">
        <f t="shared" si="13"/>
        <v>0</v>
      </c>
      <c r="AH18" s="1">
        <f t="shared" si="13"/>
        <v>0</v>
      </c>
      <c r="AI18" s="1">
        <f t="shared" si="13"/>
        <v>0</v>
      </c>
      <c r="AJ18" s="1">
        <f t="shared" si="13"/>
        <v>50</v>
      </c>
      <c r="AK18" s="1">
        <f t="shared" si="13"/>
        <v>0</v>
      </c>
      <c r="AL18" s="1">
        <f t="shared" si="13"/>
        <v>0</v>
      </c>
      <c r="AM18" s="1">
        <f t="shared" si="13"/>
        <v>0</v>
      </c>
      <c r="AN18" s="1">
        <f t="shared" si="13"/>
        <v>0</v>
      </c>
      <c r="AO18" s="1">
        <f t="shared" ref="AO18:AX18" si="14">AJ18</f>
        <v>50</v>
      </c>
      <c r="AP18" s="1">
        <f t="shared" si="14"/>
        <v>0</v>
      </c>
      <c r="AQ18" s="1">
        <f t="shared" si="14"/>
        <v>0</v>
      </c>
      <c r="AR18" s="1">
        <f t="shared" si="14"/>
        <v>0</v>
      </c>
      <c r="AS18" s="1">
        <f t="shared" si="14"/>
        <v>0</v>
      </c>
      <c r="AT18" s="1">
        <f t="shared" si="14"/>
        <v>50</v>
      </c>
      <c r="AU18" s="1">
        <f t="shared" si="14"/>
        <v>0</v>
      </c>
      <c r="AV18" s="1">
        <f t="shared" si="14"/>
        <v>0</v>
      </c>
      <c r="AW18" s="1">
        <f t="shared" si="14"/>
        <v>0</v>
      </c>
      <c r="AX18" s="1">
        <f t="shared" si="14"/>
        <v>0</v>
      </c>
      <c r="AY18" s="1">
        <f>AT18+1000</f>
        <v>1050</v>
      </c>
    </row>
    <row r="19" spans="1:302" x14ac:dyDescent="0.2">
      <c r="A19" s="1" t="s">
        <v>44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10</v>
      </c>
      <c r="H19" s="1">
        <f>C19</f>
        <v>0</v>
      </c>
      <c r="I19" s="1">
        <f t="shared" si="0"/>
        <v>0</v>
      </c>
      <c r="J19" s="1">
        <f t="shared" si="0"/>
        <v>0</v>
      </c>
      <c r="K19" s="1">
        <f t="shared" si="0"/>
        <v>0</v>
      </c>
      <c r="L19" s="1">
        <f t="shared" si="0"/>
        <v>10</v>
      </c>
      <c r="M19" s="1">
        <f t="shared" si="0"/>
        <v>0</v>
      </c>
      <c r="N19" s="1">
        <f t="shared" si="0"/>
        <v>0</v>
      </c>
      <c r="O19" s="1">
        <f t="shared" si="0"/>
        <v>0</v>
      </c>
      <c r="P19" s="1">
        <f t="shared" si="0"/>
        <v>0</v>
      </c>
      <c r="Q19" s="1">
        <f t="shared" si="0"/>
        <v>10</v>
      </c>
      <c r="R19" s="1">
        <f t="shared" si="0"/>
        <v>0</v>
      </c>
      <c r="S19" s="1">
        <f t="shared" si="0"/>
        <v>0</v>
      </c>
      <c r="T19" s="1">
        <f t="shared" si="0"/>
        <v>0</v>
      </c>
      <c r="U19" s="1">
        <f t="shared" si="0"/>
        <v>0</v>
      </c>
      <c r="V19" s="1">
        <f t="shared" si="0"/>
        <v>10</v>
      </c>
      <c r="W19" s="1">
        <f t="shared" si="0"/>
        <v>0</v>
      </c>
      <c r="X19" s="1">
        <f t="shared" si="0"/>
        <v>0</v>
      </c>
      <c r="Y19" s="1">
        <f t="shared" si="13"/>
        <v>0</v>
      </c>
      <c r="Z19" s="1">
        <f t="shared" si="13"/>
        <v>0</v>
      </c>
      <c r="AA19" s="1">
        <f>V19+1000</f>
        <v>1010</v>
      </c>
    </row>
    <row r="20" spans="1:302" x14ac:dyDescent="0.2">
      <c r="A20" s="1" t="s">
        <v>45</v>
      </c>
      <c r="B20" s="1">
        <v>0</v>
      </c>
      <c r="C20" s="1">
        <v>0</v>
      </c>
      <c r="D20" s="1">
        <v>0</v>
      </c>
      <c r="E20" s="1">
        <v>0</v>
      </c>
      <c r="F20" s="1">
        <v>35</v>
      </c>
      <c r="G20" s="1">
        <f>B20</f>
        <v>0</v>
      </c>
      <c r="H20" s="1">
        <f>C20</f>
        <v>0</v>
      </c>
      <c r="I20" s="1">
        <f t="shared" si="0"/>
        <v>0</v>
      </c>
      <c r="J20" s="1">
        <f t="shared" si="0"/>
        <v>0</v>
      </c>
      <c r="K20" s="1">
        <f t="shared" si="0"/>
        <v>35</v>
      </c>
      <c r="L20" s="1">
        <f t="shared" si="0"/>
        <v>0</v>
      </c>
      <c r="M20" s="1">
        <f t="shared" si="0"/>
        <v>0</v>
      </c>
      <c r="N20" s="1">
        <f t="shared" si="0"/>
        <v>0</v>
      </c>
      <c r="O20" s="1">
        <f t="shared" si="0"/>
        <v>0</v>
      </c>
      <c r="P20" s="1">
        <f t="shared" si="0"/>
        <v>35</v>
      </c>
      <c r="Q20" s="1">
        <f t="shared" si="0"/>
        <v>0</v>
      </c>
      <c r="R20" s="1">
        <f t="shared" si="0"/>
        <v>0</v>
      </c>
      <c r="S20" s="1">
        <f t="shared" si="0"/>
        <v>0</v>
      </c>
      <c r="T20" s="1">
        <f t="shared" si="0"/>
        <v>0</v>
      </c>
      <c r="U20" s="1">
        <f t="shared" ref="U20:X20" si="15">P20</f>
        <v>35</v>
      </c>
      <c r="V20" s="1">
        <f t="shared" si="15"/>
        <v>0</v>
      </c>
      <c r="W20" s="1">
        <f t="shared" si="15"/>
        <v>0</v>
      </c>
      <c r="X20" s="1">
        <f t="shared" si="15"/>
        <v>0</v>
      </c>
      <c r="Y20" s="1">
        <f t="shared" si="13"/>
        <v>0</v>
      </c>
      <c r="Z20" s="1">
        <f t="shared" si="13"/>
        <v>35</v>
      </c>
      <c r="AA20" s="1">
        <f t="shared" si="13"/>
        <v>0</v>
      </c>
      <c r="AB20" s="1">
        <f t="shared" si="13"/>
        <v>0</v>
      </c>
      <c r="AC20" s="1">
        <f t="shared" si="13"/>
        <v>0</v>
      </c>
      <c r="AD20" s="1">
        <f t="shared" si="13"/>
        <v>0</v>
      </c>
      <c r="AE20" s="1">
        <f t="shared" si="13"/>
        <v>35</v>
      </c>
      <c r="AF20" s="1">
        <f t="shared" si="13"/>
        <v>0</v>
      </c>
      <c r="AG20" s="1">
        <f t="shared" si="13"/>
        <v>0</v>
      </c>
      <c r="AH20" s="1">
        <f t="shared" si="13"/>
        <v>0</v>
      </c>
      <c r="AI20" s="1">
        <f t="shared" si="13"/>
        <v>0</v>
      </c>
      <c r="AJ20" s="1">
        <f t="shared" si="13"/>
        <v>35</v>
      </c>
      <c r="AK20" s="1">
        <f t="shared" si="13"/>
        <v>0</v>
      </c>
      <c r="AL20" s="1">
        <f t="shared" si="13"/>
        <v>0</v>
      </c>
      <c r="AM20" s="1">
        <f t="shared" si="13"/>
        <v>0</v>
      </c>
      <c r="AN20" s="1">
        <f t="shared" si="13"/>
        <v>0</v>
      </c>
      <c r="AO20" s="1">
        <f t="shared" ref="AO20:AX20" si="16">AJ20</f>
        <v>35</v>
      </c>
      <c r="AP20" s="1">
        <f t="shared" si="16"/>
        <v>0</v>
      </c>
      <c r="AQ20" s="1">
        <f t="shared" si="16"/>
        <v>0</v>
      </c>
      <c r="AR20" s="1">
        <f t="shared" si="16"/>
        <v>0</v>
      </c>
      <c r="AS20" s="1">
        <f t="shared" si="16"/>
        <v>0</v>
      </c>
      <c r="AT20" s="1">
        <f t="shared" si="16"/>
        <v>35</v>
      </c>
      <c r="AU20" s="1">
        <f t="shared" si="16"/>
        <v>0</v>
      </c>
      <c r="AV20" s="1">
        <f t="shared" si="16"/>
        <v>0</v>
      </c>
      <c r="AW20" s="1">
        <f t="shared" si="16"/>
        <v>0</v>
      </c>
      <c r="AX20" s="1">
        <f t="shared" si="16"/>
        <v>0</v>
      </c>
      <c r="AY20" s="1">
        <f>AT20+1000</f>
        <v>1035</v>
      </c>
    </row>
    <row r="21" spans="1:302" x14ac:dyDescent="0.2">
      <c r="A21" s="1" t="s">
        <v>46</v>
      </c>
      <c r="B21" s="1">
        <v>0</v>
      </c>
      <c r="C21" s="1">
        <v>0</v>
      </c>
      <c r="D21" s="1">
        <v>0</v>
      </c>
      <c r="E21" s="1">
        <v>30</v>
      </c>
      <c r="F21" s="1">
        <v>0</v>
      </c>
      <c r="G21" s="1">
        <v>0</v>
      </c>
      <c r="H21" s="1">
        <f>C21</f>
        <v>0</v>
      </c>
      <c r="I21" s="1">
        <f t="shared" ref="I21:X22" si="17">D21</f>
        <v>0</v>
      </c>
      <c r="J21" s="1">
        <f t="shared" si="17"/>
        <v>30</v>
      </c>
      <c r="K21" s="1">
        <f t="shared" si="17"/>
        <v>0</v>
      </c>
      <c r="L21" s="1">
        <f t="shared" si="17"/>
        <v>0</v>
      </c>
      <c r="M21" s="1">
        <f t="shared" si="17"/>
        <v>0</v>
      </c>
      <c r="N21" s="1">
        <f t="shared" si="17"/>
        <v>0</v>
      </c>
      <c r="O21" s="1">
        <f t="shared" si="17"/>
        <v>30</v>
      </c>
      <c r="P21" s="1">
        <f t="shared" si="17"/>
        <v>0</v>
      </c>
      <c r="Q21" s="1">
        <f t="shared" si="17"/>
        <v>0</v>
      </c>
      <c r="R21" s="1">
        <f t="shared" si="17"/>
        <v>0</v>
      </c>
      <c r="S21" s="1">
        <f t="shared" si="17"/>
        <v>0</v>
      </c>
      <c r="T21" s="1">
        <f>O21+1000</f>
        <v>1030</v>
      </c>
    </row>
    <row r="22" spans="1:302" x14ac:dyDescent="0.2">
      <c r="A22" s="1" t="s">
        <v>47</v>
      </c>
      <c r="B22" s="1">
        <v>0</v>
      </c>
      <c r="C22" s="1">
        <v>0</v>
      </c>
      <c r="D22" s="1">
        <v>25</v>
      </c>
      <c r="E22" s="1">
        <v>0</v>
      </c>
      <c r="F22" s="1">
        <v>0</v>
      </c>
      <c r="G22" s="1">
        <v>25</v>
      </c>
      <c r="H22" s="1">
        <f>C22</f>
        <v>0</v>
      </c>
      <c r="I22" s="1">
        <f t="shared" si="17"/>
        <v>25</v>
      </c>
      <c r="J22" s="1">
        <f t="shared" si="17"/>
        <v>0</v>
      </c>
      <c r="K22" s="1">
        <f t="shared" si="17"/>
        <v>0</v>
      </c>
      <c r="L22" s="1">
        <f t="shared" si="17"/>
        <v>25</v>
      </c>
      <c r="M22" s="1">
        <f t="shared" si="17"/>
        <v>0</v>
      </c>
      <c r="N22" s="1">
        <f t="shared" si="17"/>
        <v>25</v>
      </c>
      <c r="O22" s="1">
        <f t="shared" si="17"/>
        <v>0</v>
      </c>
      <c r="P22" s="1">
        <f t="shared" si="17"/>
        <v>0</v>
      </c>
      <c r="Q22" s="1">
        <f t="shared" si="17"/>
        <v>25</v>
      </c>
      <c r="R22" s="1">
        <f t="shared" si="17"/>
        <v>0</v>
      </c>
      <c r="S22" s="1">
        <f t="shared" si="17"/>
        <v>25</v>
      </c>
      <c r="T22" s="1">
        <f t="shared" si="17"/>
        <v>0</v>
      </c>
      <c r="U22" s="1">
        <f t="shared" si="17"/>
        <v>0</v>
      </c>
      <c r="V22" s="1">
        <f t="shared" si="17"/>
        <v>25</v>
      </c>
      <c r="W22" s="1">
        <f t="shared" si="17"/>
        <v>0</v>
      </c>
      <c r="X22" s="1">
        <f t="shared" si="17"/>
        <v>25</v>
      </c>
      <c r="Y22" s="1">
        <f t="shared" ref="Y22:AY22" si="18">T22</f>
        <v>0</v>
      </c>
      <c r="Z22" s="1">
        <f t="shared" si="18"/>
        <v>0</v>
      </c>
      <c r="AA22" s="1">
        <f t="shared" si="18"/>
        <v>25</v>
      </c>
      <c r="AB22" s="1">
        <f t="shared" si="18"/>
        <v>0</v>
      </c>
      <c r="AC22" s="1">
        <f t="shared" si="18"/>
        <v>25</v>
      </c>
      <c r="AD22" s="1">
        <f t="shared" si="18"/>
        <v>0</v>
      </c>
      <c r="AE22" s="1">
        <f t="shared" si="18"/>
        <v>0</v>
      </c>
      <c r="AF22" s="1">
        <f t="shared" si="18"/>
        <v>25</v>
      </c>
      <c r="AG22" s="1">
        <f t="shared" si="18"/>
        <v>0</v>
      </c>
      <c r="AH22" s="1">
        <f t="shared" si="18"/>
        <v>25</v>
      </c>
      <c r="AI22" s="1">
        <f t="shared" si="18"/>
        <v>0</v>
      </c>
      <c r="AJ22" s="1">
        <f t="shared" si="18"/>
        <v>0</v>
      </c>
      <c r="AK22" s="1">
        <f t="shared" si="18"/>
        <v>25</v>
      </c>
      <c r="AL22" s="1">
        <f t="shared" si="18"/>
        <v>0</v>
      </c>
      <c r="AM22" s="1">
        <f t="shared" si="18"/>
        <v>25</v>
      </c>
      <c r="AN22" s="1">
        <f t="shared" si="18"/>
        <v>0</v>
      </c>
      <c r="AO22" s="1">
        <f t="shared" si="18"/>
        <v>0</v>
      </c>
      <c r="AP22" s="1">
        <f t="shared" si="18"/>
        <v>25</v>
      </c>
      <c r="AQ22" s="1">
        <f t="shared" si="18"/>
        <v>0</v>
      </c>
      <c r="AR22" s="1">
        <f t="shared" si="18"/>
        <v>25</v>
      </c>
      <c r="AS22" s="1">
        <f t="shared" si="18"/>
        <v>0</v>
      </c>
      <c r="AT22" s="1">
        <f t="shared" si="18"/>
        <v>0</v>
      </c>
      <c r="AU22" s="1">
        <f t="shared" si="18"/>
        <v>25</v>
      </c>
      <c r="AV22" s="1">
        <f t="shared" si="18"/>
        <v>0</v>
      </c>
      <c r="AW22" s="1">
        <f t="shared" si="18"/>
        <v>25</v>
      </c>
      <c r="AX22" s="1">
        <f t="shared" si="18"/>
        <v>0</v>
      </c>
      <c r="AY22" s="1">
        <f t="shared" si="18"/>
        <v>0</v>
      </c>
      <c r="AZ22" s="1">
        <f>AU22+1000</f>
        <v>1025</v>
      </c>
    </row>
    <row r="24" spans="1:302" x14ac:dyDescent="0.2">
      <c r="B24" s="11">
        <v>0</v>
      </c>
      <c r="C24" s="11">
        <v>0.1</v>
      </c>
      <c r="D24" s="11">
        <v>0.2</v>
      </c>
      <c r="E24" s="11">
        <v>0.3</v>
      </c>
      <c r="F24" s="11">
        <v>0.4</v>
      </c>
      <c r="G24" s="11">
        <v>0.5</v>
      </c>
      <c r="H24" s="11">
        <v>0.6</v>
      </c>
      <c r="I24" s="11">
        <v>0.7</v>
      </c>
      <c r="J24" s="11">
        <v>0.8</v>
      </c>
      <c r="K24" s="11">
        <v>0.9</v>
      </c>
      <c r="L24" s="11">
        <v>1</v>
      </c>
      <c r="M24" s="11">
        <v>1.1000000000000001</v>
      </c>
      <c r="N24" s="11">
        <v>1.2</v>
      </c>
      <c r="O24" s="11">
        <v>1.3</v>
      </c>
      <c r="P24" s="11">
        <v>1.4</v>
      </c>
      <c r="Q24" s="11">
        <v>1.5</v>
      </c>
      <c r="R24" s="11">
        <v>1.6</v>
      </c>
      <c r="S24" s="11">
        <v>1.7</v>
      </c>
      <c r="T24" s="11">
        <v>1.8</v>
      </c>
      <c r="U24" s="11">
        <v>1.9</v>
      </c>
      <c r="V24" s="11">
        <v>2</v>
      </c>
      <c r="W24" s="11">
        <v>2.1</v>
      </c>
      <c r="X24" s="11">
        <v>2.2000000000000002</v>
      </c>
      <c r="Y24" s="11">
        <v>2.2999999999999998</v>
      </c>
      <c r="Z24" s="11">
        <v>2.4</v>
      </c>
      <c r="AA24" s="11">
        <v>2.5</v>
      </c>
      <c r="AB24" s="11">
        <v>2.6</v>
      </c>
      <c r="AC24" s="11">
        <v>2.7</v>
      </c>
      <c r="AD24" s="11">
        <v>2.8</v>
      </c>
      <c r="AE24" s="11">
        <v>2.9</v>
      </c>
      <c r="AF24" s="11">
        <v>3</v>
      </c>
      <c r="AG24" s="11">
        <v>3.1</v>
      </c>
      <c r="AH24" s="11">
        <v>3.2</v>
      </c>
      <c r="AI24" s="11">
        <v>3.3</v>
      </c>
      <c r="AJ24" s="11">
        <v>3.4</v>
      </c>
      <c r="AK24" s="11">
        <v>3.5</v>
      </c>
      <c r="AL24" s="11">
        <v>3.6</v>
      </c>
      <c r="AM24" s="11">
        <v>3.7</v>
      </c>
      <c r="AN24" s="11">
        <v>3.8</v>
      </c>
      <c r="AO24" s="11">
        <v>3.9</v>
      </c>
      <c r="AP24" s="11">
        <v>4</v>
      </c>
      <c r="AQ24" s="11">
        <v>4.0999999999999996</v>
      </c>
      <c r="AR24" s="11">
        <v>4.2</v>
      </c>
      <c r="AS24" s="11">
        <v>4.3</v>
      </c>
      <c r="AT24" s="11">
        <v>4.4000000000000004</v>
      </c>
      <c r="AU24" s="11">
        <v>4.5</v>
      </c>
      <c r="AV24" s="11">
        <v>4.5999999999999996</v>
      </c>
      <c r="AW24" s="11">
        <v>4.7</v>
      </c>
      <c r="AX24" s="11">
        <v>4.8</v>
      </c>
      <c r="AY24" s="11">
        <v>4.9000000000000004</v>
      </c>
      <c r="AZ24" s="11">
        <v>5</v>
      </c>
      <c r="BA24" s="11">
        <v>5.0999999999999996</v>
      </c>
      <c r="BB24" s="11">
        <v>5.2</v>
      </c>
      <c r="BC24" s="11">
        <v>5.3</v>
      </c>
      <c r="BD24" s="11">
        <v>5.4</v>
      </c>
      <c r="BE24" s="11">
        <v>5.5</v>
      </c>
      <c r="BF24" s="11">
        <v>5.6</v>
      </c>
      <c r="BG24" s="11">
        <v>5.7</v>
      </c>
      <c r="BH24" s="11">
        <v>5.8</v>
      </c>
      <c r="BI24" s="11">
        <v>5.9</v>
      </c>
      <c r="BJ24" s="11">
        <v>6</v>
      </c>
      <c r="BK24" s="11">
        <v>6.1</v>
      </c>
      <c r="BL24" s="11">
        <v>6.2</v>
      </c>
      <c r="BM24" s="11">
        <v>6.3</v>
      </c>
      <c r="BN24" s="11">
        <v>6.4</v>
      </c>
      <c r="BO24" s="11">
        <v>6.5</v>
      </c>
      <c r="BP24" s="11">
        <v>6.6</v>
      </c>
      <c r="BQ24" s="11">
        <v>6.7</v>
      </c>
      <c r="BR24" s="11">
        <v>6.8</v>
      </c>
      <c r="BS24" s="11">
        <v>6.9</v>
      </c>
      <c r="BT24" s="11">
        <v>7</v>
      </c>
      <c r="BU24" s="11">
        <v>7.1</v>
      </c>
      <c r="BV24" s="11">
        <v>7.2</v>
      </c>
      <c r="BW24" s="11">
        <v>7.3</v>
      </c>
      <c r="BX24" s="11">
        <v>7.4</v>
      </c>
      <c r="BY24" s="11">
        <v>7.5</v>
      </c>
      <c r="BZ24" s="11">
        <v>7.6</v>
      </c>
      <c r="CA24" s="11">
        <v>7.7</v>
      </c>
      <c r="CB24" s="11">
        <v>7.8</v>
      </c>
      <c r="CC24" s="11">
        <v>7.9</v>
      </c>
      <c r="CD24" s="11">
        <v>8</v>
      </c>
      <c r="CE24" s="11">
        <v>8.1</v>
      </c>
      <c r="CF24" s="11">
        <v>8.1999999999999993</v>
      </c>
      <c r="CG24" s="11">
        <v>8.3000000000000007</v>
      </c>
      <c r="CH24" s="11">
        <v>8.4</v>
      </c>
      <c r="CI24" s="11">
        <v>8.5</v>
      </c>
      <c r="CJ24" s="11">
        <v>8.6</v>
      </c>
      <c r="CK24" s="11">
        <v>8.6999999999999993</v>
      </c>
      <c r="CL24" s="11">
        <v>8.8000000000000007</v>
      </c>
      <c r="CM24" s="11">
        <v>8.9</v>
      </c>
      <c r="CN24" s="11">
        <v>9</v>
      </c>
      <c r="CO24" s="11">
        <v>9.1</v>
      </c>
      <c r="CP24" s="11">
        <v>9.1999999999999993</v>
      </c>
      <c r="CQ24" s="11">
        <v>9.3000000000000007</v>
      </c>
      <c r="CR24" s="11">
        <v>9.4</v>
      </c>
      <c r="CS24" s="11">
        <v>9.5</v>
      </c>
      <c r="CT24" s="11">
        <v>9.6</v>
      </c>
      <c r="CU24" s="11">
        <v>9.6999999999999993</v>
      </c>
      <c r="CV24" s="11">
        <v>9.8000000000000007</v>
      </c>
      <c r="CW24" s="11">
        <v>9.9</v>
      </c>
      <c r="CX24" s="11">
        <v>10</v>
      </c>
      <c r="CY24" s="11">
        <v>10.1</v>
      </c>
      <c r="CZ24" s="11">
        <v>10.199999999999999</v>
      </c>
      <c r="DA24" s="11">
        <v>10.3</v>
      </c>
      <c r="DB24" s="11">
        <v>10.4</v>
      </c>
      <c r="DC24" s="11">
        <v>10.5</v>
      </c>
      <c r="DD24" s="11">
        <v>10.6</v>
      </c>
      <c r="DE24" s="11">
        <v>10.7</v>
      </c>
      <c r="DF24" s="11">
        <v>10.8</v>
      </c>
      <c r="DG24" s="11">
        <v>10.9</v>
      </c>
      <c r="DH24" s="11">
        <v>11</v>
      </c>
      <c r="DI24" s="11">
        <v>11.1</v>
      </c>
      <c r="DJ24" s="11">
        <v>11.2</v>
      </c>
      <c r="DK24" s="11">
        <v>11.3</v>
      </c>
      <c r="DL24" s="11">
        <v>11.4</v>
      </c>
      <c r="DM24" s="11">
        <v>11.5</v>
      </c>
      <c r="DN24" s="11">
        <v>11.6</v>
      </c>
      <c r="DO24" s="11">
        <v>11.7</v>
      </c>
      <c r="DP24" s="11">
        <v>11.8</v>
      </c>
      <c r="DQ24" s="11">
        <v>11.9</v>
      </c>
      <c r="DR24" s="11">
        <v>12</v>
      </c>
      <c r="DS24" s="11">
        <v>12.1</v>
      </c>
      <c r="DT24" s="11">
        <v>12.2</v>
      </c>
      <c r="DU24" s="11">
        <v>12.3</v>
      </c>
      <c r="DV24" s="11">
        <v>12.4</v>
      </c>
      <c r="DW24" s="11">
        <v>12.5</v>
      </c>
      <c r="DX24" s="11">
        <v>12.6</v>
      </c>
      <c r="DY24" s="11">
        <v>12.7</v>
      </c>
      <c r="DZ24" s="11">
        <v>12.8</v>
      </c>
      <c r="EA24" s="11">
        <v>12.9</v>
      </c>
      <c r="EB24" s="11">
        <v>13</v>
      </c>
      <c r="EC24" s="11">
        <v>13.1</v>
      </c>
      <c r="ED24" s="11">
        <v>13.2</v>
      </c>
      <c r="EE24" s="11">
        <v>13.3</v>
      </c>
      <c r="EF24" s="11">
        <v>13.4</v>
      </c>
      <c r="EG24" s="11">
        <v>13.5</v>
      </c>
      <c r="EH24" s="11">
        <v>13.6</v>
      </c>
      <c r="EI24" s="11">
        <v>13.7</v>
      </c>
      <c r="EJ24" s="11">
        <v>13.8</v>
      </c>
      <c r="EK24" s="11">
        <v>13.9</v>
      </c>
      <c r="EL24" s="11">
        <v>14</v>
      </c>
      <c r="EM24" s="11">
        <v>14.1</v>
      </c>
      <c r="EN24" s="11">
        <v>14.2</v>
      </c>
      <c r="EO24" s="11">
        <v>14.3</v>
      </c>
      <c r="EP24" s="11">
        <v>14.4</v>
      </c>
      <c r="EQ24" s="11">
        <v>14.5</v>
      </c>
      <c r="ER24" s="11">
        <v>14.6</v>
      </c>
      <c r="ES24" s="11">
        <v>14.7</v>
      </c>
      <c r="ET24" s="11">
        <v>14.8</v>
      </c>
      <c r="EU24" s="11">
        <v>14.9</v>
      </c>
      <c r="EV24" s="11">
        <v>15</v>
      </c>
      <c r="EW24" s="11">
        <v>15.1</v>
      </c>
      <c r="EX24" s="11">
        <v>15.2</v>
      </c>
      <c r="EY24" s="11">
        <v>15.3</v>
      </c>
      <c r="EZ24" s="11">
        <v>15.4</v>
      </c>
      <c r="FA24" s="11">
        <v>15.5</v>
      </c>
      <c r="FB24" s="11">
        <v>15.6</v>
      </c>
      <c r="FC24" s="11">
        <v>15.7</v>
      </c>
      <c r="FD24" s="11">
        <v>15.8</v>
      </c>
      <c r="FE24" s="11">
        <v>15.9</v>
      </c>
      <c r="FF24" s="11">
        <v>16</v>
      </c>
      <c r="FG24" s="11">
        <v>16.100000000000001</v>
      </c>
      <c r="FH24" s="11">
        <v>16.2</v>
      </c>
      <c r="FI24" s="11">
        <v>16.3</v>
      </c>
      <c r="FJ24" s="11">
        <v>16.399999999999999</v>
      </c>
      <c r="FK24" s="11">
        <v>16.5</v>
      </c>
      <c r="FL24" s="11">
        <v>16.600000000000001</v>
      </c>
      <c r="FM24" s="11">
        <v>16.7</v>
      </c>
      <c r="FN24" s="11">
        <v>16.8</v>
      </c>
      <c r="FO24" s="11">
        <v>16.899999999999999</v>
      </c>
      <c r="FP24" s="11">
        <v>17</v>
      </c>
      <c r="FQ24" s="11">
        <v>17.100000000000001</v>
      </c>
      <c r="FR24" s="11">
        <v>17.2</v>
      </c>
      <c r="FS24" s="11">
        <v>17.3</v>
      </c>
      <c r="FT24" s="11">
        <v>17.399999999999999</v>
      </c>
      <c r="FU24" s="11">
        <v>17.5</v>
      </c>
      <c r="FV24" s="11">
        <v>17.600000000000001</v>
      </c>
      <c r="FW24" s="11">
        <v>17.7</v>
      </c>
      <c r="FX24" s="11">
        <v>17.8</v>
      </c>
      <c r="FY24" s="11">
        <v>17.899999999999999</v>
      </c>
      <c r="FZ24" s="11">
        <v>18</v>
      </c>
      <c r="GA24" s="11">
        <v>18.100000000000001</v>
      </c>
      <c r="GB24" s="11">
        <v>18.2</v>
      </c>
      <c r="GC24" s="11">
        <v>18.3</v>
      </c>
      <c r="GD24" s="11">
        <v>18.399999999999999</v>
      </c>
      <c r="GE24" s="11">
        <v>18.5</v>
      </c>
      <c r="GF24" s="11">
        <v>18.600000000000001</v>
      </c>
      <c r="GG24" s="11">
        <v>18.7</v>
      </c>
      <c r="GH24" s="11">
        <v>18.8</v>
      </c>
      <c r="GI24" s="11">
        <v>18.899999999999999</v>
      </c>
      <c r="GJ24" s="11">
        <v>19</v>
      </c>
      <c r="GK24" s="11">
        <v>19.100000000000001</v>
      </c>
      <c r="GL24" s="11">
        <v>19.2</v>
      </c>
      <c r="GM24" s="11">
        <v>19.3</v>
      </c>
      <c r="GN24" s="11">
        <v>19.399999999999999</v>
      </c>
      <c r="GO24" s="11">
        <v>19.5</v>
      </c>
      <c r="GP24" s="11">
        <v>19.600000000000001</v>
      </c>
      <c r="GQ24" s="11">
        <v>19.7</v>
      </c>
      <c r="GR24" s="11">
        <v>19.8</v>
      </c>
      <c r="GS24" s="11">
        <v>19.899999999999999</v>
      </c>
      <c r="GT24" s="11">
        <v>20</v>
      </c>
      <c r="GU24" s="11">
        <v>20.100000000000001</v>
      </c>
      <c r="GV24" s="11">
        <v>20.2</v>
      </c>
      <c r="GW24" s="11">
        <v>20.3</v>
      </c>
      <c r="GX24" s="11">
        <v>20.399999999999999</v>
      </c>
      <c r="GY24" s="11">
        <v>20.5</v>
      </c>
      <c r="GZ24" s="11">
        <v>20.6</v>
      </c>
      <c r="HA24" s="11">
        <v>20.7</v>
      </c>
      <c r="HB24" s="11">
        <v>20.8</v>
      </c>
      <c r="HC24" s="11">
        <v>20.9</v>
      </c>
      <c r="HD24" s="11">
        <v>21</v>
      </c>
      <c r="HE24" s="11">
        <v>21.1</v>
      </c>
      <c r="HF24" s="11">
        <v>21.2</v>
      </c>
      <c r="HG24" s="11">
        <v>21.3</v>
      </c>
      <c r="HH24" s="11">
        <v>21.4</v>
      </c>
      <c r="HI24" s="11">
        <v>21.5</v>
      </c>
      <c r="HJ24" s="11">
        <v>21.6</v>
      </c>
      <c r="HK24" s="11">
        <v>21.7</v>
      </c>
      <c r="HL24" s="11">
        <v>21.8</v>
      </c>
      <c r="HM24" s="11">
        <v>21.9</v>
      </c>
      <c r="HN24" s="11">
        <v>22</v>
      </c>
      <c r="HO24" s="11">
        <v>22.1</v>
      </c>
      <c r="HP24" s="11">
        <v>22.2</v>
      </c>
      <c r="HQ24" s="11">
        <v>22.3</v>
      </c>
      <c r="HR24" s="11">
        <v>22.4</v>
      </c>
      <c r="HS24" s="11">
        <v>22.5</v>
      </c>
      <c r="HT24" s="11">
        <v>22.6</v>
      </c>
      <c r="HU24" s="11">
        <v>22.7</v>
      </c>
      <c r="HV24" s="11">
        <v>22.8</v>
      </c>
      <c r="HW24" s="11">
        <v>22.9</v>
      </c>
      <c r="HX24" s="11">
        <v>23</v>
      </c>
      <c r="HY24" s="11">
        <v>23.1</v>
      </c>
      <c r="HZ24" s="11">
        <v>23.2</v>
      </c>
      <c r="IA24" s="11">
        <v>23.3</v>
      </c>
      <c r="IB24" s="11">
        <v>23.4</v>
      </c>
      <c r="IC24" s="11">
        <v>23.5</v>
      </c>
      <c r="ID24" s="11">
        <v>23.6</v>
      </c>
      <c r="IE24" s="11">
        <v>23.7</v>
      </c>
      <c r="IF24" s="11">
        <v>23.8</v>
      </c>
      <c r="IG24" s="11">
        <v>23.9</v>
      </c>
      <c r="IH24" s="11">
        <v>24</v>
      </c>
      <c r="II24" s="11">
        <v>24.1</v>
      </c>
      <c r="IJ24" s="11">
        <v>24.2</v>
      </c>
      <c r="IK24" s="11">
        <v>24.3</v>
      </c>
      <c r="IL24" s="11">
        <v>24.4</v>
      </c>
      <c r="IM24" s="11">
        <v>24.5</v>
      </c>
      <c r="IN24" s="11">
        <v>24.6</v>
      </c>
      <c r="IO24" s="11">
        <v>24.7</v>
      </c>
      <c r="IP24" s="11">
        <v>24.8</v>
      </c>
      <c r="IQ24" s="11">
        <v>24.9</v>
      </c>
      <c r="IR24" s="11">
        <v>25</v>
      </c>
      <c r="IS24" s="11">
        <v>25.1</v>
      </c>
      <c r="IT24" s="11">
        <v>25.2</v>
      </c>
      <c r="IU24" s="11">
        <v>25.3</v>
      </c>
      <c r="IV24" s="11">
        <v>25.4</v>
      </c>
      <c r="IW24" s="11">
        <v>25.5</v>
      </c>
      <c r="IX24" s="11">
        <v>25.6</v>
      </c>
      <c r="IY24" s="11">
        <v>25.7</v>
      </c>
      <c r="IZ24" s="11">
        <v>25.8</v>
      </c>
      <c r="JA24" s="11">
        <v>25.9</v>
      </c>
      <c r="JB24" s="11">
        <v>26</v>
      </c>
      <c r="JC24" s="11">
        <v>26.1</v>
      </c>
      <c r="JD24" s="11">
        <v>26.2</v>
      </c>
      <c r="JE24" s="11">
        <v>26.3</v>
      </c>
      <c r="JF24" s="11">
        <v>26.4</v>
      </c>
      <c r="JG24" s="11">
        <v>26.5</v>
      </c>
      <c r="JH24" s="11">
        <v>26.6</v>
      </c>
      <c r="JI24" s="11">
        <v>26.7</v>
      </c>
      <c r="JJ24" s="11">
        <v>26.8</v>
      </c>
      <c r="JK24" s="11">
        <v>26.9</v>
      </c>
      <c r="JL24" s="11">
        <v>27</v>
      </c>
      <c r="JM24" s="11">
        <v>27.1</v>
      </c>
      <c r="JN24" s="11">
        <v>27.2</v>
      </c>
      <c r="JO24" s="11">
        <v>27.3</v>
      </c>
      <c r="JP24" s="11">
        <v>27.4</v>
      </c>
      <c r="JQ24" s="11">
        <v>27.5</v>
      </c>
      <c r="JR24" s="11">
        <v>27.6</v>
      </c>
      <c r="JS24" s="11">
        <v>27.7</v>
      </c>
      <c r="JT24" s="11">
        <v>27.8</v>
      </c>
      <c r="JU24" s="11">
        <v>27.9</v>
      </c>
      <c r="JV24" s="11">
        <v>28</v>
      </c>
      <c r="JW24" s="11">
        <v>28.1</v>
      </c>
      <c r="JX24" s="11">
        <v>28.2</v>
      </c>
      <c r="JY24" s="11">
        <v>28.3</v>
      </c>
      <c r="JZ24" s="11">
        <v>28.4</v>
      </c>
      <c r="KA24" s="11">
        <v>28.5</v>
      </c>
      <c r="KB24" s="11">
        <v>28.6</v>
      </c>
      <c r="KC24" s="11">
        <v>28.7</v>
      </c>
      <c r="KD24" s="11">
        <v>28.8</v>
      </c>
      <c r="KE24" s="11">
        <v>28.9</v>
      </c>
      <c r="KF24" s="11">
        <v>29</v>
      </c>
      <c r="KG24" s="11">
        <v>29.1</v>
      </c>
      <c r="KH24" s="11">
        <v>29.2</v>
      </c>
      <c r="KI24" s="11">
        <v>29.3</v>
      </c>
      <c r="KJ24" s="11">
        <v>29.4</v>
      </c>
      <c r="KK24" s="11">
        <v>29.5</v>
      </c>
      <c r="KL24" s="11">
        <v>29.6</v>
      </c>
      <c r="KM24" s="11">
        <v>29.7</v>
      </c>
      <c r="KN24" s="11">
        <v>29.8</v>
      </c>
      <c r="KO24" s="11">
        <v>29.9</v>
      </c>
      <c r="KP24" s="11">
        <v>30</v>
      </c>
    </row>
    <row r="25" spans="1:302" x14ac:dyDescent="0.2">
      <c r="A25" s="1" t="s">
        <v>28</v>
      </c>
      <c r="B25" s="11">
        <f>IF(ISBLANK(B3),0,B3)</f>
        <v>0</v>
      </c>
      <c r="C25" s="11">
        <f t="shared" ref="C25:BN40" si="19">IF(ISBLANK(C3),0,C3)</f>
        <v>0</v>
      </c>
      <c r="D25" s="11">
        <f t="shared" si="19"/>
        <v>0</v>
      </c>
      <c r="E25" s="11">
        <f t="shared" si="19"/>
        <v>0</v>
      </c>
      <c r="F25" s="11">
        <f t="shared" si="19"/>
        <v>0</v>
      </c>
      <c r="G25" s="11">
        <f t="shared" si="19"/>
        <v>50</v>
      </c>
      <c r="H25" s="11">
        <f t="shared" si="19"/>
        <v>0</v>
      </c>
      <c r="I25" s="11">
        <f t="shared" si="19"/>
        <v>0</v>
      </c>
      <c r="J25" s="11">
        <f t="shared" si="19"/>
        <v>0</v>
      </c>
      <c r="K25" s="11">
        <f t="shared" si="19"/>
        <v>0</v>
      </c>
      <c r="L25" s="11">
        <f t="shared" si="19"/>
        <v>50</v>
      </c>
      <c r="M25" s="11">
        <f t="shared" si="19"/>
        <v>0</v>
      </c>
      <c r="N25" s="11">
        <f t="shared" si="19"/>
        <v>0</v>
      </c>
      <c r="O25" s="11">
        <f t="shared" si="19"/>
        <v>0</v>
      </c>
      <c r="P25" s="11">
        <f t="shared" si="19"/>
        <v>0</v>
      </c>
      <c r="Q25" s="11">
        <f t="shared" si="19"/>
        <v>50</v>
      </c>
      <c r="R25" s="11">
        <f t="shared" si="19"/>
        <v>0</v>
      </c>
      <c r="S25" s="11">
        <f t="shared" si="19"/>
        <v>0</v>
      </c>
      <c r="T25" s="11">
        <f t="shared" si="19"/>
        <v>0</v>
      </c>
      <c r="U25" s="11">
        <f t="shared" si="19"/>
        <v>0</v>
      </c>
      <c r="V25" s="11">
        <f t="shared" si="19"/>
        <v>50</v>
      </c>
      <c r="W25" s="11">
        <f t="shared" si="19"/>
        <v>0</v>
      </c>
      <c r="X25" s="11">
        <f t="shared" si="19"/>
        <v>0</v>
      </c>
      <c r="Y25" s="11">
        <f t="shared" si="19"/>
        <v>0</v>
      </c>
      <c r="Z25" s="11">
        <f t="shared" si="19"/>
        <v>0</v>
      </c>
      <c r="AA25" s="11">
        <f t="shared" si="19"/>
        <v>50</v>
      </c>
      <c r="AB25" s="11">
        <f t="shared" si="19"/>
        <v>0</v>
      </c>
      <c r="AC25" s="11">
        <f t="shared" si="19"/>
        <v>0</v>
      </c>
      <c r="AD25" s="11">
        <f t="shared" si="19"/>
        <v>0</v>
      </c>
      <c r="AE25" s="11">
        <f t="shared" si="19"/>
        <v>0</v>
      </c>
      <c r="AF25" s="11">
        <f t="shared" si="19"/>
        <v>50</v>
      </c>
      <c r="AG25" s="11">
        <f t="shared" si="19"/>
        <v>0</v>
      </c>
      <c r="AH25" s="11">
        <f t="shared" si="19"/>
        <v>0</v>
      </c>
      <c r="AI25" s="11">
        <f t="shared" si="19"/>
        <v>0</v>
      </c>
      <c r="AJ25" s="11">
        <f t="shared" si="19"/>
        <v>0</v>
      </c>
      <c r="AK25" s="11">
        <f t="shared" si="19"/>
        <v>50</v>
      </c>
      <c r="AL25" s="11">
        <f t="shared" si="19"/>
        <v>0</v>
      </c>
      <c r="AM25" s="11">
        <f t="shared" si="19"/>
        <v>0</v>
      </c>
      <c r="AN25" s="11">
        <f t="shared" si="19"/>
        <v>0</v>
      </c>
      <c r="AO25" s="11">
        <f t="shared" si="19"/>
        <v>0</v>
      </c>
      <c r="AP25" s="11">
        <f t="shared" si="19"/>
        <v>50</v>
      </c>
      <c r="AQ25" s="11">
        <f t="shared" si="19"/>
        <v>0</v>
      </c>
      <c r="AR25" s="11">
        <f t="shared" si="19"/>
        <v>0</v>
      </c>
      <c r="AS25" s="11">
        <f t="shared" si="19"/>
        <v>0</v>
      </c>
      <c r="AT25" s="11">
        <f t="shared" si="19"/>
        <v>0</v>
      </c>
      <c r="AU25" s="11">
        <f t="shared" si="19"/>
        <v>1050</v>
      </c>
      <c r="AV25" s="11">
        <f t="shared" si="19"/>
        <v>0</v>
      </c>
      <c r="AW25" s="11">
        <f t="shared" si="19"/>
        <v>0</v>
      </c>
      <c r="AX25" s="11">
        <f t="shared" si="19"/>
        <v>0</v>
      </c>
      <c r="AY25" s="11">
        <f t="shared" si="19"/>
        <v>0</v>
      </c>
      <c r="AZ25" s="11">
        <f t="shared" si="19"/>
        <v>0</v>
      </c>
      <c r="BA25" s="11">
        <f t="shared" si="19"/>
        <v>0</v>
      </c>
      <c r="BB25" s="11">
        <f t="shared" si="19"/>
        <v>0</v>
      </c>
      <c r="BC25" s="11">
        <f t="shared" si="19"/>
        <v>0</v>
      </c>
      <c r="BD25" s="11">
        <f t="shared" si="19"/>
        <v>0</v>
      </c>
      <c r="BE25" s="11">
        <f t="shared" si="19"/>
        <v>0</v>
      </c>
      <c r="BF25" s="11">
        <f t="shared" si="19"/>
        <v>0</v>
      </c>
      <c r="BG25" s="11">
        <f t="shared" si="19"/>
        <v>0</v>
      </c>
      <c r="BH25" s="11">
        <f t="shared" si="19"/>
        <v>0</v>
      </c>
      <c r="BI25" s="11">
        <f t="shared" si="19"/>
        <v>0</v>
      </c>
      <c r="BJ25" s="11">
        <f t="shared" si="19"/>
        <v>0</v>
      </c>
      <c r="BK25" s="11">
        <f t="shared" si="19"/>
        <v>0</v>
      </c>
      <c r="BL25" s="11">
        <f t="shared" si="19"/>
        <v>0</v>
      </c>
      <c r="BM25" s="11">
        <f t="shared" si="19"/>
        <v>0</v>
      </c>
      <c r="BN25" s="11">
        <f t="shared" si="19"/>
        <v>0</v>
      </c>
      <c r="BO25" s="11">
        <f t="shared" ref="BO25:DZ28" si="20">IF(ISBLANK(BO3),0,BO3)</f>
        <v>0</v>
      </c>
      <c r="BP25" s="11">
        <f t="shared" si="20"/>
        <v>0</v>
      </c>
      <c r="BQ25" s="11">
        <f t="shared" si="20"/>
        <v>0</v>
      </c>
      <c r="BR25" s="11">
        <f t="shared" si="20"/>
        <v>0</v>
      </c>
      <c r="BS25" s="11">
        <f t="shared" si="20"/>
        <v>0</v>
      </c>
      <c r="BT25" s="11">
        <f t="shared" si="20"/>
        <v>0</v>
      </c>
      <c r="BU25" s="11">
        <f t="shared" si="20"/>
        <v>0</v>
      </c>
      <c r="BV25" s="11">
        <f t="shared" si="20"/>
        <v>0</v>
      </c>
      <c r="BW25" s="11">
        <f t="shared" si="20"/>
        <v>0</v>
      </c>
      <c r="BX25" s="11">
        <f t="shared" si="20"/>
        <v>0</v>
      </c>
      <c r="BY25" s="11">
        <f t="shared" si="20"/>
        <v>0</v>
      </c>
      <c r="BZ25" s="11">
        <f t="shared" si="20"/>
        <v>0</v>
      </c>
      <c r="CA25" s="11">
        <f t="shared" si="20"/>
        <v>0</v>
      </c>
      <c r="CB25" s="11">
        <f t="shared" si="20"/>
        <v>0</v>
      </c>
      <c r="CC25" s="11">
        <f t="shared" si="20"/>
        <v>0</v>
      </c>
      <c r="CD25" s="11">
        <f t="shared" si="20"/>
        <v>0</v>
      </c>
      <c r="CE25" s="11">
        <f t="shared" si="20"/>
        <v>0</v>
      </c>
      <c r="CF25" s="11">
        <f t="shared" si="20"/>
        <v>0</v>
      </c>
      <c r="CG25" s="11">
        <f t="shared" si="20"/>
        <v>0</v>
      </c>
      <c r="CH25" s="11">
        <f t="shared" si="20"/>
        <v>0</v>
      </c>
      <c r="CI25" s="11">
        <f t="shared" si="20"/>
        <v>0</v>
      </c>
      <c r="CJ25" s="11">
        <f t="shared" si="20"/>
        <v>0</v>
      </c>
      <c r="CK25" s="11">
        <f t="shared" si="20"/>
        <v>0</v>
      </c>
      <c r="CL25" s="11">
        <f t="shared" si="20"/>
        <v>0</v>
      </c>
      <c r="CM25" s="11">
        <f t="shared" si="20"/>
        <v>0</v>
      </c>
      <c r="CN25" s="11">
        <f t="shared" si="20"/>
        <v>0</v>
      </c>
      <c r="CO25" s="11">
        <f t="shared" si="20"/>
        <v>0</v>
      </c>
      <c r="CP25" s="11">
        <f t="shared" si="20"/>
        <v>0</v>
      </c>
      <c r="CQ25" s="11">
        <f t="shared" si="20"/>
        <v>0</v>
      </c>
      <c r="CR25" s="11">
        <f t="shared" si="20"/>
        <v>0</v>
      </c>
      <c r="CS25" s="11">
        <f t="shared" si="20"/>
        <v>0</v>
      </c>
      <c r="CT25" s="11">
        <f t="shared" si="20"/>
        <v>0</v>
      </c>
      <c r="CU25" s="11">
        <f t="shared" si="20"/>
        <v>0</v>
      </c>
      <c r="CV25" s="11">
        <f t="shared" si="20"/>
        <v>0</v>
      </c>
      <c r="CW25" s="11">
        <f t="shared" si="20"/>
        <v>0</v>
      </c>
      <c r="CX25" s="11">
        <f t="shared" si="20"/>
        <v>0</v>
      </c>
      <c r="CY25" s="11">
        <f t="shared" si="20"/>
        <v>0</v>
      </c>
      <c r="CZ25" s="11">
        <f t="shared" si="20"/>
        <v>0</v>
      </c>
      <c r="DA25" s="11">
        <f t="shared" si="20"/>
        <v>0</v>
      </c>
      <c r="DB25" s="11">
        <f t="shared" si="20"/>
        <v>0</v>
      </c>
      <c r="DC25" s="11">
        <f t="shared" si="20"/>
        <v>0</v>
      </c>
      <c r="DD25" s="11">
        <f t="shared" si="20"/>
        <v>0</v>
      </c>
      <c r="DE25" s="11">
        <f t="shared" si="20"/>
        <v>0</v>
      </c>
      <c r="DF25" s="11">
        <f t="shared" si="20"/>
        <v>0</v>
      </c>
      <c r="DG25" s="11">
        <f t="shared" si="20"/>
        <v>0</v>
      </c>
      <c r="DH25" s="11">
        <f t="shared" si="20"/>
        <v>0</v>
      </c>
      <c r="DI25" s="11">
        <f t="shared" si="20"/>
        <v>0</v>
      </c>
      <c r="DJ25" s="11">
        <f t="shared" si="20"/>
        <v>0</v>
      </c>
      <c r="DK25" s="11">
        <f t="shared" si="20"/>
        <v>0</v>
      </c>
      <c r="DL25" s="11">
        <f t="shared" si="20"/>
        <v>0</v>
      </c>
      <c r="DM25" s="11">
        <f t="shared" si="20"/>
        <v>0</v>
      </c>
      <c r="DN25" s="11">
        <f t="shared" si="20"/>
        <v>0</v>
      </c>
      <c r="DO25" s="11">
        <f t="shared" si="20"/>
        <v>0</v>
      </c>
      <c r="DP25" s="11">
        <f t="shared" si="20"/>
        <v>0</v>
      </c>
      <c r="DQ25" s="11">
        <f t="shared" si="20"/>
        <v>0</v>
      </c>
      <c r="DR25" s="11">
        <f t="shared" si="20"/>
        <v>0</v>
      </c>
      <c r="DS25" s="11">
        <f t="shared" si="20"/>
        <v>0</v>
      </c>
      <c r="DT25" s="11">
        <f t="shared" si="20"/>
        <v>0</v>
      </c>
      <c r="DU25" s="11">
        <f t="shared" si="20"/>
        <v>0</v>
      </c>
      <c r="DV25" s="11">
        <f t="shared" si="20"/>
        <v>0</v>
      </c>
      <c r="DW25" s="11">
        <f t="shared" si="20"/>
        <v>0</v>
      </c>
      <c r="DX25" s="11">
        <f t="shared" si="20"/>
        <v>0</v>
      </c>
      <c r="DY25" s="11">
        <f t="shared" si="20"/>
        <v>0</v>
      </c>
      <c r="DZ25" s="11">
        <f t="shared" si="20"/>
        <v>0</v>
      </c>
      <c r="EA25" s="11">
        <f t="shared" ref="EA25:GL40" si="21">IF(ISBLANK(EA3),0,EA3)</f>
        <v>0</v>
      </c>
      <c r="EB25" s="11">
        <f t="shared" si="21"/>
        <v>0</v>
      </c>
      <c r="EC25" s="11">
        <f t="shared" si="21"/>
        <v>0</v>
      </c>
      <c r="ED25" s="11">
        <f t="shared" si="21"/>
        <v>0</v>
      </c>
      <c r="EE25" s="11">
        <f t="shared" si="21"/>
        <v>0</v>
      </c>
      <c r="EF25" s="11">
        <f t="shared" si="21"/>
        <v>0</v>
      </c>
      <c r="EG25" s="11">
        <f t="shared" si="21"/>
        <v>0</v>
      </c>
      <c r="EH25" s="11">
        <f t="shared" si="21"/>
        <v>0</v>
      </c>
      <c r="EI25" s="11">
        <f t="shared" si="21"/>
        <v>0</v>
      </c>
      <c r="EJ25" s="11">
        <f t="shared" si="21"/>
        <v>0</v>
      </c>
      <c r="EK25" s="11">
        <f t="shared" si="21"/>
        <v>0</v>
      </c>
      <c r="EL25" s="11">
        <f t="shared" si="21"/>
        <v>0</v>
      </c>
      <c r="EM25" s="11">
        <f t="shared" si="21"/>
        <v>0</v>
      </c>
      <c r="EN25" s="11">
        <f t="shared" si="21"/>
        <v>0</v>
      </c>
      <c r="EO25" s="11">
        <f t="shared" si="21"/>
        <v>0</v>
      </c>
      <c r="EP25" s="11">
        <f t="shared" si="21"/>
        <v>0</v>
      </c>
      <c r="EQ25" s="11">
        <f t="shared" si="21"/>
        <v>0</v>
      </c>
      <c r="ER25" s="11">
        <f t="shared" si="21"/>
        <v>0</v>
      </c>
      <c r="ES25" s="11">
        <f t="shared" si="21"/>
        <v>0</v>
      </c>
      <c r="ET25" s="11">
        <f t="shared" si="21"/>
        <v>0</v>
      </c>
      <c r="EU25" s="11">
        <f t="shared" si="21"/>
        <v>0</v>
      </c>
      <c r="EV25" s="11">
        <f t="shared" si="21"/>
        <v>0</v>
      </c>
      <c r="EW25" s="11">
        <f t="shared" si="21"/>
        <v>0</v>
      </c>
      <c r="EX25" s="11">
        <f t="shared" si="21"/>
        <v>0</v>
      </c>
      <c r="EY25" s="11">
        <f t="shared" si="21"/>
        <v>0</v>
      </c>
      <c r="EZ25" s="11">
        <f t="shared" si="21"/>
        <v>0</v>
      </c>
      <c r="FA25" s="11">
        <f t="shared" si="21"/>
        <v>0</v>
      </c>
      <c r="FB25" s="11">
        <f t="shared" si="21"/>
        <v>0</v>
      </c>
      <c r="FC25" s="11">
        <f t="shared" si="21"/>
        <v>0</v>
      </c>
      <c r="FD25" s="11">
        <f t="shared" si="21"/>
        <v>0</v>
      </c>
      <c r="FE25" s="11">
        <f t="shared" si="21"/>
        <v>0</v>
      </c>
      <c r="FF25" s="11">
        <f t="shared" si="21"/>
        <v>0</v>
      </c>
      <c r="FG25" s="11">
        <f t="shared" si="21"/>
        <v>0</v>
      </c>
      <c r="FH25" s="11">
        <f t="shared" si="21"/>
        <v>0</v>
      </c>
      <c r="FI25" s="11">
        <f t="shared" si="21"/>
        <v>0</v>
      </c>
      <c r="FJ25" s="11">
        <f t="shared" si="21"/>
        <v>0</v>
      </c>
      <c r="FK25" s="11">
        <f t="shared" si="21"/>
        <v>0</v>
      </c>
      <c r="FL25" s="11">
        <f t="shared" si="21"/>
        <v>0</v>
      </c>
      <c r="FM25" s="11">
        <f t="shared" si="21"/>
        <v>0</v>
      </c>
      <c r="FN25" s="11">
        <f t="shared" si="21"/>
        <v>0</v>
      </c>
      <c r="FO25" s="11">
        <f t="shared" si="21"/>
        <v>0</v>
      </c>
      <c r="FP25" s="11">
        <f t="shared" si="21"/>
        <v>0</v>
      </c>
      <c r="FQ25" s="11">
        <f t="shared" si="21"/>
        <v>0</v>
      </c>
      <c r="FR25" s="11">
        <f t="shared" si="21"/>
        <v>0</v>
      </c>
      <c r="FS25" s="11">
        <f t="shared" si="21"/>
        <v>0</v>
      </c>
      <c r="FT25" s="11">
        <f t="shared" si="21"/>
        <v>0</v>
      </c>
      <c r="FU25" s="11">
        <f t="shared" si="21"/>
        <v>0</v>
      </c>
      <c r="FV25" s="11">
        <f t="shared" si="21"/>
        <v>0</v>
      </c>
      <c r="FW25" s="11">
        <f t="shared" si="21"/>
        <v>0</v>
      </c>
      <c r="FX25" s="11">
        <f t="shared" si="21"/>
        <v>0</v>
      </c>
      <c r="FY25" s="11">
        <f t="shared" si="21"/>
        <v>0</v>
      </c>
      <c r="FZ25" s="11">
        <f t="shared" si="21"/>
        <v>0</v>
      </c>
      <c r="GA25" s="11">
        <f t="shared" si="21"/>
        <v>0</v>
      </c>
      <c r="GB25" s="11">
        <f t="shared" si="21"/>
        <v>0</v>
      </c>
      <c r="GC25" s="11">
        <f t="shared" si="21"/>
        <v>0</v>
      </c>
      <c r="GD25" s="11">
        <f t="shared" si="21"/>
        <v>0</v>
      </c>
      <c r="GE25" s="11">
        <f t="shared" si="21"/>
        <v>0</v>
      </c>
      <c r="GF25" s="11">
        <f t="shared" si="21"/>
        <v>0</v>
      </c>
      <c r="GG25" s="11">
        <f t="shared" si="21"/>
        <v>0</v>
      </c>
      <c r="GH25" s="11">
        <f t="shared" si="21"/>
        <v>0</v>
      </c>
      <c r="GI25" s="11">
        <f t="shared" si="21"/>
        <v>0</v>
      </c>
      <c r="GJ25" s="11">
        <f t="shared" si="21"/>
        <v>0</v>
      </c>
      <c r="GK25" s="11">
        <f t="shared" si="21"/>
        <v>0</v>
      </c>
      <c r="GL25" s="11">
        <f t="shared" si="21"/>
        <v>0</v>
      </c>
      <c r="GM25" s="11">
        <f t="shared" ref="GM25:IX28" si="22">IF(ISBLANK(GM3),0,GM3)</f>
        <v>0</v>
      </c>
      <c r="GN25" s="11">
        <f t="shared" si="22"/>
        <v>0</v>
      </c>
      <c r="GO25" s="11">
        <f t="shared" si="22"/>
        <v>0</v>
      </c>
      <c r="GP25" s="11">
        <f t="shared" si="22"/>
        <v>0</v>
      </c>
      <c r="GQ25" s="11">
        <f t="shared" si="22"/>
        <v>0</v>
      </c>
      <c r="GR25" s="11">
        <f t="shared" si="22"/>
        <v>0</v>
      </c>
      <c r="GS25" s="11">
        <f t="shared" si="22"/>
        <v>0</v>
      </c>
      <c r="GT25" s="11">
        <f t="shared" si="22"/>
        <v>0</v>
      </c>
      <c r="GU25" s="11">
        <f t="shared" si="22"/>
        <v>0</v>
      </c>
      <c r="GV25" s="11">
        <f t="shared" si="22"/>
        <v>0</v>
      </c>
      <c r="GW25" s="11">
        <f t="shared" si="22"/>
        <v>0</v>
      </c>
      <c r="GX25" s="11">
        <f t="shared" si="22"/>
        <v>0</v>
      </c>
      <c r="GY25" s="11">
        <f t="shared" si="22"/>
        <v>0</v>
      </c>
      <c r="GZ25" s="11">
        <f t="shared" si="22"/>
        <v>0</v>
      </c>
      <c r="HA25" s="11">
        <f t="shared" si="22"/>
        <v>0</v>
      </c>
      <c r="HB25" s="11">
        <f t="shared" si="22"/>
        <v>0</v>
      </c>
      <c r="HC25" s="11">
        <f t="shared" si="22"/>
        <v>0</v>
      </c>
      <c r="HD25" s="11">
        <f t="shared" si="22"/>
        <v>0</v>
      </c>
      <c r="HE25" s="11">
        <f t="shared" si="22"/>
        <v>0</v>
      </c>
      <c r="HF25" s="11">
        <f t="shared" si="22"/>
        <v>0</v>
      </c>
      <c r="HG25" s="11">
        <f t="shared" si="22"/>
        <v>0</v>
      </c>
      <c r="HH25" s="11">
        <f t="shared" si="22"/>
        <v>0</v>
      </c>
      <c r="HI25" s="11">
        <f t="shared" si="22"/>
        <v>0</v>
      </c>
      <c r="HJ25" s="11">
        <f t="shared" si="22"/>
        <v>0</v>
      </c>
      <c r="HK25" s="11">
        <f t="shared" si="22"/>
        <v>0</v>
      </c>
      <c r="HL25" s="11">
        <f t="shared" si="22"/>
        <v>0</v>
      </c>
      <c r="HM25" s="11">
        <f t="shared" si="22"/>
        <v>0</v>
      </c>
      <c r="HN25" s="11">
        <f t="shared" si="22"/>
        <v>0</v>
      </c>
      <c r="HO25" s="11">
        <f t="shared" si="22"/>
        <v>0</v>
      </c>
      <c r="HP25" s="11">
        <f t="shared" si="22"/>
        <v>0</v>
      </c>
      <c r="HQ25" s="11">
        <f t="shared" si="22"/>
        <v>0</v>
      </c>
      <c r="HR25" s="11">
        <f t="shared" si="22"/>
        <v>0</v>
      </c>
      <c r="HS25" s="11">
        <f t="shared" si="22"/>
        <v>0</v>
      </c>
      <c r="HT25" s="11">
        <f t="shared" si="22"/>
        <v>0</v>
      </c>
      <c r="HU25" s="11">
        <f t="shared" si="22"/>
        <v>0</v>
      </c>
      <c r="HV25" s="11">
        <f t="shared" si="22"/>
        <v>0</v>
      </c>
      <c r="HW25" s="11">
        <f t="shared" si="22"/>
        <v>0</v>
      </c>
      <c r="HX25" s="11">
        <f t="shared" si="22"/>
        <v>0</v>
      </c>
      <c r="HY25" s="11">
        <f t="shared" si="22"/>
        <v>0</v>
      </c>
      <c r="HZ25" s="11">
        <f t="shared" si="22"/>
        <v>0</v>
      </c>
      <c r="IA25" s="11">
        <f t="shared" si="22"/>
        <v>0</v>
      </c>
      <c r="IB25" s="11">
        <f t="shared" si="22"/>
        <v>0</v>
      </c>
      <c r="IC25" s="11">
        <f t="shared" si="22"/>
        <v>0</v>
      </c>
      <c r="ID25" s="11">
        <f t="shared" si="22"/>
        <v>0</v>
      </c>
      <c r="IE25" s="11">
        <f t="shared" si="22"/>
        <v>0</v>
      </c>
      <c r="IF25" s="11">
        <f t="shared" si="22"/>
        <v>0</v>
      </c>
      <c r="IG25" s="11">
        <f t="shared" si="22"/>
        <v>0</v>
      </c>
      <c r="IH25" s="11">
        <f t="shared" si="22"/>
        <v>0</v>
      </c>
      <c r="II25" s="11">
        <f t="shared" si="22"/>
        <v>0</v>
      </c>
      <c r="IJ25" s="11">
        <f t="shared" si="22"/>
        <v>0</v>
      </c>
      <c r="IK25" s="11">
        <f t="shared" si="22"/>
        <v>0</v>
      </c>
      <c r="IL25" s="11">
        <f t="shared" si="22"/>
        <v>0</v>
      </c>
      <c r="IM25" s="11">
        <f t="shared" si="22"/>
        <v>0</v>
      </c>
      <c r="IN25" s="11">
        <f t="shared" si="22"/>
        <v>0</v>
      </c>
      <c r="IO25" s="11">
        <f t="shared" si="22"/>
        <v>0</v>
      </c>
      <c r="IP25" s="11">
        <f t="shared" si="22"/>
        <v>0</v>
      </c>
      <c r="IQ25" s="11">
        <f t="shared" si="22"/>
        <v>0</v>
      </c>
      <c r="IR25" s="11">
        <f t="shared" si="22"/>
        <v>0</v>
      </c>
      <c r="IS25" s="11">
        <f t="shared" si="22"/>
        <v>0</v>
      </c>
      <c r="IT25" s="11">
        <f t="shared" si="22"/>
        <v>0</v>
      </c>
      <c r="IU25" s="11">
        <f t="shared" si="22"/>
        <v>0</v>
      </c>
      <c r="IV25" s="11">
        <f t="shared" si="22"/>
        <v>0</v>
      </c>
      <c r="IW25" s="11">
        <f t="shared" si="22"/>
        <v>0</v>
      </c>
      <c r="IX25" s="11">
        <f t="shared" si="22"/>
        <v>0</v>
      </c>
      <c r="IY25" s="11">
        <f t="shared" ref="IY25:KP27" si="23">IF(ISBLANK(IY3),0,IY3)</f>
        <v>0</v>
      </c>
      <c r="IZ25" s="11">
        <f t="shared" si="23"/>
        <v>0</v>
      </c>
      <c r="JA25" s="11">
        <f t="shared" si="23"/>
        <v>0</v>
      </c>
      <c r="JB25" s="11">
        <f t="shared" si="23"/>
        <v>0</v>
      </c>
      <c r="JC25" s="11">
        <f t="shared" si="23"/>
        <v>0</v>
      </c>
      <c r="JD25" s="11">
        <f t="shared" si="23"/>
        <v>0</v>
      </c>
      <c r="JE25" s="11">
        <f t="shared" si="23"/>
        <v>0</v>
      </c>
      <c r="JF25" s="11">
        <f t="shared" si="23"/>
        <v>0</v>
      </c>
      <c r="JG25" s="11">
        <f t="shared" si="23"/>
        <v>0</v>
      </c>
      <c r="JH25" s="11">
        <f t="shared" si="23"/>
        <v>0</v>
      </c>
      <c r="JI25" s="11">
        <f t="shared" si="23"/>
        <v>0</v>
      </c>
      <c r="JJ25" s="11">
        <f t="shared" si="23"/>
        <v>0</v>
      </c>
      <c r="JK25" s="11">
        <f t="shared" si="23"/>
        <v>0</v>
      </c>
      <c r="JL25" s="11">
        <f t="shared" si="23"/>
        <v>0</v>
      </c>
      <c r="JM25" s="11">
        <f t="shared" si="23"/>
        <v>0</v>
      </c>
      <c r="JN25" s="11">
        <f t="shared" si="23"/>
        <v>0</v>
      </c>
      <c r="JO25" s="11">
        <f t="shared" si="23"/>
        <v>0</v>
      </c>
      <c r="JP25" s="11">
        <f t="shared" si="23"/>
        <v>0</v>
      </c>
      <c r="JQ25" s="11">
        <f t="shared" si="23"/>
        <v>0</v>
      </c>
      <c r="JR25" s="11">
        <f t="shared" si="23"/>
        <v>0</v>
      </c>
      <c r="JS25" s="11">
        <f t="shared" si="23"/>
        <v>0</v>
      </c>
      <c r="JT25" s="11">
        <f t="shared" si="23"/>
        <v>0</v>
      </c>
      <c r="JU25" s="11">
        <f t="shared" si="23"/>
        <v>0</v>
      </c>
      <c r="JV25" s="11">
        <f t="shared" si="23"/>
        <v>0</v>
      </c>
      <c r="JW25" s="11">
        <f t="shared" si="23"/>
        <v>0</v>
      </c>
      <c r="JX25" s="11">
        <f t="shared" si="23"/>
        <v>0</v>
      </c>
      <c r="JY25" s="11">
        <f t="shared" si="23"/>
        <v>0</v>
      </c>
      <c r="JZ25" s="11">
        <f t="shared" si="23"/>
        <v>0</v>
      </c>
      <c r="KA25" s="11">
        <f t="shared" si="23"/>
        <v>0</v>
      </c>
      <c r="KB25" s="11">
        <f t="shared" si="23"/>
        <v>0</v>
      </c>
      <c r="KC25" s="11">
        <f t="shared" si="23"/>
        <v>0</v>
      </c>
      <c r="KD25" s="11">
        <f t="shared" si="23"/>
        <v>0</v>
      </c>
      <c r="KE25" s="11">
        <f t="shared" si="23"/>
        <v>0</v>
      </c>
      <c r="KF25" s="11">
        <f t="shared" si="23"/>
        <v>0</v>
      </c>
      <c r="KG25" s="11">
        <f t="shared" si="23"/>
        <v>0</v>
      </c>
      <c r="KH25" s="11">
        <f t="shared" si="23"/>
        <v>0</v>
      </c>
      <c r="KI25" s="11">
        <f t="shared" si="23"/>
        <v>0</v>
      </c>
      <c r="KJ25" s="11">
        <f t="shared" si="23"/>
        <v>0</v>
      </c>
      <c r="KK25" s="11">
        <f t="shared" si="23"/>
        <v>0</v>
      </c>
      <c r="KL25" s="11">
        <f t="shared" si="23"/>
        <v>0</v>
      </c>
      <c r="KM25" s="11">
        <f t="shared" si="23"/>
        <v>0</v>
      </c>
      <c r="KN25" s="11">
        <f t="shared" si="23"/>
        <v>0</v>
      </c>
      <c r="KO25" s="11">
        <f t="shared" si="23"/>
        <v>0</v>
      </c>
      <c r="KP25" s="11">
        <f t="shared" si="23"/>
        <v>0</v>
      </c>
    </row>
    <row r="26" spans="1:302" x14ac:dyDescent="0.2">
      <c r="A26" s="1" t="s">
        <v>29</v>
      </c>
      <c r="B26" s="11">
        <f t="shared" ref="B26:BM29" si="24">IF(ISBLANK(B4),0,B4)</f>
        <v>0</v>
      </c>
      <c r="C26" s="11">
        <f t="shared" si="24"/>
        <v>0</v>
      </c>
      <c r="D26" s="11">
        <f t="shared" si="24"/>
        <v>0</v>
      </c>
      <c r="E26" s="11">
        <f t="shared" si="24"/>
        <v>0</v>
      </c>
      <c r="F26" s="11">
        <f t="shared" si="24"/>
        <v>0</v>
      </c>
      <c r="G26" s="11">
        <f t="shared" si="24"/>
        <v>30</v>
      </c>
      <c r="H26" s="11">
        <f t="shared" si="24"/>
        <v>0</v>
      </c>
      <c r="I26" s="11">
        <f t="shared" si="24"/>
        <v>0</v>
      </c>
      <c r="J26" s="11">
        <f t="shared" si="24"/>
        <v>0</v>
      </c>
      <c r="K26" s="11">
        <f t="shared" si="24"/>
        <v>0</v>
      </c>
      <c r="L26" s="11">
        <f t="shared" si="24"/>
        <v>30</v>
      </c>
      <c r="M26" s="11">
        <f t="shared" si="24"/>
        <v>0</v>
      </c>
      <c r="N26" s="11">
        <f t="shared" si="24"/>
        <v>0</v>
      </c>
      <c r="O26" s="11">
        <f t="shared" si="24"/>
        <v>0</v>
      </c>
      <c r="P26" s="11">
        <f t="shared" si="24"/>
        <v>0</v>
      </c>
      <c r="Q26" s="11">
        <f t="shared" si="24"/>
        <v>30</v>
      </c>
      <c r="R26" s="11">
        <f t="shared" si="24"/>
        <v>0</v>
      </c>
      <c r="S26" s="11">
        <f t="shared" si="24"/>
        <v>0</v>
      </c>
      <c r="T26" s="11">
        <f t="shared" si="24"/>
        <v>0</v>
      </c>
      <c r="U26" s="11">
        <f t="shared" si="24"/>
        <v>0</v>
      </c>
      <c r="V26" s="11">
        <f t="shared" si="24"/>
        <v>1030</v>
      </c>
      <c r="W26" s="11">
        <f t="shared" si="24"/>
        <v>0</v>
      </c>
      <c r="X26" s="11">
        <f t="shared" si="24"/>
        <v>0</v>
      </c>
      <c r="Y26" s="11">
        <f t="shared" si="24"/>
        <v>0</v>
      </c>
      <c r="Z26" s="11">
        <f t="shared" si="24"/>
        <v>0</v>
      </c>
      <c r="AA26" s="11">
        <f t="shared" si="24"/>
        <v>0</v>
      </c>
      <c r="AB26" s="11">
        <f t="shared" si="24"/>
        <v>0</v>
      </c>
      <c r="AC26" s="11">
        <f t="shared" si="24"/>
        <v>0</v>
      </c>
      <c r="AD26" s="11">
        <f t="shared" si="24"/>
        <v>0</v>
      </c>
      <c r="AE26" s="11">
        <f t="shared" si="24"/>
        <v>0</v>
      </c>
      <c r="AF26" s="11">
        <f t="shared" si="24"/>
        <v>0</v>
      </c>
      <c r="AG26" s="11">
        <f t="shared" si="24"/>
        <v>0</v>
      </c>
      <c r="AH26" s="11">
        <f t="shared" si="24"/>
        <v>0</v>
      </c>
      <c r="AI26" s="11">
        <f t="shared" si="24"/>
        <v>0</v>
      </c>
      <c r="AJ26" s="11">
        <f t="shared" si="24"/>
        <v>0</v>
      </c>
      <c r="AK26" s="11">
        <f t="shared" si="24"/>
        <v>0</v>
      </c>
      <c r="AL26" s="11">
        <f t="shared" si="24"/>
        <v>0</v>
      </c>
      <c r="AM26" s="11">
        <f t="shared" si="24"/>
        <v>0</v>
      </c>
      <c r="AN26" s="11">
        <f t="shared" si="24"/>
        <v>0</v>
      </c>
      <c r="AO26" s="11">
        <f t="shared" si="24"/>
        <v>0</v>
      </c>
      <c r="AP26" s="11">
        <f t="shared" si="24"/>
        <v>0</v>
      </c>
      <c r="AQ26" s="11">
        <f t="shared" si="24"/>
        <v>0</v>
      </c>
      <c r="AR26" s="11">
        <f t="shared" si="24"/>
        <v>0</v>
      </c>
      <c r="AS26" s="11">
        <f t="shared" si="24"/>
        <v>0</v>
      </c>
      <c r="AT26" s="11">
        <f t="shared" si="24"/>
        <v>0</v>
      </c>
      <c r="AU26" s="11">
        <f t="shared" si="24"/>
        <v>0</v>
      </c>
      <c r="AV26" s="11">
        <f t="shared" si="24"/>
        <v>0</v>
      </c>
      <c r="AW26" s="11">
        <f t="shared" si="24"/>
        <v>0</v>
      </c>
      <c r="AX26" s="11">
        <f t="shared" si="24"/>
        <v>0</v>
      </c>
      <c r="AY26" s="11">
        <f t="shared" si="24"/>
        <v>0</v>
      </c>
      <c r="AZ26" s="11">
        <f t="shared" si="24"/>
        <v>0</v>
      </c>
      <c r="BA26" s="11">
        <f t="shared" si="24"/>
        <v>0</v>
      </c>
      <c r="BB26" s="11">
        <f t="shared" si="24"/>
        <v>0</v>
      </c>
      <c r="BC26" s="11">
        <f t="shared" si="24"/>
        <v>0</v>
      </c>
      <c r="BD26" s="11">
        <f t="shared" si="24"/>
        <v>0</v>
      </c>
      <c r="BE26" s="11">
        <f t="shared" si="24"/>
        <v>0</v>
      </c>
      <c r="BF26" s="11">
        <f t="shared" si="24"/>
        <v>0</v>
      </c>
      <c r="BG26" s="11">
        <f t="shared" si="24"/>
        <v>0</v>
      </c>
      <c r="BH26" s="11">
        <f t="shared" si="24"/>
        <v>0</v>
      </c>
      <c r="BI26" s="11">
        <f t="shared" si="24"/>
        <v>0</v>
      </c>
      <c r="BJ26" s="11">
        <f t="shared" si="24"/>
        <v>0</v>
      </c>
      <c r="BK26" s="11">
        <f t="shared" si="24"/>
        <v>0</v>
      </c>
      <c r="BL26" s="11">
        <f t="shared" si="24"/>
        <v>0</v>
      </c>
      <c r="BM26" s="11">
        <f t="shared" si="24"/>
        <v>0</v>
      </c>
      <c r="BN26" s="11">
        <f t="shared" si="19"/>
        <v>0</v>
      </c>
      <c r="BO26" s="11">
        <f t="shared" si="20"/>
        <v>0</v>
      </c>
      <c r="BP26" s="11">
        <f t="shared" si="20"/>
        <v>0</v>
      </c>
      <c r="BQ26" s="11">
        <f t="shared" si="20"/>
        <v>0</v>
      </c>
      <c r="BR26" s="11">
        <f t="shared" si="20"/>
        <v>0</v>
      </c>
      <c r="BS26" s="11">
        <f t="shared" si="20"/>
        <v>0</v>
      </c>
      <c r="BT26" s="11">
        <f t="shared" si="20"/>
        <v>0</v>
      </c>
      <c r="BU26" s="11">
        <f t="shared" si="20"/>
        <v>0</v>
      </c>
      <c r="BV26" s="11">
        <f t="shared" si="20"/>
        <v>0</v>
      </c>
      <c r="BW26" s="11">
        <f t="shared" si="20"/>
        <v>0</v>
      </c>
      <c r="BX26" s="11">
        <f t="shared" si="20"/>
        <v>0</v>
      </c>
      <c r="BY26" s="11">
        <f t="shared" si="20"/>
        <v>0</v>
      </c>
      <c r="BZ26" s="11">
        <f t="shared" si="20"/>
        <v>0</v>
      </c>
      <c r="CA26" s="11">
        <f t="shared" si="20"/>
        <v>0</v>
      </c>
      <c r="CB26" s="11">
        <f t="shared" si="20"/>
        <v>0</v>
      </c>
      <c r="CC26" s="11">
        <f t="shared" si="20"/>
        <v>0</v>
      </c>
      <c r="CD26" s="11">
        <f t="shared" si="20"/>
        <v>0</v>
      </c>
      <c r="CE26" s="11">
        <f t="shared" si="20"/>
        <v>0</v>
      </c>
      <c r="CF26" s="11">
        <f t="shared" si="20"/>
        <v>0</v>
      </c>
      <c r="CG26" s="11">
        <f t="shared" si="20"/>
        <v>0</v>
      </c>
      <c r="CH26" s="11">
        <f t="shared" si="20"/>
        <v>0</v>
      </c>
      <c r="CI26" s="11">
        <f t="shared" si="20"/>
        <v>0</v>
      </c>
      <c r="CJ26" s="11">
        <f t="shared" si="20"/>
        <v>0</v>
      </c>
      <c r="CK26" s="11">
        <f t="shared" si="20"/>
        <v>0</v>
      </c>
      <c r="CL26" s="11">
        <f t="shared" si="20"/>
        <v>0</v>
      </c>
      <c r="CM26" s="11">
        <f t="shared" si="20"/>
        <v>0</v>
      </c>
      <c r="CN26" s="11">
        <f t="shared" si="20"/>
        <v>0</v>
      </c>
      <c r="CO26" s="11">
        <f t="shared" si="20"/>
        <v>0</v>
      </c>
      <c r="CP26" s="11">
        <f t="shared" si="20"/>
        <v>0</v>
      </c>
      <c r="CQ26" s="11">
        <f t="shared" si="20"/>
        <v>0</v>
      </c>
      <c r="CR26" s="11">
        <f t="shared" si="20"/>
        <v>0</v>
      </c>
      <c r="CS26" s="11">
        <f t="shared" si="20"/>
        <v>0</v>
      </c>
      <c r="CT26" s="11">
        <f t="shared" si="20"/>
        <v>0</v>
      </c>
      <c r="CU26" s="11">
        <f t="shared" si="20"/>
        <v>0</v>
      </c>
      <c r="CV26" s="11">
        <f t="shared" si="20"/>
        <v>0</v>
      </c>
      <c r="CW26" s="11">
        <f t="shared" si="20"/>
        <v>0</v>
      </c>
      <c r="CX26" s="11">
        <f t="shared" si="20"/>
        <v>0</v>
      </c>
      <c r="CY26" s="11">
        <f t="shared" si="20"/>
        <v>0</v>
      </c>
      <c r="CZ26" s="11">
        <f t="shared" si="20"/>
        <v>0</v>
      </c>
      <c r="DA26" s="11">
        <f t="shared" si="20"/>
        <v>0</v>
      </c>
      <c r="DB26" s="11">
        <f t="shared" si="20"/>
        <v>0</v>
      </c>
      <c r="DC26" s="11">
        <f t="shared" si="20"/>
        <v>0</v>
      </c>
      <c r="DD26" s="11">
        <f t="shared" si="20"/>
        <v>0</v>
      </c>
      <c r="DE26" s="11">
        <f t="shared" si="20"/>
        <v>0</v>
      </c>
      <c r="DF26" s="11">
        <f t="shared" si="20"/>
        <v>0</v>
      </c>
      <c r="DG26" s="11">
        <f t="shared" si="20"/>
        <v>0</v>
      </c>
      <c r="DH26" s="11">
        <f t="shared" si="20"/>
        <v>0</v>
      </c>
      <c r="DI26" s="11">
        <f t="shared" si="20"/>
        <v>0</v>
      </c>
      <c r="DJ26" s="11">
        <f t="shared" si="20"/>
        <v>0</v>
      </c>
      <c r="DK26" s="11">
        <f t="shared" si="20"/>
        <v>0</v>
      </c>
      <c r="DL26" s="11">
        <f t="shared" si="20"/>
        <v>0</v>
      </c>
      <c r="DM26" s="11">
        <f t="shared" si="20"/>
        <v>0</v>
      </c>
      <c r="DN26" s="11">
        <f t="shared" si="20"/>
        <v>0</v>
      </c>
      <c r="DO26" s="11">
        <f t="shared" si="20"/>
        <v>0</v>
      </c>
      <c r="DP26" s="11">
        <f t="shared" si="20"/>
        <v>0</v>
      </c>
      <c r="DQ26" s="11">
        <f t="shared" si="20"/>
        <v>0</v>
      </c>
      <c r="DR26" s="11">
        <f t="shared" si="20"/>
        <v>0</v>
      </c>
      <c r="DS26" s="11">
        <f t="shared" si="20"/>
        <v>0</v>
      </c>
      <c r="DT26" s="11">
        <f t="shared" si="20"/>
        <v>0</v>
      </c>
      <c r="DU26" s="11">
        <f t="shared" si="20"/>
        <v>0</v>
      </c>
      <c r="DV26" s="11">
        <f t="shared" si="20"/>
        <v>0</v>
      </c>
      <c r="DW26" s="11">
        <f t="shared" si="20"/>
        <v>0</v>
      </c>
      <c r="DX26" s="11">
        <f t="shared" si="20"/>
        <v>0</v>
      </c>
      <c r="DY26" s="11">
        <f t="shared" si="20"/>
        <v>0</v>
      </c>
      <c r="DZ26" s="11">
        <f t="shared" si="20"/>
        <v>0</v>
      </c>
      <c r="EA26" s="11">
        <f t="shared" si="21"/>
        <v>0</v>
      </c>
      <c r="EB26" s="11">
        <f t="shared" si="21"/>
        <v>0</v>
      </c>
      <c r="EC26" s="11">
        <f t="shared" si="21"/>
        <v>0</v>
      </c>
      <c r="ED26" s="11">
        <f t="shared" si="21"/>
        <v>0</v>
      </c>
      <c r="EE26" s="11">
        <f t="shared" si="21"/>
        <v>0</v>
      </c>
      <c r="EF26" s="11">
        <f t="shared" si="21"/>
        <v>0</v>
      </c>
      <c r="EG26" s="11">
        <f t="shared" si="21"/>
        <v>0</v>
      </c>
      <c r="EH26" s="11">
        <f t="shared" si="21"/>
        <v>0</v>
      </c>
      <c r="EI26" s="11">
        <f t="shared" si="21"/>
        <v>0</v>
      </c>
      <c r="EJ26" s="11">
        <f t="shared" si="21"/>
        <v>0</v>
      </c>
      <c r="EK26" s="11">
        <f t="shared" si="21"/>
        <v>0</v>
      </c>
      <c r="EL26" s="11">
        <f t="shared" si="21"/>
        <v>0</v>
      </c>
      <c r="EM26" s="11">
        <f t="shared" si="21"/>
        <v>0</v>
      </c>
      <c r="EN26" s="11">
        <f t="shared" si="21"/>
        <v>0</v>
      </c>
      <c r="EO26" s="11">
        <f t="shared" si="21"/>
        <v>0</v>
      </c>
      <c r="EP26" s="11">
        <f t="shared" si="21"/>
        <v>0</v>
      </c>
      <c r="EQ26" s="11">
        <f t="shared" si="21"/>
        <v>0</v>
      </c>
      <c r="ER26" s="11">
        <f t="shared" si="21"/>
        <v>0</v>
      </c>
      <c r="ES26" s="11">
        <f t="shared" si="21"/>
        <v>0</v>
      </c>
      <c r="ET26" s="11">
        <f t="shared" si="21"/>
        <v>0</v>
      </c>
      <c r="EU26" s="11">
        <f t="shared" si="21"/>
        <v>0</v>
      </c>
      <c r="EV26" s="11">
        <f t="shared" si="21"/>
        <v>0</v>
      </c>
      <c r="EW26" s="11">
        <f t="shared" si="21"/>
        <v>0</v>
      </c>
      <c r="EX26" s="11">
        <f t="shared" si="21"/>
        <v>0</v>
      </c>
      <c r="EY26" s="11">
        <f t="shared" si="21"/>
        <v>0</v>
      </c>
      <c r="EZ26" s="11">
        <f t="shared" si="21"/>
        <v>0</v>
      </c>
      <c r="FA26" s="11">
        <f t="shared" si="21"/>
        <v>0</v>
      </c>
      <c r="FB26" s="11">
        <f t="shared" si="21"/>
        <v>0</v>
      </c>
      <c r="FC26" s="11">
        <f t="shared" si="21"/>
        <v>0</v>
      </c>
      <c r="FD26" s="11">
        <f t="shared" si="21"/>
        <v>0</v>
      </c>
      <c r="FE26" s="11">
        <f t="shared" si="21"/>
        <v>0</v>
      </c>
      <c r="FF26" s="11">
        <f t="shared" si="21"/>
        <v>0</v>
      </c>
      <c r="FG26" s="11">
        <f t="shared" si="21"/>
        <v>0</v>
      </c>
      <c r="FH26" s="11">
        <f t="shared" si="21"/>
        <v>0</v>
      </c>
      <c r="FI26" s="11">
        <f t="shared" si="21"/>
        <v>0</v>
      </c>
      <c r="FJ26" s="11">
        <f t="shared" si="21"/>
        <v>0</v>
      </c>
      <c r="FK26" s="11">
        <f t="shared" si="21"/>
        <v>0</v>
      </c>
      <c r="FL26" s="11">
        <f t="shared" si="21"/>
        <v>0</v>
      </c>
      <c r="FM26" s="11">
        <f t="shared" si="21"/>
        <v>0</v>
      </c>
      <c r="FN26" s="11">
        <f t="shared" si="21"/>
        <v>0</v>
      </c>
      <c r="FO26" s="11">
        <f t="shared" si="21"/>
        <v>0</v>
      </c>
      <c r="FP26" s="11">
        <f t="shared" si="21"/>
        <v>0</v>
      </c>
      <c r="FQ26" s="11">
        <f t="shared" si="21"/>
        <v>0</v>
      </c>
      <c r="FR26" s="11">
        <f t="shared" si="21"/>
        <v>0</v>
      </c>
      <c r="FS26" s="11">
        <f t="shared" si="21"/>
        <v>0</v>
      </c>
      <c r="FT26" s="11">
        <f t="shared" si="21"/>
        <v>0</v>
      </c>
      <c r="FU26" s="11">
        <f t="shared" si="21"/>
        <v>0</v>
      </c>
      <c r="FV26" s="11">
        <f t="shared" si="21"/>
        <v>0</v>
      </c>
      <c r="FW26" s="11">
        <f t="shared" si="21"/>
        <v>0</v>
      </c>
      <c r="FX26" s="11">
        <f t="shared" si="21"/>
        <v>0</v>
      </c>
      <c r="FY26" s="11">
        <f t="shared" si="21"/>
        <v>0</v>
      </c>
      <c r="FZ26" s="11">
        <f t="shared" si="21"/>
        <v>0</v>
      </c>
      <c r="GA26" s="11">
        <f t="shared" si="21"/>
        <v>0</v>
      </c>
      <c r="GB26" s="11">
        <f t="shared" si="21"/>
        <v>0</v>
      </c>
      <c r="GC26" s="11">
        <f t="shared" si="21"/>
        <v>0</v>
      </c>
      <c r="GD26" s="11">
        <f t="shared" si="21"/>
        <v>0</v>
      </c>
      <c r="GE26" s="11">
        <f t="shared" si="21"/>
        <v>0</v>
      </c>
      <c r="GF26" s="11">
        <f t="shared" si="21"/>
        <v>0</v>
      </c>
      <c r="GG26" s="11">
        <f t="shared" si="21"/>
        <v>0</v>
      </c>
      <c r="GH26" s="11">
        <f t="shared" si="21"/>
        <v>0</v>
      </c>
      <c r="GI26" s="11">
        <f t="shared" si="21"/>
        <v>0</v>
      </c>
      <c r="GJ26" s="11">
        <f t="shared" si="21"/>
        <v>0</v>
      </c>
      <c r="GK26" s="11">
        <f t="shared" si="21"/>
        <v>0</v>
      </c>
      <c r="GL26" s="11">
        <f t="shared" si="21"/>
        <v>0</v>
      </c>
      <c r="GM26" s="11">
        <f t="shared" si="22"/>
        <v>0</v>
      </c>
      <c r="GN26" s="11">
        <f t="shared" si="22"/>
        <v>0</v>
      </c>
      <c r="GO26" s="11">
        <f t="shared" si="22"/>
        <v>0</v>
      </c>
      <c r="GP26" s="11">
        <f t="shared" si="22"/>
        <v>0</v>
      </c>
      <c r="GQ26" s="11">
        <f t="shared" si="22"/>
        <v>0</v>
      </c>
      <c r="GR26" s="11">
        <f t="shared" si="22"/>
        <v>0</v>
      </c>
      <c r="GS26" s="11">
        <f t="shared" si="22"/>
        <v>0</v>
      </c>
      <c r="GT26" s="11">
        <f t="shared" si="22"/>
        <v>0</v>
      </c>
      <c r="GU26" s="11">
        <f t="shared" si="22"/>
        <v>0</v>
      </c>
      <c r="GV26" s="11">
        <f t="shared" si="22"/>
        <v>0</v>
      </c>
      <c r="GW26" s="11">
        <f t="shared" si="22"/>
        <v>0</v>
      </c>
      <c r="GX26" s="11">
        <f t="shared" si="22"/>
        <v>0</v>
      </c>
      <c r="GY26" s="11">
        <f t="shared" si="22"/>
        <v>0</v>
      </c>
      <c r="GZ26" s="11">
        <f t="shared" si="22"/>
        <v>0</v>
      </c>
      <c r="HA26" s="11">
        <f t="shared" si="22"/>
        <v>0</v>
      </c>
      <c r="HB26" s="11">
        <f t="shared" si="22"/>
        <v>0</v>
      </c>
      <c r="HC26" s="11">
        <f t="shared" si="22"/>
        <v>0</v>
      </c>
      <c r="HD26" s="11">
        <f t="shared" si="22"/>
        <v>0</v>
      </c>
      <c r="HE26" s="11">
        <f t="shared" si="22"/>
        <v>0</v>
      </c>
      <c r="HF26" s="11">
        <f t="shared" si="22"/>
        <v>0</v>
      </c>
      <c r="HG26" s="11">
        <f t="shared" si="22"/>
        <v>0</v>
      </c>
      <c r="HH26" s="11">
        <f t="shared" si="22"/>
        <v>0</v>
      </c>
      <c r="HI26" s="11">
        <f t="shared" si="22"/>
        <v>0</v>
      </c>
      <c r="HJ26" s="11">
        <f t="shared" si="22"/>
        <v>0</v>
      </c>
      <c r="HK26" s="11">
        <f t="shared" si="22"/>
        <v>0</v>
      </c>
      <c r="HL26" s="11">
        <f t="shared" si="22"/>
        <v>0</v>
      </c>
      <c r="HM26" s="11">
        <f t="shared" si="22"/>
        <v>0</v>
      </c>
      <c r="HN26" s="11">
        <f t="shared" si="22"/>
        <v>0</v>
      </c>
      <c r="HO26" s="11">
        <f t="shared" si="22"/>
        <v>0</v>
      </c>
      <c r="HP26" s="11">
        <f t="shared" si="22"/>
        <v>0</v>
      </c>
      <c r="HQ26" s="11">
        <f t="shared" si="22"/>
        <v>0</v>
      </c>
      <c r="HR26" s="11">
        <f t="shared" si="22"/>
        <v>0</v>
      </c>
      <c r="HS26" s="11">
        <f t="shared" si="22"/>
        <v>0</v>
      </c>
      <c r="HT26" s="11">
        <f t="shared" si="22"/>
        <v>0</v>
      </c>
      <c r="HU26" s="11">
        <f t="shared" si="22"/>
        <v>0</v>
      </c>
      <c r="HV26" s="11">
        <f t="shared" si="22"/>
        <v>0</v>
      </c>
      <c r="HW26" s="11">
        <f t="shared" si="22"/>
        <v>0</v>
      </c>
      <c r="HX26" s="11">
        <f t="shared" si="22"/>
        <v>0</v>
      </c>
      <c r="HY26" s="11">
        <f t="shared" si="22"/>
        <v>0</v>
      </c>
      <c r="HZ26" s="11">
        <f t="shared" si="22"/>
        <v>0</v>
      </c>
      <c r="IA26" s="11">
        <f t="shared" si="22"/>
        <v>0</v>
      </c>
      <c r="IB26" s="11">
        <f t="shared" si="22"/>
        <v>0</v>
      </c>
      <c r="IC26" s="11">
        <f t="shared" si="22"/>
        <v>0</v>
      </c>
      <c r="ID26" s="11">
        <f t="shared" si="22"/>
        <v>0</v>
      </c>
      <c r="IE26" s="11">
        <f t="shared" si="22"/>
        <v>0</v>
      </c>
      <c r="IF26" s="11">
        <f t="shared" si="22"/>
        <v>0</v>
      </c>
      <c r="IG26" s="11">
        <f t="shared" si="22"/>
        <v>0</v>
      </c>
      <c r="IH26" s="11">
        <f t="shared" si="22"/>
        <v>0</v>
      </c>
      <c r="II26" s="11">
        <f t="shared" si="22"/>
        <v>0</v>
      </c>
      <c r="IJ26" s="11">
        <f t="shared" si="22"/>
        <v>0</v>
      </c>
      <c r="IK26" s="11">
        <f t="shared" si="22"/>
        <v>0</v>
      </c>
      <c r="IL26" s="11">
        <f t="shared" si="22"/>
        <v>0</v>
      </c>
      <c r="IM26" s="11">
        <f t="shared" si="22"/>
        <v>0</v>
      </c>
      <c r="IN26" s="11">
        <f t="shared" si="22"/>
        <v>0</v>
      </c>
      <c r="IO26" s="11">
        <f t="shared" si="22"/>
        <v>0</v>
      </c>
      <c r="IP26" s="11">
        <f t="shared" si="22"/>
        <v>0</v>
      </c>
      <c r="IQ26" s="11">
        <f t="shared" si="22"/>
        <v>0</v>
      </c>
      <c r="IR26" s="11">
        <f t="shared" si="22"/>
        <v>0</v>
      </c>
      <c r="IS26" s="11">
        <f t="shared" si="22"/>
        <v>0</v>
      </c>
      <c r="IT26" s="11">
        <f t="shared" si="22"/>
        <v>0</v>
      </c>
      <c r="IU26" s="11">
        <f t="shared" si="22"/>
        <v>0</v>
      </c>
      <c r="IV26" s="11">
        <f t="shared" si="22"/>
        <v>0</v>
      </c>
      <c r="IW26" s="11">
        <f t="shared" si="22"/>
        <v>0</v>
      </c>
      <c r="IX26" s="11">
        <f t="shared" si="22"/>
        <v>0</v>
      </c>
      <c r="IY26" s="11">
        <f t="shared" si="23"/>
        <v>0</v>
      </c>
      <c r="IZ26" s="11">
        <f t="shared" si="23"/>
        <v>0</v>
      </c>
      <c r="JA26" s="11">
        <f t="shared" si="23"/>
        <v>0</v>
      </c>
      <c r="JB26" s="11">
        <f t="shared" si="23"/>
        <v>0</v>
      </c>
      <c r="JC26" s="11">
        <f t="shared" si="23"/>
        <v>0</v>
      </c>
      <c r="JD26" s="11">
        <f t="shared" si="23"/>
        <v>0</v>
      </c>
      <c r="JE26" s="11">
        <f t="shared" si="23"/>
        <v>0</v>
      </c>
      <c r="JF26" s="11">
        <f t="shared" si="23"/>
        <v>0</v>
      </c>
      <c r="JG26" s="11">
        <f t="shared" si="23"/>
        <v>0</v>
      </c>
      <c r="JH26" s="11">
        <f t="shared" si="23"/>
        <v>0</v>
      </c>
      <c r="JI26" s="11">
        <f t="shared" si="23"/>
        <v>0</v>
      </c>
      <c r="JJ26" s="11">
        <f t="shared" si="23"/>
        <v>0</v>
      </c>
      <c r="JK26" s="11">
        <f t="shared" si="23"/>
        <v>0</v>
      </c>
      <c r="JL26" s="11">
        <f t="shared" si="23"/>
        <v>0</v>
      </c>
      <c r="JM26" s="11">
        <f t="shared" si="23"/>
        <v>0</v>
      </c>
      <c r="JN26" s="11">
        <f t="shared" si="23"/>
        <v>0</v>
      </c>
      <c r="JO26" s="11">
        <f t="shared" si="23"/>
        <v>0</v>
      </c>
      <c r="JP26" s="11">
        <f t="shared" si="23"/>
        <v>0</v>
      </c>
      <c r="JQ26" s="11">
        <f t="shared" si="23"/>
        <v>0</v>
      </c>
      <c r="JR26" s="11">
        <f t="shared" si="23"/>
        <v>0</v>
      </c>
      <c r="JS26" s="11">
        <f t="shared" si="23"/>
        <v>0</v>
      </c>
      <c r="JT26" s="11">
        <f t="shared" si="23"/>
        <v>0</v>
      </c>
      <c r="JU26" s="11">
        <f t="shared" si="23"/>
        <v>0</v>
      </c>
      <c r="JV26" s="11">
        <f t="shared" si="23"/>
        <v>0</v>
      </c>
      <c r="JW26" s="11">
        <f t="shared" si="23"/>
        <v>0</v>
      </c>
      <c r="JX26" s="11">
        <f t="shared" si="23"/>
        <v>0</v>
      </c>
      <c r="JY26" s="11">
        <f t="shared" si="23"/>
        <v>0</v>
      </c>
      <c r="JZ26" s="11">
        <f t="shared" si="23"/>
        <v>0</v>
      </c>
      <c r="KA26" s="11">
        <f t="shared" si="23"/>
        <v>0</v>
      </c>
      <c r="KB26" s="11">
        <f t="shared" si="23"/>
        <v>0</v>
      </c>
      <c r="KC26" s="11">
        <f t="shared" si="23"/>
        <v>0</v>
      </c>
      <c r="KD26" s="11">
        <f t="shared" si="23"/>
        <v>0</v>
      </c>
      <c r="KE26" s="11">
        <f t="shared" si="23"/>
        <v>0</v>
      </c>
      <c r="KF26" s="11">
        <f t="shared" si="23"/>
        <v>0</v>
      </c>
      <c r="KG26" s="11">
        <f t="shared" si="23"/>
        <v>0</v>
      </c>
      <c r="KH26" s="11">
        <f t="shared" si="23"/>
        <v>0</v>
      </c>
      <c r="KI26" s="11">
        <f t="shared" si="23"/>
        <v>0</v>
      </c>
      <c r="KJ26" s="11">
        <f t="shared" si="23"/>
        <v>0</v>
      </c>
      <c r="KK26" s="11">
        <f t="shared" si="23"/>
        <v>0</v>
      </c>
      <c r="KL26" s="11">
        <f t="shared" si="23"/>
        <v>0</v>
      </c>
      <c r="KM26" s="11">
        <f t="shared" si="23"/>
        <v>0</v>
      </c>
      <c r="KN26" s="11">
        <f t="shared" si="23"/>
        <v>0</v>
      </c>
      <c r="KO26" s="11">
        <f t="shared" si="23"/>
        <v>0</v>
      </c>
      <c r="KP26" s="11">
        <f t="shared" si="23"/>
        <v>0</v>
      </c>
    </row>
    <row r="27" spans="1:302" x14ac:dyDescent="0.2">
      <c r="A27" s="1" t="s">
        <v>30</v>
      </c>
      <c r="B27" s="11">
        <f t="shared" si="24"/>
        <v>0</v>
      </c>
      <c r="C27" s="11">
        <f t="shared" si="24"/>
        <v>0</v>
      </c>
      <c r="D27" s="11">
        <f t="shared" si="24"/>
        <v>0</v>
      </c>
      <c r="E27" s="11">
        <f t="shared" si="24"/>
        <v>0</v>
      </c>
      <c r="F27" s="11">
        <f t="shared" si="24"/>
        <v>0</v>
      </c>
      <c r="G27" s="11">
        <f t="shared" si="24"/>
        <v>50</v>
      </c>
      <c r="H27" s="11">
        <f t="shared" si="24"/>
        <v>0</v>
      </c>
      <c r="I27" s="11">
        <f t="shared" si="24"/>
        <v>0</v>
      </c>
      <c r="J27" s="11">
        <f t="shared" si="24"/>
        <v>0</v>
      </c>
      <c r="K27" s="11">
        <f t="shared" si="24"/>
        <v>0</v>
      </c>
      <c r="L27" s="11">
        <f t="shared" si="24"/>
        <v>50</v>
      </c>
      <c r="M27" s="11">
        <f t="shared" si="24"/>
        <v>0</v>
      </c>
      <c r="N27" s="11">
        <f t="shared" si="24"/>
        <v>0</v>
      </c>
      <c r="O27" s="11">
        <f t="shared" si="24"/>
        <v>0</v>
      </c>
      <c r="P27" s="11">
        <f t="shared" si="24"/>
        <v>0</v>
      </c>
      <c r="Q27" s="11">
        <f t="shared" si="24"/>
        <v>50</v>
      </c>
      <c r="R27" s="11">
        <f t="shared" si="24"/>
        <v>0</v>
      </c>
      <c r="S27" s="11">
        <f t="shared" si="24"/>
        <v>0</v>
      </c>
      <c r="T27" s="11">
        <f t="shared" si="24"/>
        <v>0</v>
      </c>
      <c r="U27" s="11">
        <f t="shared" si="24"/>
        <v>0</v>
      </c>
      <c r="V27" s="11">
        <f t="shared" si="24"/>
        <v>50</v>
      </c>
      <c r="W27" s="11">
        <f t="shared" si="24"/>
        <v>0</v>
      </c>
      <c r="X27" s="11">
        <f t="shared" si="24"/>
        <v>0</v>
      </c>
      <c r="Y27" s="11">
        <f t="shared" si="24"/>
        <v>0</v>
      </c>
      <c r="Z27" s="11">
        <f t="shared" si="24"/>
        <v>0</v>
      </c>
      <c r="AA27" s="11">
        <f t="shared" si="24"/>
        <v>50</v>
      </c>
      <c r="AB27" s="11">
        <f t="shared" si="24"/>
        <v>0</v>
      </c>
      <c r="AC27" s="11">
        <f t="shared" si="24"/>
        <v>0</v>
      </c>
      <c r="AD27" s="11">
        <f t="shared" si="24"/>
        <v>0</v>
      </c>
      <c r="AE27" s="11">
        <f t="shared" si="24"/>
        <v>0</v>
      </c>
      <c r="AF27" s="11">
        <f t="shared" si="24"/>
        <v>50</v>
      </c>
      <c r="AG27" s="11">
        <f t="shared" si="24"/>
        <v>0</v>
      </c>
      <c r="AH27" s="11">
        <f t="shared" si="24"/>
        <v>0</v>
      </c>
      <c r="AI27" s="11">
        <f t="shared" si="24"/>
        <v>0</v>
      </c>
      <c r="AJ27" s="11">
        <f t="shared" si="24"/>
        <v>0</v>
      </c>
      <c r="AK27" s="11">
        <f t="shared" si="24"/>
        <v>50</v>
      </c>
      <c r="AL27" s="11">
        <f t="shared" si="24"/>
        <v>0</v>
      </c>
      <c r="AM27" s="11">
        <f t="shared" si="24"/>
        <v>0</v>
      </c>
      <c r="AN27" s="11">
        <f t="shared" si="24"/>
        <v>0</v>
      </c>
      <c r="AO27" s="11">
        <f t="shared" si="24"/>
        <v>0</v>
      </c>
      <c r="AP27" s="11">
        <f t="shared" si="24"/>
        <v>50</v>
      </c>
      <c r="AQ27" s="11">
        <f t="shared" si="24"/>
        <v>0</v>
      </c>
      <c r="AR27" s="11">
        <f t="shared" si="24"/>
        <v>0</v>
      </c>
      <c r="AS27" s="11">
        <f t="shared" si="24"/>
        <v>0</v>
      </c>
      <c r="AT27" s="11">
        <f t="shared" si="24"/>
        <v>0</v>
      </c>
      <c r="AU27" s="11">
        <f t="shared" si="24"/>
        <v>50</v>
      </c>
      <c r="AV27" s="11">
        <f t="shared" si="24"/>
        <v>0</v>
      </c>
      <c r="AW27" s="11">
        <f t="shared" si="24"/>
        <v>0</v>
      </c>
      <c r="AX27" s="11">
        <f t="shared" si="24"/>
        <v>0</v>
      </c>
      <c r="AY27" s="11">
        <f t="shared" si="24"/>
        <v>0</v>
      </c>
      <c r="AZ27" s="11">
        <f t="shared" si="24"/>
        <v>1050</v>
      </c>
      <c r="BA27" s="11">
        <f t="shared" si="24"/>
        <v>0</v>
      </c>
      <c r="BB27" s="11">
        <f t="shared" si="24"/>
        <v>0</v>
      </c>
      <c r="BC27" s="11">
        <f t="shared" si="24"/>
        <v>0</v>
      </c>
      <c r="BD27" s="11">
        <f t="shared" si="24"/>
        <v>0</v>
      </c>
      <c r="BE27" s="11">
        <f t="shared" si="24"/>
        <v>0</v>
      </c>
      <c r="BF27" s="11">
        <f t="shared" si="24"/>
        <v>0</v>
      </c>
      <c r="BG27" s="11">
        <f t="shared" si="24"/>
        <v>0</v>
      </c>
      <c r="BH27" s="11">
        <f t="shared" si="24"/>
        <v>0</v>
      </c>
      <c r="BI27" s="11">
        <f t="shared" si="24"/>
        <v>0</v>
      </c>
      <c r="BJ27" s="11">
        <f t="shared" si="24"/>
        <v>0</v>
      </c>
      <c r="BK27" s="11">
        <f t="shared" si="24"/>
        <v>0</v>
      </c>
      <c r="BL27" s="11">
        <f t="shared" si="24"/>
        <v>0</v>
      </c>
      <c r="BM27" s="11">
        <f t="shared" si="24"/>
        <v>0</v>
      </c>
      <c r="BN27" s="11">
        <f t="shared" si="19"/>
        <v>0</v>
      </c>
      <c r="BO27" s="11">
        <f t="shared" si="20"/>
        <v>0</v>
      </c>
      <c r="BP27" s="11">
        <f t="shared" si="20"/>
        <v>0</v>
      </c>
      <c r="BQ27" s="11">
        <f t="shared" si="20"/>
        <v>0</v>
      </c>
      <c r="BR27" s="11">
        <f t="shared" si="20"/>
        <v>0</v>
      </c>
      <c r="BS27" s="11">
        <f t="shared" si="20"/>
        <v>0</v>
      </c>
      <c r="BT27" s="11">
        <f t="shared" si="20"/>
        <v>0</v>
      </c>
      <c r="BU27" s="11">
        <f t="shared" si="20"/>
        <v>0</v>
      </c>
      <c r="BV27" s="11">
        <f t="shared" si="20"/>
        <v>0</v>
      </c>
      <c r="BW27" s="11">
        <f t="shared" si="20"/>
        <v>0</v>
      </c>
      <c r="BX27" s="11">
        <f t="shared" si="20"/>
        <v>0</v>
      </c>
      <c r="BY27" s="11">
        <f t="shared" si="20"/>
        <v>0</v>
      </c>
      <c r="BZ27" s="11">
        <f t="shared" si="20"/>
        <v>0</v>
      </c>
      <c r="CA27" s="11">
        <f t="shared" si="20"/>
        <v>0</v>
      </c>
      <c r="CB27" s="11">
        <f t="shared" si="20"/>
        <v>0</v>
      </c>
      <c r="CC27" s="11">
        <f t="shared" si="20"/>
        <v>0</v>
      </c>
      <c r="CD27" s="11">
        <f t="shared" si="20"/>
        <v>0</v>
      </c>
      <c r="CE27" s="11">
        <f t="shared" si="20"/>
        <v>0</v>
      </c>
      <c r="CF27" s="11">
        <f t="shared" si="20"/>
        <v>0</v>
      </c>
      <c r="CG27" s="11">
        <f t="shared" si="20"/>
        <v>0</v>
      </c>
      <c r="CH27" s="11">
        <f t="shared" si="20"/>
        <v>0</v>
      </c>
      <c r="CI27" s="11">
        <f t="shared" si="20"/>
        <v>0</v>
      </c>
      <c r="CJ27" s="11">
        <f t="shared" si="20"/>
        <v>0</v>
      </c>
      <c r="CK27" s="11">
        <f t="shared" si="20"/>
        <v>0</v>
      </c>
      <c r="CL27" s="11">
        <f t="shared" si="20"/>
        <v>0</v>
      </c>
      <c r="CM27" s="11">
        <f t="shared" si="20"/>
        <v>0</v>
      </c>
      <c r="CN27" s="11">
        <f t="shared" si="20"/>
        <v>0</v>
      </c>
      <c r="CO27" s="11">
        <f t="shared" si="20"/>
        <v>0</v>
      </c>
      <c r="CP27" s="11">
        <f t="shared" si="20"/>
        <v>0</v>
      </c>
      <c r="CQ27" s="11">
        <f t="shared" si="20"/>
        <v>0</v>
      </c>
      <c r="CR27" s="11">
        <f t="shared" si="20"/>
        <v>0</v>
      </c>
      <c r="CS27" s="11">
        <f t="shared" si="20"/>
        <v>0</v>
      </c>
      <c r="CT27" s="11">
        <f t="shared" si="20"/>
        <v>0</v>
      </c>
      <c r="CU27" s="11">
        <f t="shared" si="20"/>
        <v>0</v>
      </c>
      <c r="CV27" s="11">
        <f t="shared" si="20"/>
        <v>0</v>
      </c>
      <c r="CW27" s="11">
        <f t="shared" si="20"/>
        <v>0</v>
      </c>
      <c r="CX27" s="11">
        <f t="shared" si="20"/>
        <v>0</v>
      </c>
      <c r="CY27" s="11">
        <f t="shared" si="20"/>
        <v>0</v>
      </c>
      <c r="CZ27" s="11">
        <f t="shared" si="20"/>
        <v>0</v>
      </c>
      <c r="DA27" s="11">
        <f t="shared" si="20"/>
        <v>0</v>
      </c>
      <c r="DB27" s="11">
        <f t="shared" si="20"/>
        <v>0</v>
      </c>
      <c r="DC27" s="11">
        <f t="shared" si="20"/>
        <v>0</v>
      </c>
      <c r="DD27" s="11">
        <f t="shared" si="20"/>
        <v>0</v>
      </c>
      <c r="DE27" s="11">
        <f t="shared" si="20"/>
        <v>0</v>
      </c>
      <c r="DF27" s="11">
        <f t="shared" si="20"/>
        <v>0</v>
      </c>
      <c r="DG27" s="11">
        <f t="shared" si="20"/>
        <v>0</v>
      </c>
      <c r="DH27" s="11">
        <f t="shared" si="20"/>
        <v>0</v>
      </c>
      <c r="DI27" s="11">
        <f t="shared" si="20"/>
        <v>0</v>
      </c>
      <c r="DJ27" s="11">
        <f t="shared" si="20"/>
        <v>0</v>
      </c>
      <c r="DK27" s="11">
        <f t="shared" si="20"/>
        <v>0</v>
      </c>
      <c r="DL27" s="11">
        <f t="shared" si="20"/>
        <v>0</v>
      </c>
      <c r="DM27" s="11">
        <f t="shared" si="20"/>
        <v>0</v>
      </c>
      <c r="DN27" s="11">
        <f t="shared" si="20"/>
        <v>0</v>
      </c>
      <c r="DO27" s="11">
        <f t="shared" si="20"/>
        <v>0</v>
      </c>
      <c r="DP27" s="11">
        <f t="shared" si="20"/>
        <v>0</v>
      </c>
      <c r="DQ27" s="11">
        <f t="shared" si="20"/>
        <v>0</v>
      </c>
      <c r="DR27" s="11">
        <f t="shared" si="20"/>
        <v>0</v>
      </c>
      <c r="DS27" s="11">
        <f t="shared" si="20"/>
        <v>0</v>
      </c>
      <c r="DT27" s="11">
        <f t="shared" si="20"/>
        <v>0</v>
      </c>
      <c r="DU27" s="11">
        <f t="shared" si="20"/>
        <v>0</v>
      </c>
      <c r="DV27" s="11">
        <f t="shared" si="20"/>
        <v>0</v>
      </c>
      <c r="DW27" s="11">
        <f t="shared" si="20"/>
        <v>0</v>
      </c>
      <c r="DX27" s="11">
        <f t="shared" si="20"/>
        <v>0</v>
      </c>
      <c r="DY27" s="11">
        <f t="shared" si="20"/>
        <v>0</v>
      </c>
      <c r="DZ27" s="11">
        <f t="shared" si="20"/>
        <v>0</v>
      </c>
      <c r="EA27" s="11">
        <f t="shared" si="21"/>
        <v>0</v>
      </c>
      <c r="EB27" s="11">
        <f t="shared" si="21"/>
        <v>0</v>
      </c>
      <c r="EC27" s="11">
        <f t="shared" si="21"/>
        <v>0</v>
      </c>
      <c r="ED27" s="11">
        <f t="shared" si="21"/>
        <v>0</v>
      </c>
      <c r="EE27" s="11">
        <f t="shared" si="21"/>
        <v>0</v>
      </c>
      <c r="EF27" s="11">
        <f t="shared" si="21"/>
        <v>0</v>
      </c>
      <c r="EG27" s="11">
        <f t="shared" si="21"/>
        <v>0</v>
      </c>
      <c r="EH27" s="11">
        <f t="shared" si="21"/>
        <v>0</v>
      </c>
      <c r="EI27" s="11">
        <f t="shared" si="21"/>
        <v>0</v>
      </c>
      <c r="EJ27" s="11">
        <f t="shared" si="21"/>
        <v>0</v>
      </c>
      <c r="EK27" s="11">
        <f t="shared" si="21"/>
        <v>0</v>
      </c>
      <c r="EL27" s="11">
        <f t="shared" si="21"/>
        <v>0</v>
      </c>
      <c r="EM27" s="11">
        <f t="shared" si="21"/>
        <v>0</v>
      </c>
      <c r="EN27" s="11">
        <f t="shared" si="21"/>
        <v>0</v>
      </c>
      <c r="EO27" s="11">
        <f t="shared" si="21"/>
        <v>0</v>
      </c>
      <c r="EP27" s="11">
        <f t="shared" si="21"/>
        <v>0</v>
      </c>
      <c r="EQ27" s="11">
        <f t="shared" si="21"/>
        <v>0</v>
      </c>
      <c r="ER27" s="11">
        <f t="shared" si="21"/>
        <v>0</v>
      </c>
      <c r="ES27" s="11">
        <f t="shared" si="21"/>
        <v>0</v>
      </c>
      <c r="ET27" s="11">
        <f t="shared" si="21"/>
        <v>0</v>
      </c>
      <c r="EU27" s="11">
        <f t="shared" si="21"/>
        <v>0</v>
      </c>
      <c r="EV27" s="11">
        <f t="shared" si="21"/>
        <v>0</v>
      </c>
      <c r="EW27" s="11">
        <f t="shared" si="21"/>
        <v>0</v>
      </c>
      <c r="EX27" s="11">
        <f t="shared" si="21"/>
        <v>0</v>
      </c>
      <c r="EY27" s="11">
        <f t="shared" si="21"/>
        <v>0</v>
      </c>
      <c r="EZ27" s="11">
        <f t="shared" si="21"/>
        <v>0</v>
      </c>
      <c r="FA27" s="11">
        <f t="shared" si="21"/>
        <v>0</v>
      </c>
      <c r="FB27" s="11">
        <f t="shared" si="21"/>
        <v>0</v>
      </c>
      <c r="FC27" s="11">
        <f t="shared" si="21"/>
        <v>0</v>
      </c>
      <c r="FD27" s="11">
        <f t="shared" si="21"/>
        <v>0</v>
      </c>
      <c r="FE27" s="11">
        <f t="shared" si="21"/>
        <v>0</v>
      </c>
      <c r="FF27" s="11">
        <f t="shared" si="21"/>
        <v>0</v>
      </c>
      <c r="FG27" s="11">
        <f t="shared" si="21"/>
        <v>0</v>
      </c>
      <c r="FH27" s="11">
        <f t="shared" si="21"/>
        <v>0</v>
      </c>
      <c r="FI27" s="11">
        <f t="shared" si="21"/>
        <v>0</v>
      </c>
      <c r="FJ27" s="11">
        <f t="shared" si="21"/>
        <v>0</v>
      </c>
      <c r="FK27" s="11">
        <f t="shared" si="21"/>
        <v>0</v>
      </c>
      <c r="FL27" s="11">
        <f t="shared" si="21"/>
        <v>0</v>
      </c>
      <c r="FM27" s="11">
        <f t="shared" si="21"/>
        <v>0</v>
      </c>
      <c r="FN27" s="11">
        <f t="shared" si="21"/>
        <v>0</v>
      </c>
      <c r="FO27" s="11">
        <f t="shared" si="21"/>
        <v>0</v>
      </c>
      <c r="FP27" s="11">
        <f t="shared" si="21"/>
        <v>0</v>
      </c>
      <c r="FQ27" s="11">
        <f t="shared" si="21"/>
        <v>0</v>
      </c>
      <c r="FR27" s="11">
        <f t="shared" si="21"/>
        <v>0</v>
      </c>
      <c r="FS27" s="11">
        <f t="shared" si="21"/>
        <v>0</v>
      </c>
      <c r="FT27" s="11">
        <f t="shared" si="21"/>
        <v>0</v>
      </c>
      <c r="FU27" s="11">
        <f t="shared" si="21"/>
        <v>0</v>
      </c>
      <c r="FV27" s="11">
        <f t="shared" si="21"/>
        <v>0</v>
      </c>
      <c r="FW27" s="11">
        <f t="shared" si="21"/>
        <v>0</v>
      </c>
      <c r="FX27" s="11">
        <f t="shared" si="21"/>
        <v>0</v>
      </c>
      <c r="FY27" s="11">
        <f t="shared" si="21"/>
        <v>0</v>
      </c>
      <c r="FZ27" s="11">
        <f t="shared" si="21"/>
        <v>0</v>
      </c>
      <c r="GA27" s="11">
        <f t="shared" si="21"/>
        <v>0</v>
      </c>
      <c r="GB27" s="11">
        <f t="shared" si="21"/>
        <v>0</v>
      </c>
      <c r="GC27" s="11">
        <f t="shared" si="21"/>
        <v>0</v>
      </c>
      <c r="GD27" s="11">
        <f t="shared" si="21"/>
        <v>0</v>
      </c>
      <c r="GE27" s="11">
        <f t="shared" si="21"/>
        <v>0</v>
      </c>
      <c r="GF27" s="11">
        <f t="shared" si="21"/>
        <v>0</v>
      </c>
      <c r="GG27" s="11">
        <f t="shared" si="21"/>
        <v>0</v>
      </c>
      <c r="GH27" s="11">
        <f t="shared" si="21"/>
        <v>0</v>
      </c>
      <c r="GI27" s="11">
        <f t="shared" si="21"/>
        <v>0</v>
      </c>
      <c r="GJ27" s="11">
        <f t="shared" si="21"/>
        <v>0</v>
      </c>
      <c r="GK27" s="11">
        <f t="shared" si="21"/>
        <v>0</v>
      </c>
      <c r="GL27" s="11">
        <f t="shared" si="21"/>
        <v>0</v>
      </c>
      <c r="GM27" s="11">
        <f t="shared" si="22"/>
        <v>0</v>
      </c>
      <c r="GN27" s="11">
        <f t="shared" si="22"/>
        <v>0</v>
      </c>
      <c r="GO27" s="11">
        <f t="shared" si="22"/>
        <v>0</v>
      </c>
      <c r="GP27" s="11">
        <f t="shared" si="22"/>
        <v>0</v>
      </c>
      <c r="GQ27" s="11">
        <f t="shared" si="22"/>
        <v>0</v>
      </c>
      <c r="GR27" s="11">
        <f t="shared" si="22"/>
        <v>0</v>
      </c>
      <c r="GS27" s="11">
        <f t="shared" si="22"/>
        <v>0</v>
      </c>
      <c r="GT27" s="11">
        <f t="shared" si="22"/>
        <v>0</v>
      </c>
      <c r="GU27" s="11">
        <f t="shared" si="22"/>
        <v>0</v>
      </c>
      <c r="GV27" s="11">
        <f t="shared" si="22"/>
        <v>0</v>
      </c>
      <c r="GW27" s="11">
        <f t="shared" si="22"/>
        <v>0</v>
      </c>
      <c r="GX27" s="11">
        <f t="shared" si="22"/>
        <v>0</v>
      </c>
      <c r="GY27" s="11">
        <f t="shared" si="22"/>
        <v>0</v>
      </c>
      <c r="GZ27" s="11">
        <f t="shared" si="22"/>
        <v>0</v>
      </c>
      <c r="HA27" s="11">
        <f t="shared" si="22"/>
        <v>0</v>
      </c>
      <c r="HB27" s="11">
        <f t="shared" si="22"/>
        <v>0</v>
      </c>
      <c r="HC27" s="11">
        <f t="shared" si="22"/>
        <v>0</v>
      </c>
      <c r="HD27" s="11">
        <f t="shared" si="22"/>
        <v>0</v>
      </c>
      <c r="HE27" s="11">
        <f t="shared" si="22"/>
        <v>0</v>
      </c>
      <c r="HF27" s="11">
        <f t="shared" si="22"/>
        <v>0</v>
      </c>
      <c r="HG27" s="11">
        <f t="shared" si="22"/>
        <v>0</v>
      </c>
      <c r="HH27" s="11">
        <f t="shared" si="22"/>
        <v>0</v>
      </c>
      <c r="HI27" s="11">
        <f t="shared" si="22"/>
        <v>0</v>
      </c>
      <c r="HJ27" s="11">
        <f t="shared" si="22"/>
        <v>0</v>
      </c>
      <c r="HK27" s="11">
        <f t="shared" si="22"/>
        <v>0</v>
      </c>
      <c r="HL27" s="11">
        <f t="shared" si="22"/>
        <v>0</v>
      </c>
      <c r="HM27" s="11">
        <f t="shared" si="22"/>
        <v>0</v>
      </c>
      <c r="HN27" s="11">
        <f t="shared" si="22"/>
        <v>0</v>
      </c>
      <c r="HO27" s="11">
        <f t="shared" si="22"/>
        <v>0</v>
      </c>
      <c r="HP27" s="11">
        <f t="shared" si="22"/>
        <v>0</v>
      </c>
      <c r="HQ27" s="11">
        <f t="shared" si="22"/>
        <v>0</v>
      </c>
      <c r="HR27" s="11">
        <f t="shared" si="22"/>
        <v>0</v>
      </c>
      <c r="HS27" s="11">
        <f t="shared" si="22"/>
        <v>0</v>
      </c>
      <c r="HT27" s="11">
        <f t="shared" si="22"/>
        <v>0</v>
      </c>
      <c r="HU27" s="11">
        <f t="shared" si="22"/>
        <v>0</v>
      </c>
      <c r="HV27" s="11">
        <f t="shared" si="22"/>
        <v>0</v>
      </c>
      <c r="HW27" s="11">
        <f t="shared" si="22"/>
        <v>0</v>
      </c>
      <c r="HX27" s="11">
        <f t="shared" si="22"/>
        <v>0</v>
      </c>
      <c r="HY27" s="11">
        <f t="shared" si="22"/>
        <v>0</v>
      </c>
      <c r="HZ27" s="11">
        <f t="shared" si="22"/>
        <v>0</v>
      </c>
      <c r="IA27" s="11">
        <f t="shared" si="22"/>
        <v>0</v>
      </c>
      <c r="IB27" s="11">
        <f t="shared" si="22"/>
        <v>0</v>
      </c>
      <c r="IC27" s="11">
        <f t="shared" si="22"/>
        <v>0</v>
      </c>
      <c r="ID27" s="11">
        <f t="shared" si="22"/>
        <v>0</v>
      </c>
      <c r="IE27" s="11">
        <f t="shared" si="22"/>
        <v>0</v>
      </c>
      <c r="IF27" s="11">
        <f t="shared" si="22"/>
        <v>0</v>
      </c>
      <c r="IG27" s="11">
        <f t="shared" si="22"/>
        <v>0</v>
      </c>
      <c r="IH27" s="11">
        <f t="shared" si="22"/>
        <v>0</v>
      </c>
      <c r="II27" s="11">
        <f t="shared" si="22"/>
        <v>0</v>
      </c>
      <c r="IJ27" s="11">
        <f t="shared" si="22"/>
        <v>0</v>
      </c>
      <c r="IK27" s="11">
        <f t="shared" si="22"/>
        <v>0</v>
      </c>
      <c r="IL27" s="11">
        <f t="shared" si="22"/>
        <v>0</v>
      </c>
      <c r="IM27" s="11">
        <f t="shared" si="22"/>
        <v>0</v>
      </c>
      <c r="IN27" s="11">
        <f t="shared" si="22"/>
        <v>0</v>
      </c>
      <c r="IO27" s="11">
        <f t="shared" si="22"/>
        <v>0</v>
      </c>
      <c r="IP27" s="11">
        <f t="shared" si="22"/>
        <v>0</v>
      </c>
      <c r="IQ27" s="11">
        <f t="shared" si="22"/>
        <v>0</v>
      </c>
      <c r="IR27" s="11">
        <f t="shared" si="22"/>
        <v>0</v>
      </c>
      <c r="IS27" s="11">
        <f t="shared" si="22"/>
        <v>0</v>
      </c>
      <c r="IT27" s="11">
        <f t="shared" si="22"/>
        <v>0</v>
      </c>
      <c r="IU27" s="11">
        <f t="shared" si="22"/>
        <v>0</v>
      </c>
      <c r="IV27" s="11">
        <f t="shared" si="22"/>
        <v>0</v>
      </c>
      <c r="IW27" s="11">
        <f t="shared" si="22"/>
        <v>0</v>
      </c>
      <c r="IX27" s="11">
        <f t="shared" si="22"/>
        <v>0</v>
      </c>
      <c r="IY27" s="11">
        <f t="shared" si="23"/>
        <v>0</v>
      </c>
      <c r="IZ27" s="11">
        <f t="shared" si="23"/>
        <v>0</v>
      </c>
      <c r="JA27" s="11">
        <f t="shared" si="23"/>
        <v>0</v>
      </c>
      <c r="JB27" s="11">
        <f t="shared" si="23"/>
        <v>0</v>
      </c>
      <c r="JC27" s="11">
        <f t="shared" si="23"/>
        <v>0</v>
      </c>
      <c r="JD27" s="11">
        <f t="shared" si="23"/>
        <v>0</v>
      </c>
      <c r="JE27" s="11">
        <f t="shared" si="23"/>
        <v>0</v>
      </c>
      <c r="JF27" s="11">
        <f t="shared" si="23"/>
        <v>0</v>
      </c>
      <c r="JG27" s="11">
        <f t="shared" si="23"/>
        <v>0</v>
      </c>
      <c r="JH27" s="11">
        <f t="shared" si="23"/>
        <v>0</v>
      </c>
      <c r="JI27" s="11">
        <f t="shared" si="23"/>
        <v>0</v>
      </c>
      <c r="JJ27" s="11">
        <f t="shared" si="23"/>
        <v>0</v>
      </c>
      <c r="JK27" s="11">
        <f t="shared" si="23"/>
        <v>0</v>
      </c>
      <c r="JL27" s="11">
        <f t="shared" si="23"/>
        <v>0</v>
      </c>
      <c r="JM27" s="11">
        <f t="shared" si="23"/>
        <v>0</v>
      </c>
      <c r="JN27" s="11">
        <f t="shared" si="23"/>
        <v>0</v>
      </c>
      <c r="JO27" s="11">
        <f t="shared" si="23"/>
        <v>0</v>
      </c>
      <c r="JP27" s="11">
        <f t="shared" si="23"/>
        <v>0</v>
      </c>
      <c r="JQ27" s="11">
        <f t="shared" si="23"/>
        <v>0</v>
      </c>
      <c r="JR27" s="11">
        <f t="shared" si="23"/>
        <v>0</v>
      </c>
      <c r="JS27" s="11">
        <f t="shared" si="23"/>
        <v>0</v>
      </c>
      <c r="JT27" s="11">
        <f t="shared" si="23"/>
        <v>0</v>
      </c>
      <c r="JU27" s="11">
        <f t="shared" si="23"/>
        <v>0</v>
      </c>
      <c r="JV27" s="11">
        <f t="shared" si="23"/>
        <v>0</v>
      </c>
      <c r="JW27" s="11">
        <f t="shared" si="23"/>
        <v>0</v>
      </c>
      <c r="JX27" s="11">
        <f t="shared" si="23"/>
        <v>0</v>
      </c>
      <c r="JY27" s="11">
        <f t="shared" si="23"/>
        <v>0</v>
      </c>
      <c r="JZ27" s="11">
        <f t="shared" si="23"/>
        <v>0</v>
      </c>
      <c r="KA27" s="11">
        <f t="shared" si="23"/>
        <v>0</v>
      </c>
      <c r="KB27" s="11">
        <f t="shared" si="23"/>
        <v>0</v>
      </c>
      <c r="KC27" s="11">
        <f t="shared" si="23"/>
        <v>0</v>
      </c>
      <c r="KD27" s="11">
        <f t="shared" si="23"/>
        <v>0</v>
      </c>
      <c r="KE27" s="11">
        <f t="shared" si="23"/>
        <v>0</v>
      </c>
      <c r="KF27" s="11">
        <f t="shared" si="23"/>
        <v>0</v>
      </c>
      <c r="KG27" s="11">
        <f t="shared" si="23"/>
        <v>0</v>
      </c>
      <c r="KH27" s="11">
        <f t="shared" si="23"/>
        <v>0</v>
      </c>
      <c r="KI27" s="11">
        <f t="shared" si="23"/>
        <v>0</v>
      </c>
      <c r="KJ27" s="11">
        <f t="shared" si="23"/>
        <v>0</v>
      </c>
      <c r="KK27" s="11">
        <f t="shared" si="23"/>
        <v>0</v>
      </c>
      <c r="KL27" s="11">
        <f t="shared" si="23"/>
        <v>0</v>
      </c>
      <c r="KM27" s="11">
        <f t="shared" si="23"/>
        <v>0</v>
      </c>
      <c r="KN27" s="11">
        <f t="shared" si="23"/>
        <v>0</v>
      </c>
      <c r="KO27" s="11">
        <f t="shared" si="23"/>
        <v>0</v>
      </c>
      <c r="KP27" s="11">
        <f t="shared" si="23"/>
        <v>0</v>
      </c>
    </row>
    <row r="28" spans="1:302" x14ac:dyDescent="0.2">
      <c r="A28" s="1" t="s">
        <v>31</v>
      </c>
      <c r="B28" s="11">
        <f t="shared" si="24"/>
        <v>0</v>
      </c>
      <c r="C28" s="11">
        <f t="shared" si="24"/>
        <v>0</v>
      </c>
      <c r="D28" s="11">
        <f t="shared" si="24"/>
        <v>0</v>
      </c>
      <c r="E28" s="11">
        <f t="shared" si="24"/>
        <v>30</v>
      </c>
      <c r="F28" s="11">
        <f t="shared" si="24"/>
        <v>0</v>
      </c>
      <c r="G28" s="11">
        <f t="shared" si="24"/>
        <v>0</v>
      </c>
      <c r="H28" s="11">
        <f t="shared" si="24"/>
        <v>0</v>
      </c>
      <c r="I28" s="11">
        <f t="shared" si="24"/>
        <v>0</v>
      </c>
      <c r="J28" s="11">
        <f t="shared" si="24"/>
        <v>30</v>
      </c>
      <c r="K28" s="11">
        <f t="shared" si="24"/>
        <v>0</v>
      </c>
      <c r="L28" s="11">
        <f t="shared" si="24"/>
        <v>0</v>
      </c>
      <c r="M28" s="11">
        <f t="shared" si="24"/>
        <v>0</v>
      </c>
      <c r="N28" s="11">
        <f t="shared" si="24"/>
        <v>0</v>
      </c>
      <c r="O28" s="11">
        <f t="shared" si="24"/>
        <v>30</v>
      </c>
      <c r="P28" s="11">
        <f t="shared" si="24"/>
        <v>0</v>
      </c>
      <c r="Q28" s="11">
        <f t="shared" si="24"/>
        <v>0</v>
      </c>
      <c r="R28" s="11">
        <f t="shared" si="24"/>
        <v>0</v>
      </c>
      <c r="S28" s="11">
        <f t="shared" si="24"/>
        <v>0</v>
      </c>
      <c r="T28" s="11">
        <f t="shared" si="24"/>
        <v>1030</v>
      </c>
      <c r="U28" s="11">
        <f t="shared" si="24"/>
        <v>0</v>
      </c>
      <c r="V28" s="11">
        <f t="shared" si="24"/>
        <v>0</v>
      </c>
      <c r="W28" s="11">
        <f t="shared" si="24"/>
        <v>0</v>
      </c>
      <c r="X28" s="11">
        <f t="shared" si="24"/>
        <v>0</v>
      </c>
      <c r="Y28" s="11">
        <f t="shared" si="24"/>
        <v>0</v>
      </c>
      <c r="Z28" s="11">
        <f t="shared" si="24"/>
        <v>0</v>
      </c>
      <c r="AA28" s="11">
        <f t="shared" si="24"/>
        <v>0</v>
      </c>
      <c r="AB28" s="11">
        <f t="shared" si="24"/>
        <v>0</v>
      </c>
      <c r="AC28" s="11">
        <f t="shared" si="24"/>
        <v>0</v>
      </c>
      <c r="AD28" s="11">
        <f t="shared" si="24"/>
        <v>0</v>
      </c>
      <c r="AE28" s="11">
        <f t="shared" si="24"/>
        <v>0</v>
      </c>
      <c r="AF28" s="11">
        <f t="shared" si="24"/>
        <v>0</v>
      </c>
      <c r="AG28" s="11">
        <f t="shared" si="24"/>
        <v>0</v>
      </c>
      <c r="AH28" s="11">
        <f t="shared" si="24"/>
        <v>0</v>
      </c>
      <c r="AI28" s="11">
        <f t="shared" si="24"/>
        <v>0</v>
      </c>
      <c r="AJ28" s="11">
        <f t="shared" si="24"/>
        <v>0</v>
      </c>
      <c r="AK28" s="11">
        <f t="shared" si="24"/>
        <v>0</v>
      </c>
      <c r="AL28" s="11">
        <f t="shared" si="24"/>
        <v>0</v>
      </c>
      <c r="AM28" s="11">
        <f t="shared" si="24"/>
        <v>0</v>
      </c>
      <c r="AN28" s="11">
        <f t="shared" si="24"/>
        <v>0</v>
      </c>
      <c r="AO28" s="11">
        <f t="shared" si="24"/>
        <v>0</v>
      </c>
      <c r="AP28" s="11">
        <f t="shared" si="24"/>
        <v>0</v>
      </c>
      <c r="AQ28" s="11">
        <f t="shared" si="24"/>
        <v>0</v>
      </c>
      <c r="AR28" s="11">
        <f t="shared" si="24"/>
        <v>0</v>
      </c>
      <c r="AS28" s="11">
        <f t="shared" si="24"/>
        <v>0</v>
      </c>
      <c r="AT28" s="11">
        <f t="shared" si="24"/>
        <v>0</v>
      </c>
      <c r="AU28" s="11">
        <f t="shared" si="24"/>
        <v>0</v>
      </c>
      <c r="AV28" s="11">
        <f t="shared" si="24"/>
        <v>0</v>
      </c>
      <c r="AW28" s="11">
        <f t="shared" si="24"/>
        <v>0</v>
      </c>
      <c r="AX28" s="11">
        <f t="shared" si="24"/>
        <v>0</v>
      </c>
      <c r="AY28" s="11">
        <f t="shared" si="24"/>
        <v>0</v>
      </c>
      <c r="AZ28" s="11">
        <f t="shared" si="24"/>
        <v>0</v>
      </c>
      <c r="BA28" s="11">
        <f t="shared" si="24"/>
        <v>0</v>
      </c>
      <c r="BB28" s="11">
        <f t="shared" si="24"/>
        <v>0</v>
      </c>
      <c r="BC28" s="11">
        <f t="shared" si="24"/>
        <v>0</v>
      </c>
      <c r="BD28" s="11">
        <f t="shared" si="24"/>
        <v>0</v>
      </c>
      <c r="BE28" s="11">
        <f t="shared" si="24"/>
        <v>0</v>
      </c>
      <c r="BF28" s="11">
        <f t="shared" si="24"/>
        <v>0</v>
      </c>
      <c r="BG28" s="11">
        <f t="shared" si="24"/>
        <v>0</v>
      </c>
      <c r="BH28" s="11">
        <f t="shared" si="24"/>
        <v>0</v>
      </c>
      <c r="BI28" s="11">
        <f t="shared" si="24"/>
        <v>0</v>
      </c>
      <c r="BJ28" s="11">
        <f t="shared" si="24"/>
        <v>0</v>
      </c>
      <c r="BK28" s="11">
        <f t="shared" si="24"/>
        <v>0</v>
      </c>
      <c r="BL28" s="11">
        <f t="shared" si="24"/>
        <v>0</v>
      </c>
      <c r="BM28" s="11">
        <f t="shared" si="24"/>
        <v>0</v>
      </c>
      <c r="BN28" s="11">
        <f t="shared" si="19"/>
        <v>0</v>
      </c>
      <c r="BO28" s="11">
        <f t="shared" si="20"/>
        <v>0</v>
      </c>
      <c r="BP28" s="11">
        <f t="shared" si="20"/>
        <v>0</v>
      </c>
      <c r="BQ28" s="11">
        <f t="shared" si="20"/>
        <v>0</v>
      </c>
      <c r="BR28" s="11">
        <f t="shared" si="20"/>
        <v>0</v>
      </c>
      <c r="BS28" s="11">
        <f t="shared" si="20"/>
        <v>0</v>
      </c>
      <c r="BT28" s="11">
        <f t="shared" si="20"/>
        <v>0</v>
      </c>
      <c r="BU28" s="11">
        <f t="shared" si="20"/>
        <v>0</v>
      </c>
      <c r="BV28" s="11">
        <f t="shared" si="20"/>
        <v>0</v>
      </c>
      <c r="BW28" s="11">
        <f t="shared" si="20"/>
        <v>0</v>
      </c>
      <c r="BX28" s="11">
        <f t="shared" si="20"/>
        <v>0</v>
      </c>
      <c r="BY28" s="11">
        <f t="shared" si="20"/>
        <v>0</v>
      </c>
      <c r="BZ28" s="11">
        <f t="shared" si="20"/>
        <v>0</v>
      </c>
      <c r="CA28" s="11">
        <f t="shared" si="20"/>
        <v>0</v>
      </c>
      <c r="CB28" s="11">
        <f t="shared" si="20"/>
        <v>0</v>
      </c>
      <c r="CC28" s="11">
        <f t="shared" si="20"/>
        <v>0</v>
      </c>
      <c r="CD28" s="11">
        <f t="shared" si="20"/>
        <v>0</v>
      </c>
      <c r="CE28" s="11">
        <f t="shared" si="20"/>
        <v>0</v>
      </c>
      <c r="CF28" s="11">
        <f t="shared" si="20"/>
        <v>0</v>
      </c>
      <c r="CG28" s="11">
        <f t="shared" si="20"/>
        <v>0</v>
      </c>
      <c r="CH28" s="11">
        <f t="shared" si="20"/>
        <v>0</v>
      </c>
      <c r="CI28" s="11">
        <f t="shared" si="20"/>
        <v>0</v>
      </c>
      <c r="CJ28" s="11">
        <f t="shared" si="20"/>
        <v>0</v>
      </c>
      <c r="CK28" s="11">
        <f t="shared" si="20"/>
        <v>0</v>
      </c>
      <c r="CL28" s="11">
        <f t="shared" si="20"/>
        <v>0</v>
      </c>
      <c r="CM28" s="11">
        <f t="shared" si="20"/>
        <v>0</v>
      </c>
      <c r="CN28" s="11">
        <f t="shared" si="20"/>
        <v>0</v>
      </c>
      <c r="CO28" s="11">
        <f t="shared" si="20"/>
        <v>0</v>
      </c>
      <c r="CP28" s="11">
        <f t="shared" si="20"/>
        <v>0</v>
      </c>
      <c r="CQ28" s="11">
        <f t="shared" si="20"/>
        <v>0</v>
      </c>
      <c r="CR28" s="11">
        <f t="shared" si="20"/>
        <v>0</v>
      </c>
      <c r="CS28" s="11">
        <f t="shared" si="20"/>
        <v>0</v>
      </c>
      <c r="CT28" s="11">
        <f t="shared" si="20"/>
        <v>0</v>
      </c>
      <c r="CU28" s="11">
        <f t="shared" si="20"/>
        <v>0</v>
      </c>
      <c r="CV28" s="11">
        <f t="shared" si="20"/>
        <v>0</v>
      </c>
      <c r="CW28" s="11">
        <f t="shared" si="20"/>
        <v>0</v>
      </c>
      <c r="CX28" s="11">
        <f t="shared" si="20"/>
        <v>0</v>
      </c>
      <c r="CY28" s="11">
        <f t="shared" si="20"/>
        <v>0</v>
      </c>
      <c r="CZ28" s="11">
        <f t="shared" si="20"/>
        <v>0</v>
      </c>
      <c r="DA28" s="11">
        <f t="shared" si="20"/>
        <v>0</v>
      </c>
      <c r="DB28" s="11">
        <f t="shared" si="20"/>
        <v>0</v>
      </c>
      <c r="DC28" s="11">
        <f t="shared" si="20"/>
        <v>0</v>
      </c>
      <c r="DD28" s="11">
        <f t="shared" si="20"/>
        <v>0</v>
      </c>
      <c r="DE28" s="11">
        <f t="shared" si="20"/>
        <v>0</v>
      </c>
      <c r="DF28" s="11">
        <f t="shared" si="20"/>
        <v>0</v>
      </c>
      <c r="DG28" s="11">
        <f t="shared" si="20"/>
        <v>0</v>
      </c>
      <c r="DH28" s="11">
        <f t="shared" si="20"/>
        <v>0</v>
      </c>
      <c r="DI28" s="11">
        <f t="shared" si="20"/>
        <v>0</v>
      </c>
      <c r="DJ28" s="11">
        <f t="shared" si="20"/>
        <v>0</v>
      </c>
      <c r="DK28" s="11">
        <f t="shared" si="20"/>
        <v>0</v>
      </c>
      <c r="DL28" s="11">
        <f t="shared" si="20"/>
        <v>0</v>
      </c>
      <c r="DM28" s="11">
        <f t="shared" si="20"/>
        <v>0</v>
      </c>
      <c r="DN28" s="11">
        <f t="shared" si="20"/>
        <v>0</v>
      </c>
      <c r="DO28" s="11">
        <f t="shared" si="20"/>
        <v>0</v>
      </c>
      <c r="DP28" s="11">
        <f t="shared" si="20"/>
        <v>0</v>
      </c>
      <c r="DQ28" s="11">
        <f t="shared" si="20"/>
        <v>0</v>
      </c>
      <c r="DR28" s="11">
        <f t="shared" si="20"/>
        <v>0</v>
      </c>
      <c r="DS28" s="11">
        <f t="shared" si="20"/>
        <v>0</v>
      </c>
      <c r="DT28" s="11">
        <f t="shared" si="20"/>
        <v>0</v>
      </c>
      <c r="DU28" s="11">
        <f t="shared" si="20"/>
        <v>0</v>
      </c>
      <c r="DV28" s="11">
        <f t="shared" si="20"/>
        <v>0</v>
      </c>
      <c r="DW28" s="11">
        <f t="shared" si="20"/>
        <v>0</v>
      </c>
      <c r="DX28" s="11">
        <f t="shared" si="20"/>
        <v>0</v>
      </c>
      <c r="DY28" s="11">
        <f t="shared" si="20"/>
        <v>0</v>
      </c>
      <c r="DZ28" s="11">
        <f t="shared" ref="DZ28:GK31" si="25">IF(ISBLANK(DZ6),0,DZ6)</f>
        <v>0</v>
      </c>
      <c r="EA28" s="11">
        <f t="shared" si="25"/>
        <v>0</v>
      </c>
      <c r="EB28" s="11">
        <f t="shared" si="25"/>
        <v>0</v>
      </c>
      <c r="EC28" s="11">
        <f t="shared" si="25"/>
        <v>0</v>
      </c>
      <c r="ED28" s="11">
        <f t="shared" si="25"/>
        <v>0</v>
      </c>
      <c r="EE28" s="11">
        <f t="shared" si="25"/>
        <v>0</v>
      </c>
      <c r="EF28" s="11">
        <f t="shared" si="25"/>
        <v>0</v>
      </c>
      <c r="EG28" s="11">
        <f t="shared" si="25"/>
        <v>0</v>
      </c>
      <c r="EH28" s="11">
        <f t="shared" si="25"/>
        <v>0</v>
      </c>
      <c r="EI28" s="11">
        <f t="shared" si="25"/>
        <v>0</v>
      </c>
      <c r="EJ28" s="11">
        <f t="shared" si="25"/>
        <v>0</v>
      </c>
      <c r="EK28" s="11">
        <f t="shared" si="25"/>
        <v>0</v>
      </c>
      <c r="EL28" s="11">
        <f t="shared" si="25"/>
        <v>0</v>
      </c>
      <c r="EM28" s="11">
        <f t="shared" si="25"/>
        <v>0</v>
      </c>
      <c r="EN28" s="11">
        <f t="shared" si="25"/>
        <v>0</v>
      </c>
      <c r="EO28" s="11">
        <f t="shared" si="25"/>
        <v>0</v>
      </c>
      <c r="EP28" s="11">
        <f t="shared" si="25"/>
        <v>0</v>
      </c>
      <c r="EQ28" s="11">
        <f t="shared" si="25"/>
        <v>0</v>
      </c>
      <c r="ER28" s="11">
        <f t="shared" si="25"/>
        <v>0</v>
      </c>
      <c r="ES28" s="11">
        <f t="shared" si="25"/>
        <v>0</v>
      </c>
      <c r="ET28" s="11">
        <f t="shared" si="25"/>
        <v>0</v>
      </c>
      <c r="EU28" s="11">
        <f t="shared" si="25"/>
        <v>0</v>
      </c>
      <c r="EV28" s="11">
        <f t="shared" si="25"/>
        <v>0</v>
      </c>
      <c r="EW28" s="11">
        <f t="shared" si="25"/>
        <v>0</v>
      </c>
      <c r="EX28" s="11">
        <f t="shared" si="25"/>
        <v>0</v>
      </c>
      <c r="EY28" s="11">
        <f t="shared" si="25"/>
        <v>0</v>
      </c>
      <c r="EZ28" s="11">
        <f t="shared" si="25"/>
        <v>0</v>
      </c>
      <c r="FA28" s="11">
        <f t="shared" si="25"/>
        <v>0</v>
      </c>
      <c r="FB28" s="11">
        <f t="shared" si="25"/>
        <v>0</v>
      </c>
      <c r="FC28" s="11">
        <f t="shared" si="25"/>
        <v>0</v>
      </c>
      <c r="FD28" s="11">
        <f t="shared" si="25"/>
        <v>0</v>
      </c>
      <c r="FE28" s="11">
        <f t="shared" si="25"/>
        <v>0</v>
      </c>
      <c r="FF28" s="11">
        <f t="shared" si="25"/>
        <v>0</v>
      </c>
      <c r="FG28" s="11">
        <f t="shared" si="25"/>
        <v>0</v>
      </c>
      <c r="FH28" s="11">
        <f t="shared" si="25"/>
        <v>0</v>
      </c>
      <c r="FI28" s="11">
        <f t="shared" si="25"/>
        <v>0</v>
      </c>
      <c r="FJ28" s="11">
        <f t="shared" si="25"/>
        <v>0</v>
      </c>
      <c r="FK28" s="11">
        <f t="shared" si="25"/>
        <v>0</v>
      </c>
      <c r="FL28" s="11">
        <f t="shared" si="25"/>
        <v>0</v>
      </c>
      <c r="FM28" s="11">
        <f t="shared" si="25"/>
        <v>0</v>
      </c>
      <c r="FN28" s="11">
        <f t="shared" si="25"/>
        <v>0</v>
      </c>
      <c r="FO28" s="11">
        <f t="shared" si="25"/>
        <v>0</v>
      </c>
      <c r="FP28" s="11">
        <f t="shared" si="25"/>
        <v>0</v>
      </c>
      <c r="FQ28" s="11">
        <f t="shared" si="25"/>
        <v>0</v>
      </c>
      <c r="FR28" s="11">
        <f t="shared" si="25"/>
        <v>0</v>
      </c>
      <c r="FS28" s="11">
        <f t="shared" si="25"/>
        <v>0</v>
      </c>
      <c r="FT28" s="11">
        <f t="shared" si="25"/>
        <v>0</v>
      </c>
      <c r="FU28" s="11">
        <f t="shared" si="25"/>
        <v>0</v>
      </c>
      <c r="FV28" s="11">
        <f t="shared" si="25"/>
        <v>0</v>
      </c>
      <c r="FW28" s="11">
        <f t="shared" si="25"/>
        <v>0</v>
      </c>
      <c r="FX28" s="11">
        <f t="shared" si="25"/>
        <v>0</v>
      </c>
      <c r="FY28" s="11">
        <f t="shared" si="25"/>
        <v>0</v>
      </c>
      <c r="FZ28" s="11">
        <f t="shared" si="25"/>
        <v>0</v>
      </c>
      <c r="GA28" s="11">
        <f t="shared" si="25"/>
        <v>0</v>
      </c>
      <c r="GB28" s="11">
        <f t="shared" si="25"/>
        <v>0</v>
      </c>
      <c r="GC28" s="11">
        <f t="shared" si="25"/>
        <v>0</v>
      </c>
      <c r="GD28" s="11">
        <f t="shared" si="25"/>
        <v>0</v>
      </c>
      <c r="GE28" s="11">
        <f t="shared" si="25"/>
        <v>0</v>
      </c>
      <c r="GF28" s="11">
        <f t="shared" si="25"/>
        <v>0</v>
      </c>
      <c r="GG28" s="11">
        <f t="shared" si="25"/>
        <v>0</v>
      </c>
      <c r="GH28" s="11">
        <f t="shared" si="25"/>
        <v>0</v>
      </c>
      <c r="GI28" s="11">
        <f t="shared" si="25"/>
        <v>0</v>
      </c>
      <c r="GJ28" s="11">
        <f t="shared" si="25"/>
        <v>0</v>
      </c>
      <c r="GK28" s="11">
        <f t="shared" si="25"/>
        <v>0</v>
      </c>
      <c r="GL28" s="11">
        <f t="shared" si="21"/>
        <v>0</v>
      </c>
      <c r="GM28" s="11">
        <f t="shared" si="22"/>
        <v>0</v>
      </c>
      <c r="GN28" s="11">
        <f t="shared" si="22"/>
        <v>0</v>
      </c>
      <c r="GO28" s="11">
        <f t="shared" si="22"/>
        <v>0</v>
      </c>
      <c r="GP28" s="11">
        <f t="shared" si="22"/>
        <v>0</v>
      </c>
      <c r="GQ28" s="11">
        <f t="shared" si="22"/>
        <v>0</v>
      </c>
      <c r="GR28" s="11">
        <f t="shared" si="22"/>
        <v>0</v>
      </c>
      <c r="GS28" s="11">
        <f t="shared" si="22"/>
        <v>0</v>
      </c>
      <c r="GT28" s="11">
        <f t="shared" si="22"/>
        <v>0</v>
      </c>
      <c r="GU28" s="11">
        <f t="shared" si="22"/>
        <v>0</v>
      </c>
      <c r="GV28" s="11">
        <f t="shared" si="22"/>
        <v>0</v>
      </c>
      <c r="GW28" s="11">
        <f t="shared" si="22"/>
        <v>0</v>
      </c>
      <c r="GX28" s="11">
        <f t="shared" si="22"/>
        <v>0</v>
      </c>
      <c r="GY28" s="11">
        <f t="shared" si="22"/>
        <v>0</v>
      </c>
      <c r="GZ28" s="11">
        <f t="shared" si="22"/>
        <v>0</v>
      </c>
      <c r="HA28" s="11">
        <f t="shared" si="22"/>
        <v>0</v>
      </c>
      <c r="HB28" s="11">
        <f t="shared" si="22"/>
        <v>0</v>
      </c>
      <c r="HC28" s="11">
        <f t="shared" si="22"/>
        <v>0</v>
      </c>
      <c r="HD28" s="11">
        <f t="shared" si="22"/>
        <v>0</v>
      </c>
      <c r="HE28" s="11">
        <f t="shared" si="22"/>
        <v>0</v>
      </c>
      <c r="HF28" s="11">
        <f t="shared" si="22"/>
        <v>0</v>
      </c>
      <c r="HG28" s="11">
        <f t="shared" si="22"/>
        <v>0</v>
      </c>
      <c r="HH28" s="11">
        <f t="shared" si="22"/>
        <v>0</v>
      </c>
      <c r="HI28" s="11">
        <f t="shared" si="22"/>
        <v>0</v>
      </c>
      <c r="HJ28" s="11">
        <f t="shared" si="22"/>
        <v>0</v>
      </c>
      <c r="HK28" s="11">
        <f t="shared" si="22"/>
        <v>0</v>
      </c>
      <c r="HL28" s="11">
        <f t="shared" si="22"/>
        <v>0</v>
      </c>
      <c r="HM28" s="11">
        <f t="shared" si="22"/>
        <v>0</v>
      </c>
      <c r="HN28" s="11">
        <f t="shared" si="22"/>
        <v>0</v>
      </c>
      <c r="HO28" s="11">
        <f t="shared" si="22"/>
        <v>0</v>
      </c>
      <c r="HP28" s="11">
        <f t="shared" si="22"/>
        <v>0</v>
      </c>
      <c r="HQ28" s="11">
        <f t="shared" si="22"/>
        <v>0</v>
      </c>
      <c r="HR28" s="11">
        <f t="shared" si="22"/>
        <v>0</v>
      </c>
      <c r="HS28" s="11">
        <f t="shared" si="22"/>
        <v>0</v>
      </c>
      <c r="HT28" s="11">
        <f t="shared" si="22"/>
        <v>0</v>
      </c>
      <c r="HU28" s="11">
        <f t="shared" si="22"/>
        <v>0</v>
      </c>
      <c r="HV28" s="11">
        <f t="shared" si="22"/>
        <v>0</v>
      </c>
      <c r="HW28" s="11">
        <f t="shared" si="22"/>
        <v>0</v>
      </c>
      <c r="HX28" s="11">
        <f t="shared" si="22"/>
        <v>0</v>
      </c>
      <c r="HY28" s="11">
        <f t="shared" si="22"/>
        <v>0</v>
      </c>
      <c r="HZ28" s="11">
        <f t="shared" si="22"/>
        <v>0</v>
      </c>
      <c r="IA28" s="11">
        <f t="shared" si="22"/>
        <v>0</v>
      </c>
      <c r="IB28" s="11">
        <f t="shared" si="22"/>
        <v>0</v>
      </c>
      <c r="IC28" s="11">
        <f t="shared" si="22"/>
        <v>0</v>
      </c>
      <c r="ID28" s="11">
        <f t="shared" si="22"/>
        <v>0</v>
      </c>
      <c r="IE28" s="11">
        <f t="shared" si="22"/>
        <v>0</v>
      </c>
      <c r="IF28" s="11">
        <f t="shared" si="22"/>
        <v>0</v>
      </c>
      <c r="IG28" s="11">
        <f t="shared" si="22"/>
        <v>0</v>
      </c>
      <c r="IH28" s="11">
        <f t="shared" si="22"/>
        <v>0</v>
      </c>
      <c r="II28" s="11">
        <f t="shared" si="22"/>
        <v>0</v>
      </c>
      <c r="IJ28" s="11">
        <f t="shared" si="22"/>
        <v>0</v>
      </c>
      <c r="IK28" s="11">
        <f t="shared" si="22"/>
        <v>0</v>
      </c>
      <c r="IL28" s="11">
        <f t="shared" si="22"/>
        <v>0</v>
      </c>
      <c r="IM28" s="11">
        <f t="shared" si="22"/>
        <v>0</v>
      </c>
      <c r="IN28" s="11">
        <f t="shared" si="22"/>
        <v>0</v>
      </c>
      <c r="IO28" s="11">
        <f t="shared" si="22"/>
        <v>0</v>
      </c>
      <c r="IP28" s="11">
        <f t="shared" si="22"/>
        <v>0</v>
      </c>
      <c r="IQ28" s="11">
        <f t="shared" si="22"/>
        <v>0</v>
      </c>
      <c r="IR28" s="11">
        <f t="shared" si="22"/>
        <v>0</v>
      </c>
      <c r="IS28" s="11">
        <f t="shared" si="22"/>
        <v>0</v>
      </c>
      <c r="IT28" s="11">
        <f t="shared" si="22"/>
        <v>0</v>
      </c>
      <c r="IU28" s="11">
        <f t="shared" si="22"/>
        <v>0</v>
      </c>
      <c r="IV28" s="11">
        <f t="shared" si="22"/>
        <v>0</v>
      </c>
      <c r="IW28" s="11">
        <f t="shared" si="22"/>
        <v>0</v>
      </c>
      <c r="IX28" s="11">
        <f t="shared" ref="IX28:KP33" si="26">IF(ISBLANK(IX6),0,IX6)</f>
        <v>0</v>
      </c>
      <c r="IY28" s="11">
        <f t="shared" si="26"/>
        <v>0</v>
      </c>
      <c r="IZ28" s="11">
        <f t="shared" si="26"/>
        <v>0</v>
      </c>
      <c r="JA28" s="11">
        <f t="shared" si="26"/>
        <v>0</v>
      </c>
      <c r="JB28" s="11">
        <f t="shared" si="26"/>
        <v>0</v>
      </c>
      <c r="JC28" s="11">
        <f t="shared" si="26"/>
        <v>0</v>
      </c>
      <c r="JD28" s="11">
        <f t="shared" si="26"/>
        <v>0</v>
      </c>
      <c r="JE28" s="11">
        <f t="shared" si="26"/>
        <v>0</v>
      </c>
      <c r="JF28" s="11">
        <f t="shared" si="26"/>
        <v>0</v>
      </c>
      <c r="JG28" s="11">
        <f t="shared" si="26"/>
        <v>0</v>
      </c>
      <c r="JH28" s="11">
        <f t="shared" si="26"/>
        <v>0</v>
      </c>
      <c r="JI28" s="11">
        <f t="shared" si="26"/>
        <v>0</v>
      </c>
      <c r="JJ28" s="11">
        <f t="shared" si="26"/>
        <v>0</v>
      </c>
      <c r="JK28" s="11">
        <f t="shared" si="26"/>
        <v>0</v>
      </c>
      <c r="JL28" s="11">
        <f t="shared" si="26"/>
        <v>0</v>
      </c>
      <c r="JM28" s="11">
        <f t="shared" si="26"/>
        <v>0</v>
      </c>
      <c r="JN28" s="11">
        <f t="shared" si="26"/>
        <v>0</v>
      </c>
      <c r="JO28" s="11">
        <f t="shared" si="26"/>
        <v>0</v>
      </c>
      <c r="JP28" s="11">
        <f t="shared" si="26"/>
        <v>0</v>
      </c>
      <c r="JQ28" s="11">
        <f t="shared" si="26"/>
        <v>0</v>
      </c>
      <c r="JR28" s="11">
        <f t="shared" si="26"/>
        <v>0</v>
      </c>
      <c r="JS28" s="11">
        <f t="shared" si="26"/>
        <v>0</v>
      </c>
      <c r="JT28" s="11">
        <f t="shared" si="26"/>
        <v>0</v>
      </c>
      <c r="JU28" s="11">
        <f t="shared" si="26"/>
        <v>0</v>
      </c>
      <c r="JV28" s="11">
        <f t="shared" si="26"/>
        <v>0</v>
      </c>
      <c r="JW28" s="11">
        <f t="shared" si="26"/>
        <v>0</v>
      </c>
      <c r="JX28" s="11">
        <f t="shared" si="26"/>
        <v>0</v>
      </c>
      <c r="JY28" s="11">
        <f t="shared" si="26"/>
        <v>0</v>
      </c>
      <c r="JZ28" s="11">
        <f t="shared" si="26"/>
        <v>0</v>
      </c>
      <c r="KA28" s="11">
        <f t="shared" si="26"/>
        <v>0</v>
      </c>
      <c r="KB28" s="11">
        <f t="shared" si="26"/>
        <v>0</v>
      </c>
      <c r="KC28" s="11">
        <f t="shared" si="26"/>
        <v>0</v>
      </c>
      <c r="KD28" s="11">
        <f t="shared" si="26"/>
        <v>0</v>
      </c>
      <c r="KE28" s="11">
        <f t="shared" si="26"/>
        <v>0</v>
      </c>
      <c r="KF28" s="11">
        <f t="shared" si="26"/>
        <v>0</v>
      </c>
      <c r="KG28" s="11">
        <f t="shared" si="26"/>
        <v>0</v>
      </c>
      <c r="KH28" s="11">
        <f t="shared" si="26"/>
        <v>0</v>
      </c>
      <c r="KI28" s="11">
        <f t="shared" si="26"/>
        <v>0</v>
      </c>
      <c r="KJ28" s="11">
        <f t="shared" si="26"/>
        <v>0</v>
      </c>
      <c r="KK28" s="11">
        <f t="shared" si="26"/>
        <v>0</v>
      </c>
      <c r="KL28" s="11">
        <f t="shared" si="26"/>
        <v>0</v>
      </c>
      <c r="KM28" s="11">
        <f t="shared" si="26"/>
        <v>0</v>
      </c>
      <c r="KN28" s="11">
        <f t="shared" si="26"/>
        <v>0</v>
      </c>
      <c r="KO28" s="11">
        <f t="shared" si="26"/>
        <v>0</v>
      </c>
      <c r="KP28" s="11">
        <f t="shared" si="26"/>
        <v>0</v>
      </c>
    </row>
    <row r="29" spans="1:302" x14ac:dyDescent="0.2">
      <c r="A29" s="1" t="s">
        <v>32</v>
      </c>
      <c r="B29" s="11">
        <f t="shared" si="24"/>
        <v>0</v>
      </c>
      <c r="C29" s="11">
        <f t="shared" si="24"/>
        <v>0</v>
      </c>
      <c r="D29" s="11">
        <f t="shared" si="24"/>
        <v>0</v>
      </c>
      <c r="E29" s="11">
        <f t="shared" si="24"/>
        <v>0</v>
      </c>
      <c r="F29" s="11">
        <f t="shared" si="24"/>
        <v>0</v>
      </c>
      <c r="G29" s="11">
        <f t="shared" si="24"/>
        <v>45</v>
      </c>
      <c r="H29" s="11">
        <f t="shared" si="24"/>
        <v>0</v>
      </c>
      <c r="I29" s="11">
        <f t="shared" si="24"/>
        <v>0</v>
      </c>
      <c r="J29" s="11">
        <f t="shared" si="24"/>
        <v>0</v>
      </c>
      <c r="K29" s="11">
        <f t="shared" si="24"/>
        <v>0</v>
      </c>
      <c r="L29" s="11">
        <f t="shared" si="24"/>
        <v>45</v>
      </c>
      <c r="M29" s="11">
        <f t="shared" si="24"/>
        <v>0</v>
      </c>
      <c r="N29" s="11">
        <f t="shared" si="24"/>
        <v>0</v>
      </c>
      <c r="O29" s="11">
        <f t="shared" si="24"/>
        <v>0</v>
      </c>
      <c r="P29" s="11">
        <f t="shared" si="24"/>
        <v>0</v>
      </c>
      <c r="Q29" s="11">
        <f t="shared" si="24"/>
        <v>45</v>
      </c>
      <c r="R29" s="11">
        <f t="shared" si="24"/>
        <v>0</v>
      </c>
      <c r="S29" s="11">
        <f t="shared" si="24"/>
        <v>0</v>
      </c>
      <c r="T29" s="11">
        <f t="shared" si="24"/>
        <v>0</v>
      </c>
      <c r="U29" s="11">
        <f t="shared" si="24"/>
        <v>0</v>
      </c>
      <c r="V29" s="11">
        <f t="shared" si="24"/>
        <v>45</v>
      </c>
      <c r="W29" s="11">
        <f t="shared" si="24"/>
        <v>0</v>
      </c>
      <c r="X29" s="11">
        <f t="shared" si="24"/>
        <v>0</v>
      </c>
      <c r="Y29" s="11">
        <f t="shared" si="24"/>
        <v>0</v>
      </c>
      <c r="Z29" s="11">
        <f t="shared" si="24"/>
        <v>0</v>
      </c>
      <c r="AA29" s="11">
        <f t="shared" si="24"/>
        <v>45</v>
      </c>
      <c r="AB29" s="11">
        <f t="shared" si="24"/>
        <v>0</v>
      </c>
      <c r="AC29" s="11">
        <f t="shared" si="24"/>
        <v>0</v>
      </c>
      <c r="AD29" s="11">
        <f t="shared" si="24"/>
        <v>0</v>
      </c>
      <c r="AE29" s="11">
        <f t="shared" si="24"/>
        <v>0</v>
      </c>
      <c r="AF29" s="11">
        <f t="shared" si="24"/>
        <v>1045</v>
      </c>
      <c r="AG29" s="11">
        <f t="shared" si="24"/>
        <v>0</v>
      </c>
      <c r="AH29" s="11">
        <f t="shared" si="24"/>
        <v>0</v>
      </c>
      <c r="AI29" s="11">
        <f t="shared" si="24"/>
        <v>0</v>
      </c>
      <c r="AJ29" s="11">
        <f t="shared" si="24"/>
        <v>0</v>
      </c>
      <c r="AK29" s="11">
        <f t="shared" si="24"/>
        <v>0</v>
      </c>
      <c r="AL29" s="11">
        <f t="shared" si="24"/>
        <v>0</v>
      </c>
      <c r="AM29" s="11">
        <f t="shared" si="24"/>
        <v>0</v>
      </c>
      <c r="AN29" s="11">
        <f t="shared" si="24"/>
        <v>0</v>
      </c>
      <c r="AO29" s="11">
        <f t="shared" si="24"/>
        <v>0</v>
      </c>
      <c r="AP29" s="11">
        <f t="shared" si="24"/>
        <v>0</v>
      </c>
      <c r="AQ29" s="11">
        <f t="shared" si="24"/>
        <v>0</v>
      </c>
      <c r="AR29" s="11">
        <f t="shared" si="24"/>
        <v>0</v>
      </c>
      <c r="AS29" s="11">
        <f t="shared" si="24"/>
        <v>0</v>
      </c>
      <c r="AT29" s="11">
        <f t="shared" si="24"/>
        <v>0</v>
      </c>
      <c r="AU29" s="11">
        <f t="shared" si="24"/>
        <v>0</v>
      </c>
      <c r="AV29" s="11">
        <f t="shared" si="24"/>
        <v>0</v>
      </c>
      <c r="AW29" s="11">
        <f t="shared" si="24"/>
        <v>0</v>
      </c>
      <c r="AX29" s="11">
        <f t="shared" si="24"/>
        <v>0</v>
      </c>
      <c r="AY29" s="11">
        <f t="shared" si="24"/>
        <v>0</v>
      </c>
      <c r="AZ29" s="11">
        <f t="shared" si="24"/>
        <v>0</v>
      </c>
      <c r="BA29" s="11">
        <f t="shared" si="24"/>
        <v>0</v>
      </c>
      <c r="BB29" s="11">
        <f t="shared" si="24"/>
        <v>0</v>
      </c>
      <c r="BC29" s="11">
        <f t="shared" si="24"/>
        <v>0</v>
      </c>
      <c r="BD29" s="11">
        <f t="shared" si="24"/>
        <v>0</v>
      </c>
      <c r="BE29" s="11">
        <f t="shared" si="24"/>
        <v>0</v>
      </c>
      <c r="BF29" s="11">
        <f t="shared" si="24"/>
        <v>0</v>
      </c>
      <c r="BG29" s="11">
        <f t="shared" si="24"/>
        <v>0</v>
      </c>
      <c r="BH29" s="11">
        <f t="shared" si="24"/>
        <v>0</v>
      </c>
      <c r="BI29" s="11">
        <f t="shared" si="24"/>
        <v>0</v>
      </c>
      <c r="BJ29" s="11">
        <f t="shared" si="24"/>
        <v>0</v>
      </c>
      <c r="BK29" s="11">
        <f t="shared" si="24"/>
        <v>0</v>
      </c>
      <c r="BL29" s="11">
        <f t="shared" si="24"/>
        <v>0</v>
      </c>
      <c r="BM29" s="11">
        <f t="shared" ref="BM29" si="27">IF(ISBLANK(BM7),0,BM7)</f>
        <v>0</v>
      </c>
      <c r="BN29" s="11">
        <f t="shared" si="19"/>
        <v>0</v>
      </c>
      <c r="BO29" s="11">
        <f t="shared" ref="BO29:DZ33" si="28">IF(ISBLANK(BO7),0,BO7)</f>
        <v>0</v>
      </c>
      <c r="BP29" s="11">
        <f t="shared" si="28"/>
        <v>0</v>
      </c>
      <c r="BQ29" s="11">
        <f t="shared" si="28"/>
        <v>0</v>
      </c>
      <c r="BR29" s="11">
        <f t="shared" si="28"/>
        <v>0</v>
      </c>
      <c r="BS29" s="11">
        <f t="shared" si="28"/>
        <v>0</v>
      </c>
      <c r="BT29" s="11">
        <f t="shared" si="28"/>
        <v>0</v>
      </c>
      <c r="BU29" s="11">
        <f t="shared" si="28"/>
        <v>0</v>
      </c>
      <c r="BV29" s="11">
        <f t="shared" si="28"/>
        <v>0</v>
      </c>
      <c r="BW29" s="11">
        <f t="shared" si="28"/>
        <v>0</v>
      </c>
      <c r="BX29" s="11">
        <f t="shared" si="28"/>
        <v>0</v>
      </c>
      <c r="BY29" s="11">
        <f t="shared" si="28"/>
        <v>0</v>
      </c>
      <c r="BZ29" s="11">
        <f t="shared" si="28"/>
        <v>0</v>
      </c>
      <c r="CA29" s="11">
        <f t="shared" si="28"/>
        <v>0</v>
      </c>
      <c r="CB29" s="11">
        <f t="shared" si="28"/>
        <v>0</v>
      </c>
      <c r="CC29" s="11">
        <f t="shared" si="28"/>
        <v>0</v>
      </c>
      <c r="CD29" s="11">
        <f t="shared" si="28"/>
        <v>0</v>
      </c>
      <c r="CE29" s="11">
        <f t="shared" si="28"/>
        <v>0</v>
      </c>
      <c r="CF29" s="11">
        <f t="shared" si="28"/>
        <v>0</v>
      </c>
      <c r="CG29" s="11">
        <f t="shared" si="28"/>
        <v>0</v>
      </c>
      <c r="CH29" s="11">
        <f t="shared" si="28"/>
        <v>0</v>
      </c>
      <c r="CI29" s="11">
        <f t="shared" si="28"/>
        <v>0</v>
      </c>
      <c r="CJ29" s="11">
        <f t="shared" si="28"/>
        <v>0</v>
      </c>
      <c r="CK29" s="11">
        <f t="shared" si="28"/>
        <v>0</v>
      </c>
      <c r="CL29" s="11">
        <f t="shared" si="28"/>
        <v>0</v>
      </c>
      <c r="CM29" s="11">
        <f t="shared" si="28"/>
        <v>0</v>
      </c>
      <c r="CN29" s="11">
        <f t="shared" si="28"/>
        <v>0</v>
      </c>
      <c r="CO29" s="11">
        <f t="shared" si="28"/>
        <v>0</v>
      </c>
      <c r="CP29" s="11">
        <f t="shared" si="28"/>
        <v>0</v>
      </c>
      <c r="CQ29" s="11">
        <f t="shared" si="28"/>
        <v>0</v>
      </c>
      <c r="CR29" s="11">
        <f t="shared" si="28"/>
        <v>0</v>
      </c>
      <c r="CS29" s="11">
        <f t="shared" si="28"/>
        <v>0</v>
      </c>
      <c r="CT29" s="11">
        <f t="shared" si="28"/>
        <v>0</v>
      </c>
      <c r="CU29" s="11">
        <f t="shared" si="28"/>
        <v>0</v>
      </c>
      <c r="CV29" s="11">
        <f t="shared" si="28"/>
        <v>0</v>
      </c>
      <c r="CW29" s="11">
        <f t="shared" si="28"/>
        <v>0</v>
      </c>
      <c r="CX29" s="11">
        <f t="shared" si="28"/>
        <v>0</v>
      </c>
      <c r="CY29" s="11">
        <f t="shared" si="28"/>
        <v>0</v>
      </c>
      <c r="CZ29" s="11">
        <f t="shared" si="28"/>
        <v>0</v>
      </c>
      <c r="DA29" s="11">
        <f t="shared" si="28"/>
        <v>0</v>
      </c>
      <c r="DB29" s="11">
        <f t="shared" si="28"/>
        <v>0</v>
      </c>
      <c r="DC29" s="11">
        <f t="shared" si="28"/>
        <v>0</v>
      </c>
      <c r="DD29" s="11">
        <f t="shared" si="28"/>
        <v>0</v>
      </c>
      <c r="DE29" s="11">
        <f t="shared" si="28"/>
        <v>0</v>
      </c>
      <c r="DF29" s="11">
        <f t="shared" si="28"/>
        <v>0</v>
      </c>
      <c r="DG29" s="11">
        <f t="shared" si="28"/>
        <v>0</v>
      </c>
      <c r="DH29" s="11">
        <f t="shared" si="28"/>
        <v>0</v>
      </c>
      <c r="DI29" s="11">
        <f t="shared" si="28"/>
        <v>0</v>
      </c>
      <c r="DJ29" s="11">
        <f t="shared" si="28"/>
        <v>0</v>
      </c>
      <c r="DK29" s="11">
        <f t="shared" si="28"/>
        <v>0</v>
      </c>
      <c r="DL29" s="11">
        <f t="shared" si="28"/>
        <v>0</v>
      </c>
      <c r="DM29" s="11">
        <f t="shared" si="28"/>
        <v>0</v>
      </c>
      <c r="DN29" s="11">
        <f t="shared" si="28"/>
        <v>0</v>
      </c>
      <c r="DO29" s="11">
        <f t="shared" si="28"/>
        <v>0</v>
      </c>
      <c r="DP29" s="11">
        <f t="shared" si="28"/>
        <v>0</v>
      </c>
      <c r="DQ29" s="11">
        <f t="shared" si="28"/>
        <v>0</v>
      </c>
      <c r="DR29" s="11">
        <f t="shared" si="28"/>
        <v>0</v>
      </c>
      <c r="DS29" s="11">
        <f t="shared" si="28"/>
        <v>0</v>
      </c>
      <c r="DT29" s="11">
        <f t="shared" si="28"/>
        <v>0</v>
      </c>
      <c r="DU29" s="11">
        <f t="shared" si="28"/>
        <v>0</v>
      </c>
      <c r="DV29" s="11">
        <f t="shared" si="28"/>
        <v>0</v>
      </c>
      <c r="DW29" s="11">
        <f t="shared" si="28"/>
        <v>0</v>
      </c>
      <c r="DX29" s="11">
        <f t="shared" si="28"/>
        <v>0</v>
      </c>
      <c r="DY29" s="11">
        <f t="shared" si="28"/>
        <v>0</v>
      </c>
      <c r="DZ29" s="11">
        <f t="shared" si="25"/>
        <v>0</v>
      </c>
      <c r="EA29" s="11">
        <f t="shared" si="25"/>
        <v>0</v>
      </c>
      <c r="EB29" s="11">
        <f t="shared" si="25"/>
        <v>0</v>
      </c>
      <c r="EC29" s="11">
        <f t="shared" si="25"/>
        <v>0</v>
      </c>
      <c r="ED29" s="11">
        <f t="shared" si="25"/>
        <v>0</v>
      </c>
      <c r="EE29" s="11">
        <f t="shared" si="25"/>
        <v>0</v>
      </c>
      <c r="EF29" s="11">
        <f t="shared" si="25"/>
        <v>0</v>
      </c>
      <c r="EG29" s="11">
        <f t="shared" si="25"/>
        <v>0</v>
      </c>
      <c r="EH29" s="11">
        <f t="shared" si="25"/>
        <v>0</v>
      </c>
      <c r="EI29" s="11">
        <f t="shared" si="25"/>
        <v>0</v>
      </c>
      <c r="EJ29" s="11">
        <f t="shared" si="25"/>
        <v>0</v>
      </c>
      <c r="EK29" s="11">
        <f t="shared" si="25"/>
        <v>0</v>
      </c>
      <c r="EL29" s="11">
        <f t="shared" si="25"/>
        <v>0</v>
      </c>
      <c r="EM29" s="11">
        <f t="shared" si="25"/>
        <v>0</v>
      </c>
      <c r="EN29" s="11">
        <f t="shared" si="25"/>
        <v>0</v>
      </c>
      <c r="EO29" s="11">
        <f t="shared" si="25"/>
        <v>0</v>
      </c>
      <c r="EP29" s="11">
        <f t="shared" si="25"/>
        <v>0</v>
      </c>
      <c r="EQ29" s="11">
        <f t="shared" si="25"/>
        <v>0</v>
      </c>
      <c r="ER29" s="11">
        <f t="shared" si="25"/>
        <v>0</v>
      </c>
      <c r="ES29" s="11">
        <f t="shared" si="25"/>
        <v>0</v>
      </c>
      <c r="ET29" s="11">
        <f t="shared" si="25"/>
        <v>0</v>
      </c>
      <c r="EU29" s="11">
        <f t="shared" si="25"/>
        <v>0</v>
      </c>
      <c r="EV29" s="11">
        <f t="shared" si="25"/>
        <v>0</v>
      </c>
      <c r="EW29" s="11">
        <f t="shared" si="25"/>
        <v>0</v>
      </c>
      <c r="EX29" s="11">
        <f t="shared" si="25"/>
        <v>0</v>
      </c>
      <c r="EY29" s="11">
        <f t="shared" si="25"/>
        <v>0</v>
      </c>
      <c r="EZ29" s="11">
        <f t="shared" si="25"/>
        <v>0</v>
      </c>
      <c r="FA29" s="11">
        <f t="shared" si="25"/>
        <v>0</v>
      </c>
      <c r="FB29" s="11">
        <f t="shared" si="25"/>
        <v>0</v>
      </c>
      <c r="FC29" s="11">
        <f t="shared" si="25"/>
        <v>0</v>
      </c>
      <c r="FD29" s="11">
        <f t="shared" si="25"/>
        <v>0</v>
      </c>
      <c r="FE29" s="11">
        <f t="shared" si="25"/>
        <v>0</v>
      </c>
      <c r="FF29" s="11">
        <f t="shared" si="25"/>
        <v>0</v>
      </c>
      <c r="FG29" s="11">
        <f t="shared" si="25"/>
        <v>0</v>
      </c>
      <c r="FH29" s="11">
        <f t="shared" si="25"/>
        <v>0</v>
      </c>
      <c r="FI29" s="11">
        <f t="shared" si="25"/>
        <v>0</v>
      </c>
      <c r="FJ29" s="11">
        <f t="shared" si="25"/>
        <v>0</v>
      </c>
      <c r="FK29" s="11">
        <f t="shared" si="25"/>
        <v>0</v>
      </c>
      <c r="FL29" s="11">
        <f t="shared" si="25"/>
        <v>0</v>
      </c>
      <c r="FM29" s="11">
        <f t="shared" si="25"/>
        <v>0</v>
      </c>
      <c r="FN29" s="11">
        <f t="shared" si="25"/>
        <v>0</v>
      </c>
      <c r="FO29" s="11">
        <f t="shared" si="25"/>
        <v>0</v>
      </c>
      <c r="FP29" s="11">
        <f t="shared" si="25"/>
        <v>0</v>
      </c>
      <c r="FQ29" s="11">
        <f t="shared" si="25"/>
        <v>0</v>
      </c>
      <c r="FR29" s="11">
        <f t="shared" si="25"/>
        <v>0</v>
      </c>
      <c r="FS29" s="11">
        <f t="shared" si="25"/>
        <v>0</v>
      </c>
      <c r="FT29" s="11">
        <f t="shared" si="25"/>
        <v>0</v>
      </c>
      <c r="FU29" s="11">
        <f t="shared" si="25"/>
        <v>0</v>
      </c>
      <c r="FV29" s="11">
        <f t="shared" si="25"/>
        <v>0</v>
      </c>
      <c r="FW29" s="11">
        <f t="shared" si="25"/>
        <v>0</v>
      </c>
      <c r="FX29" s="11">
        <f t="shared" si="25"/>
        <v>0</v>
      </c>
      <c r="FY29" s="11">
        <f t="shared" si="25"/>
        <v>0</v>
      </c>
      <c r="FZ29" s="11">
        <f t="shared" si="25"/>
        <v>0</v>
      </c>
      <c r="GA29" s="11">
        <f t="shared" si="25"/>
        <v>0</v>
      </c>
      <c r="GB29" s="11">
        <f t="shared" si="25"/>
        <v>0</v>
      </c>
      <c r="GC29" s="11">
        <f t="shared" si="25"/>
        <v>0</v>
      </c>
      <c r="GD29" s="11">
        <f t="shared" si="25"/>
        <v>0</v>
      </c>
      <c r="GE29" s="11">
        <f t="shared" si="25"/>
        <v>0</v>
      </c>
      <c r="GF29" s="11">
        <f t="shared" si="25"/>
        <v>0</v>
      </c>
      <c r="GG29" s="11">
        <f t="shared" si="25"/>
        <v>0</v>
      </c>
      <c r="GH29" s="11">
        <f t="shared" si="25"/>
        <v>0</v>
      </c>
      <c r="GI29" s="11">
        <f t="shared" si="25"/>
        <v>0</v>
      </c>
      <c r="GJ29" s="11">
        <f t="shared" si="25"/>
        <v>0</v>
      </c>
      <c r="GK29" s="11">
        <f t="shared" si="25"/>
        <v>0</v>
      </c>
      <c r="GL29" s="11">
        <f t="shared" si="21"/>
        <v>0</v>
      </c>
      <c r="GM29" s="11">
        <f t="shared" ref="GM29:IW33" si="29">IF(ISBLANK(GM7),0,GM7)</f>
        <v>0</v>
      </c>
      <c r="GN29" s="11">
        <f t="shared" si="29"/>
        <v>0</v>
      </c>
      <c r="GO29" s="11">
        <f t="shared" si="29"/>
        <v>0</v>
      </c>
      <c r="GP29" s="11">
        <f t="shared" si="29"/>
        <v>0</v>
      </c>
      <c r="GQ29" s="11">
        <f t="shared" si="29"/>
        <v>0</v>
      </c>
      <c r="GR29" s="11">
        <f t="shared" si="29"/>
        <v>0</v>
      </c>
      <c r="GS29" s="11">
        <f t="shared" si="29"/>
        <v>0</v>
      </c>
      <c r="GT29" s="11">
        <f t="shared" si="29"/>
        <v>0</v>
      </c>
      <c r="GU29" s="11">
        <f t="shared" si="29"/>
        <v>0</v>
      </c>
      <c r="GV29" s="11">
        <f t="shared" si="29"/>
        <v>0</v>
      </c>
      <c r="GW29" s="11">
        <f t="shared" si="29"/>
        <v>0</v>
      </c>
      <c r="GX29" s="11">
        <f t="shared" si="29"/>
        <v>0</v>
      </c>
      <c r="GY29" s="11">
        <f t="shared" si="29"/>
        <v>0</v>
      </c>
      <c r="GZ29" s="11">
        <f t="shared" si="29"/>
        <v>0</v>
      </c>
      <c r="HA29" s="11">
        <f t="shared" si="29"/>
        <v>0</v>
      </c>
      <c r="HB29" s="11">
        <f t="shared" si="29"/>
        <v>0</v>
      </c>
      <c r="HC29" s="11">
        <f t="shared" si="29"/>
        <v>0</v>
      </c>
      <c r="HD29" s="11">
        <f t="shared" si="29"/>
        <v>0</v>
      </c>
      <c r="HE29" s="11">
        <f t="shared" si="29"/>
        <v>0</v>
      </c>
      <c r="HF29" s="11">
        <f t="shared" si="29"/>
        <v>0</v>
      </c>
      <c r="HG29" s="11">
        <f t="shared" si="29"/>
        <v>0</v>
      </c>
      <c r="HH29" s="11">
        <f t="shared" si="29"/>
        <v>0</v>
      </c>
      <c r="HI29" s="11">
        <f t="shared" si="29"/>
        <v>0</v>
      </c>
      <c r="HJ29" s="11">
        <f t="shared" si="29"/>
        <v>0</v>
      </c>
      <c r="HK29" s="11">
        <f t="shared" si="29"/>
        <v>0</v>
      </c>
      <c r="HL29" s="11">
        <f t="shared" si="29"/>
        <v>0</v>
      </c>
      <c r="HM29" s="11">
        <f t="shared" si="29"/>
        <v>0</v>
      </c>
      <c r="HN29" s="11">
        <f t="shared" si="29"/>
        <v>0</v>
      </c>
      <c r="HO29" s="11">
        <f t="shared" si="29"/>
        <v>0</v>
      </c>
      <c r="HP29" s="11">
        <f t="shared" si="29"/>
        <v>0</v>
      </c>
      <c r="HQ29" s="11">
        <f t="shared" si="29"/>
        <v>0</v>
      </c>
      <c r="HR29" s="11">
        <f t="shared" si="29"/>
        <v>0</v>
      </c>
      <c r="HS29" s="11">
        <f t="shared" si="29"/>
        <v>0</v>
      </c>
      <c r="HT29" s="11">
        <f t="shared" si="29"/>
        <v>0</v>
      </c>
      <c r="HU29" s="11">
        <f t="shared" si="29"/>
        <v>0</v>
      </c>
      <c r="HV29" s="11">
        <f t="shared" si="29"/>
        <v>0</v>
      </c>
      <c r="HW29" s="11">
        <f t="shared" si="29"/>
        <v>0</v>
      </c>
      <c r="HX29" s="11">
        <f t="shared" si="29"/>
        <v>0</v>
      </c>
      <c r="HY29" s="11">
        <f t="shared" si="29"/>
        <v>0</v>
      </c>
      <c r="HZ29" s="11">
        <f t="shared" si="29"/>
        <v>0</v>
      </c>
      <c r="IA29" s="11">
        <f t="shared" si="29"/>
        <v>0</v>
      </c>
      <c r="IB29" s="11">
        <f t="shared" si="29"/>
        <v>0</v>
      </c>
      <c r="IC29" s="11">
        <f t="shared" si="29"/>
        <v>0</v>
      </c>
      <c r="ID29" s="11">
        <f t="shared" si="29"/>
        <v>0</v>
      </c>
      <c r="IE29" s="11">
        <f t="shared" si="29"/>
        <v>0</v>
      </c>
      <c r="IF29" s="11">
        <f t="shared" si="29"/>
        <v>0</v>
      </c>
      <c r="IG29" s="11">
        <f t="shared" si="29"/>
        <v>0</v>
      </c>
      <c r="IH29" s="11">
        <f t="shared" si="29"/>
        <v>0</v>
      </c>
      <c r="II29" s="11">
        <f t="shared" si="29"/>
        <v>0</v>
      </c>
      <c r="IJ29" s="11">
        <f t="shared" si="29"/>
        <v>0</v>
      </c>
      <c r="IK29" s="11">
        <f t="shared" si="29"/>
        <v>0</v>
      </c>
      <c r="IL29" s="11">
        <f t="shared" si="29"/>
        <v>0</v>
      </c>
      <c r="IM29" s="11">
        <f t="shared" si="29"/>
        <v>0</v>
      </c>
      <c r="IN29" s="11">
        <f t="shared" si="29"/>
        <v>0</v>
      </c>
      <c r="IO29" s="11">
        <f t="shared" si="29"/>
        <v>0</v>
      </c>
      <c r="IP29" s="11">
        <f t="shared" si="29"/>
        <v>0</v>
      </c>
      <c r="IQ29" s="11">
        <f t="shared" si="29"/>
        <v>0</v>
      </c>
      <c r="IR29" s="11">
        <f t="shared" si="29"/>
        <v>0</v>
      </c>
      <c r="IS29" s="11">
        <f t="shared" si="29"/>
        <v>0</v>
      </c>
      <c r="IT29" s="11">
        <f t="shared" si="29"/>
        <v>0</v>
      </c>
      <c r="IU29" s="11">
        <f t="shared" si="29"/>
        <v>0</v>
      </c>
      <c r="IV29" s="11">
        <f t="shared" si="29"/>
        <v>0</v>
      </c>
      <c r="IW29" s="11">
        <f t="shared" si="29"/>
        <v>0</v>
      </c>
      <c r="IX29" s="11">
        <f t="shared" si="26"/>
        <v>0</v>
      </c>
      <c r="IY29" s="11">
        <f t="shared" si="26"/>
        <v>0</v>
      </c>
      <c r="IZ29" s="11">
        <f t="shared" si="26"/>
        <v>0</v>
      </c>
      <c r="JA29" s="11">
        <f t="shared" si="26"/>
        <v>0</v>
      </c>
      <c r="JB29" s="11">
        <f t="shared" si="26"/>
        <v>0</v>
      </c>
      <c r="JC29" s="11">
        <f t="shared" si="26"/>
        <v>0</v>
      </c>
      <c r="JD29" s="11">
        <f t="shared" si="26"/>
        <v>0</v>
      </c>
      <c r="JE29" s="11">
        <f t="shared" si="26"/>
        <v>0</v>
      </c>
      <c r="JF29" s="11">
        <f t="shared" si="26"/>
        <v>0</v>
      </c>
      <c r="JG29" s="11">
        <f t="shared" si="26"/>
        <v>0</v>
      </c>
      <c r="JH29" s="11">
        <f t="shared" si="26"/>
        <v>0</v>
      </c>
      <c r="JI29" s="11">
        <f t="shared" si="26"/>
        <v>0</v>
      </c>
      <c r="JJ29" s="11">
        <f t="shared" si="26"/>
        <v>0</v>
      </c>
      <c r="JK29" s="11">
        <f t="shared" si="26"/>
        <v>0</v>
      </c>
      <c r="JL29" s="11">
        <f t="shared" si="26"/>
        <v>0</v>
      </c>
      <c r="JM29" s="11">
        <f t="shared" si="26"/>
        <v>0</v>
      </c>
      <c r="JN29" s="11">
        <f t="shared" si="26"/>
        <v>0</v>
      </c>
      <c r="JO29" s="11">
        <f t="shared" si="26"/>
        <v>0</v>
      </c>
      <c r="JP29" s="11">
        <f t="shared" si="26"/>
        <v>0</v>
      </c>
      <c r="JQ29" s="11">
        <f t="shared" si="26"/>
        <v>0</v>
      </c>
      <c r="JR29" s="11">
        <f t="shared" si="26"/>
        <v>0</v>
      </c>
      <c r="JS29" s="11">
        <f t="shared" si="26"/>
        <v>0</v>
      </c>
      <c r="JT29" s="11">
        <f t="shared" si="26"/>
        <v>0</v>
      </c>
      <c r="JU29" s="11">
        <f t="shared" si="26"/>
        <v>0</v>
      </c>
      <c r="JV29" s="11">
        <f t="shared" si="26"/>
        <v>0</v>
      </c>
      <c r="JW29" s="11">
        <f t="shared" si="26"/>
        <v>0</v>
      </c>
      <c r="JX29" s="11">
        <f t="shared" si="26"/>
        <v>0</v>
      </c>
      <c r="JY29" s="11">
        <f t="shared" si="26"/>
        <v>0</v>
      </c>
      <c r="JZ29" s="11">
        <f t="shared" si="26"/>
        <v>0</v>
      </c>
      <c r="KA29" s="11">
        <f t="shared" si="26"/>
        <v>0</v>
      </c>
      <c r="KB29" s="11">
        <f t="shared" si="26"/>
        <v>0</v>
      </c>
      <c r="KC29" s="11">
        <f t="shared" si="26"/>
        <v>0</v>
      </c>
      <c r="KD29" s="11">
        <f t="shared" si="26"/>
        <v>0</v>
      </c>
      <c r="KE29" s="11">
        <f t="shared" si="26"/>
        <v>0</v>
      </c>
      <c r="KF29" s="11">
        <f t="shared" si="26"/>
        <v>0</v>
      </c>
      <c r="KG29" s="11">
        <f t="shared" si="26"/>
        <v>0</v>
      </c>
      <c r="KH29" s="11">
        <f t="shared" si="26"/>
        <v>0</v>
      </c>
      <c r="KI29" s="11">
        <f t="shared" si="26"/>
        <v>0</v>
      </c>
      <c r="KJ29" s="11">
        <f t="shared" si="26"/>
        <v>0</v>
      </c>
      <c r="KK29" s="11">
        <f t="shared" si="26"/>
        <v>0</v>
      </c>
      <c r="KL29" s="11">
        <f t="shared" si="26"/>
        <v>0</v>
      </c>
      <c r="KM29" s="11">
        <f t="shared" si="26"/>
        <v>0</v>
      </c>
      <c r="KN29" s="11">
        <f t="shared" si="26"/>
        <v>0</v>
      </c>
      <c r="KO29" s="11">
        <f t="shared" si="26"/>
        <v>0</v>
      </c>
      <c r="KP29" s="11">
        <f t="shared" si="26"/>
        <v>0</v>
      </c>
    </row>
    <row r="30" spans="1:302" x14ac:dyDescent="0.2">
      <c r="A30" s="1" t="s">
        <v>33</v>
      </c>
      <c r="B30" s="11">
        <f t="shared" ref="B30:BM33" si="30">IF(ISBLANK(B8),0,B8)</f>
        <v>0</v>
      </c>
      <c r="C30" s="11">
        <f t="shared" si="30"/>
        <v>0</v>
      </c>
      <c r="D30" s="11">
        <f t="shared" si="30"/>
        <v>0</v>
      </c>
      <c r="E30" s="11">
        <f t="shared" si="30"/>
        <v>0</v>
      </c>
      <c r="F30" s="11">
        <f t="shared" si="30"/>
        <v>30</v>
      </c>
      <c r="G30" s="11">
        <f t="shared" si="30"/>
        <v>0</v>
      </c>
      <c r="H30" s="11">
        <f t="shared" si="30"/>
        <v>0</v>
      </c>
      <c r="I30" s="11">
        <f t="shared" si="30"/>
        <v>0</v>
      </c>
      <c r="J30" s="11">
        <f t="shared" si="30"/>
        <v>0</v>
      </c>
      <c r="K30" s="11">
        <f t="shared" si="30"/>
        <v>30</v>
      </c>
      <c r="L30" s="11">
        <f t="shared" si="30"/>
        <v>0</v>
      </c>
      <c r="M30" s="11">
        <f t="shared" si="30"/>
        <v>0</v>
      </c>
      <c r="N30" s="11">
        <f t="shared" si="30"/>
        <v>0</v>
      </c>
      <c r="O30" s="11">
        <f t="shared" si="30"/>
        <v>0</v>
      </c>
      <c r="P30" s="11">
        <f t="shared" si="30"/>
        <v>30</v>
      </c>
      <c r="Q30" s="11">
        <f t="shared" si="30"/>
        <v>0</v>
      </c>
      <c r="R30" s="11">
        <f t="shared" si="30"/>
        <v>0</v>
      </c>
      <c r="S30" s="11">
        <f t="shared" si="30"/>
        <v>0</v>
      </c>
      <c r="T30" s="11">
        <f t="shared" si="30"/>
        <v>0</v>
      </c>
      <c r="U30" s="11">
        <f t="shared" si="30"/>
        <v>1030</v>
      </c>
      <c r="V30" s="11">
        <f t="shared" si="30"/>
        <v>0</v>
      </c>
      <c r="W30" s="11">
        <f t="shared" si="30"/>
        <v>0</v>
      </c>
      <c r="X30" s="11">
        <f t="shared" si="30"/>
        <v>0</v>
      </c>
      <c r="Y30" s="11">
        <f t="shared" si="30"/>
        <v>0</v>
      </c>
      <c r="Z30" s="11">
        <f t="shared" si="30"/>
        <v>0</v>
      </c>
      <c r="AA30" s="11">
        <f t="shared" si="30"/>
        <v>0</v>
      </c>
      <c r="AB30" s="11">
        <f t="shared" si="30"/>
        <v>0</v>
      </c>
      <c r="AC30" s="11">
        <f t="shared" si="30"/>
        <v>0</v>
      </c>
      <c r="AD30" s="11">
        <f t="shared" si="30"/>
        <v>0</v>
      </c>
      <c r="AE30" s="11">
        <f t="shared" si="30"/>
        <v>0</v>
      </c>
      <c r="AF30" s="11">
        <f t="shared" si="30"/>
        <v>0</v>
      </c>
      <c r="AG30" s="11">
        <f t="shared" si="30"/>
        <v>0</v>
      </c>
      <c r="AH30" s="11">
        <f t="shared" si="30"/>
        <v>0</v>
      </c>
      <c r="AI30" s="11">
        <f t="shared" si="30"/>
        <v>0</v>
      </c>
      <c r="AJ30" s="11">
        <f t="shared" si="30"/>
        <v>0</v>
      </c>
      <c r="AK30" s="11">
        <f t="shared" si="30"/>
        <v>0</v>
      </c>
      <c r="AL30" s="11">
        <f t="shared" si="30"/>
        <v>0</v>
      </c>
      <c r="AM30" s="11">
        <f t="shared" si="30"/>
        <v>0</v>
      </c>
      <c r="AN30" s="11">
        <f t="shared" si="30"/>
        <v>0</v>
      </c>
      <c r="AO30" s="11">
        <f t="shared" si="30"/>
        <v>0</v>
      </c>
      <c r="AP30" s="11">
        <f t="shared" si="30"/>
        <v>0</v>
      </c>
      <c r="AQ30" s="11">
        <f t="shared" si="30"/>
        <v>0</v>
      </c>
      <c r="AR30" s="11">
        <f t="shared" si="30"/>
        <v>0</v>
      </c>
      <c r="AS30" s="11">
        <f t="shared" si="30"/>
        <v>0</v>
      </c>
      <c r="AT30" s="11">
        <f t="shared" si="30"/>
        <v>0</v>
      </c>
      <c r="AU30" s="11">
        <f t="shared" si="30"/>
        <v>0</v>
      </c>
      <c r="AV30" s="11">
        <f t="shared" si="30"/>
        <v>0</v>
      </c>
      <c r="AW30" s="11">
        <f t="shared" si="30"/>
        <v>0</v>
      </c>
      <c r="AX30" s="11">
        <f t="shared" si="30"/>
        <v>0</v>
      </c>
      <c r="AY30" s="11">
        <f t="shared" si="30"/>
        <v>0</v>
      </c>
      <c r="AZ30" s="11">
        <f t="shared" si="30"/>
        <v>0</v>
      </c>
      <c r="BA30" s="11">
        <f t="shared" si="30"/>
        <v>0</v>
      </c>
      <c r="BB30" s="11">
        <f t="shared" si="30"/>
        <v>0</v>
      </c>
      <c r="BC30" s="11">
        <f t="shared" si="30"/>
        <v>0</v>
      </c>
      <c r="BD30" s="11">
        <f t="shared" si="30"/>
        <v>0</v>
      </c>
      <c r="BE30" s="11">
        <f t="shared" si="30"/>
        <v>0</v>
      </c>
      <c r="BF30" s="11">
        <f t="shared" si="30"/>
        <v>0</v>
      </c>
      <c r="BG30" s="11">
        <f t="shared" si="30"/>
        <v>0</v>
      </c>
      <c r="BH30" s="11">
        <f t="shared" si="30"/>
        <v>0</v>
      </c>
      <c r="BI30" s="11">
        <f t="shared" si="30"/>
        <v>0</v>
      </c>
      <c r="BJ30" s="11">
        <f t="shared" si="30"/>
        <v>0</v>
      </c>
      <c r="BK30" s="11">
        <f t="shared" si="30"/>
        <v>0</v>
      </c>
      <c r="BL30" s="11">
        <f t="shared" si="30"/>
        <v>0</v>
      </c>
      <c r="BM30" s="11">
        <f t="shared" si="30"/>
        <v>0</v>
      </c>
      <c r="BN30" s="11">
        <f t="shared" si="19"/>
        <v>0</v>
      </c>
      <c r="BO30" s="11">
        <f t="shared" si="28"/>
        <v>0</v>
      </c>
      <c r="BP30" s="11">
        <f t="shared" si="28"/>
        <v>0</v>
      </c>
      <c r="BQ30" s="11">
        <f t="shared" si="28"/>
        <v>0</v>
      </c>
      <c r="BR30" s="11">
        <f t="shared" si="28"/>
        <v>0</v>
      </c>
      <c r="BS30" s="11">
        <f t="shared" si="28"/>
        <v>0</v>
      </c>
      <c r="BT30" s="11">
        <f t="shared" si="28"/>
        <v>0</v>
      </c>
      <c r="BU30" s="11">
        <f t="shared" si="28"/>
        <v>0</v>
      </c>
      <c r="BV30" s="11">
        <f t="shared" si="28"/>
        <v>0</v>
      </c>
      <c r="BW30" s="11">
        <f t="shared" si="28"/>
        <v>0</v>
      </c>
      <c r="BX30" s="11">
        <f t="shared" si="28"/>
        <v>0</v>
      </c>
      <c r="BY30" s="11">
        <f t="shared" si="28"/>
        <v>0</v>
      </c>
      <c r="BZ30" s="11">
        <f t="shared" si="28"/>
        <v>0</v>
      </c>
      <c r="CA30" s="11">
        <f t="shared" si="28"/>
        <v>0</v>
      </c>
      <c r="CB30" s="11">
        <f t="shared" si="28"/>
        <v>0</v>
      </c>
      <c r="CC30" s="11">
        <f t="shared" si="28"/>
        <v>0</v>
      </c>
      <c r="CD30" s="11">
        <f t="shared" si="28"/>
        <v>0</v>
      </c>
      <c r="CE30" s="11">
        <f t="shared" si="28"/>
        <v>0</v>
      </c>
      <c r="CF30" s="11">
        <f t="shared" si="28"/>
        <v>0</v>
      </c>
      <c r="CG30" s="11">
        <f t="shared" si="28"/>
        <v>0</v>
      </c>
      <c r="CH30" s="11">
        <f t="shared" si="28"/>
        <v>0</v>
      </c>
      <c r="CI30" s="11">
        <f t="shared" si="28"/>
        <v>0</v>
      </c>
      <c r="CJ30" s="11">
        <f t="shared" si="28"/>
        <v>0</v>
      </c>
      <c r="CK30" s="11">
        <f t="shared" si="28"/>
        <v>0</v>
      </c>
      <c r="CL30" s="11">
        <f t="shared" si="28"/>
        <v>0</v>
      </c>
      <c r="CM30" s="11">
        <f t="shared" si="28"/>
        <v>0</v>
      </c>
      <c r="CN30" s="11">
        <f t="shared" si="28"/>
        <v>0</v>
      </c>
      <c r="CO30" s="11">
        <f t="shared" si="28"/>
        <v>0</v>
      </c>
      <c r="CP30" s="11">
        <f t="shared" si="28"/>
        <v>0</v>
      </c>
      <c r="CQ30" s="11">
        <f t="shared" si="28"/>
        <v>0</v>
      </c>
      <c r="CR30" s="11">
        <f t="shared" si="28"/>
        <v>0</v>
      </c>
      <c r="CS30" s="11">
        <f t="shared" si="28"/>
        <v>0</v>
      </c>
      <c r="CT30" s="11">
        <f t="shared" si="28"/>
        <v>0</v>
      </c>
      <c r="CU30" s="11">
        <f t="shared" si="28"/>
        <v>0</v>
      </c>
      <c r="CV30" s="11">
        <f t="shared" si="28"/>
        <v>0</v>
      </c>
      <c r="CW30" s="11">
        <f t="shared" si="28"/>
        <v>0</v>
      </c>
      <c r="CX30" s="11">
        <f t="shared" si="28"/>
        <v>0</v>
      </c>
      <c r="CY30" s="11">
        <f t="shared" si="28"/>
        <v>0</v>
      </c>
      <c r="CZ30" s="11">
        <f t="shared" si="28"/>
        <v>0</v>
      </c>
      <c r="DA30" s="11">
        <f t="shared" si="28"/>
        <v>0</v>
      </c>
      <c r="DB30" s="11">
        <f t="shared" si="28"/>
        <v>0</v>
      </c>
      <c r="DC30" s="11">
        <f t="shared" si="28"/>
        <v>0</v>
      </c>
      <c r="DD30" s="11">
        <f t="shared" si="28"/>
        <v>0</v>
      </c>
      <c r="DE30" s="11">
        <f t="shared" si="28"/>
        <v>0</v>
      </c>
      <c r="DF30" s="11">
        <f t="shared" si="28"/>
        <v>0</v>
      </c>
      <c r="DG30" s="11">
        <f t="shared" si="28"/>
        <v>0</v>
      </c>
      <c r="DH30" s="11">
        <f t="shared" si="28"/>
        <v>0</v>
      </c>
      <c r="DI30" s="11">
        <f t="shared" si="28"/>
        <v>0</v>
      </c>
      <c r="DJ30" s="11">
        <f t="shared" si="28"/>
        <v>0</v>
      </c>
      <c r="DK30" s="11">
        <f t="shared" si="28"/>
        <v>0</v>
      </c>
      <c r="DL30" s="11">
        <f t="shared" si="28"/>
        <v>0</v>
      </c>
      <c r="DM30" s="11">
        <f t="shared" si="28"/>
        <v>0</v>
      </c>
      <c r="DN30" s="11">
        <f t="shared" si="28"/>
        <v>0</v>
      </c>
      <c r="DO30" s="11">
        <f t="shared" si="28"/>
        <v>0</v>
      </c>
      <c r="DP30" s="11">
        <f t="shared" si="28"/>
        <v>0</v>
      </c>
      <c r="DQ30" s="11">
        <f t="shared" si="28"/>
        <v>0</v>
      </c>
      <c r="DR30" s="11">
        <f t="shared" si="28"/>
        <v>0</v>
      </c>
      <c r="DS30" s="11">
        <f t="shared" si="28"/>
        <v>0</v>
      </c>
      <c r="DT30" s="11">
        <f t="shared" si="28"/>
        <v>0</v>
      </c>
      <c r="DU30" s="11">
        <f t="shared" si="28"/>
        <v>0</v>
      </c>
      <c r="DV30" s="11">
        <f t="shared" si="28"/>
        <v>0</v>
      </c>
      <c r="DW30" s="11">
        <f t="shared" si="28"/>
        <v>0</v>
      </c>
      <c r="DX30" s="11">
        <f t="shared" si="28"/>
        <v>0</v>
      </c>
      <c r="DY30" s="11">
        <f t="shared" si="28"/>
        <v>0</v>
      </c>
      <c r="DZ30" s="11">
        <f t="shared" si="25"/>
        <v>0</v>
      </c>
      <c r="EA30" s="11">
        <f t="shared" si="25"/>
        <v>0</v>
      </c>
      <c r="EB30" s="11">
        <f t="shared" si="25"/>
        <v>0</v>
      </c>
      <c r="EC30" s="11">
        <f t="shared" si="25"/>
        <v>0</v>
      </c>
      <c r="ED30" s="11">
        <f t="shared" si="25"/>
        <v>0</v>
      </c>
      <c r="EE30" s="11">
        <f t="shared" si="25"/>
        <v>0</v>
      </c>
      <c r="EF30" s="11">
        <f t="shared" si="25"/>
        <v>0</v>
      </c>
      <c r="EG30" s="11">
        <f t="shared" si="25"/>
        <v>0</v>
      </c>
      <c r="EH30" s="11">
        <f t="shared" si="25"/>
        <v>0</v>
      </c>
      <c r="EI30" s="11">
        <f t="shared" si="25"/>
        <v>0</v>
      </c>
      <c r="EJ30" s="11">
        <f t="shared" si="25"/>
        <v>0</v>
      </c>
      <c r="EK30" s="11">
        <f t="shared" si="25"/>
        <v>0</v>
      </c>
      <c r="EL30" s="11">
        <f t="shared" si="25"/>
        <v>0</v>
      </c>
      <c r="EM30" s="11">
        <f t="shared" si="25"/>
        <v>0</v>
      </c>
      <c r="EN30" s="11">
        <f t="shared" si="25"/>
        <v>0</v>
      </c>
      <c r="EO30" s="11">
        <f t="shared" si="25"/>
        <v>0</v>
      </c>
      <c r="EP30" s="11">
        <f t="shared" si="25"/>
        <v>0</v>
      </c>
      <c r="EQ30" s="11">
        <f t="shared" si="25"/>
        <v>0</v>
      </c>
      <c r="ER30" s="11">
        <f t="shared" si="25"/>
        <v>0</v>
      </c>
      <c r="ES30" s="11">
        <f t="shared" si="25"/>
        <v>0</v>
      </c>
      <c r="ET30" s="11">
        <f t="shared" si="25"/>
        <v>0</v>
      </c>
      <c r="EU30" s="11">
        <f t="shared" si="25"/>
        <v>0</v>
      </c>
      <c r="EV30" s="11">
        <f t="shared" si="25"/>
        <v>0</v>
      </c>
      <c r="EW30" s="11">
        <f t="shared" si="25"/>
        <v>0</v>
      </c>
      <c r="EX30" s="11">
        <f t="shared" si="25"/>
        <v>0</v>
      </c>
      <c r="EY30" s="11">
        <f t="shared" si="25"/>
        <v>0</v>
      </c>
      <c r="EZ30" s="11">
        <f t="shared" si="25"/>
        <v>0</v>
      </c>
      <c r="FA30" s="11">
        <f t="shared" si="25"/>
        <v>0</v>
      </c>
      <c r="FB30" s="11">
        <f t="shared" si="25"/>
        <v>0</v>
      </c>
      <c r="FC30" s="11">
        <f t="shared" si="25"/>
        <v>0</v>
      </c>
      <c r="FD30" s="11">
        <f t="shared" si="25"/>
        <v>0</v>
      </c>
      <c r="FE30" s="11">
        <f t="shared" si="25"/>
        <v>0</v>
      </c>
      <c r="FF30" s="11">
        <f t="shared" si="25"/>
        <v>0</v>
      </c>
      <c r="FG30" s="11">
        <f t="shared" si="25"/>
        <v>0</v>
      </c>
      <c r="FH30" s="11">
        <f t="shared" si="25"/>
        <v>0</v>
      </c>
      <c r="FI30" s="11">
        <f t="shared" si="25"/>
        <v>0</v>
      </c>
      <c r="FJ30" s="11">
        <f t="shared" si="25"/>
        <v>0</v>
      </c>
      <c r="FK30" s="11">
        <f t="shared" si="25"/>
        <v>0</v>
      </c>
      <c r="FL30" s="11">
        <f t="shared" si="25"/>
        <v>0</v>
      </c>
      <c r="FM30" s="11">
        <f t="shared" si="25"/>
        <v>0</v>
      </c>
      <c r="FN30" s="11">
        <f t="shared" si="25"/>
        <v>0</v>
      </c>
      <c r="FO30" s="11">
        <f t="shared" si="25"/>
        <v>0</v>
      </c>
      <c r="FP30" s="11">
        <f t="shared" si="25"/>
        <v>0</v>
      </c>
      <c r="FQ30" s="11">
        <f t="shared" si="25"/>
        <v>0</v>
      </c>
      <c r="FR30" s="11">
        <f t="shared" si="25"/>
        <v>0</v>
      </c>
      <c r="FS30" s="11">
        <f t="shared" si="25"/>
        <v>0</v>
      </c>
      <c r="FT30" s="11">
        <f t="shared" si="25"/>
        <v>0</v>
      </c>
      <c r="FU30" s="11">
        <f t="shared" si="25"/>
        <v>0</v>
      </c>
      <c r="FV30" s="11">
        <f t="shared" si="25"/>
        <v>0</v>
      </c>
      <c r="FW30" s="11">
        <f t="shared" si="25"/>
        <v>0</v>
      </c>
      <c r="FX30" s="11">
        <f t="shared" si="25"/>
        <v>0</v>
      </c>
      <c r="FY30" s="11">
        <f t="shared" si="25"/>
        <v>0</v>
      </c>
      <c r="FZ30" s="11">
        <f t="shared" si="25"/>
        <v>0</v>
      </c>
      <c r="GA30" s="11">
        <f t="shared" si="25"/>
        <v>0</v>
      </c>
      <c r="GB30" s="11">
        <f t="shared" si="25"/>
        <v>0</v>
      </c>
      <c r="GC30" s="11">
        <f t="shared" si="25"/>
        <v>0</v>
      </c>
      <c r="GD30" s="11">
        <f t="shared" si="25"/>
        <v>0</v>
      </c>
      <c r="GE30" s="11">
        <f t="shared" si="25"/>
        <v>0</v>
      </c>
      <c r="GF30" s="11">
        <f t="shared" si="25"/>
        <v>0</v>
      </c>
      <c r="GG30" s="11">
        <f t="shared" si="25"/>
        <v>0</v>
      </c>
      <c r="GH30" s="11">
        <f t="shared" si="25"/>
        <v>0</v>
      </c>
      <c r="GI30" s="11">
        <f t="shared" si="25"/>
        <v>0</v>
      </c>
      <c r="GJ30" s="11">
        <f t="shared" si="25"/>
        <v>0</v>
      </c>
      <c r="GK30" s="11">
        <f t="shared" si="25"/>
        <v>0</v>
      </c>
      <c r="GL30" s="11">
        <f t="shared" si="21"/>
        <v>0</v>
      </c>
      <c r="GM30" s="11">
        <f t="shared" si="29"/>
        <v>0</v>
      </c>
      <c r="GN30" s="11">
        <f t="shared" si="29"/>
        <v>0</v>
      </c>
      <c r="GO30" s="11">
        <f t="shared" si="29"/>
        <v>0</v>
      </c>
      <c r="GP30" s="11">
        <f t="shared" si="29"/>
        <v>0</v>
      </c>
      <c r="GQ30" s="11">
        <f t="shared" si="29"/>
        <v>0</v>
      </c>
      <c r="GR30" s="11">
        <f t="shared" si="29"/>
        <v>0</v>
      </c>
      <c r="GS30" s="11">
        <f t="shared" si="29"/>
        <v>0</v>
      </c>
      <c r="GT30" s="11">
        <f t="shared" si="29"/>
        <v>0</v>
      </c>
      <c r="GU30" s="11">
        <f t="shared" si="29"/>
        <v>0</v>
      </c>
      <c r="GV30" s="11">
        <f t="shared" si="29"/>
        <v>0</v>
      </c>
      <c r="GW30" s="11">
        <f t="shared" si="29"/>
        <v>0</v>
      </c>
      <c r="GX30" s="11">
        <f t="shared" si="29"/>
        <v>0</v>
      </c>
      <c r="GY30" s="11">
        <f t="shared" si="29"/>
        <v>0</v>
      </c>
      <c r="GZ30" s="11">
        <f t="shared" si="29"/>
        <v>0</v>
      </c>
      <c r="HA30" s="11">
        <f t="shared" si="29"/>
        <v>0</v>
      </c>
      <c r="HB30" s="11">
        <f t="shared" si="29"/>
        <v>0</v>
      </c>
      <c r="HC30" s="11">
        <f t="shared" si="29"/>
        <v>0</v>
      </c>
      <c r="HD30" s="11">
        <f t="shared" si="29"/>
        <v>0</v>
      </c>
      <c r="HE30" s="11">
        <f t="shared" si="29"/>
        <v>0</v>
      </c>
      <c r="HF30" s="11">
        <f t="shared" si="29"/>
        <v>0</v>
      </c>
      <c r="HG30" s="11">
        <f t="shared" si="29"/>
        <v>0</v>
      </c>
      <c r="HH30" s="11">
        <f t="shared" si="29"/>
        <v>0</v>
      </c>
      <c r="HI30" s="11">
        <f t="shared" si="29"/>
        <v>0</v>
      </c>
      <c r="HJ30" s="11">
        <f t="shared" si="29"/>
        <v>0</v>
      </c>
      <c r="HK30" s="11">
        <f t="shared" si="29"/>
        <v>0</v>
      </c>
      <c r="HL30" s="11">
        <f t="shared" si="29"/>
        <v>0</v>
      </c>
      <c r="HM30" s="11">
        <f t="shared" si="29"/>
        <v>0</v>
      </c>
      <c r="HN30" s="11">
        <f t="shared" si="29"/>
        <v>0</v>
      </c>
      <c r="HO30" s="11">
        <f t="shared" si="29"/>
        <v>0</v>
      </c>
      <c r="HP30" s="11">
        <f t="shared" si="29"/>
        <v>0</v>
      </c>
      <c r="HQ30" s="11">
        <f t="shared" si="29"/>
        <v>0</v>
      </c>
      <c r="HR30" s="11">
        <f t="shared" si="29"/>
        <v>0</v>
      </c>
      <c r="HS30" s="11">
        <f t="shared" si="29"/>
        <v>0</v>
      </c>
      <c r="HT30" s="11">
        <f t="shared" si="29"/>
        <v>0</v>
      </c>
      <c r="HU30" s="11">
        <f t="shared" si="29"/>
        <v>0</v>
      </c>
      <c r="HV30" s="11">
        <f t="shared" si="29"/>
        <v>0</v>
      </c>
      <c r="HW30" s="11">
        <f t="shared" si="29"/>
        <v>0</v>
      </c>
      <c r="HX30" s="11">
        <f t="shared" si="29"/>
        <v>0</v>
      </c>
      <c r="HY30" s="11">
        <f t="shared" si="29"/>
        <v>0</v>
      </c>
      <c r="HZ30" s="11">
        <f t="shared" si="29"/>
        <v>0</v>
      </c>
      <c r="IA30" s="11">
        <f t="shared" si="29"/>
        <v>0</v>
      </c>
      <c r="IB30" s="11">
        <f t="shared" si="29"/>
        <v>0</v>
      </c>
      <c r="IC30" s="11">
        <f t="shared" si="29"/>
        <v>0</v>
      </c>
      <c r="ID30" s="11">
        <f t="shared" si="29"/>
        <v>0</v>
      </c>
      <c r="IE30" s="11">
        <f t="shared" si="29"/>
        <v>0</v>
      </c>
      <c r="IF30" s="11">
        <f t="shared" si="29"/>
        <v>0</v>
      </c>
      <c r="IG30" s="11">
        <f t="shared" si="29"/>
        <v>0</v>
      </c>
      <c r="IH30" s="11">
        <f t="shared" si="29"/>
        <v>0</v>
      </c>
      <c r="II30" s="11">
        <f t="shared" si="29"/>
        <v>0</v>
      </c>
      <c r="IJ30" s="11">
        <f t="shared" si="29"/>
        <v>0</v>
      </c>
      <c r="IK30" s="11">
        <f t="shared" si="29"/>
        <v>0</v>
      </c>
      <c r="IL30" s="11">
        <f t="shared" si="29"/>
        <v>0</v>
      </c>
      <c r="IM30" s="11">
        <f t="shared" si="29"/>
        <v>0</v>
      </c>
      <c r="IN30" s="11">
        <f t="shared" si="29"/>
        <v>0</v>
      </c>
      <c r="IO30" s="11">
        <f t="shared" si="29"/>
        <v>0</v>
      </c>
      <c r="IP30" s="11">
        <f t="shared" si="29"/>
        <v>0</v>
      </c>
      <c r="IQ30" s="11">
        <f t="shared" si="29"/>
        <v>0</v>
      </c>
      <c r="IR30" s="11">
        <f t="shared" si="29"/>
        <v>0</v>
      </c>
      <c r="IS30" s="11">
        <f t="shared" si="29"/>
        <v>0</v>
      </c>
      <c r="IT30" s="11">
        <f t="shared" si="29"/>
        <v>0</v>
      </c>
      <c r="IU30" s="11">
        <f t="shared" si="29"/>
        <v>0</v>
      </c>
      <c r="IV30" s="11">
        <f t="shared" si="29"/>
        <v>0</v>
      </c>
      <c r="IW30" s="11">
        <f t="shared" si="29"/>
        <v>0</v>
      </c>
      <c r="IX30" s="11">
        <f t="shared" si="26"/>
        <v>0</v>
      </c>
      <c r="IY30" s="11">
        <f t="shared" si="26"/>
        <v>0</v>
      </c>
      <c r="IZ30" s="11">
        <f t="shared" si="26"/>
        <v>0</v>
      </c>
      <c r="JA30" s="11">
        <f t="shared" si="26"/>
        <v>0</v>
      </c>
      <c r="JB30" s="11">
        <f t="shared" si="26"/>
        <v>0</v>
      </c>
      <c r="JC30" s="11">
        <f t="shared" si="26"/>
        <v>0</v>
      </c>
      <c r="JD30" s="11">
        <f t="shared" si="26"/>
        <v>0</v>
      </c>
      <c r="JE30" s="11">
        <f t="shared" si="26"/>
        <v>0</v>
      </c>
      <c r="JF30" s="11">
        <f t="shared" si="26"/>
        <v>0</v>
      </c>
      <c r="JG30" s="11">
        <f t="shared" si="26"/>
        <v>0</v>
      </c>
      <c r="JH30" s="11">
        <f t="shared" si="26"/>
        <v>0</v>
      </c>
      <c r="JI30" s="11">
        <f t="shared" si="26"/>
        <v>0</v>
      </c>
      <c r="JJ30" s="11">
        <f t="shared" si="26"/>
        <v>0</v>
      </c>
      <c r="JK30" s="11">
        <f t="shared" si="26"/>
        <v>0</v>
      </c>
      <c r="JL30" s="11">
        <f t="shared" si="26"/>
        <v>0</v>
      </c>
      <c r="JM30" s="11">
        <f t="shared" si="26"/>
        <v>0</v>
      </c>
      <c r="JN30" s="11">
        <f t="shared" si="26"/>
        <v>0</v>
      </c>
      <c r="JO30" s="11">
        <f t="shared" si="26"/>
        <v>0</v>
      </c>
      <c r="JP30" s="11">
        <f t="shared" si="26"/>
        <v>0</v>
      </c>
      <c r="JQ30" s="11">
        <f t="shared" si="26"/>
        <v>0</v>
      </c>
      <c r="JR30" s="11">
        <f t="shared" si="26"/>
        <v>0</v>
      </c>
      <c r="JS30" s="11">
        <f t="shared" si="26"/>
        <v>0</v>
      </c>
      <c r="JT30" s="11">
        <f t="shared" si="26"/>
        <v>0</v>
      </c>
      <c r="JU30" s="11">
        <f t="shared" si="26"/>
        <v>0</v>
      </c>
      <c r="JV30" s="11">
        <f t="shared" si="26"/>
        <v>0</v>
      </c>
      <c r="JW30" s="11">
        <f t="shared" si="26"/>
        <v>0</v>
      </c>
      <c r="JX30" s="11">
        <f t="shared" si="26"/>
        <v>0</v>
      </c>
      <c r="JY30" s="11">
        <f t="shared" si="26"/>
        <v>0</v>
      </c>
      <c r="JZ30" s="11">
        <f t="shared" si="26"/>
        <v>0</v>
      </c>
      <c r="KA30" s="11">
        <f t="shared" si="26"/>
        <v>0</v>
      </c>
      <c r="KB30" s="11">
        <f t="shared" si="26"/>
        <v>0</v>
      </c>
      <c r="KC30" s="11">
        <f t="shared" si="26"/>
        <v>0</v>
      </c>
      <c r="KD30" s="11">
        <f t="shared" si="26"/>
        <v>0</v>
      </c>
      <c r="KE30" s="11">
        <f t="shared" si="26"/>
        <v>0</v>
      </c>
      <c r="KF30" s="11">
        <f t="shared" si="26"/>
        <v>0</v>
      </c>
      <c r="KG30" s="11">
        <f t="shared" si="26"/>
        <v>0</v>
      </c>
      <c r="KH30" s="11">
        <f t="shared" si="26"/>
        <v>0</v>
      </c>
      <c r="KI30" s="11">
        <f t="shared" si="26"/>
        <v>0</v>
      </c>
      <c r="KJ30" s="11">
        <f t="shared" si="26"/>
        <v>0</v>
      </c>
      <c r="KK30" s="11">
        <f t="shared" si="26"/>
        <v>0</v>
      </c>
      <c r="KL30" s="11">
        <f t="shared" si="26"/>
        <v>0</v>
      </c>
      <c r="KM30" s="11">
        <f t="shared" si="26"/>
        <v>0</v>
      </c>
      <c r="KN30" s="11">
        <f t="shared" si="26"/>
        <v>0</v>
      </c>
      <c r="KO30" s="11">
        <f t="shared" si="26"/>
        <v>0</v>
      </c>
      <c r="KP30" s="11">
        <f t="shared" si="26"/>
        <v>0</v>
      </c>
    </row>
    <row r="31" spans="1:302" x14ac:dyDescent="0.2">
      <c r="A31" s="1" t="s">
        <v>34</v>
      </c>
      <c r="B31" s="11">
        <f t="shared" si="30"/>
        <v>0</v>
      </c>
      <c r="C31" s="11">
        <f t="shared" si="30"/>
        <v>0</v>
      </c>
      <c r="D31" s="11">
        <f t="shared" si="30"/>
        <v>50</v>
      </c>
      <c r="E31" s="11">
        <f t="shared" si="30"/>
        <v>0</v>
      </c>
      <c r="F31" s="11">
        <f t="shared" si="30"/>
        <v>0</v>
      </c>
      <c r="G31" s="11">
        <f t="shared" si="30"/>
        <v>50</v>
      </c>
      <c r="H31" s="11">
        <f t="shared" si="30"/>
        <v>0</v>
      </c>
      <c r="I31" s="11">
        <f t="shared" si="30"/>
        <v>50</v>
      </c>
      <c r="J31" s="11">
        <f t="shared" si="30"/>
        <v>0</v>
      </c>
      <c r="K31" s="11">
        <f t="shared" si="30"/>
        <v>0</v>
      </c>
      <c r="L31" s="11">
        <f t="shared" si="30"/>
        <v>50</v>
      </c>
      <c r="M31" s="11">
        <f t="shared" si="30"/>
        <v>0</v>
      </c>
      <c r="N31" s="11">
        <f t="shared" si="30"/>
        <v>50</v>
      </c>
      <c r="O31" s="11">
        <f t="shared" si="30"/>
        <v>0</v>
      </c>
      <c r="P31" s="11">
        <f t="shared" si="30"/>
        <v>0</v>
      </c>
      <c r="Q31" s="11">
        <f t="shared" si="30"/>
        <v>50</v>
      </c>
      <c r="R31" s="11">
        <f t="shared" si="30"/>
        <v>0</v>
      </c>
      <c r="S31" s="11">
        <f t="shared" si="30"/>
        <v>50</v>
      </c>
      <c r="T31" s="11">
        <f t="shared" si="30"/>
        <v>0</v>
      </c>
      <c r="U31" s="11">
        <f t="shared" si="30"/>
        <v>0</v>
      </c>
      <c r="V31" s="11">
        <f t="shared" si="30"/>
        <v>50</v>
      </c>
      <c r="W31" s="11">
        <f t="shared" si="30"/>
        <v>0</v>
      </c>
      <c r="X31" s="11">
        <f t="shared" si="30"/>
        <v>50</v>
      </c>
      <c r="Y31" s="11">
        <f t="shared" si="30"/>
        <v>0</v>
      </c>
      <c r="Z31" s="11">
        <f t="shared" si="30"/>
        <v>0</v>
      </c>
      <c r="AA31" s="11">
        <f t="shared" si="30"/>
        <v>50</v>
      </c>
      <c r="AB31" s="11">
        <f t="shared" si="30"/>
        <v>0</v>
      </c>
      <c r="AC31" s="11">
        <f t="shared" si="30"/>
        <v>50</v>
      </c>
      <c r="AD31" s="11">
        <f t="shared" si="30"/>
        <v>0</v>
      </c>
      <c r="AE31" s="11">
        <f t="shared" si="30"/>
        <v>0</v>
      </c>
      <c r="AF31" s="11">
        <f t="shared" si="30"/>
        <v>50</v>
      </c>
      <c r="AG31" s="11">
        <f t="shared" si="30"/>
        <v>0</v>
      </c>
      <c r="AH31" s="11">
        <f t="shared" si="30"/>
        <v>50</v>
      </c>
      <c r="AI31" s="11">
        <f t="shared" si="30"/>
        <v>0</v>
      </c>
      <c r="AJ31" s="11">
        <f t="shared" si="30"/>
        <v>0</v>
      </c>
      <c r="AK31" s="11">
        <f t="shared" si="30"/>
        <v>50</v>
      </c>
      <c r="AL31" s="11">
        <f t="shared" si="30"/>
        <v>0</v>
      </c>
      <c r="AM31" s="11">
        <f t="shared" si="30"/>
        <v>50</v>
      </c>
      <c r="AN31" s="11">
        <f t="shared" si="30"/>
        <v>0</v>
      </c>
      <c r="AO31" s="11">
        <f t="shared" si="30"/>
        <v>0</v>
      </c>
      <c r="AP31" s="11">
        <f t="shared" si="30"/>
        <v>50</v>
      </c>
      <c r="AQ31" s="11">
        <f t="shared" si="30"/>
        <v>0</v>
      </c>
      <c r="AR31" s="11">
        <f t="shared" si="30"/>
        <v>50</v>
      </c>
      <c r="AS31" s="11">
        <f t="shared" si="30"/>
        <v>0</v>
      </c>
      <c r="AT31" s="11">
        <f t="shared" si="30"/>
        <v>0</v>
      </c>
      <c r="AU31" s="11">
        <f t="shared" si="30"/>
        <v>50</v>
      </c>
      <c r="AV31" s="11">
        <f t="shared" si="30"/>
        <v>0</v>
      </c>
      <c r="AW31" s="11">
        <f t="shared" si="30"/>
        <v>50</v>
      </c>
      <c r="AX31" s="11">
        <f t="shared" si="30"/>
        <v>0</v>
      </c>
      <c r="AY31" s="11">
        <f t="shared" si="30"/>
        <v>0</v>
      </c>
      <c r="AZ31" s="11">
        <f t="shared" si="30"/>
        <v>1050</v>
      </c>
      <c r="BA31" s="11">
        <f t="shared" si="30"/>
        <v>0</v>
      </c>
      <c r="BB31" s="11">
        <f t="shared" si="30"/>
        <v>0</v>
      </c>
      <c r="BC31" s="11">
        <f t="shared" si="30"/>
        <v>0</v>
      </c>
      <c r="BD31" s="11">
        <f t="shared" si="30"/>
        <v>0</v>
      </c>
      <c r="BE31" s="11">
        <f t="shared" si="30"/>
        <v>0</v>
      </c>
      <c r="BF31" s="11">
        <f t="shared" si="30"/>
        <v>0</v>
      </c>
      <c r="BG31" s="11">
        <f t="shared" si="30"/>
        <v>0</v>
      </c>
      <c r="BH31" s="11">
        <f t="shared" si="30"/>
        <v>0</v>
      </c>
      <c r="BI31" s="11">
        <f t="shared" si="30"/>
        <v>0</v>
      </c>
      <c r="BJ31" s="11">
        <f t="shared" si="30"/>
        <v>0</v>
      </c>
      <c r="BK31" s="11">
        <f t="shared" si="30"/>
        <v>0</v>
      </c>
      <c r="BL31" s="11">
        <f t="shared" si="30"/>
        <v>0</v>
      </c>
      <c r="BM31" s="11">
        <f t="shared" si="30"/>
        <v>0</v>
      </c>
      <c r="BN31" s="11">
        <f t="shared" si="19"/>
        <v>0</v>
      </c>
      <c r="BO31" s="11">
        <f t="shared" si="28"/>
        <v>0</v>
      </c>
      <c r="BP31" s="11">
        <f t="shared" si="28"/>
        <v>0</v>
      </c>
      <c r="BQ31" s="11">
        <f t="shared" si="28"/>
        <v>0</v>
      </c>
      <c r="BR31" s="11">
        <f t="shared" si="28"/>
        <v>0</v>
      </c>
      <c r="BS31" s="11">
        <f t="shared" si="28"/>
        <v>0</v>
      </c>
      <c r="BT31" s="11">
        <f t="shared" si="28"/>
        <v>0</v>
      </c>
      <c r="BU31" s="11">
        <f t="shared" si="28"/>
        <v>0</v>
      </c>
      <c r="BV31" s="11">
        <f t="shared" si="28"/>
        <v>0</v>
      </c>
      <c r="BW31" s="11">
        <f t="shared" si="28"/>
        <v>0</v>
      </c>
      <c r="BX31" s="11">
        <f t="shared" si="28"/>
        <v>0</v>
      </c>
      <c r="BY31" s="11">
        <f t="shared" si="28"/>
        <v>0</v>
      </c>
      <c r="BZ31" s="11">
        <f t="shared" si="28"/>
        <v>0</v>
      </c>
      <c r="CA31" s="11">
        <f t="shared" si="28"/>
        <v>0</v>
      </c>
      <c r="CB31" s="11">
        <f t="shared" si="28"/>
        <v>0</v>
      </c>
      <c r="CC31" s="11">
        <f t="shared" si="28"/>
        <v>0</v>
      </c>
      <c r="CD31" s="11">
        <f t="shared" si="28"/>
        <v>0</v>
      </c>
      <c r="CE31" s="11">
        <f t="shared" si="28"/>
        <v>0</v>
      </c>
      <c r="CF31" s="11">
        <f t="shared" si="28"/>
        <v>0</v>
      </c>
      <c r="CG31" s="11">
        <f t="shared" si="28"/>
        <v>0</v>
      </c>
      <c r="CH31" s="11">
        <f t="shared" si="28"/>
        <v>0</v>
      </c>
      <c r="CI31" s="11">
        <f t="shared" si="28"/>
        <v>0</v>
      </c>
      <c r="CJ31" s="11">
        <f t="shared" si="28"/>
        <v>0</v>
      </c>
      <c r="CK31" s="11">
        <f t="shared" si="28"/>
        <v>0</v>
      </c>
      <c r="CL31" s="11">
        <f t="shared" si="28"/>
        <v>0</v>
      </c>
      <c r="CM31" s="11">
        <f t="shared" si="28"/>
        <v>0</v>
      </c>
      <c r="CN31" s="11">
        <f t="shared" si="28"/>
        <v>0</v>
      </c>
      <c r="CO31" s="11">
        <f t="shared" si="28"/>
        <v>0</v>
      </c>
      <c r="CP31" s="11">
        <f t="shared" si="28"/>
        <v>0</v>
      </c>
      <c r="CQ31" s="11">
        <f t="shared" si="28"/>
        <v>0</v>
      </c>
      <c r="CR31" s="11">
        <f t="shared" si="28"/>
        <v>0</v>
      </c>
      <c r="CS31" s="11">
        <f t="shared" si="28"/>
        <v>0</v>
      </c>
      <c r="CT31" s="11">
        <f t="shared" si="28"/>
        <v>0</v>
      </c>
      <c r="CU31" s="11">
        <f t="shared" si="28"/>
        <v>0</v>
      </c>
      <c r="CV31" s="11">
        <f t="shared" si="28"/>
        <v>0</v>
      </c>
      <c r="CW31" s="11">
        <f t="shared" si="28"/>
        <v>0</v>
      </c>
      <c r="CX31" s="11">
        <f t="shared" si="28"/>
        <v>0</v>
      </c>
      <c r="CY31" s="11">
        <f t="shared" si="28"/>
        <v>0</v>
      </c>
      <c r="CZ31" s="11">
        <f t="shared" si="28"/>
        <v>0</v>
      </c>
      <c r="DA31" s="11">
        <f t="shared" si="28"/>
        <v>0</v>
      </c>
      <c r="DB31" s="11">
        <f t="shared" si="28"/>
        <v>0</v>
      </c>
      <c r="DC31" s="11">
        <f t="shared" si="28"/>
        <v>0</v>
      </c>
      <c r="DD31" s="11">
        <f t="shared" si="28"/>
        <v>0</v>
      </c>
      <c r="DE31" s="11">
        <f t="shared" si="28"/>
        <v>0</v>
      </c>
      <c r="DF31" s="11">
        <f t="shared" si="28"/>
        <v>0</v>
      </c>
      <c r="DG31" s="11">
        <f t="shared" si="28"/>
        <v>0</v>
      </c>
      <c r="DH31" s="11">
        <f t="shared" si="28"/>
        <v>0</v>
      </c>
      <c r="DI31" s="11">
        <f t="shared" si="28"/>
        <v>0</v>
      </c>
      <c r="DJ31" s="11">
        <f t="shared" si="28"/>
        <v>0</v>
      </c>
      <c r="DK31" s="11">
        <f t="shared" si="28"/>
        <v>0</v>
      </c>
      <c r="DL31" s="11">
        <f t="shared" si="28"/>
        <v>0</v>
      </c>
      <c r="DM31" s="11">
        <f t="shared" si="28"/>
        <v>0</v>
      </c>
      <c r="DN31" s="11">
        <f t="shared" si="28"/>
        <v>0</v>
      </c>
      <c r="DO31" s="11">
        <f t="shared" si="28"/>
        <v>0</v>
      </c>
      <c r="DP31" s="11">
        <f t="shared" si="28"/>
        <v>0</v>
      </c>
      <c r="DQ31" s="11">
        <f t="shared" si="28"/>
        <v>0</v>
      </c>
      <c r="DR31" s="11">
        <f t="shared" si="28"/>
        <v>0</v>
      </c>
      <c r="DS31" s="11">
        <f t="shared" si="28"/>
        <v>0</v>
      </c>
      <c r="DT31" s="11">
        <f t="shared" si="28"/>
        <v>0</v>
      </c>
      <c r="DU31" s="11">
        <f t="shared" si="28"/>
        <v>0</v>
      </c>
      <c r="DV31" s="11">
        <f t="shared" si="28"/>
        <v>0</v>
      </c>
      <c r="DW31" s="11">
        <f t="shared" si="28"/>
        <v>0</v>
      </c>
      <c r="DX31" s="11">
        <f t="shared" si="28"/>
        <v>0</v>
      </c>
      <c r="DY31" s="11">
        <f t="shared" si="28"/>
        <v>0</v>
      </c>
      <c r="DZ31" s="11">
        <f t="shared" si="25"/>
        <v>0</v>
      </c>
      <c r="EA31" s="11">
        <f t="shared" si="25"/>
        <v>0</v>
      </c>
      <c r="EB31" s="11">
        <f t="shared" si="25"/>
        <v>0</v>
      </c>
      <c r="EC31" s="11">
        <f t="shared" si="25"/>
        <v>0</v>
      </c>
      <c r="ED31" s="11">
        <f t="shared" si="25"/>
        <v>0</v>
      </c>
      <c r="EE31" s="11">
        <f t="shared" si="25"/>
        <v>0</v>
      </c>
      <c r="EF31" s="11">
        <f t="shared" si="25"/>
        <v>0</v>
      </c>
      <c r="EG31" s="11">
        <f t="shared" si="25"/>
        <v>0</v>
      </c>
      <c r="EH31" s="11">
        <f t="shared" si="25"/>
        <v>0</v>
      </c>
      <c r="EI31" s="11">
        <f t="shared" si="25"/>
        <v>0</v>
      </c>
      <c r="EJ31" s="11">
        <f t="shared" si="25"/>
        <v>0</v>
      </c>
      <c r="EK31" s="11">
        <f t="shared" si="25"/>
        <v>0</v>
      </c>
      <c r="EL31" s="11">
        <f t="shared" si="25"/>
        <v>0</v>
      </c>
      <c r="EM31" s="11">
        <f t="shared" si="25"/>
        <v>0</v>
      </c>
      <c r="EN31" s="11">
        <f t="shared" si="25"/>
        <v>0</v>
      </c>
      <c r="EO31" s="11">
        <f t="shared" si="25"/>
        <v>0</v>
      </c>
      <c r="EP31" s="11">
        <f t="shared" si="25"/>
        <v>0</v>
      </c>
      <c r="EQ31" s="11">
        <f t="shared" si="25"/>
        <v>0</v>
      </c>
      <c r="ER31" s="11">
        <f t="shared" si="25"/>
        <v>0</v>
      </c>
      <c r="ES31" s="11">
        <f t="shared" si="25"/>
        <v>0</v>
      </c>
      <c r="ET31" s="11">
        <f t="shared" si="25"/>
        <v>0</v>
      </c>
      <c r="EU31" s="11">
        <f t="shared" si="25"/>
        <v>0</v>
      </c>
      <c r="EV31" s="11">
        <f t="shared" si="25"/>
        <v>0</v>
      </c>
      <c r="EW31" s="11">
        <f t="shared" si="25"/>
        <v>0</v>
      </c>
      <c r="EX31" s="11">
        <f t="shared" si="25"/>
        <v>0</v>
      </c>
      <c r="EY31" s="11">
        <f t="shared" si="25"/>
        <v>0</v>
      </c>
      <c r="EZ31" s="11">
        <f t="shared" si="25"/>
        <v>0</v>
      </c>
      <c r="FA31" s="11">
        <f t="shared" si="25"/>
        <v>0</v>
      </c>
      <c r="FB31" s="11">
        <f t="shared" si="25"/>
        <v>0</v>
      </c>
      <c r="FC31" s="11">
        <f t="shared" si="25"/>
        <v>0</v>
      </c>
      <c r="FD31" s="11">
        <f t="shared" si="25"/>
        <v>0</v>
      </c>
      <c r="FE31" s="11">
        <f t="shared" si="25"/>
        <v>0</v>
      </c>
      <c r="FF31" s="11">
        <f t="shared" si="25"/>
        <v>0</v>
      </c>
      <c r="FG31" s="11">
        <f t="shared" si="25"/>
        <v>0</v>
      </c>
      <c r="FH31" s="11">
        <f t="shared" si="25"/>
        <v>0</v>
      </c>
      <c r="FI31" s="11">
        <f t="shared" si="25"/>
        <v>0</v>
      </c>
      <c r="FJ31" s="11">
        <f t="shared" si="25"/>
        <v>0</v>
      </c>
      <c r="FK31" s="11">
        <f t="shared" si="25"/>
        <v>0</v>
      </c>
      <c r="FL31" s="11">
        <f t="shared" si="25"/>
        <v>0</v>
      </c>
      <c r="FM31" s="11">
        <f t="shared" si="25"/>
        <v>0</v>
      </c>
      <c r="FN31" s="11">
        <f t="shared" si="25"/>
        <v>0</v>
      </c>
      <c r="FO31" s="11">
        <f t="shared" si="25"/>
        <v>0</v>
      </c>
      <c r="FP31" s="11">
        <f t="shared" si="25"/>
        <v>0</v>
      </c>
      <c r="FQ31" s="11">
        <f t="shared" si="25"/>
        <v>0</v>
      </c>
      <c r="FR31" s="11">
        <f t="shared" si="25"/>
        <v>0</v>
      </c>
      <c r="FS31" s="11">
        <f t="shared" si="25"/>
        <v>0</v>
      </c>
      <c r="FT31" s="11">
        <f t="shared" si="25"/>
        <v>0</v>
      </c>
      <c r="FU31" s="11">
        <f t="shared" si="25"/>
        <v>0</v>
      </c>
      <c r="FV31" s="11">
        <f t="shared" si="25"/>
        <v>0</v>
      </c>
      <c r="FW31" s="11">
        <f t="shared" si="25"/>
        <v>0</v>
      </c>
      <c r="FX31" s="11">
        <f t="shared" si="25"/>
        <v>0</v>
      </c>
      <c r="FY31" s="11">
        <f t="shared" si="25"/>
        <v>0</v>
      </c>
      <c r="FZ31" s="11">
        <f t="shared" si="25"/>
        <v>0</v>
      </c>
      <c r="GA31" s="11">
        <f t="shared" si="25"/>
        <v>0</v>
      </c>
      <c r="GB31" s="11">
        <f t="shared" si="25"/>
        <v>0</v>
      </c>
      <c r="GC31" s="11">
        <f t="shared" si="25"/>
        <v>0</v>
      </c>
      <c r="GD31" s="11">
        <f t="shared" si="25"/>
        <v>0</v>
      </c>
      <c r="GE31" s="11">
        <f t="shared" si="25"/>
        <v>0</v>
      </c>
      <c r="GF31" s="11">
        <f t="shared" si="25"/>
        <v>0</v>
      </c>
      <c r="GG31" s="11">
        <f t="shared" si="25"/>
        <v>0</v>
      </c>
      <c r="GH31" s="11">
        <f t="shared" si="25"/>
        <v>0</v>
      </c>
      <c r="GI31" s="11">
        <f t="shared" si="25"/>
        <v>0</v>
      </c>
      <c r="GJ31" s="11">
        <f t="shared" si="25"/>
        <v>0</v>
      </c>
      <c r="GK31" s="11">
        <f t="shared" ref="GK31" si="31">IF(ISBLANK(GK9),0,GK9)</f>
        <v>0</v>
      </c>
      <c r="GL31" s="11">
        <f t="shared" si="21"/>
        <v>0</v>
      </c>
      <c r="GM31" s="11">
        <f t="shared" si="29"/>
        <v>0</v>
      </c>
      <c r="GN31" s="11">
        <f t="shared" si="29"/>
        <v>0</v>
      </c>
      <c r="GO31" s="11">
        <f t="shared" si="29"/>
        <v>0</v>
      </c>
      <c r="GP31" s="11">
        <f t="shared" si="29"/>
        <v>0</v>
      </c>
      <c r="GQ31" s="11">
        <f t="shared" si="29"/>
        <v>0</v>
      </c>
      <c r="GR31" s="11">
        <f t="shared" si="29"/>
        <v>0</v>
      </c>
      <c r="GS31" s="11">
        <f t="shared" si="29"/>
        <v>0</v>
      </c>
      <c r="GT31" s="11">
        <f t="shared" si="29"/>
        <v>0</v>
      </c>
      <c r="GU31" s="11">
        <f t="shared" si="29"/>
        <v>0</v>
      </c>
      <c r="GV31" s="11">
        <f t="shared" si="29"/>
        <v>0</v>
      </c>
      <c r="GW31" s="11">
        <f t="shared" si="29"/>
        <v>0</v>
      </c>
      <c r="GX31" s="11">
        <f t="shared" si="29"/>
        <v>0</v>
      </c>
      <c r="GY31" s="11">
        <f t="shared" si="29"/>
        <v>0</v>
      </c>
      <c r="GZ31" s="11">
        <f t="shared" si="29"/>
        <v>0</v>
      </c>
      <c r="HA31" s="11">
        <f t="shared" si="29"/>
        <v>0</v>
      </c>
      <c r="HB31" s="11">
        <f t="shared" si="29"/>
        <v>0</v>
      </c>
      <c r="HC31" s="11">
        <f t="shared" si="29"/>
        <v>0</v>
      </c>
      <c r="HD31" s="11">
        <f t="shared" si="29"/>
        <v>0</v>
      </c>
      <c r="HE31" s="11">
        <f t="shared" si="29"/>
        <v>0</v>
      </c>
      <c r="HF31" s="11">
        <f t="shared" si="29"/>
        <v>0</v>
      </c>
      <c r="HG31" s="11">
        <f t="shared" si="29"/>
        <v>0</v>
      </c>
      <c r="HH31" s="11">
        <f t="shared" si="29"/>
        <v>0</v>
      </c>
      <c r="HI31" s="11">
        <f t="shared" si="29"/>
        <v>0</v>
      </c>
      <c r="HJ31" s="11">
        <f t="shared" si="29"/>
        <v>0</v>
      </c>
      <c r="HK31" s="11">
        <f t="shared" si="29"/>
        <v>0</v>
      </c>
      <c r="HL31" s="11">
        <f t="shared" si="29"/>
        <v>0</v>
      </c>
      <c r="HM31" s="11">
        <f t="shared" si="29"/>
        <v>0</v>
      </c>
      <c r="HN31" s="11">
        <f t="shared" si="29"/>
        <v>0</v>
      </c>
      <c r="HO31" s="11">
        <f t="shared" si="29"/>
        <v>0</v>
      </c>
      <c r="HP31" s="11">
        <f t="shared" si="29"/>
        <v>0</v>
      </c>
      <c r="HQ31" s="11">
        <f t="shared" si="29"/>
        <v>0</v>
      </c>
      <c r="HR31" s="11">
        <f t="shared" si="29"/>
        <v>0</v>
      </c>
      <c r="HS31" s="11">
        <f t="shared" si="29"/>
        <v>0</v>
      </c>
      <c r="HT31" s="11">
        <f t="shared" si="29"/>
        <v>0</v>
      </c>
      <c r="HU31" s="11">
        <f t="shared" si="29"/>
        <v>0</v>
      </c>
      <c r="HV31" s="11">
        <f t="shared" si="29"/>
        <v>0</v>
      </c>
      <c r="HW31" s="11">
        <f t="shared" si="29"/>
        <v>0</v>
      </c>
      <c r="HX31" s="11">
        <f t="shared" si="29"/>
        <v>0</v>
      </c>
      <c r="HY31" s="11">
        <f t="shared" si="29"/>
        <v>0</v>
      </c>
      <c r="HZ31" s="11">
        <f t="shared" si="29"/>
        <v>0</v>
      </c>
      <c r="IA31" s="11">
        <f t="shared" si="29"/>
        <v>0</v>
      </c>
      <c r="IB31" s="11">
        <f t="shared" si="29"/>
        <v>0</v>
      </c>
      <c r="IC31" s="11">
        <f t="shared" si="29"/>
        <v>0</v>
      </c>
      <c r="ID31" s="11">
        <f t="shared" si="29"/>
        <v>0</v>
      </c>
      <c r="IE31" s="11">
        <f t="shared" si="29"/>
        <v>0</v>
      </c>
      <c r="IF31" s="11">
        <f t="shared" si="29"/>
        <v>0</v>
      </c>
      <c r="IG31" s="11">
        <f t="shared" si="29"/>
        <v>0</v>
      </c>
      <c r="IH31" s="11">
        <f t="shared" si="29"/>
        <v>0</v>
      </c>
      <c r="II31" s="11">
        <f t="shared" si="29"/>
        <v>0</v>
      </c>
      <c r="IJ31" s="11">
        <f t="shared" si="29"/>
        <v>0</v>
      </c>
      <c r="IK31" s="11">
        <f t="shared" si="29"/>
        <v>0</v>
      </c>
      <c r="IL31" s="11">
        <f t="shared" si="29"/>
        <v>0</v>
      </c>
      <c r="IM31" s="11">
        <f t="shared" si="29"/>
        <v>0</v>
      </c>
      <c r="IN31" s="11">
        <f t="shared" si="29"/>
        <v>0</v>
      </c>
      <c r="IO31" s="11">
        <f t="shared" si="29"/>
        <v>0</v>
      </c>
      <c r="IP31" s="11">
        <f t="shared" si="29"/>
        <v>0</v>
      </c>
      <c r="IQ31" s="11">
        <f t="shared" si="29"/>
        <v>0</v>
      </c>
      <c r="IR31" s="11">
        <f t="shared" si="29"/>
        <v>0</v>
      </c>
      <c r="IS31" s="11">
        <f t="shared" si="29"/>
        <v>0</v>
      </c>
      <c r="IT31" s="11">
        <f t="shared" si="29"/>
        <v>0</v>
      </c>
      <c r="IU31" s="11">
        <f t="shared" si="29"/>
        <v>0</v>
      </c>
      <c r="IV31" s="11">
        <f t="shared" si="29"/>
        <v>0</v>
      </c>
      <c r="IW31" s="11">
        <f t="shared" si="29"/>
        <v>0</v>
      </c>
      <c r="IX31" s="11">
        <f t="shared" si="26"/>
        <v>0</v>
      </c>
      <c r="IY31" s="11">
        <f t="shared" si="26"/>
        <v>0</v>
      </c>
      <c r="IZ31" s="11">
        <f t="shared" si="26"/>
        <v>0</v>
      </c>
      <c r="JA31" s="11">
        <f t="shared" si="26"/>
        <v>0</v>
      </c>
      <c r="JB31" s="11">
        <f t="shared" si="26"/>
        <v>0</v>
      </c>
      <c r="JC31" s="11">
        <f t="shared" si="26"/>
        <v>0</v>
      </c>
      <c r="JD31" s="11">
        <f t="shared" si="26"/>
        <v>0</v>
      </c>
      <c r="JE31" s="11">
        <f t="shared" si="26"/>
        <v>0</v>
      </c>
      <c r="JF31" s="11">
        <f t="shared" si="26"/>
        <v>0</v>
      </c>
      <c r="JG31" s="11">
        <f t="shared" si="26"/>
        <v>0</v>
      </c>
      <c r="JH31" s="11">
        <f t="shared" si="26"/>
        <v>0</v>
      </c>
      <c r="JI31" s="11">
        <f t="shared" si="26"/>
        <v>0</v>
      </c>
      <c r="JJ31" s="11">
        <f t="shared" si="26"/>
        <v>0</v>
      </c>
      <c r="JK31" s="11">
        <f t="shared" si="26"/>
        <v>0</v>
      </c>
      <c r="JL31" s="11">
        <f t="shared" si="26"/>
        <v>0</v>
      </c>
      <c r="JM31" s="11">
        <f t="shared" si="26"/>
        <v>0</v>
      </c>
      <c r="JN31" s="11">
        <f t="shared" si="26"/>
        <v>0</v>
      </c>
      <c r="JO31" s="11">
        <f t="shared" si="26"/>
        <v>0</v>
      </c>
      <c r="JP31" s="11">
        <f t="shared" si="26"/>
        <v>0</v>
      </c>
      <c r="JQ31" s="11">
        <f t="shared" si="26"/>
        <v>0</v>
      </c>
      <c r="JR31" s="11">
        <f t="shared" si="26"/>
        <v>0</v>
      </c>
      <c r="JS31" s="11">
        <f t="shared" si="26"/>
        <v>0</v>
      </c>
      <c r="JT31" s="11">
        <f t="shared" si="26"/>
        <v>0</v>
      </c>
      <c r="JU31" s="11">
        <f t="shared" si="26"/>
        <v>0</v>
      </c>
      <c r="JV31" s="11">
        <f t="shared" si="26"/>
        <v>0</v>
      </c>
      <c r="JW31" s="11">
        <f t="shared" si="26"/>
        <v>0</v>
      </c>
      <c r="JX31" s="11">
        <f t="shared" si="26"/>
        <v>0</v>
      </c>
      <c r="JY31" s="11">
        <f t="shared" si="26"/>
        <v>0</v>
      </c>
      <c r="JZ31" s="11">
        <f t="shared" si="26"/>
        <v>0</v>
      </c>
      <c r="KA31" s="11">
        <f t="shared" si="26"/>
        <v>0</v>
      </c>
      <c r="KB31" s="11">
        <f t="shared" si="26"/>
        <v>0</v>
      </c>
      <c r="KC31" s="11">
        <f t="shared" si="26"/>
        <v>0</v>
      </c>
      <c r="KD31" s="11">
        <f t="shared" si="26"/>
        <v>0</v>
      </c>
      <c r="KE31" s="11">
        <f t="shared" si="26"/>
        <v>0</v>
      </c>
      <c r="KF31" s="11">
        <f t="shared" si="26"/>
        <v>0</v>
      </c>
      <c r="KG31" s="11">
        <f t="shared" si="26"/>
        <v>0</v>
      </c>
      <c r="KH31" s="11">
        <f t="shared" si="26"/>
        <v>0</v>
      </c>
      <c r="KI31" s="11">
        <f t="shared" si="26"/>
        <v>0</v>
      </c>
      <c r="KJ31" s="11">
        <f t="shared" si="26"/>
        <v>0</v>
      </c>
      <c r="KK31" s="11">
        <f t="shared" si="26"/>
        <v>0</v>
      </c>
      <c r="KL31" s="11">
        <f t="shared" si="26"/>
        <v>0</v>
      </c>
      <c r="KM31" s="11">
        <f t="shared" si="26"/>
        <v>0</v>
      </c>
      <c r="KN31" s="11">
        <f t="shared" si="26"/>
        <v>0</v>
      </c>
      <c r="KO31" s="11">
        <f t="shared" si="26"/>
        <v>0</v>
      </c>
      <c r="KP31" s="11">
        <f t="shared" si="26"/>
        <v>0</v>
      </c>
    </row>
    <row r="32" spans="1:302" x14ac:dyDescent="0.2">
      <c r="A32" s="1" t="s">
        <v>35</v>
      </c>
      <c r="B32" s="11">
        <f t="shared" si="30"/>
        <v>0</v>
      </c>
      <c r="C32" s="11">
        <f t="shared" si="30"/>
        <v>0</v>
      </c>
      <c r="D32" s="11">
        <f t="shared" si="30"/>
        <v>0</v>
      </c>
      <c r="E32" s="11">
        <f t="shared" si="30"/>
        <v>0</v>
      </c>
      <c r="F32" s="11">
        <f t="shared" si="30"/>
        <v>50</v>
      </c>
      <c r="G32" s="11">
        <f t="shared" si="30"/>
        <v>0</v>
      </c>
      <c r="H32" s="11">
        <f t="shared" si="30"/>
        <v>0</v>
      </c>
      <c r="I32" s="11">
        <f t="shared" si="30"/>
        <v>0</v>
      </c>
      <c r="J32" s="11">
        <f t="shared" si="30"/>
        <v>0</v>
      </c>
      <c r="K32" s="11">
        <f t="shared" si="30"/>
        <v>50</v>
      </c>
      <c r="L32" s="11">
        <f t="shared" si="30"/>
        <v>0</v>
      </c>
      <c r="M32" s="11">
        <f t="shared" si="30"/>
        <v>0</v>
      </c>
      <c r="N32" s="11">
        <f t="shared" si="30"/>
        <v>0</v>
      </c>
      <c r="O32" s="11">
        <f t="shared" si="30"/>
        <v>0</v>
      </c>
      <c r="P32" s="11">
        <f t="shared" si="30"/>
        <v>50</v>
      </c>
      <c r="Q32" s="11">
        <f t="shared" si="30"/>
        <v>0</v>
      </c>
      <c r="R32" s="11">
        <f t="shared" si="30"/>
        <v>0</v>
      </c>
      <c r="S32" s="11">
        <f t="shared" si="30"/>
        <v>0</v>
      </c>
      <c r="T32" s="11">
        <f t="shared" si="30"/>
        <v>0</v>
      </c>
      <c r="U32" s="11">
        <f t="shared" si="30"/>
        <v>50</v>
      </c>
      <c r="V32" s="11">
        <f t="shared" si="30"/>
        <v>0</v>
      </c>
      <c r="W32" s="11">
        <f t="shared" si="30"/>
        <v>0</v>
      </c>
      <c r="X32" s="11">
        <f t="shared" si="30"/>
        <v>0</v>
      </c>
      <c r="Y32" s="11">
        <f t="shared" si="30"/>
        <v>0</v>
      </c>
      <c r="Z32" s="11">
        <f t="shared" si="30"/>
        <v>50</v>
      </c>
      <c r="AA32" s="11">
        <f t="shared" si="30"/>
        <v>0</v>
      </c>
      <c r="AB32" s="11">
        <f t="shared" si="30"/>
        <v>0</v>
      </c>
      <c r="AC32" s="11">
        <f t="shared" si="30"/>
        <v>0</v>
      </c>
      <c r="AD32" s="11">
        <f t="shared" si="30"/>
        <v>0</v>
      </c>
      <c r="AE32" s="11">
        <f t="shared" si="30"/>
        <v>50</v>
      </c>
      <c r="AF32" s="11">
        <f t="shared" si="30"/>
        <v>0</v>
      </c>
      <c r="AG32" s="11">
        <f t="shared" si="30"/>
        <v>0</v>
      </c>
      <c r="AH32" s="11">
        <f t="shared" si="30"/>
        <v>0</v>
      </c>
      <c r="AI32" s="11">
        <f t="shared" si="30"/>
        <v>0</v>
      </c>
      <c r="AJ32" s="11">
        <f t="shared" si="30"/>
        <v>50</v>
      </c>
      <c r="AK32" s="11">
        <f t="shared" si="30"/>
        <v>0</v>
      </c>
      <c r="AL32" s="11">
        <f t="shared" si="30"/>
        <v>0</v>
      </c>
      <c r="AM32" s="11">
        <f t="shared" si="30"/>
        <v>0</v>
      </c>
      <c r="AN32" s="11">
        <f t="shared" si="30"/>
        <v>0</v>
      </c>
      <c r="AO32" s="11">
        <f t="shared" si="30"/>
        <v>50</v>
      </c>
      <c r="AP32" s="11">
        <f t="shared" si="30"/>
        <v>0</v>
      </c>
      <c r="AQ32" s="11">
        <f t="shared" si="30"/>
        <v>0</v>
      </c>
      <c r="AR32" s="11">
        <f t="shared" si="30"/>
        <v>0</v>
      </c>
      <c r="AS32" s="11">
        <f t="shared" si="30"/>
        <v>0</v>
      </c>
      <c r="AT32" s="11">
        <f t="shared" si="30"/>
        <v>1050</v>
      </c>
      <c r="AU32" s="11">
        <f t="shared" si="30"/>
        <v>0</v>
      </c>
      <c r="AV32" s="11">
        <f t="shared" si="30"/>
        <v>0</v>
      </c>
      <c r="AW32" s="11">
        <f t="shared" si="30"/>
        <v>0</v>
      </c>
      <c r="AX32" s="11">
        <f t="shared" si="30"/>
        <v>0</v>
      </c>
      <c r="AY32" s="11">
        <f t="shared" si="30"/>
        <v>0</v>
      </c>
      <c r="AZ32" s="11">
        <f t="shared" si="30"/>
        <v>0</v>
      </c>
      <c r="BA32" s="11">
        <f t="shared" si="30"/>
        <v>0</v>
      </c>
      <c r="BB32" s="11">
        <f t="shared" si="30"/>
        <v>0</v>
      </c>
      <c r="BC32" s="11">
        <f t="shared" si="30"/>
        <v>0</v>
      </c>
      <c r="BD32" s="11">
        <f t="shared" si="30"/>
        <v>0</v>
      </c>
      <c r="BE32" s="11">
        <f t="shared" si="30"/>
        <v>0</v>
      </c>
      <c r="BF32" s="11">
        <f t="shared" si="30"/>
        <v>0</v>
      </c>
      <c r="BG32" s="11">
        <f t="shared" si="30"/>
        <v>0</v>
      </c>
      <c r="BH32" s="11">
        <f t="shared" si="30"/>
        <v>0</v>
      </c>
      <c r="BI32" s="11">
        <f t="shared" si="30"/>
        <v>0</v>
      </c>
      <c r="BJ32" s="11">
        <f t="shared" si="30"/>
        <v>0</v>
      </c>
      <c r="BK32" s="11">
        <f t="shared" si="30"/>
        <v>0</v>
      </c>
      <c r="BL32" s="11">
        <f t="shared" si="30"/>
        <v>0</v>
      </c>
      <c r="BM32" s="11">
        <f t="shared" si="30"/>
        <v>0</v>
      </c>
      <c r="BN32" s="11">
        <f t="shared" si="19"/>
        <v>0</v>
      </c>
      <c r="BO32" s="11">
        <f t="shared" si="28"/>
        <v>0</v>
      </c>
      <c r="BP32" s="11">
        <f t="shared" si="28"/>
        <v>0</v>
      </c>
      <c r="BQ32" s="11">
        <f t="shared" si="28"/>
        <v>0</v>
      </c>
      <c r="BR32" s="11">
        <f t="shared" si="28"/>
        <v>0</v>
      </c>
      <c r="BS32" s="11">
        <f t="shared" si="28"/>
        <v>0</v>
      </c>
      <c r="BT32" s="11">
        <f t="shared" si="28"/>
        <v>0</v>
      </c>
      <c r="BU32" s="11">
        <f t="shared" si="28"/>
        <v>0</v>
      </c>
      <c r="BV32" s="11">
        <f t="shared" si="28"/>
        <v>0</v>
      </c>
      <c r="BW32" s="11">
        <f t="shared" si="28"/>
        <v>0</v>
      </c>
      <c r="BX32" s="11">
        <f t="shared" si="28"/>
        <v>0</v>
      </c>
      <c r="BY32" s="11">
        <f t="shared" si="28"/>
        <v>0</v>
      </c>
      <c r="BZ32" s="11">
        <f t="shared" si="28"/>
        <v>0</v>
      </c>
      <c r="CA32" s="11">
        <f t="shared" si="28"/>
        <v>0</v>
      </c>
      <c r="CB32" s="11">
        <f t="shared" si="28"/>
        <v>0</v>
      </c>
      <c r="CC32" s="11">
        <f t="shared" si="28"/>
        <v>0</v>
      </c>
      <c r="CD32" s="11">
        <f t="shared" si="28"/>
        <v>0</v>
      </c>
      <c r="CE32" s="11">
        <f t="shared" si="28"/>
        <v>0</v>
      </c>
      <c r="CF32" s="11">
        <f t="shared" si="28"/>
        <v>0</v>
      </c>
      <c r="CG32" s="11">
        <f t="shared" si="28"/>
        <v>0</v>
      </c>
      <c r="CH32" s="11">
        <f t="shared" si="28"/>
        <v>0</v>
      </c>
      <c r="CI32" s="11">
        <f t="shared" si="28"/>
        <v>0</v>
      </c>
      <c r="CJ32" s="11">
        <f t="shared" si="28"/>
        <v>0</v>
      </c>
      <c r="CK32" s="11">
        <f t="shared" si="28"/>
        <v>0</v>
      </c>
      <c r="CL32" s="11">
        <f t="shared" si="28"/>
        <v>0</v>
      </c>
      <c r="CM32" s="11">
        <f t="shared" si="28"/>
        <v>0</v>
      </c>
      <c r="CN32" s="11">
        <f t="shared" si="28"/>
        <v>0</v>
      </c>
      <c r="CO32" s="11">
        <f t="shared" si="28"/>
        <v>0</v>
      </c>
      <c r="CP32" s="11">
        <f t="shared" si="28"/>
        <v>0</v>
      </c>
      <c r="CQ32" s="11">
        <f t="shared" si="28"/>
        <v>0</v>
      </c>
      <c r="CR32" s="11">
        <f t="shared" si="28"/>
        <v>0</v>
      </c>
      <c r="CS32" s="11">
        <f t="shared" si="28"/>
        <v>0</v>
      </c>
      <c r="CT32" s="11">
        <f t="shared" si="28"/>
        <v>0</v>
      </c>
      <c r="CU32" s="11">
        <f t="shared" si="28"/>
        <v>0</v>
      </c>
      <c r="CV32" s="11">
        <f t="shared" si="28"/>
        <v>0</v>
      </c>
      <c r="CW32" s="11">
        <f t="shared" si="28"/>
        <v>0</v>
      </c>
      <c r="CX32" s="11">
        <f t="shared" si="28"/>
        <v>0</v>
      </c>
      <c r="CY32" s="11">
        <f t="shared" si="28"/>
        <v>0</v>
      </c>
      <c r="CZ32" s="11">
        <f t="shared" si="28"/>
        <v>0</v>
      </c>
      <c r="DA32" s="11">
        <f t="shared" si="28"/>
        <v>0</v>
      </c>
      <c r="DB32" s="11">
        <f t="shared" si="28"/>
        <v>0</v>
      </c>
      <c r="DC32" s="11">
        <f t="shared" si="28"/>
        <v>0</v>
      </c>
      <c r="DD32" s="11">
        <f t="shared" si="28"/>
        <v>0</v>
      </c>
      <c r="DE32" s="11">
        <f t="shared" si="28"/>
        <v>0</v>
      </c>
      <c r="DF32" s="11">
        <f t="shared" si="28"/>
        <v>0</v>
      </c>
      <c r="DG32" s="11">
        <f t="shared" si="28"/>
        <v>0</v>
      </c>
      <c r="DH32" s="11">
        <f t="shared" si="28"/>
        <v>0</v>
      </c>
      <c r="DI32" s="11">
        <f t="shared" si="28"/>
        <v>0</v>
      </c>
      <c r="DJ32" s="11">
        <f t="shared" si="28"/>
        <v>0</v>
      </c>
      <c r="DK32" s="11">
        <f t="shared" si="28"/>
        <v>0</v>
      </c>
      <c r="DL32" s="11">
        <f t="shared" si="28"/>
        <v>0</v>
      </c>
      <c r="DM32" s="11">
        <f t="shared" si="28"/>
        <v>0</v>
      </c>
      <c r="DN32" s="11">
        <f t="shared" si="28"/>
        <v>0</v>
      </c>
      <c r="DO32" s="11">
        <f t="shared" si="28"/>
        <v>0</v>
      </c>
      <c r="DP32" s="11">
        <f t="shared" si="28"/>
        <v>0</v>
      </c>
      <c r="DQ32" s="11">
        <f t="shared" si="28"/>
        <v>0</v>
      </c>
      <c r="DR32" s="11">
        <f t="shared" si="28"/>
        <v>0</v>
      </c>
      <c r="DS32" s="11">
        <f t="shared" si="28"/>
        <v>0</v>
      </c>
      <c r="DT32" s="11">
        <f t="shared" si="28"/>
        <v>0</v>
      </c>
      <c r="DU32" s="11">
        <f t="shared" si="28"/>
        <v>0</v>
      </c>
      <c r="DV32" s="11">
        <f t="shared" si="28"/>
        <v>0</v>
      </c>
      <c r="DW32" s="11">
        <f t="shared" si="28"/>
        <v>0</v>
      </c>
      <c r="DX32" s="11">
        <f t="shared" si="28"/>
        <v>0</v>
      </c>
      <c r="DY32" s="11">
        <f t="shared" si="28"/>
        <v>0</v>
      </c>
      <c r="DZ32" s="11">
        <f t="shared" si="28"/>
        <v>0</v>
      </c>
      <c r="EA32" s="11">
        <f t="shared" ref="EA32:GK36" si="32">IF(ISBLANK(EA10),0,EA10)</f>
        <v>0</v>
      </c>
      <c r="EB32" s="11">
        <f t="shared" si="32"/>
        <v>0</v>
      </c>
      <c r="EC32" s="11">
        <f t="shared" si="32"/>
        <v>0</v>
      </c>
      <c r="ED32" s="11">
        <f t="shared" si="32"/>
        <v>0</v>
      </c>
      <c r="EE32" s="11">
        <f t="shared" si="32"/>
        <v>0</v>
      </c>
      <c r="EF32" s="11">
        <f t="shared" si="32"/>
        <v>0</v>
      </c>
      <c r="EG32" s="11">
        <f t="shared" si="32"/>
        <v>0</v>
      </c>
      <c r="EH32" s="11">
        <f t="shared" si="32"/>
        <v>0</v>
      </c>
      <c r="EI32" s="11">
        <f t="shared" si="32"/>
        <v>0</v>
      </c>
      <c r="EJ32" s="11">
        <f t="shared" si="32"/>
        <v>0</v>
      </c>
      <c r="EK32" s="11">
        <f t="shared" si="32"/>
        <v>0</v>
      </c>
      <c r="EL32" s="11">
        <f t="shared" si="32"/>
        <v>0</v>
      </c>
      <c r="EM32" s="11">
        <f t="shared" si="32"/>
        <v>0</v>
      </c>
      <c r="EN32" s="11">
        <f t="shared" si="32"/>
        <v>0</v>
      </c>
      <c r="EO32" s="11">
        <f t="shared" si="32"/>
        <v>0</v>
      </c>
      <c r="EP32" s="11">
        <f t="shared" si="32"/>
        <v>0</v>
      </c>
      <c r="EQ32" s="11">
        <f t="shared" si="32"/>
        <v>0</v>
      </c>
      <c r="ER32" s="11">
        <f t="shared" si="32"/>
        <v>0</v>
      </c>
      <c r="ES32" s="11">
        <f t="shared" si="32"/>
        <v>0</v>
      </c>
      <c r="ET32" s="11">
        <f t="shared" si="32"/>
        <v>0</v>
      </c>
      <c r="EU32" s="11">
        <f t="shared" si="32"/>
        <v>0</v>
      </c>
      <c r="EV32" s="11">
        <f t="shared" si="32"/>
        <v>0</v>
      </c>
      <c r="EW32" s="11">
        <f t="shared" si="32"/>
        <v>0</v>
      </c>
      <c r="EX32" s="11">
        <f t="shared" si="32"/>
        <v>0</v>
      </c>
      <c r="EY32" s="11">
        <f t="shared" si="32"/>
        <v>0</v>
      </c>
      <c r="EZ32" s="11">
        <f t="shared" si="32"/>
        <v>0</v>
      </c>
      <c r="FA32" s="11">
        <f t="shared" si="32"/>
        <v>0</v>
      </c>
      <c r="FB32" s="11">
        <f t="shared" si="32"/>
        <v>0</v>
      </c>
      <c r="FC32" s="11">
        <f t="shared" si="32"/>
        <v>0</v>
      </c>
      <c r="FD32" s="11">
        <f t="shared" si="32"/>
        <v>0</v>
      </c>
      <c r="FE32" s="11">
        <f t="shared" si="32"/>
        <v>0</v>
      </c>
      <c r="FF32" s="11">
        <f t="shared" si="32"/>
        <v>0</v>
      </c>
      <c r="FG32" s="11">
        <f t="shared" si="32"/>
        <v>0</v>
      </c>
      <c r="FH32" s="11">
        <f t="shared" si="32"/>
        <v>0</v>
      </c>
      <c r="FI32" s="11">
        <f t="shared" si="32"/>
        <v>0</v>
      </c>
      <c r="FJ32" s="11">
        <f t="shared" si="32"/>
        <v>0</v>
      </c>
      <c r="FK32" s="11">
        <f t="shared" si="32"/>
        <v>0</v>
      </c>
      <c r="FL32" s="11">
        <f t="shared" si="32"/>
        <v>0</v>
      </c>
      <c r="FM32" s="11">
        <f t="shared" si="32"/>
        <v>0</v>
      </c>
      <c r="FN32" s="11">
        <f t="shared" si="32"/>
        <v>0</v>
      </c>
      <c r="FO32" s="11">
        <f t="shared" si="32"/>
        <v>0</v>
      </c>
      <c r="FP32" s="11">
        <f t="shared" si="32"/>
        <v>0</v>
      </c>
      <c r="FQ32" s="11">
        <f t="shared" si="32"/>
        <v>0</v>
      </c>
      <c r="FR32" s="11">
        <f t="shared" si="32"/>
        <v>0</v>
      </c>
      <c r="FS32" s="11">
        <f t="shared" si="32"/>
        <v>0</v>
      </c>
      <c r="FT32" s="11">
        <f t="shared" si="32"/>
        <v>0</v>
      </c>
      <c r="FU32" s="11">
        <f t="shared" si="32"/>
        <v>0</v>
      </c>
      <c r="FV32" s="11">
        <f t="shared" si="32"/>
        <v>0</v>
      </c>
      <c r="FW32" s="11">
        <f t="shared" si="32"/>
        <v>0</v>
      </c>
      <c r="FX32" s="11">
        <f t="shared" si="32"/>
        <v>0</v>
      </c>
      <c r="FY32" s="11">
        <f t="shared" si="32"/>
        <v>0</v>
      </c>
      <c r="FZ32" s="11">
        <f t="shared" si="32"/>
        <v>0</v>
      </c>
      <c r="GA32" s="11">
        <f t="shared" si="32"/>
        <v>0</v>
      </c>
      <c r="GB32" s="11">
        <f t="shared" si="32"/>
        <v>0</v>
      </c>
      <c r="GC32" s="11">
        <f t="shared" si="32"/>
        <v>0</v>
      </c>
      <c r="GD32" s="11">
        <f t="shared" si="32"/>
        <v>0</v>
      </c>
      <c r="GE32" s="11">
        <f t="shared" si="32"/>
        <v>0</v>
      </c>
      <c r="GF32" s="11">
        <f t="shared" si="32"/>
        <v>0</v>
      </c>
      <c r="GG32" s="11">
        <f t="shared" si="32"/>
        <v>0</v>
      </c>
      <c r="GH32" s="11">
        <f t="shared" si="32"/>
        <v>0</v>
      </c>
      <c r="GI32" s="11">
        <f t="shared" si="32"/>
        <v>0</v>
      </c>
      <c r="GJ32" s="11">
        <f t="shared" si="32"/>
        <v>0</v>
      </c>
      <c r="GK32" s="11">
        <f t="shared" si="32"/>
        <v>0</v>
      </c>
      <c r="GL32" s="11">
        <f t="shared" si="21"/>
        <v>0</v>
      </c>
      <c r="GM32" s="11">
        <f t="shared" si="29"/>
        <v>0</v>
      </c>
      <c r="GN32" s="11">
        <f t="shared" si="29"/>
        <v>0</v>
      </c>
      <c r="GO32" s="11">
        <f t="shared" si="29"/>
        <v>0</v>
      </c>
      <c r="GP32" s="11">
        <f t="shared" si="29"/>
        <v>0</v>
      </c>
      <c r="GQ32" s="11">
        <f t="shared" si="29"/>
        <v>0</v>
      </c>
      <c r="GR32" s="11">
        <f t="shared" si="29"/>
        <v>0</v>
      </c>
      <c r="GS32" s="11">
        <f t="shared" si="29"/>
        <v>0</v>
      </c>
      <c r="GT32" s="11">
        <f t="shared" si="29"/>
        <v>0</v>
      </c>
      <c r="GU32" s="11">
        <f t="shared" si="29"/>
        <v>0</v>
      </c>
      <c r="GV32" s="11">
        <f t="shared" si="29"/>
        <v>0</v>
      </c>
      <c r="GW32" s="11">
        <f t="shared" si="29"/>
        <v>0</v>
      </c>
      <c r="GX32" s="11">
        <f t="shared" si="29"/>
        <v>0</v>
      </c>
      <c r="GY32" s="11">
        <f t="shared" si="29"/>
        <v>0</v>
      </c>
      <c r="GZ32" s="11">
        <f t="shared" si="29"/>
        <v>0</v>
      </c>
      <c r="HA32" s="11">
        <f t="shared" si="29"/>
        <v>0</v>
      </c>
      <c r="HB32" s="11">
        <f t="shared" si="29"/>
        <v>0</v>
      </c>
      <c r="HC32" s="11">
        <f t="shared" si="29"/>
        <v>0</v>
      </c>
      <c r="HD32" s="11">
        <f t="shared" si="29"/>
        <v>0</v>
      </c>
      <c r="HE32" s="11">
        <f t="shared" si="29"/>
        <v>0</v>
      </c>
      <c r="HF32" s="11">
        <f t="shared" si="29"/>
        <v>0</v>
      </c>
      <c r="HG32" s="11">
        <f t="shared" si="29"/>
        <v>0</v>
      </c>
      <c r="HH32" s="11">
        <f t="shared" si="29"/>
        <v>0</v>
      </c>
      <c r="HI32" s="11">
        <f t="shared" si="29"/>
        <v>0</v>
      </c>
      <c r="HJ32" s="11">
        <f t="shared" si="29"/>
        <v>0</v>
      </c>
      <c r="HK32" s="11">
        <f t="shared" si="29"/>
        <v>0</v>
      </c>
      <c r="HL32" s="11">
        <f t="shared" si="29"/>
        <v>0</v>
      </c>
      <c r="HM32" s="11">
        <f t="shared" si="29"/>
        <v>0</v>
      </c>
      <c r="HN32" s="11">
        <f t="shared" si="29"/>
        <v>0</v>
      </c>
      <c r="HO32" s="11">
        <f t="shared" si="29"/>
        <v>0</v>
      </c>
      <c r="HP32" s="11">
        <f t="shared" si="29"/>
        <v>0</v>
      </c>
      <c r="HQ32" s="11">
        <f t="shared" si="29"/>
        <v>0</v>
      </c>
      <c r="HR32" s="11">
        <f t="shared" si="29"/>
        <v>0</v>
      </c>
      <c r="HS32" s="11">
        <f t="shared" si="29"/>
        <v>0</v>
      </c>
      <c r="HT32" s="11">
        <f t="shared" si="29"/>
        <v>0</v>
      </c>
      <c r="HU32" s="11">
        <f t="shared" si="29"/>
        <v>0</v>
      </c>
      <c r="HV32" s="11">
        <f t="shared" si="29"/>
        <v>0</v>
      </c>
      <c r="HW32" s="11">
        <f t="shared" si="29"/>
        <v>0</v>
      </c>
      <c r="HX32" s="11">
        <f t="shared" si="29"/>
        <v>0</v>
      </c>
      <c r="HY32" s="11">
        <f t="shared" si="29"/>
        <v>0</v>
      </c>
      <c r="HZ32" s="11">
        <f t="shared" si="29"/>
        <v>0</v>
      </c>
      <c r="IA32" s="11">
        <f t="shared" si="29"/>
        <v>0</v>
      </c>
      <c r="IB32" s="11">
        <f t="shared" si="29"/>
        <v>0</v>
      </c>
      <c r="IC32" s="11">
        <f t="shared" si="29"/>
        <v>0</v>
      </c>
      <c r="ID32" s="11">
        <f t="shared" si="29"/>
        <v>0</v>
      </c>
      <c r="IE32" s="11">
        <f t="shared" si="29"/>
        <v>0</v>
      </c>
      <c r="IF32" s="11">
        <f t="shared" si="29"/>
        <v>0</v>
      </c>
      <c r="IG32" s="11">
        <f t="shared" si="29"/>
        <v>0</v>
      </c>
      <c r="IH32" s="11">
        <f t="shared" si="29"/>
        <v>0</v>
      </c>
      <c r="II32" s="11">
        <f t="shared" si="29"/>
        <v>0</v>
      </c>
      <c r="IJ32" s="11">
        <f t="shared" si="29"/>
        <v>0</v>
      </c>
      <c r="IK32" s="11">
        <f t="shared" si="29"/>
        <v>0</v>
      </c>
      <c r="IL32" s="11">
        <f t="shared" si="29"/>
        <v>0</v>
      </c>
      <c r="IM32" s="11">
        <f t="shared" si="29"/>
        <v>0</v>
      </c>
      <c r="IN32" s="11">
        <f t="shared" si="29"/>
        <v>0</v>
      </c>
      <c r="IO32" s="11">
        <f t="shared" si="29"/>
        <v>0</v>
      </c>
      <c r="IP32" s="11">
        <f t="shared" si="29"/>
        <v>0</v>
      </c>
      <c r="IQ32" s="11">
        <f t="shared" si="29"/>
        <v>0</v>
      </c>
      <c r="IR32" s="11">
        <f t="shared" si="29"/>
        <v>0</v>
      </c>
      <c r="IS32" s="11">
        <f t="shared" si="29"/>
        <v>0</v>
      </c>
      <c r="IT32" s="11">
        <f t="shared" si="29"/>
        <v>0</v>
      </c>
      <c r="IU32" s="11">
        <f t="shared" si="29"/>
        <v>0</v>
      </c>
      <c r="IV32" s="11">
        <f t="shared" si="29"/>
        <v>0</v>
      </c>
      <c r="IW32" s="11">
        <f t="shared" si="29"/>
        <v>0</v>
      </c>
      <c r="IX32" s="11">
        <f t="shared" si="26"/>
        <v>0</v>
      </c>
      <c r="IY32" s="11">
        <f t="shared" si="26"/>
        <v>0</v>
      </c>
      <c r="IZ32" s="11">
        <f t="shared" si="26"/>
        <v>0</v>
      </c>
      <c r="JA32" s="11">
        <f t="shared" si="26"/>
        <v>0</v>
      </c>
      <c r="JB32" s="11">
        <f t="shared" si="26"/>
        <v>0</v>
      </c>
      <c r="JC32" s="11">
        <f t="shared" si="26"/>
        <v>0</v>
      </c>
      <c r="JD32" s="11">
        <f t="shared" si="26"/>
        <v>0</v>
      </c>
      <c r="JE32" s="11">
        <f t="shared" si="26"/>
        <v>0</v>
      </c>
      <c r="JF32" s="11">
        <f t="shared" si="26"/>
        <v>0</v>
      </c>
      <c r="JG32" s="11">
        <f t="shared" si="26"/>
        <v>0</v>
      </c>
      <c r="JH32" s="11">
        <f t="shared" si="26"/>
        <v>0</v>
      </c>
      <c r="JI32" s="11">
        <f t="shared" si="26"/>
        <v>0</v>
      </c>
      <c r="JJ32" s="11">
        <f t="shared" si="26"/>
        <v>0</v>
      </c>
      <c r="JK32" s="11">
        <f t="shared" si="26"/>
        <v>0</v>
      </c>
      <c r="JL32" s="11">
        <f t="shared" si="26"/>
        <v>0</v>
      </c>
      <c r="JM32" s="11">
        <f t="shared" si="26"/>
        <v>0</v>
      </c>
      <c r="JN32" s="11">
        <f t="shared" si="26"/>
        <v>0</v>
      </c>
      <c r="JO32" s="11">
        <f t="shared" si="26"/>
        <v>0</v>
      </c>
      <c r="JP32" s="11">
        <f t="shared" si="26"/>
        <v>0</v>
      </c>
      <c r="JQ32" s="11">
        <f t="shared" si="26"/>
        <v>0</v>
      </c>
      <c r="JR32" s="11">
        <f t="shared" si="26"/>
        <v>0</v>
      </c>
      <c r="JS32" s="11">
        <f t="shared" si="26"/>
        <v>0</v>
      </c>
      <c r="JT32" s="11">
        <f t="shared" si="26"/>
        <v>0</v>
      </c>
      <c r="JU32" s="11">
        <f t="shared" si="26"/>
        <v>0</v>
      </c>
      <c r="JV32" s="11">
        <f t="shared" si="26"/>
        <v>0</v>
      </c>
      <c r="JW32" s="11">
        <f t="shared" si="26"/>
        <v>0</v>
      </c>
      <c r="JX32" s="11">
        <f t="shared" si="26"/>
        <v>0</v>
      </c>
      <c r="JY32" s="11">
        <f t="shared" si="26"/>
        <v>0</v>
      </c>
      <c r="JZ32" s="11">
        <f t="shared" si="26"/>
        <v>0</v>
      </c>
      <c r="KA32" s="11">
        <f t="shared" si="26"/>
        <v>0</v>
      </c>
      <c r="KB32" s="11">
        <f t="shared" si="26"/>
        <v>0</v>
      </c>
      <c r="KC32" s="11">
        <f t="shared" si="26"/>
        <v>0</v>
      </c>
      <c r="KD32" s="11">
        <f t="shared" si="26"/>
        <v>0</v>
      </c>
      <c r="KE32" s="11">
        <f t="shared" si="26"/>
        <v>0</v>
      </c>
      <c r="KF32" s="11">
        <f t="shared" si="26"/>
        <v>0</v>
      </c>
      <c r="KG32" s="11">
        <f t="shared" si="26"/>
        <v>0</v>
      </c>
      <c r="KH32" s="11">
        <f t="shared" si="26"/>
        <v>0</v>
      </c>
      <c r="KI32" s="11">
        <f t="shared" si="26"/>
        <v>0</v>
      </c>
      <c r="KJ32" s="11">
        <f t="shared" si="26"/>
        <v>0</v>
      </c>
      <c r="KK32" s="11">
        <f t="shared" si="26"/>
        <v>0</v>
      </c>
      <c r="KL32" s="11">
        <f t="shared" si="26"/>
        <v>0</v>
      </c>
      <c r="KM32" s="11">
        <f t="shared" si="26"/>
        <v>0</v>
      </c>
      <c r="KN32" s="11">
        <f t="shared" si="26"/>
        <v>0</v>
      </c>
      <c r="KO32" s="11">
        <f t="shared" si="26"/>
        <v>0</v>
      </c>
      <c r="KP32" s="11">
        <f t="shared" si="26"/>
        <v>0</v>
      </c>
    </row>
    <row r="33" spans="1:302" x14ac:dyDescent="0.2">
      <c r="A33" s="1" t="s">
        <v>36</v>
      </c>
      <c r="B33" s="11">
        <f t="shared" si="30"/>
        <v>0</v>
      </c>
      <c r="C33" s="11">
        <f t="shared" si="30"/>
        <v>0</v>
      </c>
      <c r="D33" s="11">
        <f t="shared" si="30"/>
        <v>0</v>
      </c>
      <c r="E33" s="11">
        <f t="shared" si="30"/>
        <v>0</v>
      </c>
      <c r="F33" s="11">
        <f t="shared" si="30"/>
        <v>0</v>
      </c>
      <c r="G33" s="11">
        <f t="shared" si="30"/>
        <v>30</v>
      </c>
      <c r="H33" s="11">
        <f t="shared" si="30"/>
        <v>0</v>
      </c>
      <c r="I33" s="11">
        <f t="shared" si="30"/>
        <v>0</v>
      </c>
      <c r="J33" s="11">
        <f t="shared" si="30"/>
        <v>0</v>
      </c>
      <c r="K33" s="11">
        <f t="shared" si="30"/>
        <v>0</v>
      </c>
      <c r="L33" s="11">
        <f t="shared" si="30"/>
        <v>30</v>
      </c>
      <c r="M33" s="11">
        <f t="shared" si="30"/>
        <v>0</v>
      </c>
      <c r="N33" s="11">
        <f t="shared" si="30"/>
        <v>0</v>
      </c>
      <c r="O33" s="11">
        <f t="shared" si="30"/>
        <v>0</v>
      </c>
      <c r="P33" s="11">
        <f t="shared" si="30"/>
        <v>0</v>
      </c>
      <c r="Q33" s="11">
        <f t="shared" si="30"/>
        <v>30</v>
      </c>
      <c r="R33" s="11">
        <f t="shared" si="30"/>
        <v>0</v>
      </c>
      <c r="S33" s="11">
        <f t="shared" si="30"/>
        <v>0</v>
      </c>
      <c r="T33" s="11">
        <f t="shared" si="30"/>
        <v>0</v>
      </c>
      <c r="U33" s="11">
        <f t="shared" si="30"/>
        <v>0</v>
      </c>
      <c r="V33" s="11">
        <f t="shared" si="30"/>
        <v>1030</v>
      </c>
      <c r="W33" s="11">
        <f t="shared" si="30"/>
        <v>0</v>
      </c>
      <c r="X33" s="11">
        <f t="shared" si="30"/>
        <v>0</v>
      </c>
      <c r="Y33" s="11">
        <f t="shared" si="30"/>
        <v>0</v>
      </c>
      <c r="Z33" s="11">
        <f t="shared" si="30"/>
        <v>0</v>
      </c>
      <c r="AA33" s="11">
        <f t="shared" si="30"/>
        <v>0</v>
      </c>
      <c r="AB33" s="11">
        <f t="shared" si="30"/>
        <v>0</v>
      </c>
      <c r="AC33" s="11">
        <f t="shared" si="30"/>
        <v>0</v>
      </c>
      <c r="AD33" s="11">
        <f t="shared" si="30"/>
        <v>0</v>
      </c>
      <c r="AE33" s="11">
        <f t="shared" si="30"/>
        <v>0</v>
      </c>
      <c r="AF33" s="11">
        <f t="shared" si="30"/>
        <v>0</v>
      </c>
      <c r="AG33" s="11">
        <f t="shared" si="30"/>
        <v>0</v>
      </c>
      <c r="AH33" s="11">
        <f t="shared" si="30"/>
        <v>0</v>
      </c>
      <c r="AI33" s="11">
        <f t="shared" si="30"/>
        <v>0</v>
      </c>
      <c r="AJ33" s="11">
        <f t="shared" si="30"/>
        <v>0</v>
      </c>
      <c r="AK33" s="11">
        <f t="shared" si="30"/>
        <v>0</v>
      </c>
      <c r="AL33" s="11">
        <f t="shared" si="30"/>
        <v>0</v>
      </c>
      <c r="AM33" s="11">
        <f t="shared" si="30"/>
        <v>0</v>
      </c>
      <c r="AN33" s="11">
        <f t="shared" si="30"/>
        <v>0</v>
      </c>
      <c r="AO33" s="11">
        <f t="shared" si="30"/>
        <v>0</v>
      </c>
      <c r="AP33" s="11">
        <f t="shared" si="30"/>
        <v>0</v>
      </c>
      <c r="AQ33" s="11">
        <f t="shared" si="30"/>
        <v>0</v>
      </c>
      <c r="AR33" s="11">
        <f t="shared" si="30"/>
        <v>0</v>
      </c>
      <c r="AS33" s="11">
        <f t="shared" si="30"/>
        <v>0</v>
      </c>
      <c r="AT33" s="11">
        <f t="shared" si="30"/>
        <v>0</v>
      </c>
      <c r="AU33" s="11">
        <f t="shared" si="30"/>
        <v>0</v>
      </c>
      <c r="AV33" s="11">
        <f t="shared" si="30"/>
        <v>0</v>
      </c>
      <c r="AW33" s="11">
        <f t="shared" si="30"/>
        <v>0</v>
      </c>
      <c r="AX33" s="11">
        <f t="shared" si="30"/>
        <v>0</v>
      </c>
      <c r="AY33" s="11">
        <f t="shared" si="30"/>
        <v>0</v>
      </c>
      <c r="AZ33" s="11">
        <f t="shared" si="30"/>
        <v>0</v>
      </c>
      <c r="BA33" s="11">
        <f t="shared" si="30"/>
        <v>0</v>
      </c>
      <c r="BB33" s="11">
        <f t="shared" si="30"/>
        <v>0</v>
      </c>
      <c r="BC33" s="11">
        <f t="shared" si="30"/>
        <v>0</v>
      </c>
      <c r="BD33" s="11">
        <f t="shared" si="30"/>
        <v>0</v>
      </c>
      <c r="BE33" s="11">
        <f t="shared" si="30"/>
        <v>0</v>
      </c>
      <c r="BF33" s="11">
        <f t="shared" si="30"/>
        <v>0</v>
      </c>
      <c r="BG33" s="11">
        <f t="shared" si="30"/>
        <v>0</v>
      </c>
      <c r="BH33" s="11">
        <f t="shared" si="30"/>
        <v>0</v>
      </c>
      <c r="BI33" s="11">
        <f t="shared" si="30"/>
        <v>0</v>
      </c>
      <c r="BJ33" s="11">
        <f t="shared" si="30"/>
        <v>0</v>
      </c>
      <c r="BK33" s="11">
        <f t="shared" si="30"/>
        <v>0</v>
      </c>
      <c r="BL33" s="11">
        <f t="shared" si="30"/>
        <v>0</v>
      </c>
      <c r="BM33" s="11">
        <f t="shared" ref="BM33" si="33">IF(ISBLANK(BM11),0,BM11)</f>
        <v>0</v>
      </c>
      <c r="BN33" s="11">
        <f t="shared" si="19"/>
        <v>0</v>
      </c>
      <c r="BO33" s="11">
        <f t="shared" si="28"/>
        <v>0</v>
      </c>
      <c r="BP33" s="11">
        <f t="shared" si="28"/>
        <v>0</v>
      </c>
      <c r="BQ33" s="11">
        <f t="shared" ref="BQ33:EB44" si="34">IF(ISBLANK(BQ11),0,BQ11)</f>
        <v>0</v>
      </c>
      <c r="BR33" s="11">
        <f t="shared" si="34"/>
        <v>0</v>
      </c>
      <c r="BS33" s="11">
        <f t="shared" si="34"/>
        <v>0</v>
      </c>
      <c r="BT33" s="11">
        <f t="shared" si="34"/>
        <v>0</v>
      </c>
      <c r="BU33" s="11">
        <f t="shared" si="34"/>
        <v>0</v>
      </c>
      <c r="BV33" s="11">
        <f t="shared" si="34"/>
        <v>0</v>
      </c>
      <c r="BW33" s="11">
        <f t="shared" si="34"/>
        <v>0</v>
      </c>
      <c r="BX33" s="11">
        <f t="shared" si="34"/>
        <v>0</v>
      </c>
      <c r="BY33" s="11">
        <f t="shared" si="34"/>
        <v>0</v>
      </c>
      <c r="BZ33" s="11">
        <f t="shared" si="34"/>
        <v>0</v>
      </c>
      <c r="CA33" s="11">
        <f t="shared" si="34"/>
        <v>0</v>
      </c>
      <c r="CB33" s="11">
        <f t="shared" si="34"/>
        <v>0</v>
      </c>
      <c r="CC33" s="11">
        <f t="shared" si="34"/>
        <v>0</v>
      </c>
      <c r="CD33" s="11">
        <f t="shared" si="34"/>
        <v>0</v>
      </c>
      <c r="CE33" s="11">
        <f t="shared" si="34"/>
        <v>0</v>
      </c>
      <c r="CF33" s="11">
        <f t="shared" si="34"/>
        <v>0</v>
      </c>
      <c r="CG33" s="11">
        <f t="shared" si="34"/>
        <v>0</v>
      </c>
      <c r="CH33" s="11">
        <f t="shared" si="34"/>
        <v>0</v>
      </c>
      <c r="CI33" s="11">
        <f t="shared" si="34"/>
        <v>0</v>
      </c>
      <c r="CJ33" s="11">
        <f t="shared" si="34"/>
        <v>0</v>
      </c>
      <c r="CK33" s="11">
        <f t="shared" si="34"/>
        <v>0</v>
      </c>
      <c r="CL33" s="11">
        <f t="shared" si="34"/>
        <v>0</v>
      </c>
      <c r="CM33" s="11">
        <f t="shared" si="34"/>
        <v>0</v>
      </c>
      <c r="CN33" s="11">
        <f t="shared" si="34"/>
        <v>0</v>
      </c>
      <c r="CO33" s="11">
        <f t="shared" si="34"/>
        <v>0</v>
      </c>
      <c r="CP33" s="11">
        <f t="shared" si="34"/>
        <v>0</v>
      </c>
      <c r="CQ33" s="11">
        <f t="shared" si="34"/>
        <v>0</v>
      </c>
      <c r="CR33" s="11">
        <f t="shared" si="34"/>
        <v>0</v>
      </c>
      <c r="CS33" s="11">
        <f t="shared" si="34"/>
        <v>0</v>
      </c>
      <c r="CT33" s="11">
        <f t="shared" si="34"/>
        <v>0</v>
      </c>
      <c r="CU33" s="11">
        <f t="shared" si="34"/>
        <v>0</v>
      </c>
      <c r="CV33" s="11">
        <f t="shared" si="34"/>
        <v>0</v>
      </c>
      <c r="CW33" s="11">
        <f t="shared" si="34"/>
        <v>0</v>
      </c>
      <c r="CX33" s="11">
        <f t="shared" si="34"/>
        <v>0</v>
      </c>
      <c r="CY33" s="11">
        <f t="shared" si="34"/>
        <v>0</v>
      </c>
      <c r="CZ33" s="11">
        <f t="shared" si="34"/>
        <v>0</v>
      </c>
      <c r="DA33" s="11">
        <f t="shared" si="34"/>
        <v>0</v>
      </c>
      <c r="DB33" s="11">
        <f t="shared" si="34"/>
        <v>0</v>
      </c>
      <c r="DC33" s="11">
        <f t="shared" si="34"/>
        <v>0</v>
      </c>
      <c r="DD33" s="11">
        <f t="shared" si="34"/>
        <v>0</v>
      </c>
      <c r="DE33" s="11">
        <f t="shared" si="34"/>
        <v>0</v>
      </c>
      <c r="DF33" s="11">
        <f t="shared" si="34"/>
        <v>0</v>
      </c>
      <c r="DG33" s="11">
        <f t="shared" si="34"/>
        <v>0</v>
      </c>
      <c r="DH33" s="11">
        <f t="shared" si="34"/>
        <v>0</v>
      </c>
      <c r="DI33" s="11">
        <f t="shared" si="34"/>
        <v>0</v>
      </c>
      <c r="DJ33" s="11">
        <f t="shared" si="34"/>
        <v>0</v>
      </c>
      <c r="DK33" s="11">
        <f t="shared" si="34"/>
        <v>0</v>
      </c>
      <c r="DL33" s="11">
        <f t="shared" si="34"/>
        <v>0</v>
      </c>
      <c r="DM33" s="11">
        <f t="shared" si="34"/>
        <v>0</v>
      </c>
      <c r="DN33" s="11">
        <f t="shared" si="34"/>
        <v>0</v>
      </c>
      <c r="DO33" s="11">
        <f t="shared" si="34"/>
        <v>0</v>
      </c>
      <c r="DP33" s="11">
        <f t="shared" si="34"/>
        <v>0</v>
      </c>
      <c r="DQ33" s="11">
        <f t="shared" si="34"/>
        <v>0</v>
      </c>
      <c r="DR33" s="11">
        <f t="shared" si="34"/>
        <v>0</v>
      </c>
      <c r="DS33" s="11">
        <f t="shared" si="34"/>
        <v>0</v>
      </c>
      <c r="DT33" s="11">
        <f t="shared" si="34"/>
        <v>0</v>
      </c>
      <c r="DU33" s="11">
        <f t="shared" si="34"/>
        <v>0</v>
      </c>
      <c r="DV33" s="11">
        <f t="shared" si="34"/>
        <v>0</v>
      </c>
      <c r="DW33" s="11">
        <f t="shared" si="34"/>
        <v>0</v>
      </c>
      <c r="DX33" s="11">
        <f t="shared" si="34"/>
        <v>0</v>
      </c>
      <c r="DY33" s="11">
        <f t="shared" si="34"/>
        <v>0</v>
      </c>
      <c r="DZ33" s="11">
        <f t="shared" si="34"/>
        <v>0</v>
      </c>
      <c r="EA33" s="11">
        <f t="shared" si="34"/>
        <v>0</v>
      </c>
      <c r="EB33" s="11">
        <f t="shared" si="34"/>
        <v>0</v>
      </c>
      <c r="EC33" s="11">
        <f t="shared" si="32"/>
        <v>0</v>
      </c>
      <c r="ED33" s="11">
        <f t="shared" si="32"/>
        <v>0</v>
      </c>
      <c r="EE33" s="11">
        <f t="shared" si="32"/>
        <v>0</v>
      </c>
      <c r="EF33" s="11">
        <f t="shared" si="32"/>
        <v>0</v>
      </c>
      <c r="EG33" s="11">
        <f t="shared" si="32"/>
        <v>0</v>
      </c>
      <c r="EH33" s="11">
        <f t="shared" si="32"/>
        <v>0</v>
      </c>
      <c r="EI33" s="11">
        <f t="shared" si="32"/>
        <v>0</v>
      </c>
      <c r="EJ33" s="11">
        <f t="shared" si="32"/>
        <v>0</v>
      </c>
      <c r="EK33" s="11">
        <f t="shared" si="32"/>
        <v>0</v>
      </c>
      <c r="EL33" s="11">
        <f t="shared" si="32"/>
        <v>0</v>
      </c>
      <c r="EM33" s="11">
        <f t="shared" si="32"/>
        <v>0</v>
      </c>
      <c r="EN33" s="11">
        <f t="shared" si="32"/>
        <v>0</v>
      </c>
      <c r="EO33" s="11">
        <f t="shared" si="32"/>
        <v>0</v>
      </c>
      <c r="EP33" s="11">
        <f t="shared" si="32"/>
        <v>0</v>
      </c>
      <c r="EQ33" s="11">
        <f t="shared" si="32"/>
        <v>0</v>
      </c>
      <c r="ER33" s="11">
        <f t="shared" si="32"/>
        <v>0</v>
      </c>
      <c r="ES33" s="11">
        <f t="shared" si="32"/>
        <v>0</v>
      </c>
      <c r="ET33" s="11">
        <f t="shared" si="32"/>
        <v>0</v>
      </c>
      <c r="EU33" s="11">
        <f t="shared" si="32"/>
        <v>0</v>
      </c>
      <c r="EV33" s="11">
        <f t="shared" si="32"/>
        <v>0</v>
      </c>
      <c r="EW33" s="11">
        <f t="shared" si="32"/>
        <v>0</v>
      </c>
      <c r="EX33" s="11">
        <f t="shared" si="32"/>
        <v>0</v>
      </c>
      <c r="EY33" s="11">
        <f t="shared" si="32"/>
        <v>0</v>
      </c>
      <c r="EZ33" s="11">
        <f t="shared" si="32"/>
        <v>0</v>
      </c>
      <c r="FA33" s="11">
        <f t="shared" si="32"/>
        <v>0</v>
      </c>
      <c r="FB33" s="11">
        <f t="shared" si="32"/>
        <v>0</v>
      </c>
      <c r="FC33" s="11">
        <f t="shared" si="32"/>
        <v>0</v>
      </c>
      <c r="FD33" s="11">
        <f t="shared" si="32"/>
        <v>0</v>
      </c>
      <c r="FE33" s="11">
        <f t="shared" si="32"/>
        <v>0</v>
      </c>
      <c r="FF33" s="11">
        <f t="shared" si="32"/>
        <v>0</v>
      </c>
      <c r="FG33" s="11">
        <f t="shared" si="32"/>
        <v>0</v>
      </c>
      <c r="FH33" s="11">
        <f t="shared" si="32"/>
        <v>0</v>
      </c>
      <c r="FI33" s="11">
        <f t="shared" si="32"/>
        <v>0</v>
      </c>
      <c r="FJ33" s="11">
        <f t="shared" si="32"/>
        <v>0</v>
      </c>
      <c r="FK33" s="11">
        <f t="shared" si="32"/>
        <v>0</v>
      </c>
      <c r="FL33" s="11">
        <f t="shared" si="32"/>
        <v>0</v>
      </c>
      <c r="FM33" s="11">
        <f t="shared" si="32"/>
        <v>0</v>
      </c>
      <c r="FN33" s="11">
        <f t="shared" si="32"/>
        <v>0</v>
      </c>
      <c r="FO33" s="11">
        <f t="shared" si="32"/>
        <v>0</v>
      </c>
      <c r="FP33" s="11">
        <f t="shared" si="32"/>
        <v>0</v>
      </c>
      <c r="FQ33" s="11">
        <f t="shared" si="32"/>
        <v>0</v>
      </c>
      <c r="FR33" s="11">
        <f t="shared" si="32"/>
        <v>0</v>
      </c>
      <c r="FS33" s="11">
        <f t="shared" si="32"/>
        <v>0</v>
      </c>
      <c r="FT33" s="11">
        <f t="shared" si="32"/>
        <v>0</v>
      </c>
      <c r="FU33" s="11">
        <f t="shared" si="32"/>
        <v>0</v>
      </c>
      <c r="FV33" s="11">
        <f t="shared" si="32"/>
        <v>0</v>
      </c>
      <c r="FW33" s="11">
        <f t="shared" si="32"/>
        <v>0</v>
      </c>
      <c r="FX33" s="11">
        <f t="shared" si="32"/>
        <v>0</v>
      </c>
      <c r="FY33" s="11">
        <f t="shared" si="32"/>
        <v>0</v>
      </c>
      <c r="FZ33" s="11">
        <f t="shared" si="32"/>
        <v>0</v>
      </c>
      <c r="GA33" s="11">
        <f t="shared" si="32"/>
        <v>0</v>
      </c>
      <c r="GB33" s="11">
        <f t="shared" si="32"/>
        <v>0</v>
      </c>
      <c r="GC33" s="11">
        <f t="shared" si="32"/>
        <v>0</v>
      </c>
      <c r="GD33" s="11">
        <f t="shared" si="32"/>
        <v>0</v>
      </c>
      <c r="GE33" s="11">
        <f t="shared" si="32"/>
        <v>0</v>
      </c>
      <c r="GF33" s="11">
        <f t="shared" si="32"/>
        <v>0</v>
      </c>
      <c r="GG33" s="11">
        <f t="shared" si="32"/>
        <v>0</v>
      </c>
      <c r="GH33" s="11">
        <f t="shared" si="32"/>
        <v>0</v>
      </c>
      <c r="GI33" s="11">
        <f t="shared" si="32"/>
        <v>0</v>
      </c>
      <c r="GJ33" s="11">
        <f t="shared" si="32"/>
        <v>0</v>
      </c>
      <c r="GK33" s="11">
        <f t="shared" si="32"/>
        <v>0</v>
      </c>
      <c r="GL33" s="11">
        <f t="shared" si="21"/>
        <v>0</v>
      </c>
      <c r="GM33" s="11">
        <f t="shared" si="29"/>
        <v>0</v>
      </c>
      <c r="GN33" s="11">
        <f t="shared" si="29"/>
        <v>0</v>
      </c>
      <c r="GO33" s="11">
        <f t="shared" si="29"/>
        <v>0</v>
      </c>
      <c r="GP33" s="11">
        <f t="shared" ref="GP33:IW33" si="35">IF(ISBLANK(GP11),0,GP11)</f>
        <v>0</v>
      </c>
      <c r="GQ33" s="11">
        <f t="shared" si="35"/>
        <v>0</v>
      </c>
      <c r="GR33" s="11">
        <f t="shared" si="35"/>
        <v>0</v>
      </c>
      <c r="GS33" s="11">
        <f t="shared" si="35"/>
        <v>0</v>
      </c>
      <c r="GT33" s="11">
        <f t="shared" si="35"/>
        <v>0</v>
      </c>
      <c r="GU33" s="11">
        <f t="shared" si="35"/>
        <v>0</v>
      </c>
      <c r="GV33" s="11">
        <f t="shared" si="35"/>
        <v>0</v>
      </c>
      <c r="GW33" s="11">
        <f t="shared" si="35"/>
        <v>0</v>
      </c>
      <c r="GX33" s="11">
        <f t="shared" si="35"/>
        <v>0</v>
      </c>
      <c r="GY33" s="11">
        <f t="shared" si="35"/>
        <v>0</v>
      </c>
      <c r="GZ33" s="11">
        <f t="shared" si="35"/>
        <v>0</v>
      </c>
      <c r="HA33" s="11">
        <f t="shared" si="35"/>
        <v>0</v>
      </c>
      <c r="HB33" s="11">
        <f t="shared" si="35"/>
        <v>0</v>
      </c>
      <c r="HC33" s="11">
        <f t="shared" si="35"/>
        <v>0</v>
      </c>
      <c r="HD33" s="11">
        <f t="shared" si="35"/>
        <v>0</v>
      </c>
      <c r="HE33" s="11">
        <f t="shared" si="35"/>
        <v>0</v>
      </c>
      <c r="HF33" s="11">
        <f t="shared" si="35"/>
        <v>0</v>
      </c>
      <c r="HG33" s="11">
        <f t="shared" si="35"/>
        <v>0</v>
      </c>
      <c r="HH33" s="11">
        <f t="shared" si="35"/>
        <v>0</v>
      </c>
      <c r="HI33" s="11">
        <f t="shared" si="35"/>
        <v>0</v>
      </c>
      <c r="HJ33" s="11">
        <f t="shared" si="35"/>
        <v>0</v>
      </c>
      <c r="HK33" s="11">
        <f t="shared" si="35"/>
        <v>0</v>
      </c>
      <c r="HL33" s="11">
        <f t="shared" si="35"/>
        <v>0</v>
      </c>
      <c r="HM33" s="11">
        <f t="shared" si="35"/>
        <v>0</v>
      </c>
      <c r="HN33" s="11">
        <f t="shared" si="35"/>
        <v>0</v>
      </c>
      <c r="HO33" s="11">
        <f t="shared" si="35"/>
        <v>0</v>
      </c>
      <c r="HP33" s="11">
        <f t="shared" si="35"/>
        <v>0</v>
      </c>
      <c r="HQ33" s="11">
        <f t="shared" si="35"/>
        <v>0</v>
      </c>
      <c r="HR33" s="11">
        <f t="shared" si="35"/>
        <v>0</v>
      </c>
      <c r="HS33" s="11">
        <f t="shared" si="35"/>
        <v>0</v>
      </c>
      <c r="HT33" s="11">
        <f t="shared" si="35"/>
        <v>0</v>
      </c>
      <c r="HU33" s="11">
        <f t="shared" si="35"/>
        <v>0</v>
      </c>
      <c r="HV33" s="11">
        <f t="shared" si="35"/>
        <v>0</v>
      </c>
      <c r="HW33" s="11">
        <f t="shared" si="35"/>
        <v>0</v>
      </c>
      <c r="HX33" s="11">
        <f t="shared" si="35"/>
        <v>0</v>
      </c>
      <c r="HY33" s="11">
        <f t="shared" si="35"/>
        <v>0</v>
      </c>
      <c r="HZ33" s="11">
        <f t="shared" si="35"/>
        <v>0</v>
      </c>
      <c r="IA33" s="11">
        <f t="shared" si="35"/>
        <v>0</v>
      </c>
      <c r="IB33" s="11">
        <f t="shared" si="35"/>
        <v>0</v>
      </c>
      <c r="IC33" s="11">
        <f t="shared" si="35"/>
        <v>0</v>
      </c>
      <c r="ID33" s="11">
        <f t="shared" si="35"/>
        <v>0</v>
      </c>
      <c r="IE33" s="11">
        <f t="shared" si="35"/>
        <v>0</v>
      </c>
      <c r="IF33" s="11">
        <f t="shared" si="35"/>
        <v>0</v>
      </c>
      <c r="IG33" s="11">
        <f t="shared" si="35"/>
        <v>0</v>
      </c>
      <c r="IH33" s="11">
        <f t="shared" si="35"/>
        <v>0</v>
      </c>
      <c r="II33" s="11">
        <f t="shared" si="35"/>
        <v>0</v>
      </c>
      <c r="IJ33" s="11">
        <f t="shared" si="35"/>
        <v>0</v>
      </c>
      <c r="IK33" s="11">
        <f t="shared" si="35"/>
        <v>0</v>
      </c>
      <c r="IL33" s="11">
        <f t="shared" si="35"/>
        <v>0</v>
      </c>
      <c r="IM33" s="11">
        <f t="shared" si="35"/>
        <v>0</v>
      </c>
      <c r="IN33" s="11">
        <f t="shared" si="35"/>
        <v>0</v>
      </c>
      <c r="IO33" s="11">
        <f t="shared" si="35"/>
        <v>0</v>
      </c>
      <c r="IP33" s="11">
        <f t="shared" si="35"/>
        <v>0</v>
      </c>
      <c r="IQ33" s="11">
        <f t="shared" si="35"/>
        <v>0</v>
      </c>
      <c r="IR33" s="11">
        <f t="shared" si="35"/>
        <v>0</v>
      </c>
      <c r="IS33" s="11">
        <f t="shared" si="35"/>
        <v>0</v>
      </c>
      <c r="IT33" s="11">
        <f t="shared" si="35"/>
        <v>0</v>
      </c>
      <c r="IU33" s="11">
        <f t="shared" si="35"/>
        <v>0</v>
      </c>
      <c r="IV33" s="11">
        <f t="shared" si="35"/>
        <v>0</v>
      </c>
      <c r="IW33" s="11">
        <f t="shared" si="35"/>
        <v>0</v>
      </c>
      <c r="IX33" s="11">
        <f t="shared" si="26"/>
        <v>0</v>
      </c>
      <c r="IY33" s="11">
        <f t="shared" si="26"/>
        <v>0</v>
      </c>
      <c r="IZ33" s="11">
        <f t="shared" si="26"/>
        <v>0</v>
      </c>
      <c r="JA33" s="11">
        <f t="shared" si="26"/>
        <v>0</v>
      </c>
      <c r="JB33" s="11">
        <f t="shared" si="26"/>
        <v>0</v>
      </c>
      <c r="JC33" s="11">
        <f t="shared" si="26"/>
        <v>0</v>
      </c>
      <c r="JD33" s="11">
        <f t="shared" si="26"/>
        <v>0</v>
      </c>
      <c r="JE33" s="11">
        <f t="shared" si="26"/>
        <v>0</v>
      </c>
      <c r="JF33" s="11">
        <f t="shared" si="26"/>
        <v>0</v>
      </c>
      <c r="JG33" s="11">
        <f t="shared" si="26"/>
        <v>0</v>
      </c>
      <c r="JH33" s="11">
        <f t="shared" si="26"/>
        <v>0</v>
      </c>
      <c r="JI33" s="11">
        <f t="shared" si="26"/>
        <v>0</v>
      </c>
      <c r="JJ33" s="11">
        <f t="shared" si="26"/>
        <v>0</v>
      </c>
      <c r="JK33" s="11">
        <f t="shared" si="26"/>
        <v>0</v>
      </c>
      <c r="JL33" s="11">
        <f t="shared" si="26"/>
        <v>0</v>
      </c>
      <c r="JM33" s="11">
        <f t="shared" si="26"/>
        <v>0</v>
      </c>
      <c r="JN33" s="11">
        <f t="shared" si="26"/>
        <v>0</v>
      </c>
      <c r="JO33" s="11">
        <f t="shared" si="26"/>
        <v>0</v>
      </c>
      <c r="JP33" s="11">
        <f t="shared" si="26"/>
        <v>0</v>
      </c>
      <c r="JQ33" s="11">
        <f t="shared" si="26"/>
        <v>0</v>
      </c>
      <c r="JR33" s="11">
        <f t="shared" si="26"/>
        <v>0</v>
      </c>
      <c r="JS33" s="11">
        <f t="shared" si="26"/>
        <v>0</v>
      </c>
      <c r="JT33" s="11">
        <f t="shared" si="26"/>
        <v>0</v>
      </c>
      <c r="JU33" s="11">
        <f t="shared" si="26"/>
        <v>0</v>
      </c>
      <c r="JV33" s="11">
        <f t="shared" si="26"/>
        <v>0</v>
      </c>
      <c r="JW33" s="11">
        <f t="shared" si="26"/>
        <v>0</v>
      </c>
      <c r="JX33" s="11">
        <f t="shared" si="26"/>
        <v>0</v>
      </c>
      <c r="JY33" s="11">
        <f t="shared" si="26"/>
        <v>0</v>
      </c>
      <c r="JZ33" s="11">
        <f t="shared" si="26"/>
        <v>0</v>
      </c>
      <c r="KA33" s="11">
        <f t="shared" si="26"/>
        <v>0</v>
      </c>
      <c r="KB33" s="11">
        <f t="shared" ref="KB33:KP33" si="36">IF(ISBLANK(KB11),0,KB11)</f>
        <v>0</v>
      </c>
      <c r="KC33" s="11">
        <f t="shared" si="36"/>
        <v>0</v>
      </c>
      <c r="KD33" s="11">
        <f t="shared" si="36"/>
        <v>0</v>
      </c>
      <c r="KE33" s="11">
        <f t="shared" si="36"/>
        <v>0</v>
      </c>
      <c r="KF33" s="11">
        <f t="shared" si="36"/>
        <v>0</v>
      </c>
      <c r="KG33" s="11">
        <f t="shared" si="36"/>
        <v>0</v>
      </c>
      <c r="KH33" s="11">
        <f t="shared" si="36"/>
        <v>0</v>
      </c>
      <c r="KI33" s="11">
        <f t="shared" si="36"/>
        <v>0</v>
      </c>
      <c r="KJ33" s="11">
        <f t="shared" si="36"/>
        <v>0</v>
      </c>
      <c r="KK33" s="11">
        <f t="shared" si="36"/>
        <v>0</v>
      </c>
      <c r="KL33" s="11">
        <f t="shared" si="36"/>
        <v>0</v>
      </c>
      <c r="KM33" s="11">
        <f t="shared" si="36"/>
        <v>0</v>
      </c>
      <c r="KN33" s="11">
        <f t="shared" si="36"/>
        <v>0</v>
      </c>
      <c r="KO33" s="11">
        <f t="shared" si="36"/>
        <v>0</v>
      </c>
      <c r="KP33" s="11">
        <f t="shared" si="36"/>
        <v>0</v>
      </c>
    </row>
    <row r="34" spans="1:302" x14ac:dyDescent="0.2">
      <c r="A34" s="1" t="s">
        <v>37</v>
      </c>
      <c r="B34" s="11">
        <f t="shared" ref="B34:BM37" si="37">IF(ISBLANK(B12),0,B12)</f>
        <v>0</v>
      </c>
      <c r="C34" s="11">
        <f t="shared" si="37"/>
        <v>0</v>
      </c>
      <c r="D34" s="11">
        <f t="shared" si="37"/>
        <v>0</v>
      </c>
      <c r="E34" s="11">
        <f t="shared" si="37"/>
        <v>0</v>
      </c>
      <c r="F34" s="11">
        <f t="shared" si="37"/>
        <v>0</v>
      </c>
      <c r="G34" s="11">
        <f t="shared" si="37"/>
        <v>50</v>
      </c>
      <c r="H34" s="11">
        <f t="shared" si="37"/>
        <v>0</v>
      </c>
      <c r="I34" s="11">
        <f t="shared" si="37"/>
        <v>0</v>
      </c>
      <c r="J34" s="11">
        <f t="shared" si="37"/>
        <v>0</v>
      </c>
      <c r="K34" s="11">
        <f t="shared" si="37"/>
        <v>0</v>
      </c>
      <c r="L34" s="11">
        <f t="shared" si="37"/>
        <v>50</v>
      </c>
      <c r="M34" s="11">
        <f t="shared" si="37"/>
        <v>0</v>
      </c>
      <c r="N34" s="11">
        <f t="shared" si="37"/>
        <v>0</v>
      </c>
      <c r="O34" s="11">
        <f t="shared" si="37"/>
        <v>0</v>
      </c>
      <c r="P34" s="11">
        <f t="shared" si="37"/>
        <v>0</v>
      </c>
      <c r="Q34" s="11">
        <f t="shared" si="37"/>
        <v>50</v>
      </c>
      <c r="R34" s="11">
        <f t="shared" si="37"/>
        <v>0</v>
      </c>
      <c r="S34" s="11">
        <f t="shared" si="37"/>
        <v>0</v>
      </c>
      <c r="T34" s="11">
        <f t="shared" si="37"/>
        <v>0</v>
      </c>
      <c r="U34" s="11">
        <f t="shared" si="37"/>
        <v>0</v>
      </c>
      <c r="V34" s="11">
        <f t="shared" si="37"/>
        <v>50</v>
      </c>
      <c r="W34" s="11">
        <f t="shared" si="37"/>
        <v>0</v>
      </c>
      <c r="X34" s="11">
        <f t="shared" si="37"/>
        <v>0</v>
      </c>
      <c r="Y34" s="11">
        <f t="shared" si="37"/>
        <v>0</v>
      </c>
      <c r="Z34" s="11">
        <f t="shared" si="37"/>
        <v>0</v>
      </c>
      <c r="AA34" s="11">
        <f t="shared" si="37"/>
        <v>50</v>
      </c>
      <c r="AB34" s="11">
        <f t="shared" si="37"/>
        <v>0</v>
      </c>
      <c r="AC34" s="11">
        <f t="shared" si="37"/>
        <v>0</v>
      </c>
      <c r="AD34" s="11">
        <f t="shared" si="37"/>
        <v>0</v>
      </c>
      <c r="AE34" s="11">
        <f t="shared" si="37"/>
        <v>0</v>
      </c>
      <c r="AF34" s="11">
        <f t="shared" si="37"/>
        <v>50</v>
      </c>
      <c r="AG34" s="11">
        <f t="shared" si="37"/>
        <v>0</v>
      </c>
      <c r="AH34" s="11">
        <f t="shared" si="37"/>
        <v>0</v>
      </c>
      <c r="AI34" s="11">
        <f t="shared" si="37"/>
        <v>0</v>
      </c>
      <c r="AJ34" s="11">
        <f t="shared" si="37"/>
        <v>0</v>
      </c>
      <c r="AK34" s="11">
        <f t="shared" si="37"/>
        <v>50</v>
      </c>
      <c r="AL34" s="11">
        <f t="shared" si="37"/>
        <v>0</v>
      </c>
      <c r="AM34" s="11">
        <f t="shared" si="37"/>
        <v>0</v>
      </c>
      <c r="AN34" s="11">
        <f t="shared" si="37"/>
        <v>0</v>
      </c>
      <c r="AO34" s="11">
        <f t="shared" si="37"/>
        <v>0</v>
      </c>
      <c r="AP34" s="11">
        <f t="shared" si="37"/>
        <v>50</v>
      </c>
      <c r="AQ34" s="11">
        <f t="shared" si="37"/>
        <v>0</v>
      </c>
      <c r="AR34" s="11">
        <f t="shared" si="37"/>
        <v>0</v>
      </c>
      <c r="AS34" s="11">
        <f t="shared" si="37"/>
        <v>0</v>
      </c>
      <c r="AT34" s="11">
        <f t="shared" si="37"/>
        <v>0</v>
      </c>
      <c r="AU34" s="11">
        <f t="shared" si="37"/>
        <v>50</v>
      </c>
      <c r="AV34" s="11">
        <f t="shared" si="37"/>
        <v>0</v>
      </c>
      <c r="AW34" s="11">
        <f t="shared" si="37"/>
        <v>0</v>
      </c>
      <c r="AX34" s="11">
        <f t="shared" si="37"/>
        <v>0</v>
      </c>
      <c r="AY34" s="11">
        <f t="shared" si="37"/>
        <v>0</v>
      </c>
      <c r="AZ34" s="11">
        <f t="shared" si="37"/>
        <v>1050</v>
      </c>
      <c r="BA34" s="11">
        <f t="shared" si="37"/>
        <v>0</v>
      </c>
      <c r="BB34" s="11">
        <f t="shared" si="37"/>
        <v>0</v>
      </c>
      <c r="BC34" s="11">
        <f t="shared" si="37"/>
        <v>0</v>
      </c>
      <c r="BD34" s="11">
        <f t="shared" si="37"/>
        <v>0</v>
      </c>
      <c r="BE34" s="11">
        <f t="shared" si="37"/>
        <v>0</v>
      </c>
      <c r="BF34" s="11">
        <f t="shared" si="37"/>
        <v>0</v>
      </c>
      <c r="BG34" s="11">
        <f t="shared" si="37"/>
        <v>0</v>
      </c>
      <c r="BH34" s="11">
        <f t="shared" si="37"/>
        <v>0</v>
      </c>
      <c r="BI34" s="11">
        <f t="shared" si="37"/>
        <v>0</v>
      </c>
      <c r="BJ34" s="11">
        <f t="shared" si="37"/>
        <v>0</v>
      </c>
      <c r="BK34" s="11">
        <f t="shared" si="37"/>
        <v>0</v>
      </c>
      <c r="BL34" s="11">
        <f t="shared" si="37"/>
        <v>0</v>
      </c>
      <c r="BM34" s="11">
        <f t="shared" si="37"/>
        <v>0</v>
      </c>
      <c r="BN34" s="11">
        <f t="shared" si="19"/>
        <v>0</v>
      </c>
      <c r="BO34" s="11">
        <f t="shared" ref="BO34:DY38" si="38">IF(ISBLANK(BO12),0,BO12)</f>
        <v>0</v>
      </c>
      <c r="BP34" s="11">
        <f t="shared" si="38"/>
        <v>0</v>
      </c>
      <c r="BQ34" s="11">
        <f t="shared" si="38"/>
        <v>0</v>
      </c>
      <c r="BR34" s="11">
        <f t="shared" si="38"/>
        <v>0</v>
      </c>
      <c r="BS34" s="11">
        <f t="shared" si="38"/>
        <v>0</v>
      </c>
      <c r="BT34" s="11">
        <f t="shared" si="38"/>
        <v>0</v>
      </c>
      <c r="BU34" s="11">
        <f t="shared" si="38"/>
        <v>0</v>
      </c>
      <c r="BV34" s="11">
        <f t="shared" si="38"/>
        <v>0</v>
      </c>
      <c r="BW34" s="11">
        <f t="shared" si="38"/>
        <v>0</v>
      </c>
      <c r="BX34" s="11">
        <f t="shared" si="38"/>
        <v>0</v>
      </c>
      <c r="BY34" s="11">
        <f t="shared" si="38"/>
        <v>0</v>
      </c>
      <c r="BZ34" s="11">
        <f t="shared" si="38"/>
        <v>0</v>
      </c>
      <c r="CA34" s="11">
        <f t="shared" si="38"/>
        <v>0</v>
      </c>
      <c r="CB34" s="11">
        <f t="shared" si="38"/>
        <v>0</v>
      </c>
      <c r="CC34" s="11">
        <f t="shared" si="38"/>
        <v>0</v>
      </c>
      <c r="CD34" s="11">
        <f t="shared" si="38"/>
        <v>0</v>
      </c>
      <c r="CE34" s="11">
        <f t="shared" si="38"/>
        <v>0</v>
      </c>
      <c r="CF34" s="11">
        <f t="shared" si="38"/>
        <v>0</v>
      </c>
      <c r="CG34" s="11">
        <f t="shared" si="38"/>
        <v>0</v>
      </c>
      <c r="CH34" s="11">
        <f t="shared" si="38"/>
        <v>0</v>
      </c>
      <c r="CI34" s="11">
        <f t="shared" si="38"/>
        <v>0</v>
      </c>
      <c r="CJ34" s="11">
        <f t="shared" si="38"/>
        <v>0</v>
      </c>
      <c r="CK34" s="11">
        <f t="shared" si="38"/>
        <v>0</v>
      </c>
      <c r="CL34" s="11">
        <f t="shared" si="38"/>
        <v>0</v>
      </c>
      <c r="CM34" s="11">
        <f t="shared" si="38"/>
        <v>0</v>
      </c>
      <c r="CN34" s="11">
        <f t="shared" si="38"/>
        <v>0</v>
      </c>
      <c r="CO34" s="11">
        <f t="shared" si="38"/>
        <v>0</v>
      </c>
      <c r="CP34" s="11">
        <f t="shared" si="38"/>
        <v>0</v>
      </c>
      <c r="CQ34" s="11">
        <f t="shared" si="38"/>
        <v>0</v>
      </c>
      <c r="CR34" s="11">
        <f t="shared" si="38"/>
        <v>0</v>
      </c>
      <c r="CS34" s="11">
        <f t="shared" si="38"/>
        <v>0</v>
      </c>
      <c r="CT34" s="11">
        <f t="shared" si="38"/>
        <v>0</v>
      </c>
      <c r="CU34" s="11">
        <f t="shared" si="38"/>
        <v>0</v>
      </c>
      <c r="CV34" s="11">
        <f t="shared" si="38"/>
        <v>0</v>
      </c>
      <c r="CW34" s="11">
        <f t="shared" si="38"/>
        <v>0</v>
      </c>
      <c r="CX34" s="11">
        <f t="shared" si="38"/>
        <v>0</v>
      </c>
      <c r="CY34" s="11">
        <f t="shared" si="38"/>
        <v>0</v>
      </c>
      <c r="CZ34" s="11">
        <f t="shared" si="38"/>
        <v>0</v>
      </c>
      <c r="DA34" s="11">
        <f t="shared" si="38"/>
        <v>0</v>
      </c>
      <c r="DB34" s="11">
        <f t="shared" si="38"/>
        <v>0</v>
      </c>
      <c r="DC34" s="11">
        <f t="shared" si="38"/>
        <v>0</v>
      </c>
      <c r="DD34" s="11">
        <f t="shared" si="38"/>
        <v>0</v>
      </c>
      <c r="DE34" s="11">
        <f t="shared" si="38"/>
        <v>0</v>
      </c>
      <c r="DF34" s="11">
        <f t="shared" si="38"/>
        <v>0</v>
      </c>
      <c r="DG34" s="11">
        <f t="shared" si="38"/>
        <v>0</v>
      </c>
      <c r="DH34" s="11">
        <f t="shared" si="38"/>
        <v>0</v>
      </c>
      <c r="DI34" s="11">
        <f t="shared" si="38"/>
        <v>0</v>
      </c>
      <c r="DJ34" s="11">
        <f t="shared" si="38"/>
        <v>0</v>
      </c>
      <c r="DK34" s="11">
        <f t="shared" si="38"/>
        <v>0</v>
      </c>
      <c r="DL34" s="11">
        <f t="shared" si="38"/>
        <v>0</v>
      </c>
      <c r="DM34" s="11">
        <f t="shared" si="38"/>
        <v>0</v>
      </c>
      <c r="DN34" s="11">
        <f t="shared" si="38"/>
        <v>0</v>
      </c>
      <c r="DO34" s="11">
        <f t="shared" si="38"/>
        <v>0</v>
      </c>
      <c r="DP34" s="11">
        <f t="shared" si="38"/>
        <v>0</v>
      </c>
      <c r="DQ34" s="11">
        <f t="shared" si="38"/>
        <v>0</v>
      </c>
      <c r="DR34" s="11">
        <f t="shared" si="38"/>
        <v>0</v>
      </c>
      <c r="DS34" s="11">
        <f t="shared" si="38"/>
        <v>0</v>
      </c>
      <c r="DT34" s="11">
        <f t="shared" si="38"/>
        <v>0</v>
      </c>
      <c r="DU34" s="11">
        <f t="shared" si="38"/>
        <v>0</v>
      </c>
      <c r="DV34" s="11">
        <f t="shared" si="38"/>
        <v>0</v>
      </c>
      <c r="DW34" s="11">
        <f t="shared" si="38"/>
        <v>0</v>
      </c>
      <c r="DX34" s="11">
        <f t="shared" si="38"/>
        <v>0</v>
      </c>
      <c r="DY34" s="11">
        <f t="shared" si="38"/>
        <v>0</v>
      </c>
      <c r="DZ34" s="11">
        <f t="shared" si="34"/>
        <v>0</v>
      </c>
      <c r="EA34" s="11">
        <f t="shared" si="34"/>
        <v>0</v>
      </c>
      <c r="EB34" s="11">
        <f t="shared" si="34"/>
        <v>0</v>
      </c>
      <c r="EC34" s="11">
        <f t="shared" si="32"/>
        <v>0</v>
      </c>
      <c r="ED34" s="11">
        <f t="shared" si="32"/>
        <v>0</v>
      </c>
      <c r="EE34" s="11">
        <f t="shared" si="32"/>
        <v>0</v>
      </c>
      <c r="EF34" s="11">
        <f t="shared" si="32"/>
        <v>0</v>
      </c>
      <c r="EG34" s="11">
        <f t="shared" si="32"/>
        <v>0</v>
      </c>
      <c r="EH34" s="11">
        <f t="shared" si="32"/>
        <v>0</v>
      </c>
      <c r="EI34" s="11">
        <f t="shared" si="32"/>
        <v>0</v>
      </c>
      <c r="EJ34" s="11">
        <f t="shared" si="32"/>
        <v>0</v>
      </c>
      <c r="EK34" s="11">
        <f t="shared" si="32"/>
        <v>0</v>
      </c>
      <c r="EL34" s="11">
        <f t="shared" si="32"/>
        <v>0</v>
      </c>
      <c r="EM34" s="11">
        <f t="shared" si="32"/>
        <v>0</v>
      </c>
      <c r="EN34" s="11">
        <f t="shared" si="32"/>
        <v>0</v>
      </c>
      <c r="EO34" s="11">
        <f t="shared" si="32"/>
        <v>0</v>
      </c>
      <c r="EP34" s="11">
        <f t="shared" si="32"/>
        <v>0</v>
      </c>
      <c r="EQ34" s="11">
        <f t="shared" si="32"/>
        <v>0</v>
      </c>
      <c r="ER34" s="11">
        <f t="shared" si="32"/>
        <v>0</v>
      </c>
      <c r="ES34" s="11">
        <f t="shared" si="32"/>
        <v>0</v>
      </c>
      <c r="ET34" s="11">
        <f t="shared" si="32"/>
        <v>0</v>
      </c>
      <c r="EU34" s="11">
        <f t="shared" si="32"/>
        <v>0</v>
      </c>
      <c r="EV34" s="11">
        <f t="shared" si="32"/>
        <v>0</v>
      </c>
      <c r="EW34" s="11">
        <f t="shared" si="32"/>
        <v>0</v>
      </c>
      <c r="EX34" s="11">
        <f t="shared" si="32"/>
        <v>0</v>
      </c>
      <c r="EY34" s="11">
        <f t="shared" si="32"/>
        <v>0</v>
      </c>
      <c r="EZ34" s="11">
        <f t="shared" si="32"/>
        <v>0</v>
      </c>
      <c r="FA34" s="11">
        <f t="shared" si="32"/>
        <v>0</v>
      </c>
      <c r="FB34" s="11">
        <f t="shared" si="32"/>
        <v>0</v>
      </c>
      <c r="FC34" s="11">
        <f t="shared" si="32"/>
        <v>0</v>
      </c>
      <c r="FD34" s="11">
        <f t="shared" si="32"/>
        <v>0</v>
      </c>
      <c r="FE34" s="11">
        <f t="shared" si="32"/>
        <v>0</v>
      </c>
      <c r="FF34" s="11">
        <f t="shared" si="32"/>
        <v>0</v>
      </c>
      <c r="FG34" s="11">
        <f t="shared" si="32"/>
        <v>0</v>
      </c>
      <c r="FH34" s="11">
        <f t="shared" si="32"/>
        <v>0</v>
      </c>
      <c r="FI34" s="11">
        <f t="shared" si="32"/>
        <v>0</v>
      </c>
      <c r="FJ34" s="11">
        <f t="shared" si="32"/>
        <v>0</v>
      </c>
      <c r="FK34" s="11">
        <f t="shared" si="32"/>
        <v>0</v>
      </c>
      <c r="FL34" s="11">
        <f t="shared" si="32"/>
        <v>0</v>
      </c>
      <c r="FM34" s="11">
        <f t="shared" si="32"/>
        <v>0</v>
      </c>
      <c r="FN34" s="11">
        <f t="shared" si="32"/>
        <v>0</v>
      </c>
      <c r="FO34" s="11">
        <f t="shared" si="32"/>
        <v>0</v>
      </c>
      <c r="FP34" s="11">
        <f t="shared" si="32"/>
        <v>0</v>
      </c>
      <c r="FQ34" s="11">
        <f t="shared" si="32"/>
        <v>0</v>
      </c>
      <c r="FR34" s="11">
        <f t="shared" si="32"/>
        <v>0</v>
      </c>
      <c r="FS34" s="11">
        <f t="shared" si="32"/>
        <v>0</v>
      </c>
      <c r="FT34" s="11">
        <f t="shared" si="32"/>
        <v>0</v>
      </c>
      <c r="FU34" s="11">
        <f t="shared" si="32"/>
        <v>0</v>
      </c>
      <c r="FV34" s="11">
        <f t="shared" si="32"/>
        <v>0</v>
      </c>
      <c r="FW34" s="11">
        <f t="shared" si="32"/>
        <v>0</v>
      </c>
      <c r="FX34" s="11">
        <f t="shared" si="32"/>
        <v>0</v>
      </c>
      <c r="FY34" s="11">
        <f t="shared" si="32"/>
        <v>0</v>
      </c>
      <c r="FZ34" s="11">
        <f t="shared" si="32"/>
        <v>0</v>
      </c>
      <c r="GA34" s="11">
        <f t="shared" si="32"/>
        <v>0</v>
      </c>
      <c r="GB34" s="11">
        <f t="shared" si="32"/>
        <v>0</v>
      </c>
      <c r="GC34" s="11">
        <f t="shared" si="32"/>
        <v>0</v>
      </c>
      <c r="GD34" s="11">
        <f t="shared" si="32"/>
        <v>0</v>
      </c>
      <c r="GE34" s="11">
        <f t="shared" si="32"/>
        <v>0</v>
      </c>
      <c r="GF34" s="11">
        <f t="shared" si="32"/>
        <v>0</v>
      </c>
      <c r="GG34" s="11">
        <f t="shared" si="32"/>
        <v>0</v>
      </c>
      <c r="GH34" s="11">
        <f t="shared" si="32"/>
        <v>0</v>
      </c>
      <c r="GI34" s="11">
        <f t="shared" si="32"/>
        <v>0</v>
      </c>
      <c r="GJ34" s="11">
        <f t="shared" si="32"/>
        <v>0</v>
      </c>
      <c r="GK34" s="11">
        <f t="shared" si="32"/>
        <v>0</v>
      </c>
      <c r="GL34" s="11">
        <f t="shared" si="21"/>
        <v>0</v>
      </c>
      <c r="GM34" s="11">
        <f t="shared" ref="GM34:IX37" si="39">IF(ISBLANK(GM12),0,GM12)</f>
        <v>0</v>
      </c>
      <c r="GN34" s="11">
        <f t="shared" si="39"/>
        <v>0</v>
      </c>
      <c r="GO34" s="11">
        <f t="shared" si="39"/>
        <v>0</v>
      </c>
      <c r="GP34" s="11">
        <f t="shared" si="39"/>
        <v>0</v>
      </c>
      <c r="GQ34" s="11">
        <f t="shared" si="39"/>
        <v>0</v>
      </c>
      <c r="GR34" s="11">
        <f t="shared" si="39"/>
        <v>0</v>
      </c>
      <c r="GS34" s="11">
        <f t="shared" si="39"/>
        <v>0</v>
      </c>
      <c r="GT34" s="11">
        <f t="shared" si="39"/>
        <v>0</v>
      </c>
      <c r="GU34" s="11">
        <f t="shared" si="39"/>
        <v>0</v>
      </c>
      <c r="GV34" s="11">
        <f t="shared" si="39"/>
        <v>0</v>
      </c>
      <c r="GW34" s="11">
        <f t="shared" si="39"/>
        <v>0</v>
      </c>
      <c r="GX34" s="11">
        <f t="shared" si="39"/>
        <v>0</v>
      </c>
      <c r="GY34" s="11">
        <f t="shared" si="39"/>
        <v>0</v>
      </c>
      <c r="GZ34" s="11">
        <f t="shared" si="39"/>
        <v>0</v>
      </c>
      <c r="HA34" s="11">
        <f t="shared" si="39"/>
        <v>0</v>
      </c>
      <c r="HB34" s="11">
        <f t="shared" si="39"/>
        <v>0</v>
      </c>
      <c r="HC34" s="11">
        <f t="shared" si="39"/>
        <v>0</v>
      </c>
      <c r="HD34" s="11">
        <f t="shared" si="39"/>
        <v>0</v>
      </c>
      <c r="HE34" s="11">
        <f t="shared" si="39"/>
        <v>0</v>
      </c>
      <c r="HF34" s="11">
        <f t="shared" si="39"/>
        <v>0</v>
      </c>
      <c r="HG34" s="11">
        <f t="shared" si="39"/>
        <v>0</v>
      </c>
      <c r="HH34" s="11">
        <f t="shared" si="39"/>
        <v>0</v>
      </c>
      <c r="HI34" s="11">
        <f t="shared" si="39"/>
        <v>0</v>
      </c>
      <c r="HJ34" s="11">
        <f t="shared" si="39"/>
        <v>0</v>
      </c>
      <c r="HK34" s="11">
        <f t="shared" si="39"/>
        <v>0</v>
      </c>
      <c r="HL34" s="11">
        <f t="shared" si="39"/>
        <v>0</v>
      </c>
      <c r="HM34" s="11">
        <f t="shared" si="39"/>
        <v>0</v>
      </c>
      <c r="HN34" s="11">
        <f t="shared" si="39"/>
        <v>0</v>
      </c>
      <c r="HO34" s="11">
        <f t="shared" si="39"/>
        <v>0</v>
      </c>
      <c r="HP34" s="11">
        <f t="shared" si="39"/>
        <v>0</v>
      </c>
      <c r="HQ34" s="11">
        <f t="shared" si="39"/>
        <v>0</v>
      </c>
      <c r="HR34" s="11">
        <f t="shared" si="39"/>
        <v>0</v>
      </c>
      <c r="HS34" s="11">
        <f t="shared" si="39"/>
        <v>0</v>
      </c>
      <c r="HT34" s="11">
        <f t="shared" si="39"/>
        <v>0</v>
      </c>
      <c r="HU34" s="11">
        <f t="shared" si="39"/>
        <v>0</v>
      </c>
      <c r="HV34" s="11">
        <f t="shared" si="39"/>
        <v>0</v>
      </c>
      <c r="HW34" s="11">
        <f t="shared" si="39"/>
        <v>0</v>
      </c>
      <c r="HX34" s="11">
        <f t="shared" si="39"/>
        <v>0</v>
      </c>
      <c r="HY34" s="11">
        <f t="shared" si="39"/>
        <v>0</v>
      </c>
      <c r="HZ34" s="11">
        <f t="shared" si="39"/>
        <v>0</v>
      </c>
      <c r="IA34" s="11">
        <f t="shared" si="39"/>
        <v>0</v>
      </c>
      <c r="IB34" s="11">
        <f t="shared" si="39"/>
        <v>0</v>
      </c>
      <c r="IC34" s="11">
        <f t="shared" si="39"/>
        <v>0</v>
      </c>
      <c r="ID34" s="11">
        <f t="shared" si="39"/>
        <v>0</v>
      </c>
      <c r="IE34" s="11">
        <f t="shared" si="39"/>
        <v>0</v>
      </c>
      <c r="IF34" s="11">
        <f t="shared" si="39"/>
        <v>0</v>
      </c>
      <c r="IG34" s="11">
        <f t="shared" si="39"/>
        <v>0</v>
      </c>
      <c r="IH34" s="11">
        <f t="shared" si="39"/>
        <v>0</v>
      </c>
      <c r="II34" s="11">
        <f t="shared" si="39"/>
        <v>0</v>
      </c>
      <c r="IJ34" s="11">
        <f t="shared" si="39"/>
        <v>0</v>
      </c>
      <c r="IK34" s="11">
        <f t="shared" si="39"/>
        <v>0</v>
      </c>
      <c r="IL34" s="11">
        <f t="shared" si="39"/>
        <v>0</v>
      </c>
      <c r="IM34" s="11">
        <f t="shared" si="39"/>
        <v>0</v>
      </c>
      <c r="IN34" s="11">
        <f t="shared" si="39"/>
        <v>0</v>
      </c>
      <c r="IO34" s="11">
        <f t="shared" si="39"/>
        <v>0</v>
      </c>
      <c r="IP34" s="11">
        <f t="shared" si="39"/>
        <v>0</v>
      </c>
      <c r="IQ34" s="11">
        <f t="shared" si="39"/>
        <v>0</v>
      </c>
      <c r="IR34" s="11">
        <f t="shared" si="39"/>
        <v>0</v>
      </c>
      <c r="IS34" s="11">
        <f t="shared" si="39"/>
        <v>0</v>
      </c>
      <c r="IT34" s="11">
        <f t="shared" si="39"/>
        <v>0</v>
      </c>
      <c r="IU34" s="11">
        <f t="shared" si="39"/>
        <v>0</v>
      </c>
      <c r="IV34" s="11">
        <f t="shared" si="39"/>
        <v>0</v>
      </c>
      <c r="IW34" s="11">
        <f t="shared" si="39"/>
        <v>0</v>
      </c>
      <c r="IX34" s="11">
        <f t="shared" si="39"/>
        <v>0</v>
      </c>
      <c r="IY34" s="11">
        <f t="shared" ref="IY34:KP36" si="40">IF(ISBLANK(IY12),0,IY12)</f>
        <v>0</v>
      </c>
      <c r="IZ34" s="11">
        <f t="shared" si="40"/>
        <v>0</v>
      </c>
      <c r="JA34" s="11">
        <f t="shared" si="40"/>
        <v>0</v>
      </c>
      <c r="JB34" s="11">
        <f t="shared" si="40"/>
        <v>0</v>
      </c>
      <c r="JC34" s="11">
        <f t="shared" si="40"/>
        <v>0</v>
      </c>
      <c r="JD34" s="11">
        <f t="shared" si="40"/>
        <v>0</v>
      </c>
      <c r="JE34" s="11">
        <f t="shared" si="40"/>
        <v>0</v>
      </c>
      <c r="JF34" s="11">
        <f t="shared" si="40"/>
        <v>0</v>
      </c>
      <c r="JG34" s="11">
        <f t="shared" si="40"/>
        <v>0</v>
      </c>
      <c r="JH34" s="11">
        <f t="shared" si="40"/>
        <v>0</v>
      </c>
      <c r="JI34" s="11">
        <f t="shared" si="40"/>
        <v>0</v>
      </c>
      <c r="JJ34" s="11">
        <f t="shared" si="40"/>
        <v>0</v>
      </c>
      <c r="JK34" s="11">
        <f t="shared" si="40"/>
        <v>0</v>
      </c>
      <c r="JL34" s="11">
        <f t="shared" si="40"/>
        <v>0</v>
      </c>
      <c r="JM34" s="11">
        <f t="shared" si="40"/>
        <v>0</v>
      </c>
      <c r="JN34" s="11">
        <f t="shared" si="40"/>
        <v>0</v>
      </c>
      <c r="JO34" s="11">
        <f t="shared" si="40"/>
        <v>0</v>
      </c>
      <c r="JP34" s="11">
        <f t="shared" si="40"/>
        <v>0</v>
      </c>
      <c r="JQ34" s="11">
        <f t="shared" si="40"/>
        <v>0</v>
      </c>
      <c r="JR34" s="11">
        <f t="shared" si="40"/>
        <v>0</v>
      </c>
      <c r="JS34" s="11">
        <f t="shared" si="40"/>
        <v>0</v>
      </c>
      <c r="JT34" s="11">
        <f t="shared" si="40"/>
        <v>0</v>
      </c>
      <c r="JU34" s="11">
        <f t="shared" si="40"/>
        <v>0</v>
      </c>
      <c r="JV34" s="11">
        <f t="shared" si="40"/>
        <v>0</v>
      </c>
      <c r="JW34" s="11">
        <f t="shared" si="40"/>
        <v>0</v>
      </c>
      <c r="JX34" s="11">
        <f t="shared" si="40"/>
        <v>0</v>
      </c>
      <c r="JY34" s="11">
        <f t="shared" si="40"/>
        <v>0</v>
      </c>
      <c r="JZ34" s="11">
        <f t="shared" si="40"/>
        <v>0</v>
      </c>
      <c r="KA34" s="11">
        <f t="shared" si="40"/>
        <v>0</v>
      </c>
      <c r="KB34" s="11">
        <f t="shared" si="40"/>
        <v>0</v>
      </c>
      <c r="KC34" s="11">
        <f t="shared" si="40"/>
        <v>0</v>
      </c>
      <c r="KD34" s="11">
        <f t="shared" si="40"/>
        <v>0</v>
      </c>
      <c r="KE34" s="11">
        <f t="shared" si="40"/>
        <v>0</v>
      </c>
      <c r="KF34" s="11">
        <f t="shared" si="40"/>
        <v>0</v>
      </c>
      <c r="KG34" s="11">
        <f t="shared" si="40"/>
        <v>0</v>
      </c>
      <c r="KH34" s="11">
        <f t="shared" si="40"/>
        <v>0</v>
      </c>
      <c r="KI34" s="11">
        <f t="shared" si="40"/>
        <v>0</v>
      </c>
      <c r="KJ34" s="11">
        <f t="shared" si="40"/>
        <v>0</v>
      </c>
      <c r="KK34" s="11">
        <f t="shared" si="40"/>
        <v>0</v>
      </c>
      <c r="KL34" s="11">
        <f t="shared" si="40"/>
        <v>0</v>
      </c>
      <c r="KM34" s="11">
        <f t="shared" si="40"/>
        <v>0</v>
      </c>
      <c r="KN34" s="11">
        <f t="shared" si="40"/>
        <v>0</v>
      </c>
      <c r="KO34" s="11">
        <f t="shared" si="40"/>
        <v>0</v>
      </c>
      <c r="KP34" s="11">
        <f t="shared" si="40"/>
        <v>0</v>
      </c>
    </row>
    <row r="35" spans="1:302" x14ac:dyDescent="0.2">
      <c r="A35" s="1" t="s">
        <v>38</v>
      </c>
      <c r="B35" s="11">
        <f t="shared" si="37"/>
        <v>0</v>
      </c>
      <c r="C35" s="11">
        <f t="shared" si="37"/>
        <v>0</v>
      </c>
      <c r="D35" s="11">
        <f t="shared" si="37"/>
        <v>0</v>
      </c>
      <c r="E35" s="11">
        <f t="shared" si="37"/>
        <v>40</v>
      </c>
      <c r="F35" s="11">
        <f t="shared" si="37"/>
        <v>0</v>
      </c>
      <c r="G35" s="11">
        <f t="shared" si="37"/>
        <v>0</v>
      </c>
      <c r="H35" s="11">
        <f t="shared" si="37"/>
        <v>0</v>
      </c>
      <c r="I35" s="11">
        <f t="shared" si="37"/>
        <v>0</v>
      </c>
      <c r="J35" s="11">
        <f t="shared" si="37"/>
        <v>40</v>
      </c>
      <c r="K35" s="11">
        <f t="shared" si="37"/>
        <v>0</v>
      </c>
      <c r="L35" s="11">
        <f t="shared" si="37"/>
        <v>0</v>
      </c>
      <c r="M35" s="11">
        <f t="shared" si="37"/>
        <v>0</v>
      </c>
      <c r="N35" s="11">
        <f t="shared" si="37"/>
        <v>0</v>
      </c>
      <c r="O35" s="11">
        <f t="shared" si="37"/>
        <v>40</v>
      </c>
      <c r="P35" s="11">
        <f t="shared" si="37"/>
        <v>0</v>
      </c>
      <c r="Q35" s="11">
        <f t="shared" si="37"/>
        <v>0</v>
      </c>
      <c r="R35" s="11">
        <f t="shared" si="37"/>
        <v>0</v>
      </c>
      <c r="S35" s="11">
        <f t="shared" si="37"/>
        <v>0</v>
      </c>
      <c r="T35" s="11">
        <f t="shared" si="37"/>
        <v>1040</v>
      </c>
      <c r="U35" s="11">
        <f t="shared" si="37"/>
        <v>0</v>
      </c>
      <c r="V35" s="11">
        <f t="shared" si="37"/>
        <v>0</v>
      </c>
      <c r="W35" s="11">
        <f t="shared" si="37"/>
        <v>0</v>
      </c>
      <c r="X35" s="11">
        <f t="shared" si="37"/>
        <v>0</v>
      </c>
      <c r="Y35" s="11">
        <f t="shared" si="37"/>
        <v>0</v>
      </c>
      <c r="Z35" s="11">
        <f t="shared" si="37"/>
        <v>0</v>
      </c>
      <c r="AA35" s="11">
        <f t="shared" si="37"/>
        <v>0</v>
      </c>
      <c r="AB35" s="11">
        <f t="shared" si="37"/>
        <v>0</v>
      </c>
      <c r="AC35" s="11">
        <f t="shared" si="37"/>
        <v>0</v>
      </c>
      <c r="AD35" s="11">
        <f t="shared" si="37"/>
        <v>0</v>
      </c>
      <c r="AE35" s="11">
        <f t="shared" si="37"/>
        <v>0</v>
      </c>
      <c r="AF35" s="11">
        <f t="shared" si="37"/>
        <v>0</v>
      </c>
      <c r="AG35" s="11">
        <f t="shared" si="37"/>
        <v>0</v>
      </c>
      <c r="AH35" s="11">
        <f t="shared" si="37"/>
        <v>0</v>
      </c>
      <c r="AI35" s="11">
        <f t="shared" si="37"/>
        <v>0</v>
      </c>
      <c r="AJ35" s="11">
        <f t="shared" si="37"/>
        <v>0</v>
      </c>
      <c r="AK35" s="11">
        <f t="shared" si="37"/>
        <v>0</v>
      </c>
      <c r="AL35" s="11">
        <f t="shared" si="37"/>
        <v>0</v>
      </c>
      <c r="AM35" s="11">
        <f t="shared" si="37"/>
        <v>0</v>
      </c>
      <c r="AN35" s="11">
        <f t="shared" si="37"/>
        <v>0</v>
      </c>
      <c r="AO35" s="11">
        <f t="shared" si="37"/>
        <v>0</v>
      </c>
      <c r="AP35" s="11">
        <f t="shared" si="37"/>
        <v>0</v>
      </c>
      <c r="AQ35" s="11">
        <f t="shared" si="37"/>
        <v>0</v>
      </c>
      <c r="AR35" s="11">
        <f t="shared" si="37"/>
        <v>0</v>
      </c>
      <c r="AS35" s="11">
        <f t="shared" si="37"/>
        <v>0</v>
      </c>
      <c r="AT35" s="11">
        <f t="shared" si="37"/>
        <v>0</v>
      </c>
      <c r="AU35" s="11">
        <f t="shared" si="37"/>
        <v>0</v>
      </c>
      <c r="AV35" s="11">
        <f t="shared" si="37"/>
        <v>0</v>
      </c>
      <c r="AW35" s="11">
        <f t="shared" si="37"/>
        <v>0</v>
      </c>
      <c r="AX35" s="11">
        <f t="shared" si="37"/>
        <v>0</v>
      </c>
      <c r="AY35" s="11">
        <f t="shared" si="37"/>
        <v>0</v>
      </c>
      <c r="AZ35" s="11">
        <f t="shared" si="37"/>
        <v>0</v>
      </c>
      <c r="BA35" s="11">
        <f t="shared" si="37"/>
        <v>0</v>
      </c>
      <c r="BB35" s="11">
        <f t="shared" si="37"/>
        <v>0</v>
      </c>
      <c r="BC35" s="11">
        <f t="shared" si="37"/>
        <v>0</v>
      </c>
      <c r="BD35" s="11">
        <f t="shared" si="37"/>
        <v>0</v>
      </c>
      <c r="BE35" s="11">
        <f t="shared" si="37"/>
        <v>0</v>
      </c>
      <c r="BF35" s="11">
        <f t="shared" si="37"/>
        <v>0</v>
      </c>
      <c r="BG35" s="11">
        <f t="shared" si="37"/>
        <v>0</v>
      </c>
      <c r="BH35" s="11">
        <f t="shared" si="37"/>
        <v>0</v>
      </c>
      <c r="BI35" s="11">
        <f t="shared" si="37"/>
        <v>0</v>
      </c>
      <c r="BJ35" s="11">
        <f t="shared" si="37"/>
        <v>0</v>
      </c>
      <c r="BK35" s="11">
        <f t="shared" si="37"/>
        <v>0</v>
      </c>
      <c r="BL35" s="11">
        <f t="shared" si="37"/>
        <v>0</v>
      </c>
      <c r="BM35" s="11">
        <f t="shared" si="37"/>
        <v>0</v>
      </c>
      <c r="BN35" s="11">
        <f t="shared" si="19"/>
        <v>0</v>
      </c>
      <c r="BO35" s="11">
        <f t="shared" si="38"/>
        <v>0</v>
      </c>
      <c r="BP35" s="11">
        <f t="shared" si="38"/>
        <v>0</v>
      </c>
      <c r="BQ35" s="11">
        <f t="shared" si="38"/>
        <v>0</v>
      </c>
      <c r="BR35" s="11">
        <f t="shared" si="38"/>
        <v>0</v>
      </c>
      <c r="BS35" s="11">
        <f t="shared" si="38"/>
        <v>0</v>
      </c>
      <c r="BT35" s="11">
        <f t="shared" si="38"/>
        <v>0</v>
      </c>
      <c r="BU35" s="11">
        <f t="shared" si="38"/>
        <v>0</v>
      </c>
      <c r="BV35" s="11">
        <f t="shared" si="38"/>
        <v>0</v>
      </c>
      <c r="BW35" s="11">
        <f t="shared" si="38"/>
        <v>0</v>
      </c>
      <c r="BX35" s="11">
        <f t="shared" si="38"/>
        <v>0</v>
      </c>
      <c r="BY35" s="11">
        <f t="shared" si="38"/>
        <v>0</v>
      </c>
      <c r="BZ35" s="11">
        <f t="shared" si="38"/>
        <v>0</v>
      </c>
      <c r="CA35" s="11">
        <f t="shared" si="38"/>
        <v>0</v>
      </c>
      <c r="CB35" s="11">
        <f t="shared" si="38"/>
        <v>0</v>
      </c>
      <c r="CC35" s="11">
        <f t="shared" si="38"/>
        <v>0</v>
      </c>
      <c r="CD35" s="11">
        <f t="shared" si="38"/>
        <v>0</v>
      </c>
      <c r="CE35" s="11">
        <f t="shared" si="38"/>
        <v>0</v>
      </c>
      <c r="CF35" s="11">
        <f t="shared" si="38"/>
        <v>0</v>
      </c>
      <c r="CG35" s="11">
        <f t="shared" si="38"/>
        <v>0</v>
      </c>
      <c r="CH35" s="11">
        <f t="shared" si="38"/>
        <v>0</v>
      </c>
      <c r="CI35" s="11">
        <f t="shared" si="38"/>
        <v>0</v>
      </c>
      <c r="CJ35" s="11">
        <f t="shared" si="38"/>
        <v>0</v>
      </c>
      <c r="CK35" s="11">
        <f t="shared" si="38"/>
        <v>0</v>
      </c>
      <c r="CL35" s="11">
        <f t="shared" si="38"/>
        <v>0</v>
      </c>
      <c r="CM35" s="11">
        <f t="shared" si="38"/>
        <v>0</v>
      </c>
      <c r="CN35" s="11">
        <f t="shared" si="38"/>
        <v>0</v>
      </c>
      <c r="CO35" s="11">
        <f t="shared" si="38"/>
        <v>0</v>
      </c>
      <c r="CP35" s="11">
        <f t="shared" si="38"/>
        <v>0</v>
      </c>
      <c r="CQ35" s="11">
        <f t="shared" si="38"/>
        <v>0</v>
      </c>
      <c r="CR35" s="11">
        <f t="shared" si="38"/>
        <v>0</v>
      </c>
      <c r="CS35" s="11">
        <f t="shared" si="38"/>
        <v>0</v>
      </c>
      <c r="CT35" s="11">
        <f t="shared" si="38"/>
        <v>0</v>
      </c>
      <c r="CU35" s="11">
        <f t="shared" si="38"/>
        <v>0</v>
      </c>
      <c r="CV35" s="11">
        <f t="shared" si="38"/>
        <v>0</v>
      </c>
      <c r="CW35" s="11">
        <f t="shared" si="38"/>
        <v>0</v>
      </c>
      <c r="CX35" s="11">
        <f t="shared" si="38"/>
        <v>0</v>
      </c>
      <c r="CY35" s="11">
        <f t="shared" si="38"/>
        <v>0</v>
      </c>
      <c r="CZ35" s="11">
        <f t="shared" si="38"/>
        <v>0</v>
      </c>
      <c r="DA35" s="11">
        <f t="shared" si="38"/>
        <v>0</v>
      </c>
      <c r="DB35" s="11">
        <f t="shared" si="38"/>
        <v>0</v>
      </c>
      <c r="DC35" s="11">
        <f t="shared" si="38"/>
        <v>0</v>
      </c>
      <c r="DD35" s="11">
        <f t="shared" si="38"/>
        <v>0</v>
      </c>
      <c r="DE35" s="11">
        <f t="shared" si="38"/>
        <v>0</v>
      </c>
      <c r="DF35" s="11">
        <f t="shared" si="38"/>
        <v>0</v>
      </c>
      <c r="DG35" s="11">
        <f t="shared" si="38"/>
        <v>0</v>
      </c>
      <c r="DH35" s="11">
        <f t="shared" si="38"/>
        <v>0</v>
      </c>
      <c r="DI35" s="11">
        <f t="shared" si="38"/>
        <v>0</v>
      </c>
      <c r="DJ35" s="11">
        <f t="shared" si="38"/>
        <v>0</v>
      </c>
      <c r="DK35" s="11">
        <f t="shared" si="38"/>
        <v>0</v>
      </c>
      <c r="DL35" s="11">
        <f t="shared" si="38"/>
        <v>0</v>
      </c>
      <c r="DM35" s="11">
        <f t="shared" si="38"/>
        <v>0</v>
      </c>
      <c r="DN35" s="11">
        <f t="shared" si="38"/>
        <v>0</v>
      </c>
      <c r="DO35" s="11">
        <f t="shared" si="38"/>
        <v>0</v>
      </c>
      <c r="DP35" s="11">
        <f t="shared" si="38"/>
        <v>0</v>
      </c>
      <c r="DQ35" s="11">
        <f t="shared" si="38"/>
        <v>0</v>
      </c>
      <c r="DR35" s="11">
        <f t="shared" si="38"/>
        <v>0</v>
      </c>
      <c r="DS35" s="11">
        <f t="shared" si="38"/>
        <v>0</v>
      </c>
      <c r="DT35" s="11">
        <f t="shared" si="38"/>
        <v>0</v>
      </c>
      <c r="DU35" s="11">
        <f t="shared" si="38"/>
        <v>0</v>
      </c>
      <c r="DV35" s="11">
        <f t="shared" si="38"/>
        <v>0</v>
      </c>
      <c r="DW35" s="11">
        <f t="shared" si="38"/>
        <v>0</v>
      </c>
      <c r="DX35" s="11">
        <f t="shared" si="38"/>
        <v>0</v>
      </c>
      <c r="DY35" s="11">
        <f t="shared" si="38"/>
        <v>0</v>
      </c>
      <c r="DZ35" s="11">
        <f t="shared" si="34"/>
        <v>0</v>
      </c>
      <c r="EA35" s="11">
        <f t="shared" si="34"/>
        <v>0</v>
      </c>
      <c r="EB35" s="11">
        <f t="shared" si="34"/>
        <v>0</v>
      </c>
      <c r="EC35" s="11">
        <f t="shared" si="32"/>
        <v>0</v>
      </c>
      <c r="ED35" s="11">
        <f t="shared" si="32"/>
        <v>0</v>
      </c>
      <c r="EE35" s="11">
        <f t="shared" si="32"/>
        <v>0</v>
      </c>
      <c r="EF35" s="11">
        <f t="shared" si="32"/>
        <v>0</v>
      </c>
      <c r="EG35" s="11">
        <f t="shared" si="32"/>
        <v>0</v>
      </c>
      <c r="EH35" s="11">
        <f t="shared" si="32"/>
        <v>0</v>
      </c>
      <c r="EI35" s="11">
        <f t="shared" si="32"/>
        <v>0</v>
      </c>
      <c r="EJ35" s="11">
        <f t="shared" si="32"/>
        <v>0</v>
      </c>
      <c r="EK35" s="11">
        <f t="shared" si="32"/>
        <v>0</v>
      </c>
      <c r="EL35" s="11">
        <f t="shared" si="32"/>
        <v>0</v>
      </c>
      <c r="EM35" s="11">
        <f t="shared" si="32"/>
        <v>0</v>
      </c>
      <c r="EN35" s="11">
        <f t="shared" si="32"/>
        <v>0</v>
      </c>
      <c r="EO35" s="11">
        <f t="shared" si="32"/>
        <v>0</v>
      </c>
      <c r="EP35" s="11">
        <f t="shared" si="32"/>
        <v>0</v>
      </c>
      <c r="EQ35" s="11">
        <f t="shared" si="32"/>
        <v>0</v>
      </c>
      <c r="ER35" s="11">
        <f t="shared" si="32"/>
        <v>0</v>
      </c>
      <c r="ES35" s="11">
        <f t="shared" si="32"/>
        <v>0</v>
      </c>
      <c r="ET35" s="11">
        <f t="shared" si="32"/>
        <v>0</v>
      </c>
      <c r="EU35" s="11">
        <f t="shared" si="32"/>
        <v>0</v>
      </c>
      <c r="EV35" s="11">
        <f t="shared" si="32"/>
        <v>0</v>
      </c>
      <c r="EW35" s="11">
        <f t="shared" si="32"/>
        <v>0</v>
      </c>
      <c r="EX35" s="11">
        <f t="shared" si="32"/>
        <v>0</v>
      </c>
      <c r="EY35" s="11">
        <f t="shared" si="32"/>
        <v>0</v>
      </c>
      <c r="EZ35" s="11">
        <f t="shared" si="32"/>
        <v>0</v>
      </c>
      <c r="FA35" s="11">
        <f t="shared" si="32"/>
        <v>0</v>
      </c>
      <c r="FB35" s="11">
        <f t="shared" si="32"/>
        <v>0</v>
      </c>
      <c r="FC35" s="11">
        <f t="shared" si="32"/>
        <v>0</v>
      </c>
      <c r="FD35" s="11">
        <f t="shared" si="32"/>
        <v>0</v>
      </c>
      <c r="FE35" s="11">
        <f t="shared" si="32"/>
        <v>0</v>
      </c>
      <c r="FF35" s="11">
        <f t="shared" si="32"/>
        <v>0</v>
      </c>
      <c r="FG35" s="11">
        <f t="shared" si="32"/>
        <v>0</v>
      </c>
      <c r="FH35" s="11">
        <f t="shared" si="32"/>
        <v>0</v>
      </c>
      <c r="FI35" s="11">
        <f t="shared" si="32"/>
        <v>0</v>
      </c>
      <c r="FJ35" s="11">
        <f t="shared" si="32"/>
        <v>0</v>
      </c>
      <c r="FK35" s="11">
        <f t="shared" si="32"/>
        <v>0</v>
      </c>
      <c r="FL35" s="11">
        <f t="shared" si="32"/>
        <v>0</v>
      </c>
      <c r="FM35" s="11">
        <f t="shared" si="32"/>
        <v>0</v>
      </c>
      <c r="FN35" s="11">
        <f t="shared" si="32"/>
        <v>0</v>
      </c>
      <c r="FO35" s="11">
        <f t="shared" si="32"/>
        <v>0</v>
      </c>
      <c r="FP35" s="11">
        <f t="shared" si="32"/>
        <v>0</v>
      </c>
      <c r="FQ35" s="11">
        <f t="shared" si="32"/>
        <v>0</v>
      </c>
      <c r="FR35" s="11">
        <f t="shared" si="32"/>
        <v>0</v>
      </c>
      <c r="FS35" s="11">
        <f t="shared" si="32"/>
        <v>0</v>
      </c>
      <c r="FT35" s="11">
        <f t="shared" si="32"/>
        <v>0</v>
      </c>
      <c r="FU35" s="11">
        <f t="shared" si="32"/>
        <v>0</v>
      </c>
      <c r="FV35" s="11">
        <f t="shared" si="32"/>
        <v>0</v>
      </c>
      <c r="FW35" s="11">
        <f t="shared" si="32"/>
        <v>0</v>
      </c>
      <c r="FX35" s="11">
        <f t="shared" si="32"/>
        <v>0</v>
      </c>
      <c r="FY35" s="11">
        <f t="shared" si="32"/>
        <v>0</v>
      </c>
      <c r="FZ35" s="11">
        <f t="shared" si="32"/>
        <v>0</v>
      </c>
      <c r="GA35" s="11">
        <f t="shared" si="32"/>
        <v>0</v>
      </c>
      <c r="GB35" s="11">
        <f t="shared" si="32"/>
        <v>0</v>
      </c>
      <c r="GC35" s="11">
        <f t="shared" si="32"/>
        <v>0</v>
      </c>
      <c r="GD35" s="11">
        <f t="shared" si="32"/>
        <v>0</v>
      </c>
      <c r="GE35" s="11">
        <f t="shared" si="32"/>
        <v>0</v>
      </c>
      <c r="GF35" s="11">
        <f t="shared" si="32"/>
        <v>0</v>
      </c>
      <c r="GG35" s="11">
        <f t="shared" si="32"/>
        <v>0</v>
      </c>
      <c r="GH35" s="11">
        <f t="shared" si="32"/>
        <v>0</v>
      </c>
      <c r="GI35" s="11">
        <f t="shared" si="32"/>
        <v>0</v>
      </c>
      <c r="GJ35" s="11">
        <f t="shared" si="32"/>
        <v>0</v>
      </c>
      <c r="GK35" s="11">
        <f t="shared" si="32"/>
        <v>0</v>
      </c>
      <c r="GL35" s="11">
        <f t="shared" si="21"/>
        <v>0</v>
      </c>
      <c r="GM35" s="11">
        <f t="shared" si="39"/>
        <v>0</v>
      </c>
      <c r="GN35" s="11">
        <f t="shared" si="39"/>
        <v>0</v>
      </c>
      <c r="GO35" s="11">
        <f t="shared" si="39"/>
        <v>0</v>
      </c>
      <c r="GP35" s="11">
        <f t="shared" si="39"/>
        <v>0</v>
      </c>
      <c r="GQ35" s="11">
        <f t="shared" si="39"/>
        <v>0</v>
      </c>
      <c r="GR35" s="11">
        <f t="shared" si="39"/>
        <v>0</v>
      </c>
      <c r="GS35" s="11">
        <f t="shared" si="39"/>
        <v>0</v>
      </c>
      <c r="GT35" s="11">
        <f t="shared" si="39"/>
        <v>0</v>
      </c>
      <c r="GU35" s="11">
        <f t="shared" si="39"/>
        <v>0</v>
      </c>
      <c r="GV35" s="11">
        <f t="shared" si="39"/>
        <v>0</v>
      </c>
      <c r="GW35" s="11">
        <f t="shared" si="39"/>
        <v>0</v>
      </c>
      <c r="GX35" s="11">
        <f t="shared" si="39"/>
        <v>0</v>
      </c>
      <c r="GY35" s="11">
        <f t="shared" si="39"/>
        <v>0</v>
      </c>
      <c r="GZ35" s="11">
        <f t="shared" si="39"/>
        <v>0</v>
      </c>
      <c r="HA35" s="11">
        <f t="shared" si="39"/>
        <v>0</v>
      </c>
      <c r="HB35" s="11">
        <f t="shared" si="39"/>
        <v>0</v>
      </c>
      <c r="HC35" s="11">
        <f t="shared" si="39"/>
        <v>0</v>
      </c>
      <c r="HD35" s="11">
        <f t="shared" si="39"/>
        <v>0</v>
      </c>
      <c r="HE35" s="11">
        <f t="shared" si="39"/>
        <v>0</v>
      </c>
      <c r="HF35" s="11">
        <f t="shared" si="39"/>
        <v>0</v>
      </c>
      <c r="HG35" s="11">
        <f t="shared" si="39"/>
        <v>0</v>
      </c>
      <c r="HH35" s="11">
        <f t="shared" si="39"/>
        <v>0</v>
      </c>
      <c r="HI35" s="11">
        <f t="shared" si="39"/>
        <v>0</v>
      </c>
      <c r="HJ35" s="11">
        <f t="shared" si="39"/>
        <v>0</v>
      </c>
      <c r="HK35" s="11">
        <f t="shared" si="39"/>
        <v>0</v>
      </c>
      <c r="HL35" s="11">
        <f t="shared" si="39"/>
        <v>0</v>
      </c>
      <c r="HM35" s="11">
        <f t="shared" si="39"/>
        <v>0</v>
      </c>
      <c r="HN35" s="11">
        <f t="shared" si="39"/>
        <v>0</v>
      </c>
      <c r="HO35" s="11">
        <f t="shared" si="39"/>
        <v>0</v>
      </c>
      <c r="HP35" s="11">
        <f t="shared" si="39"/>
        <v>0</v>
      </c>
      <c r="HQ35" s="11">
        <f t="shared" si="39"/>
        <v>0</v>
      </c>
      <c r="HR35" s="11">
        <f t="shared" si="39"/>
        <v>0</v>
      </c>
      <c r="HS35" s="11">
        <f t="shared" si="39"/>
        <v>0</v>
      </c>
      <c r="HT35" s="11">
        <f t="shared" si="39"/>
        <v>0</v>
      </c>
      <c r="HU35" s="11">
        <f t="shared" si="39"/>
        <v>0</v>
      </c>
      <c r="HV35" s="11">
        <f t="shared" si="39"/>
        <v>0</v>
      </c>
      <c r="HW35" s="11">
        <f t="shared" si="39"/>
        <v>0</v>
      </c>
      <c r="HX35" s="11">
        <f t="shared" si="39"/>
        <v>0</v>
      </c>
      <c r="HY35" s="11">
        <f t="shared" si="39"/>
        <v>0</v>
      </c>
      <c r="HZ35" s="11">
        <f t="shared" si="39"/>
        <v>0</v>
      </c>
      <c r="IA35" s="11">
        <f t="shared" si="39"/>
        <v>0</v>
      </c>
      <c r="IB35" s="11">
        <f t="shared" si="39"/>
        <v>0</v>
      </c>
      <c r="IC35" s="11">
        <f t="shared" si="39"/>
        <v>0</v>
      </c>
      <c r="ID35" s="11">
        <f t="shared" si="39"/>
        <v>0</v>
      </c>
      <c r="IE35" s="11">
        <f t="shared" si="39"/>
        <v>0</v>
      </c>
      <c r="IF35" s="11">
        <f t="shared" si="39"/>
        <v>0</v>
      </c>
      <c r="IG35" s="11">
        <f t="shared" si="39"/>
        <v>0</v>
      </c>
      <c r="IH35" s="11">
        <f t="shared" si="39"/>
        <v>0</v>
      </c>
      <c r="II35" s="11">
        <f t="shared" si="39"/>
        <v>0</v>
      </c>
      <c r="IJ35" s="11">
        <f t="shared" si="39"/>
        <v>0</v>
      </c>
      <c r="IK35" s="11">
        <f t="shared" si="39"/>
        <v>0</v>
      </c>
      <c r="IL35" s="11">
        <f t="shared" si="39"/>
        <v>0</v>
      </c>
      <c r="IM35" s="11">
        <f t="shared" si="39"/>
        <v>0</v>
      </c>
      <c r="IN35" s="11">
        <f t="shared" si="39"/>
        <v>0</v>
      </c>
      <c r="IO35" s="11">
        <f t="shared" si="39"/>
        <v>0</v>
      </c>
      <c r="IP35" s="11">
        <f t="shared" si="39"/>
        <v>0</v>
      </c>
      <c r="IQ35" s="11">
        <f t="shared" si="39"/>
        <v>0</v>
      </c>
      <c r="IR35" s="11">
        <f t="shared" si="39"/>
        <v>0</v>
      </c>
      <c r="IS35" s="11">
        <f t="shared" si="39"/>
        <v>0</v>
      </c>
      <c r="IT35" s="11">
        <f t="shared" si="39"/>
        <v>0</v>
      </c>
      <c r="IU35" s="11">
        <f t="shared" si="39"/>
        <v>0</v>
      </c>
      <c r="IV35" s="11">
        <f t="shared" si="39"/>
        <v>0</v>
      </c>
      <c r="IW35" s="11">
        <f t="shared" si="39"/>
        <v>0</v>
      </c>
      <c r="IX35" s="11">
        <f t="shared" si="39"/>
        <v>0</v>
      </c>
      <c r="IY35" s="11">
        <f t="shared" si="40"/>
        <v>0</v>
      </c>
      <c r="IZ35" s="11">
        <f t="shared" si="40"/>
        <v>0</v>
      </c>
      <c r="JA35" s="11">
        <f t="shared" si="40"/>
        <v>0</v>
      </c>
      <c r="JB35" s="11">
        <f t="shared" si="40"/>
        <v>0</v>
      </c>
      <c r="JC35" s="11">
        <f t="shared" si="40"/>
        <v>0</v>
      </c>
      <c r="JD35" s="11">
        <f t="shared" si="40"/>
        <v>0</v>
      </c>
      <c r="JE35" s="11">
        <f t="shared" si="40"/>
        <v>0</v>
      </c>
      <c r="JF35" s="11">
        <f t="shared" si="40"/>
        <v>0</v>
      </c>
      <c r="JG35" s="11">
        <f t="shared" si="40"/>
        <v>0</v>
      </c>
      <c r="JH35" s="11">
        <f t="shared" si="40"/>
        <v>0</v>
      </c>
      <c r="JI35" s="11">
        <f t="shared" si="40"/>
        <v>0</v>
      </c>
      <c r="JJ35" s="11">
        <f t="shared" si="40"/>
        <v>0</v>
      </c>
      <c r="JK35" s="11">
        <f t="shared" si="40"/>
        <v>0</v>
      </c>
      <c r="JL35" s="11">
        <f t="shared" si="40"/>
        <v>0</v>
      </c>
      <c r="JM35" s="11">
        <f t="shared" si="40"/>
        <v>0</v>
      </c>
      <c r="JN35" s="11">
        <f t="shared" si="40"/>
        <v>0</v>
      </c>
      <c r="JO35" s="11">
        <f t="shared" si="40"/>
        <v>0</v>
      </c>
      <c r="JP35" s="11">
        <f t="shared" si="40"/>
        <v>0</v>
      </c>
      <c r="JQ35" s="11">
        <f t="shared" si="40"/>
        <v>0</v>
      </c>
      <c r="JR35" s="11">
        <f t="shared" si="40"/>
        <v>0</v>
      </c>
      <c r="JS35" s="11">
        <f t="shared" si="40"/>
        <v>0</v>
      </c>
      <c r="JT35" s="11">
        <f t="shared" si="40"/>
        <v>0</v>
      </c>
      <c r="JU35" s="11">
        <f t="shared" si="40"/>
        <v>0</v>
      </c>
      <c r="JV35" s="11">
        <f t="shared" si="40"/>
        <v>0</v>
      </c>
      <c r="JW35" s="11">
        <f t="shared" si="40"/>
        <v>0</v>
      </c>
      <c r="JX35" s="11">
        <f t="shared" si="40"/>
        <v>0</v>
      </c>
      <c r="JY35" s="11">
        <f t="shared" si="40"/>
        <v>0</v>
      </c>
      <c r="JZ35" s="11">
        <f t="shared" si="40"/>
        <v>0</v>
      </c>
      <c r="KA35" s="11">
        <f t="shared" si="40"/>
        <v>0</v>
      </c>
      <c r="KB35" s="11">
        <f t="shared" si="40"/>
        <v>0</v>
      </c>
      <c r="KC35" s="11">
        <f t="shared" si="40"/>
        <v>0</v>
      </c>
      <c r="KD35" s="11">
        <f t="shared" si="40"/>
        <v>0</v>
      </c>
      <c r="KE35" s="11">
        <f t="shared" si="40"/>
        <v>0</v>
      </c>
      <c r="KF35" s="11">
        <f t="shared" si="40"/>
        <v>0</v>
      </c>
      <c r="KG35" s="11">
        <f t="shared" si="40"/>
        <v>0</v>
      </c>
      <c r="KH35" s="11">
        <f t="shared" si="40"/>
        <v>0</v>
      </c>
      <c r="KI35" s="11">
        <f t="shared" si="40"/>
        <v>0</v>
      </c>
      <c r="KJ35" s="11">
        <f t="shared" si="40"/>
        <v>0</v>
      </c>
      <c r="KK35" s="11">
        <f t="shared" si="40"/>
        <v>0</v>
      </c>
      <c r="KL35" s="11">
        <f t="shared" si="40"/>
        <v>0</v>
      </c>
      <c r="KM35" s="11">
        <f t="shared" si="40"/>
        <v>0</v>
      </c>
      <c r="KN35" s="11">
        <f t="shared" si="40"/>
        <v>0</v>
      </c>
      <c r="KO35" s="11">
        <f t="shared" si="40"/>
        <v>0</v>
      </c>
      <c r="KP35" s="11">
        <f t="shared" si="40"/>
        <v>0</v>
      </c>
    </row>
    <row r="36" spans="1:302" x14ac:dyDescent="0.2">
      <c r="A36" s="1" t="s">
        <v>39</v>
      </c>
      <c r="B36" s="11">
        <f t="shared" si="37"/>
        <v>0</v>
      </c>
      <c r="C36" s="11">
        <f t="shared" si="37"/>
        <v>0</v>
      </c>
      <c r="D36" s="11">
        <f t="shared" si="37"/>
        <v>0</v>
      </c>
      <c r="E36" s="11">
        <f t="shared" si="37"/>
        <v>0</v>
      </c>
      <c r="F36" s="11">
        <f t="shared" si="37"/>
        <v>30</v>
      </c>
      <c r="G36" s="11">
        <f t="shared" si="37"/>
        <v>0</v>
      </c>
      <c r="H36" s="11">
        <f t="shared" si="37"/>
        <v>0</v>
      </c>
      <c r="I36" s="11">
        <f t="shared" si="37"/>
        <v>0</v>
      </c>
      <c r="J36" s="11">
        <f t="shared" si="37"/>
        <v>0</v>
      </c>
      <c r="K36" s="11">
        <f t="shared" si="37"/>
        <v>30</v>
      </c>
      <c r="L36" s="11">
        <f t="shared" si="37"/>
        <v>0</v>
      </c>
      <c r="M36" s="11">
        <f t="shared" si="37"/>
        <v>0</v>
      </c>
      <c r="N36" s="11">
        <f t="shared" si="37"/>
        <v>0</v>
      </c>
      <c r="O36" s="11">
        <f t="shared" si="37"/>
        <v>0</v>
      </c>
      <c r="P36" s="11">
        <f t="shared" si="37"/>
        <v>30</v>
      </c>
      <c r="Q36" s="11">
        <f t="shared" si="37"/>
        <v>0</v>
      </c>
      <c r="R36" s="11">
        <f t="shared" si="37"/>
        <v>0</v>
      </c>
      <c r="S36" s="11">
        <f t="shared" si="37"/>
        <v>0</v>
      </c>
      <c r="T36" s="11">
        <f t="shared" si="37"/>
        <v>0</v>
      </c>
      <c r="U36" s="11">
        <f t="shared" si="37"/>
        <v>1030</v>
      </c>
      <c r="V36" s="11">
        <f t="shared" si="37"/>
        <v>0</v>
      </c>
      <c r="W36" s="11">
        <f t="shared" si="37"/>
        <v>0</v>
      </c>
      <c r="X36" s="11">
        <f t="shared" si="37"/>
        <v>0</v>
      </c>
      <c r="Y36" s="11">
        <f t="shared" si="37"/>
        <v>0</v>
      </c>
      <c r="Z36" s="11">
        <f t="shared" si="37"/>
        <v>0</v>
      </c>
      <c r="AA36" s="11">
        <f t="shared" si="37"/>
        <v>0</v>
      </c>
      <c r="AB36" s="11">
        <f t="shared" si="37"/>
        <v>0</v>
      </c>
      <c r="AC36" s="11">
        <f t="shared" si="37"/>
        <v>0</v>
      </c>
      <c r="AD36" s="11">
        <f t="shared" si="37"/>
        <v>0</v>
      </c>
      <c r="AE36" s="11">
        <f t="shared" si="37"/>
        <v>0</v>
      </c>
      <c r="AF36" s="11">
        <f t="shared" si="37"/>
        <v>0</v>
      </c>
      <c r="AG36" s="11">
        <f t="shared" si="37"/>
        <v>0</v>
      </c>
      <c r="AH36" s="11">
        <f t="shared" si="37"/>
        <v>0</v>
      </c>
      <c r="AI36" s="11">
        <f t="shared" si="37"/>
        <v>0</v>
      </c>
      <c r="AJ36" s="11">
        <f t="shared" si="37"/>
        <v>0</v>
      </c>
      <c r="AK36" s="11">
        <f t="shared" si="37"/>
        <v>0</v>
      </c>
      <c r="AL36" s="11">
        <f t="shared" si="37"/>
        <v>0</v>
      </c>
      <c r="AM36" s="11">
        <f t="shared" si="37"/>
        <v>0</v>
      </c>
      <c r="AN36" s="11">
        <f t="shared" si="37"/>
        <v>0</v>
      </c>
      <c r="AO36" s="11">
        <f t="shared" si="37"/>
        <v>0</v>
      </c>
      <c r="AP36" s="11">
        <f t="shared" si="37"/>
        <v>0</v>
      </c>
      <c r="AQ36" s="11">
        <f t="shared" si="37"/>
        <v>0</v>
      </c>
      <c r="AR36" s="11">
        <f t="shared" si="37"/>
        <v>0</v>
      </c>
      <c r="AS36" s="11">
        <f t="shared" si="37"/>
        <v>0</v>
      </c>
      <c r="AT36" s="11">
        <f t="shared" si="37"/>
        <v>0</v>
      </c>
      <c r="AU36" s="11">
        <f t="shared" si="37"/>
        <v>0</v>
      </c>
      <c r="AV36" s="11">
        <f t="shared" si="37"/>
        <v>0</v>
      </c>
      <c r="AW36" s="11">
        <f t="shared" si="37"/>
        <v>0</v>
      </c>
      <c r="AX36" s="11">
        <f t="shared" si="37"/>
        <v>0</v>
      </c>
      <c r="AY36" s="11">
        <f t="shared" si="37"/>
        <v>0</v>
      </c>
      <c r="AZ36" s="11">
        <f t="shared" si="37"/>
        <v>0</v>
      </c>
      <c r="BA36" s="11">
        <f t="shared" si="37"/>
        <v>0</v>
      </c>
      <c r="BB36" s="11">
        <f t="shared" si="37"/>
        <v>0</v>
      </c>
      <c r="BC36" s="11">
        <f t="shared" si="37"/>
        <v>0</v>
      </c>
      <c r="BD36" s="11">
        <f t="shared" si="37"/>
        <v>0</v>
      </c>
      <c r="BE36" s="11">
        <f t="shared" si="37"/>
        <v>0</v>
      </c>
      <c r="BF36" s="11">
        <f t="shared" si="37"/>
        <v>0</v>
      </c>
      <c r="BG36" s="11">
        <f t="shared" si="37"/>
        <v>0</v>
      </c>
      <c r="BH36" s="11">
        <f t="shared" si="37"/>
        <v>0</v>
      </c>
      <c r="BI36" s="11">
        <f t="shared" si="37"/>
        <v>0</v>
      </c>
      <c r="BJ36" s="11">
        <f t="shared" si="37"/>
        <v>0</v>
      </c>
      <c r="BK36" s="11">
        <f t="shared" si="37"/>
        <v>0</v>
      </c>
      <c r="BL36" s="11">
        <f t="shared" si="37"/>
        <v>0</v>
      </c>
      <c r="BM36" s="11">
        <f t="shared" si="37"/>
        <v>0</v>
      </c>
      <c r="BN36" s="11">
        <f t="shared" si="19"/>
        <v>0</v>
      </c>
      <c r="BO36" s="11">
        <f t="shared" si="38"/>
        <v>0</v>
      </c>
      <c r="BP36" s="11">
        <f t="shared" si="38"/>
        <v>0</v>
      </c>
      <c r="BQ36" s="11">
        <f t="shared" si="38"/>
        <v>0</v>
      </c>
      <c r="BR36" s="11">
        <f t="shared" si="38"/>
        <v>0</v>
      </c>
      <c r="BS36" s="11">
        <f t="shared" si="38"/>
        <v>0</v>
      </c>
      <c r="BT36" s="11">
        <f t="shared" si="38"/>
        <v>0</v>
      </c>
      <c r="BU36" s="11">
        <f t="shared" si="38"/>
        <v>0</v>
      </c>
      <c r="BV36" s="11">
        <f t="shared" si="38"/>
        <v>0</v>
      </c>
      <c r="BW36" s="11">
        <f t="shared" si="38"/>
        <v>0</v>
      </c>
      <c r="BX36" s="11">
        <f t="shared" si="38"/>
        <v>0</v>
      </c>
      <c r="BY36" s="11">
        <f t="shared" si="38"/>
        <v>0</v>
      </c>
      <c r="BZ36" s="11">
        <f t="shared" si="38"/>
        <v>0</v>
      </c>
      <c r="CA36" s="11">
        <f t="shared" si="38"/>
        <v>0</v>
      </c>
      <c r="CB36" s="11">
        <f t="shared" si="38"/>
        <v>0</v>
      </c>
      <c r="CC36" s="11">
        <f t="shared" si="38"/>
        <v>0</v>
      </c>
      <c r="CD36" s="11">
        <f t="shared" si="38"/>
        <v>0</v>
      </c>
      <c r="CE36" s="11">
        <f t="shared" si="38"/>
        <v>0</v>
      </c>
      <c r="CF36" s="11">
        <f t="shared" si="38"/>
        <v>0</v>
      </c>
      <c r="CG36" s="11">
        <f t="shared" si="38"/>
        <v>0</v>
      </c>
      <c r="CH36" s="11">
        <f t="shared" si="38"/>
        <v>0</v>
      </c>
      <c r="CI36" s="11">
        <f t="shared" si="38"/>
        <v>0</v>
      </c>
      <c r="CJ36" s="11">
        <f t="shared" si="38"/>
        <v>0</v>
      </c>
      <c r="CK36" s="11">
        <f t="shared" si="38"/>
        <v>0</v>
      </c>
      <c r="CL36" s="11">
        <f t="shared" si="38"/>
        <v>0</v>
      </c>
      <c r="CM36" s="11">
        <f t="shared" si="38"/>
        <v>0</v>
      </c>
      <c r="CN36" s="11">
        <f t="shared" si="38"/>
        <v>0</v>
      </c>
      <c r="CO36" s="11">
        <f t="shared" si="38"/>
        <v>0</v>
      </c>
      <c r="CP36" s="11">
        <f t="shared" si="38"/>
        <v>0</v>
      </c>
      <c r="CQ36" s="11">
        <f t="shared" si="38"/>
        <v>0</v>
      </c>
      <c r="CR36" s="11">
        <f t="shared" si="38"/>
        <v>0</v>
      </c>
      <c r="CS36" s="11">
        <f t="shared" si="38"/>
        <v>0</v>
      </c>
      <c r="CT36" s="11">
        <f t="shared" si="38"/>
        <v>0</v>
      </c>
      <c r="CU36" s="11">
        <f t="shared" si="38"/>
        <v>0</v>
      </c>
      <c r="CV36" s="11">
        <f t="shared" si="38"/>
        <v>0</v>
      </c>
      <c r="CW36" s="11">
        <f t="shared" si="38"/>
        <v>0</v>
      </c>
      <c r="CX36" s="11">
        <f t="shared" si="38"/>
        <v>0</v>
      </c>
      <c r="CY36" s="11">
        <f t="shared" si="38"/>
        <v>0</v>
      </c>
      <c r="CZ36" s="11">
        <f t="shared" si="38"/>
        <v>0</v>
      </c>
      <c r="DA36" s="11">
        <f t="shared" si="38"/>
        <v>0</v>
      </c>
      <c r="DB36" s="11">
        <f t="shared" si="38"/>
        <v>0</v>
      </c>
      <c r="DC36" s="11">
        <f t="shared" si="38"/>
        <v>0</v>
      </c>
      <c r="DD36" s="11">
        <f t="shared" si="38"/>
        <v>0</v>
      </c>
      <c r="DE36" s="11">
        <f t="shared" si="38"/>
        <v>0</v>
      </c>
      <c r="DF36" s="11">
        <f t="shared" si="38"/>
        <v>0</v>
      </c>
      <c r="DG36" s="11">
        <f t="shared" si="38"/>
        <v>0</v>
      </c>
      <c r="DH36" s="11">
        <f t="shared" si="38"/>
        <v>0</v>
      </c>
      <c r="DI36" s="11">
        <f t="shared" si="38"/>
        <v>0</v>
      </c>
      <c r="DJ36" s="11">
        <f t="shared" si="38"/>
        <v>0</v>
      </c>
      <c r="DK36" s="11">
        <f t="shared" si="38"/>
        <v>0</v>
      </c>
      <c r="DL36" s="11">
        <f t="shared" si="38"/>
        <v>0</v>
      </c>
      <c r="DM36" s="11">
        <f t="shared" si="38"/>
        <v>0</v>
      </c>
      <c r="DN36" s="11">
        <f t="shared" si="38"/>
        <v>0</v>
      </c>
      <c r="DO36" s="11">
        <f t="shared" si="38"/>
        <v>0</v>
      </c>
      <c r="DP36" s="11">
        <f t="shared" si="38"/>
        <v>0</v>
      </c>
      <c r="DQ36" s="11">
        <f t="shared" si="38"/>
        <v>0</v>
      </c>
      <c r="DR36" s="11">
        <f t="shared" si="38"/>
        <v>0</v>
      </c>
      <c r="DS36" s="11">
        <f t="shared" si="38"/>
        <v>0</v>
      </c>
      <c r="DT36" s="11">
        <f t="shared" si="38"/>
        <v>0</v>
      </c>
      <c r="DU36" s="11">
        <f t="shared" si="38"/>
        <v>0</v>
      </c>
      <c r="DV36" s="11">
        <f t="shared" si="38"/>
        <v>0</v>
      </c>
      <c r="DW36" s="11">
        <f t="shared" si="38"/>
        <v>0</v>
      </c>
      <c r="DX36" s="11">
        <f t="shared" si="38"/>
        <v>0</v>
      </c>
      <c r="DY36" s="11">
        <f t="shared" si="38"/>
        <v>0</v>
      </c>
      <c r="DZ36" s="11">
        <f t="shared" si="34"/>
        <v>0</v>
      </c>
      <c r="EA36" s="11">
        <f t="shared" si="34"/>
        <v>0</v>
      </c>
      <c r="EB36" s="11">
        <f t="shared" si="34"/>
        <v>0</v>
      </c>
      <c r="EC36" s="11">
        <f t="shared" si="32"/>
        <v>0</v>
      </c>
      <c r="ED36" s="11">
        <f t="shared" si="32"/>
        <v>0</v>
      </c>
      <c r="EE36" s="11">
        <f t="shared" si="32"/>
        <v>0</v>
      </c>
      <c r="EF36" s="11">
        <f t="shared" si="32"/>
        <v>0</v>
      </c>
      <c r="EG36" s="11">
        <f t="shared" si="32"/>
        <v>0</v>
      </c>
      <c r="EH36" s="11">
        <f t="shared" si="32"/>
        <v>0</v>
      </c>
      <c r="EI36" s="11">
        <f t="shared" si="32"/>
        <v>0</v>
      </c>
      <c r="EJ36" s="11">
        <f t="shared" si="32"/>
        <v>0</v>
      </c>
      <c r="EK36" s="11">
        <f t="shared" si="32"/>
        <v>0</v>
      </c>
      <c r="EL36" s="11">
        <f t="shared" ref="EL36:GK36" si="41">IF(ISBLANK(EL14),0,EL14)</f>
        <v>0</v>
      </c>
      <c r="EM36" s="11">
        <f t="shared" si="41"/>
        <v>0</v>
      </c>
      <c r="EN36" s="11">
        <f t="shared" si="41"/>
        <v>0</v>
      </c>
      <c r="EO36" s="11">
        <f t="shared" si="41"/>
        <v>0</v>
      </c>
      <c r="EP36" s="11">
        <f t="shared" si="41"/>
        <v>0</v>
      </c>
      <c r="EQ36" s="11">
        <f t="shared" si="41"/>
        <v>0</v>
      </c>
      <c r="ER36" s="11">
        <f t="shared" si="41"/>
        <v>0</v>
      </c>
      <c r="ES36" s="11">
        <f t="shared" si="41"/>
        <v>0</v>
      </c>
      <c r="ET36" s="11">
        <f t="shared" si="41"/>
        <v>0</v>
      </c>
      <c r="EU36" s="11">
        <f t="shared" si="41"/>
        <v>0</v>
      </c>
      <c r="EV36" s="11">
        <f t="shared" si="41"/>
        <v>0</v>
      </c>
      <c r="EW36" s="11">
        <f t="shared" si="41"/>
        <v>0</v>
      </c>
      <c r="EX36" s="11">
        <f t="shared" si="41"/>
        <v>0</v>
      </c>
      <c r="EY36" s="11">
        <f t="shared" si="41"/>
        <v>0</v>
      </c>
      <c r="EZ36" s="11">
        <f t="shared" si="41"/>
        <v>0</v>
      </c>
      <c r="FA36" s="11">
        <f t="shared" si="41"/>
        <v>0</v>
      </c>
      <c r="FB36" s="11">
        <f t="shared" si="41"/>
        <v>0</v>
      </c>
      <c r="FC36" s="11">
        <f t="shared" si="41"/>
        <v>0</v>
      </c>
      <c r="FD36" s="11">
        <f t="shared" si="41"/>
        <v>0</v>
      </c>
      <c r="FE36" s="11">
        <f t="shared" si="41"/>
        <v>0</v>
      </c>
      <c r="FF36" s="11">
        <f t="shared" si="41"/>
        <v>0</v>
      </c>
      <c r="FG36" s="11">
        <f t="shared" si="41"/>
        <v>0</v>
      </c>
      <c r="FH36" s="11">
        <f t="shared" si="41"/>
        <v>0</v>
      </c>
      <c r="FI36" s="11">
        <f t="shared" si="41"/>
        <v>0</v>
      </c>
      <c r="FJ36" s="11">
        <f t="shared" si="41"/>
        <v>0</v>
      </c>
      <c r="FK36" s="11">
        <f t="shared" si="41"/>
        <v>0</v>
      </c>
      <c r="FL36" s="11">
        <f t="shared" si="41"/>
        <v>0</v>
      </c>
      <c r="FM36" s="11">
        <f t="shared" si="41"/>
        <v>0</v>
      </c>
      <c r="FN36" s="11">
        <f t="shared" si="41"/>
        <v>0</v>
      </c>
      <c r="FO36" s="11">
        <f t="shared" si="41"/>
        <v>0</v>
      </c>
      <c r="FP36" s="11">
        <f t="shared" si="41"/>
        <v>0</v>
      </c>
      <c r="FQ36" s="11">
        <f t="shared" si="41"/>
        <v>0</v>
      </c>
      <c r="FR36" s="11">
        <f t="shared" si="41"/>
        <v>0</v>
      </c>
      <c r="FS36" s="11">
        <f t="shared" si="41"/>
        <v>0</v>
      </c>
      <c r="FT36" s="11">
        <f t="shared" si="41"/>
        <v>0</v>
      </c>
      <c r="FU36" s="11">
        <f t="shared" si="41"/>
        <v>0</v>
      </c>
      <c r="FV36" s="11">
        <f t="shared" si="41"/>
        <v>0</v>
      </c>
      <c r="FW36" s="11">
        <f t="shared" si="41"/>
        <v>0</v>
      </c>
      <c r="FX36" s="11">
        <f t="shared" si="41"/>
        <v>0</v>
      </c>
      <c r="FY36" s="11">
        <f t="shared" si="41"/>
        <v>0</v>
      </c>
      <c r="FZ36" s="11">
        <f t="shared" si="41"/>
        <v>0</v>
      </c>
      <c r="GA36" s="11">
        <f t="shared" si="41"/>
        <v>0</v>
      </c>
      <c r="GB36" s="11">
        <f t="shared" si="41"/>
        <v>0</v>
      </c>
      <c r="GC36" s="11">
        <f t="shared" si="41"/>
        <v>0</v>
      </c>
      <c r="GD36" s="11">
        <f t="shared" si="41"/>
        <v>0</v>
      </c>
      <c r="GE36" s="11">
        <f t="shared" si="41"/>
        <v>0</v>
      </c>
      <c r="GF36" s="11">
        <f t="shared" si="41"/>
        <v>0</v>
      </c>
      <c r="GG36" s="11">
        <f t="shared" si="41"/>
        <v>0</v>
      </c>
      <c r="GH36" s="11">
        <f t="shared" si="41"/>
        <v>0</v>
      </c>
      <c r="GI36" s="11">
        <f t="shared" si="41"/>
        <v>0</v>
      </c>
      <c r="GJ36" s="11">
        <f t="shared" si="41"/>
        <v>0</v>
      </c>
      <c r="GK36" s="11">
        <f t="shared" si="41"/>
        <v>0</v>
      </c>
      <c r="GL36" s="11">
        <f t="shared" si="21"/>
        <v>0</v>
      </c>
      <c r="GM36" s="11">
        <f t="shared" si="39"/>
        <v>0</v>
      </c>
      <c r="GN36" s="11">
        <f t="shared" si="39"/>
        <v>0</v>
      </c>
      <c r="GO36" s="11">
        <f t="shared" si="39"/>
        <v>0</v>
      </c>
      <c r="GP36" s="11">
        <f t="shared" si="39"/>
        <v>0</v>
      </c>
      <c r="GQ36" s="11">
        <f t="shared" si="39"/>
        <v>0</v>
      </c>
      <c r="GR36" s="11">
        <f t="shared" si="39"/>
        <v>0</v>
      </c>
      <c r="GS36" s="11">
        <f t="shared" si="39"/>
        <v>0</v>
      </c>
      <c r="GT36" s="11">
        <f t="shared" si="39"/>
        <v>0</v>
      </c>
      <c r="GU36" s="11">
        <f t="shared" si="39"/>
        <v>0</v>
      </c>
      <c r="GV36" s="11">
        <f t="shared" si="39"/>
        <v>0</v>
      </c>
      <c r="GW36" s="11">
        <f t="shared" si="39"/>
        <v>0</v>
      </c>
      <c r="GX36" s="11">
        <f t="shared" si="39"/>
        <v>0</v>
      </c>
      <c r="GY36" s="11">
        <f t="shared" si="39"/>
        <v>0</v>
      </c>
      <c r="GZ36" s="11">
        <f t="shared" si="39"/>
        <v>0</v>
      </c>
      <c r="HA36" s="11">
        <f t="shared" si="39"/>
        <v>0</v>
      </c>
      <c r="HB36" s="11">
        <f t="shared" si="39"/>
        <v>0</v>
      </c>
      <c r="HC36" s="11">
        <f t="shared" si="39"/>
        <v>0</v>
      </c>
      <c r="HD36" s="11">
        <f t="shared" si="39"/>
        <v>0</v>
      </c>
      <c r="HE36" s="11">
        <f t="shared" si="39"/>
        <v>0</v>
      </c>
      <c r="HF36" s="11">
        <f t="shared" si="39"/>
        <v>0</v>
      </c>
      <c r="HG36" s="11">
        <f t="shared" si="39"/>
        <v>0</v>
      </c>
      <c r="HH36" s="11">
        <f t="shared" si="39"/>
        <v>0</v>
      </c>
      <c r="HI36" s="11">
        <f t="shared" si="39"/>
        <v>0</v>
      </c>
      <c r="HJ36" s="11">
        <f t="shared" si="39"/>
        <v>0</v>
      </c>
      <c r="HK36" s="11">
        <f t="shared" si="39"/>
        <v>0</v>
      </c>
      <c r="HL36" s="11">
        <f t="shared" si="39"/>
        <v>0</v>
      </c>
      <c r="HM36" s="11">
        <f t="shared" si="39"/>
        <v>0</v>
      </c>
      <c r="HN36" s="11">
        <f t="shared" si="39"/>
        <v>0</v>
      </c>
      <c r="HO36" s="11">
        <f t="shared" si="39"/>
        <v>0</v>
      </c>
      <c r="HP36" s="11">
        <f t="shared" si="39"/>
        <v>0</v>
      </c>
      <c r="HQ36" s="11">
        <f t="shared" si="39"/>
        <v>0</v>
      </c>
      <c r="HR36" s="11">
        <f t="shared" si="39"/>
        <v>0</v>
      </c>
      <c r="HS36" s="11">
        <f t="shared" si="39"/>
        <v>0</v>
      </c>
      <c r="HT36" s="11">
        <f t="shared" si="39"/>
        <v>0</v>
      </c>
      <c r="HU36" s="11">
        <f t="shared" si="39"/>
        <v>0</v>
      </c>
      <c r="HV36" s="11">
        <f t="shared" si="39"/>
        <v>0</v>
      </c>
      <c r="HW36" s="11">
        <f t="shared" si="39"/>
        <v>0</v>
      </c>
      <c r="HX36" s="11">
        <f t="shared" si="39"/>
        <v>0</v>
      </c>
      <c r="HY36" s="11">
        <f t="shared" si="39"/>
        <v>0</v>
      </c>
      <c r="HZ36" s="11">
        <f t="shared" si="39"/>
        <v>0</v>
      </c>
      <c r="IA36" s="11">
        <f t="shared" si="39"/>
        <v>0</v>
      </c>
      <c r="IB36" s="11">
        <f t="shared" si="39"/>
        <v>0</v>
      </c>
      <c r="IC36" s="11">
        <f t="shared" si="39"/>
        <v>0</v>
      </c>
      <c r="ID36" s="11">
        <f t="shared" si="39"/>
        <v>0</v>
      </c>
      <c r="IE36" s="11">
        <f t="shared" si="39"/>
        <v>0</v>
      </c>
      <c r="IF36" s="11">
        <f t="shared" si="39"/>
        <v>0</v>
      </c>
      <c r="IG36" s="11">
        <f t="shared" si="39"/>
        <v>0</v>
      </c>
      <c r="IH36" s="11">
        <f t="shared" si="39"/>
        <v>0</v>
      </c>
      <c r="II36" s="11">
        <f t="shared" si="39"/>
        <v>0</v>
      </c>
      <c r="IJ36" s="11">
        <f t="shared" si="39"/>
        <v>0</v>
      </c>
      <c r="IK36" s="11">
        <f t="shared" si="39"/>
        <v>0</v>
      </c>
      <c r="IL36" s="11">
        <f t="shared" si="39"/>
        <v>0</v>
      </c>
      <c r="IM36" s="11">
        <f t="shared" si="39"/>
        <v>0</v>
      </c>
      <c r="IN36" s="11">
        <f t="shared" si="39"/>
        <v>0</v>
      </c>
      <c r="IO36" s="11">
        <f t="shared" si="39"/>
        <v>0</v>
      </c>
      <c r="IP36" s="11">
        <f t="shared" si="39"/>
        <v>0</v>
      </c>
      <c r="IQ36" s="11">
        <f t="shared" si="39"/>
        <v>0</v>
      </c>
      <c r="IR36" s="11">
        <f t="shared" si="39"/>
        <v>0</v>
      </c>
      <c r="IS36" s="11">
        <f t="shared" si="39"/>
        <v>0</v>
      </c>
      <c r="IT36" s="11">
        <f t="shared" si="39"/>
        <v>0</v>
      </c>
      <c r="IU36" s="11">
        <f t="shared" si="39"/>
        <v>0</v>
      </c>
      <c r="IV36" s="11">
        <f t="shared" si="39"/>
        <v>0</v>
      </c>
      <c r="IW36" s="11">
        <f t="shared" si="39"/>
        <v>0</v>
      </c>
      <c r="IX36" s="11">
        <f t="shared" si="39"/>
        <v>0</v>
      </c>
      <c r="IY36" s="11">
        <f t="shared" si="40"/>
        <v>0</v>
      </c>
      <c r="IZ36" s="11">
        <f t="shared" si="40"/>
        <v>0</v>
      </c>
      <c r="JA36" s="11">
        <f t="shared" si="40"/>
        <v>0</v>
      </c>
      <c r="JB36" s="11">
        <f t="shared" si="40"/>
        <v>0</v>
      </c>
      <c r="JC36" s="11">
        <f t="shared" si="40"/>
        <v>0</v>
      </c>
      <c r="JD36" s="11">
        <f t="shared" si="40"/>
        <v>0</v>
      </c>
      <c r="JE36" s="11">
        <f t="shared" si="40"/>
        <v>0</v>
      </c>
      <c r="JF36" s="11">
        <f t="shared" si="40"/>
        <v>0</v>
      </c>
      <c r="JG36" s="11">
        <f t="shared" si="40"/>
        <v>0</v>
      </c>
      <c r="JH36" s="11">
        <f t="shared" si="40"/>
        <v>0</v>
      </c>
      <c r="JI36" s="11">
        <f t="shared" si="40"/>
        <v>0</v>
      </c>
      <c r="JJ36" s="11">
        <f t="shared" si="40"/>
        <v>0</v>
      </c>
      <c r="JK36" s="11">
        <f t="shared" si="40"/>
        <v>0</v>
      </c>
      <c r="JL36" s="11">
        <f t="shared" si="40"/>
        <v>0</v>
      </c>
      <c r="JM36" s="11">
        <f t="shared" si="40"/>
        <v>0</v>
      </c>
      <c r="JN36" s="11">
        <f t="shared" si="40"/>
        <v>0</v>
      </c>
      <c r="JO36" s="11">
        <f t="shared" si="40"/>
        <v>0</v>
      </c>
      <c r="JP36" s="11">
        <f t="shared" si="40"/>
        <v>0</v>
      </c>
      <c r="JQ36" s="11">
        <f t="shared" si="40"/>
        <v>0</v>
      </c>
      <c r="JR36" s="11">
        <f t="shared" si="40"/>
        <v>0</v>
      </c>
      <c r="JS36" s="11">
        <f t="shared" si="40"/>
        <v>0</v>
      </c>
      <c r="JT36" s="11">
        <f t="shared" si="40"/>
        <v>0</v>
      </c>
      <c r="JU36" s="11">
        <f t="shared" si="40"/>
        <v>0</v>
      </c>
      <c r="JV36" s="11">
        <f t="shared" si="40"/>
        <v>0</v>
      </c>
      <c r="JW36" s="11">
        <f t="shared" si="40"/>
        <v>0</v>
      </c>
      <c r="JX36" s="11">
        <f t="shared" si="40"/>
        <v>0</v>
      </c>
      <c r="JY36" s="11">
        <f t="shared" si="40"/>
        <v>0</v>
      </c>
      <c r="JZ36" s="11">
        <f t="shared" si="40"/>
        <v>0</v>
      </c>
      <c r="KA36" s="11">
        <f t="shared" si="40"/>
        <v>0</v>
      </c>
      <c r="KB36" s="11">
        <f t="shared" si="40"/>
        <v>0</v>
      </c>
      <c r="KC36" s="11">
        <f t="shared" si="40"/>
        <v>0</v>
      </c>
      <c r="KD36" s="11">
        <f t="shared" si="40"/>
        <v>0</v>
      </c>
      <c r="KE36" s="11">
        <f t="shared" si="40"/>
        <v>0</v>
      </c>
      <c r="KF36" s="11">
        <f t="shared" si="40"/>
        <v>0</v>
      </c>
      <c r="KG36" s="11">
        <f t="shared" si="40"/>
        <v>0</v>
      </c>
      <c r="KH36" s="11">
        <f t="shared" si="40"/>
        <v>0</v>
      </c>
      <c r="KI36" s="11">
        <f t="shared" si="40"/>
        <v>0</v>
      </c>
      <c r="KJ36" s="11">
        <f t="shared" si="40"/>
        <v>0</v>
      </c>
      <c r="KK36" s="11">
        <f t="shared" si="40"/>
        <v>0</v>
      </c>
      <c r="KL36" s="11">
        <f t="shared" si="40"/>
        <v>0</v>
      </c>
      <c r="KM36" s="11">
        <f t="shared" si="40"/>
        <v>0</v>
      </c>
      <c r="KN36" s="11">
        <f t="shared" si="40"/>
        <v>0</v>
      </c>
      <c r="KO36" s="11">
        <f t="shared" si="40"/>
        <v>0</v>
      </c>
      <c r="KP36" s="11">
        <f t="shared" si="40"/>
        <v>0</v>
      </c>
    </row>
    <row r="37" spans="1:302" x14ac:dyDescent="0.2">
      <c r="A37" s="1" t="s">
        <v>40</v>
      </c>
      <c r="B37" s="11">
        <f t="shared" si="37"/>
        <v>0</v>
      </c>
      <c r="C37" s="11">
        <f t="shared" si="37"/>
        <v>0</v>
      </c>
      <c r="D37" s="11">
        <f t="shared" si="37"/>
        <v>0</v>
      </c>
      <c r="E37" s="11">
        <f t="shared" si="37"/>
        <v>0</v>
      </c>
      <c r="F37" s="11">
        <f t="shared" si="37"/>
        <v>50</v>
      </c>
      <c r="G37" s="11">
        <f t="shared" si="37"/>
        <v>0</v>
      </c>
      <c r="H37" s="11">
        <f t="shared" si="37"/>
        <v>0</v>
      </c>
      <c r="I37" s="11">
        <f t="shared" si="37"/>
        <v>0</v>
      </c>
      <c r="J37" s="11">
        <f t="shared" si="37"/>
        <v>0</v>
      </c>
      <c r="K37" s="11">
        <f t="shared" si="37"/>
        <v>50</v>
      </c>
      <c r="L37" s="11">
        <f t="shared" si="37"/>
        <v>0</v>
      </c>
      <c r="M37" s="11">
        <f t="shared" si="37"/>
        <v>0</v>
      </c>
      <c r="N37" s="11">
        <f t="shared" si="37"/>
        <v>0</v>
      </c>
      <c r="O37" s="11">
        <f t="shared" si="37"/>
        <v>0</v>
      </c>
      <c r="P37" s="11">
        <f t="shared" si="37"/>
        <v>50</v>
      </c>
      <c r="Q37" s="11">
        <f t="shared" si="37"/>
        <v>0</v>
      </c>
      <c r="R37" s="11">
        <f t="shared" si="37"/>
        <v>0</v>
      </c>
      <c r="S37" s="11">
        <f t="shared" si="37"/>
        <v>0</v>
      </c>
      <c r="T37" s="11">
        <f t="shared" si="37"/>
        <v>0</v>
      </c>
      <c r="U37" s="11">
        <f t="shared" si="37"/>
        <v>50</v>
      </c>
      <c r="V37" s="11">
        <f t="shared" si="37"/>
        <v>0</v>
      </c>
      <c r="W37" s="11">
        <f t="shared" si="37"/>
        <v>0</v>
      </c>
      <c r="X37" s="11">
        <f t="shared" si="37"/>
        <v>0</v>
      </c>
      <c r="Y37" s="11">
        <f t="shared" si="37"/>
        <v>0</v>
      </c>
      <c r="Z37" s="11">
        <f t="shared" si="37"/>
        <v>50</v>
      </c>
      <c r="AA37" s="11">
        <f t="shared" si="37"/>
        <v>0</v>
      </c>
      <c r="AB37" s="11">
        <f t="shared" si="37"/>
        <v>0</v>
      </c>
      <c r="AC37" s="11">
        <f t="shared" si="37"/>
        <v>0</v>
      </c>
      <c r="AD37" s="11">
        <f t="shared" si="37"/>
        <v>0</v>
      </c>
      <c r="AE37" s="11">
        <f t="shared" si="37"/>
        <v>50</v>
      </c>
      <c r="AF37" s="11">
        <f t="shared" si="37"/>
        <v>0</v>
      </c>
      <c r="AG37" s="11">
        <f t="shared" si="37"/>
        <v>0</v>
      </c>
      <c r="AH37" s="11">
        <f t="shared" si="37"/>
        <v>0</v>
      </c>
      <c r="AI37" s="11">
        <f t="shared" si="37"/>
        <v>0</v>
      </c>
      <c r="AJ37" s="11">
        <f t="shared" si="37"/>
        <v>50</v>
      </c>
      <c r="AK37" s="11">
        <f t="shared" si="37"/>
        <v>0</v>
      </c>
      <c r="AL37" s="11">
        <f t="shared" si="37"/>
        <v>0</v>
      </c>
      <c r="AM37" s="11">
        <f t="shared" si="37"/>
        <v>0</v>
      </c>
      <c r="AN37" s="11">
        <f t="shared" si="37"/>
        <v>0</v>
      </c>
      <c r="AO37" s="11">
        <f t="shared" si="37"/>
        <v>50</v>
      </c>
      <c r="AP37" s="11">
        <f t="shared" si="37"/>
        <v>0</v>
      </c>
      <c r="AQ37" s="11">
        <f t="shared" si="37"/>
        <v>0</v>
      </c>
      <c r="AR37" s="11">
        <f t="shared" si="37"/>
        <v>0</v>
      </c>
      <c r="AS37" s="11">
        <f t="shared" si="37"/>
        <v>0</v>
      </c>
      <c r="AT37" s="11">
        <f t="shared" si="37"/>
        <v>50</v>
      </c>
      <c r="AU37" s="11">
        <f t="shared" si="37"/>
        <v>0</v>
      </c>
      <c r="AV37" s="11">
        <f t="shared" si="37"/>
        <v>0</v>
      </c>
      <c r="AW37" s="11">
        <f t="shared" si="37"/>
        <v>0</v>
      </c>
      <c r="AX37" s="11">
        <f t="shared" si="37"/>
        <v>0</v>
      </c>
      <c r="AY37" s="11">
        <f t="shared" si="37"/>
        <v>1050</v>
      </c>
      <c r="AZ37" s="11">
        <f t="shared" si="37"/>
        <v>0</v>
      </c>
      <c r="BA37" s="11">
        <f t="shared" si="37"/>
        <v>0</v>
      </c>
      <c r="BB37" s="11">
        <f t="shared" si="37"/>
        <v>0</v>
      </c>
      <c r="BC37" s="11">
        <f t="shared" si="37"/>
        <v>0</v>
      </c>
      <c r="BD37" s="11">
        <f t="shared" si="37"/>
        <v>0</v>
      </c>
      <c r="BE37" s="11">
        <f t="shared" si="37"/>
        <v>0</v>
      </c>
      <c r="BF37" s="11">
        <f t="shared" si="37"/>
        <v>0</v>
      </c>
      <c r="BG37" s="11">
        <f t="shared" si="37"/>
        <v>0</v>
      </c>
      <c r="BH37" s="11">
        <f t="shared" si="37"/>
        <v>0</v>
      </c>
      <c r="BI37" s="11">
        <f t="shared" si="37"/>
        <v>0</v>
      </c>
      <c r="BJ37" s="11">
        <f t="shared" si="37"/>
        <v>0</v>
      </c>
      <c r="BK37" s="11">
        <f t="shared" si="37"/>
        <v>0</v>
      </c>
      <c r="BL37" s="11">
        <f t="shared" si="37"/>
        <v>0</v>
      </c>
      <c r="BM37" s="11">
        <f t="shared" ref="BM37" si="42">IF(ISBLANK(BM15),0,BM15)</f>
        <v>0</v>
      </c>
      <c r="BN37" s="11">
        <f t="shared" si="19"/>
        <v>0</v>
      </c>
      <c r="BO37" s="11">
        <f t="shared" si="38"/>
        <v>0</v>
      </c>
      <c r="BP37" s="11">
        <f t="shared" si="38"/>
        <v>0</v>
      </c>
      <c r="BQ37" s="11">
        <f t="shared" si="38"/>
        <v>0</v>
      </c>
      <c r="BR37" s="11">
        <f t="shared" si="38"/>
        <v>0</v>
      </c>
      <c r="BS37" s="11">
        <f t="shared" si="38"/>
        <v>0</v>
      </c>
      <c r="BT37" s="11">
        <f t="shared" si="38"/>
        <v>0</v>
      </c>
      <c r="BU37" s="11">
        <f t="shared" si="38"/>
        <v>0</v>
      </c>
      <c r="BV37" s="11">
        <f t="shared" si="38"/>
        <v>0</v>
      </c>
      <c r="BW37" s="11">
        <f t="shared" si="38"/>
        <v>0</v>
      </c>
      <c r="BX37" s="11">
        <f t="shared" si="38"/>
        <v>0</v>
      </c>
      <c r="BY37" s="11">
        <f t="shared" si="38"/>
        <v>0</v>
      </c>
      <c r="BZ37" s="11">
        <f t="shared" si="38"/>
        <v>0</v>
      </c>
      <c r="CA37" s="11">
        <f t="shared" si="38"/>
        <v>0</v>
      </c>
      <c r="CB37" s="11">
        <f t="shared" si="38"/>
        <v>0</v>
      </c>
      <c r="CC37" s="11">
        <f t="shared" si="38"/>
        <v>0</v>
      </c>
      <c r="CD37" s="11">
        <f t="shared" si="38"/>
        <v>0</v>
      </c>
      <c r="CE37" s="11">
        <f t="shared" si="38"/>
        <v>0</v>
      </c>
      <c r="CF37" s="11">
        <f t="shared" si="38"/>
        <v>0</v>
      </c>
      <c r="CG37" s="11">
        <f t="shared" si="38"/>
        <v>0</v>
      </c>
      <c r="CH37" s="11">
        <f t="shared" si="38"/>
        <v>0</v>
      </c>
      <c r="CI37" s="11">
        <f t="shared" si="38"/>
        <v>0</v>
      </c>
      <c r="CJ37" s="11">
        <f t="shared" si="38"/>
        <v>0</v>
      </c>
      <c r="CK37" s="11">
        <f t="shared" si="38"/>
        <v>0</v>
      </c>
      <c r="CL37" s="11">
        <f t="shared" si="38"/>
        <v>0</v>
      </c>
      <c r="CM37" s="11">
        <f t="shared" si="38"/>
        <v>0</v>
      </c>
      <c r="CN37" s="11">
        <f t="shared" si="38"/>
        <v>0</v>
      </c>
      <c r="CO37" s="11">
        <f t="shared" si="38"/>
        <v>0</v>
      </c>
      <c r="CP37" s="11">
        <f t="shared" si="38"/>
        <v>0</v>
      </c>
      <c r="CQ37" s="11">
        <f t="shared" si="38"/>
        <v>0</v>
      </c>
      <c r="CR37" s="11">
        <f t="shared" si="38"/>
        <v>0</v>
      </c>
      <c r="CS37" s="11">
        <f t="shared" si="38"/>
        <v>0</v>
      </c>
      <c r="CT37" s="11">
        <f t="shared" si="38"/>
        <v>0</v>
      </c>
      <c r="CU37" s="11">
        <f t="shared" si="38"/>
        <v>0</v>
      </c>
      <c r="CV37" s="11">
        <f t="shared" si="38"/>
        <v>0</v>
      </c>
      <c r="CW37" s="11">
        <f t="shared" si="38"/>
        <v>0</v>
      </c>
      <c r="CX37" s="11">
        <f t="shared" si="38"/>
        <v>0</v>
      </c>
      <c r="CY37" s="11">
        <f t="shared" si="38"/>
        <v>0</v>
      </c>
      <c r="CZ37" s="11">
        <f t="shared" si="38"/>
        <v>0</v>
      </c>
      <c r="DA37" s="11">
        <f t="shared" si="38"/>
        <v>0</v>
      </c>
      <c r="DB37" s="11">
        <f t="shared" si="38"/>
        <v>0</v>
      </c>
      <c r="DC37" s="11">
        <f t="shared" si="38"/>
        <v>0</v>
      </c>
      <c r="DD37" s="11">
        <f t="shared" si="38"/>
        <v>0</v>
      </c>
      <c r="DE37" s="11">
        <f t="shared" si="38"/>
        <v>0</v>
      </c>
      <c r="DF37" s="11">
        <f t="shared" si="38"/>
        <v>0</v>
      </c>
      <c r="DG37" s="11">
        <f t="shared" si="38"/>
        <v>0</v>
      </c>
      <c r="DH37" s="11">
        <f t="shared" si="38"/>
        <v>0</v>
      </c>
      <c r="DI37" s="11">
        <f t="shared" si="38"/>
        <v>0</v>
      </c>
      <c r="DJ37" s="11">
        <f t="shared" si="38"/>
        <v>0</v>
      </c>
      <c r="DK37" s="11">
        <f t="shared" si="38"/>
        <v>0</v>
      </c>
      <c r="DL37" s="11">
        <f t="shared" si="38"/>
        <v>0</v>
      </c>
      <c r="DM37" s="11">
        <f t="shared" si="38"/>
        <v>0</v>
      </c>
      <c r="DN37" s="11">
        <f t="shared" si="38"/>
        <v>0</v>
      </c>
      <c r="DO37" s="11">
        <f t="shared" si="38"/>
        <v>0</v>
      </c>
      <c r="DP37" s="11">
        <f t="shared" si="38"/>
        <v>0</v>
      </c>
      <c r="DQ37" s="11">
        <f t="shared" si="38"/>
        <v>0</v>
      </c>
      <c r="DR37" s="11">
        <f t="shared" si="38"/>
        <v>0</v>
      </c>
      <c r="DS37" s="11">
        <f t="shared" si="38"/>
        <v>0</v>
      </c>
      <c r="DT37" s="11">
        <f t="shared" si="38"/>
        <v>0</v>
      </c>
      <c r="DU37" s="11">
        <f t="shared" si="38"/>
        <v>0</v>
      </c>
      <c r="DV37" s="11">
        <f t="shared" si="38"/>
        <v>0</v>
      </c>
      <c r="DW37" s="11">
        <f t="shared" si="38"/>
        <v>0</v>
      </c>
      <c r="DX37" s="11">
        <f t="shared" si="38"/>
        <v>0</v>
      </c>
      <c r="DY37" s="11">
        <f t="shared" si="38"/>
        <v>0</v>
      </c>
      <c r="DZ37" s="11">
        <f t="shared" si="34"/>
        <v>0</v>
      </c>
      <c r="EA37" s="11">
        <f t="shared" si="34"/>
        <v>0</v>
      </c>
      <c r="EB37" s="11">
        <f t="shared" si="34"/>
        <v>0</v>
      </c>
      <c r="EC37" s="11">
        <f t="shared" ref="EC37:GK41" si="43">IF(ISBLANK(EC15),0,EC15)</f>
        <v>0</v>
      </c>
      <c r="ED37" s="11">
        <f t="shared" si="43"/>
        <v>0</v>
      </c>
      <c r="EE37" s="11">
        <f t="shared" si="43"/>
        <v>0</v>
      </c>
      <c r="EF37" s="11">
        <f t="shared" si="43"/>
        <v>0</v>
      </c>
      <c r="EG37" s="11">
        <f t="shared" si="43"/>
        <v>0</v>
      </c>
      <c r="EH37" s="11">
        <f t="shared" si="43"/>
        <v>0</v>
      </c>
      <c r="EI37" s="11">
        <f t="shared" si="43"/>
        <v>0</v>
      </c>
      <c r="EJ37" s="11">
        <f t="shared" si="43"/>
        <v>0</v>
      </c>
      <c r="EK37" s="11">
        <f t="shared" si="43"/>
        <v>0</v>
      </c>
      <c r="EL37" s="11">
        <f t="shared" si="43"/>
        <v>0</v>
      </c>
      <c r="EM37" s="11">
        <f t="shared" si="43"/>
        <v>0</v>
      </c>
      <c r="EN37" s="11">
        <f t="shared" si="43"/>
        <v>0</v>
      </c>
      <c r="EO37" s="11">
        <f t="shared" si="43"/>
        <v>0</v>
      </c>
      <c r="EP37" s="11">
        <f t="shared" si="43"/>
        <v>0</v>
      </c>
      <c r="EQ37" s="11">
        <f t="shared" si="43"/>
        <v>0</v>
      </c>
      <c r="ER37" s="11">
        <f t="shared" si="43"/>
        <v>0</v>
      </c>
      <c r="ES37" s="11">
        <f t="shared" si="43"/>
        <v>0</v>
      </c>
      <c r="ET37" s="11">
        <f t="shared" si="43"/>
        <v>0</v>
      </c>
      <c r="EU37" s="11">
        <f t="shared" si="43"/>
        <v>0</v>
      </c>
      <c r="EV37" s="11">
        <f t="shared" si="43"/>
        <v>0</v>
      </c>
      <c r="EW37" s="11">
        <f t="shared" si="43"/>
        <v>0</v>
      </c>
      <c r="EX37" s="11">
        <f t="shared" si="43"/>
        <v>0</v>
      </c>
      <c r="EY37" s="11">
        <f t="shared" si="43"/>
        <v>0</v>
      </c>
      <c r="EZ37" s="11">
        <f t="shared" si="43"/>
        <v>0</v>
      </c>
      <c r="FA37" s="11">
        <f t="shared" si="43"/>
        <v>0</v>
      </c>
      <c r="FB37" s="11">
        <f t="shared" si="43"/>
        <v>0</v>
      </c>
      <c r="FC37" s="11">
        <f t="shared" si="43"/>
        <v>0</v>
      </c>
      <c r="FD37" s="11">
        <f t="shared" si="43"/>
        <v>0</v>
      </c>
      <c r="FE37" s="11">
        <f t="shared" si="43"/>
        <v>0</v>
      </c>
      <c r="FF37" s="11">
        <f t="shared" si="43"/>
        <v>0</v>
      </c>
      <c r="FG37" s="11">
        <f t="shared" si="43"/>
        <v>0</v>
      </c>
      <c r="FH37" s="11">
        <f t="shared" si="43"/>
        <v>0</v>
      </c>
      <c r="FI37" s="11">
        <f t="shared" si="43"/>
        <v>0</v>
      </c>
      <c r="FJ37" s="11">
        <f t="shared" si="43"/>
        <v>0</v>
      </c>
      <c r="FK37" s="11">
        <f t="shared" si="43"/>
        <v>0</v>
      </c>
      <c r="FL37" s="11">
        <f t="shared" si="43"/>
        <v>0</v>
      </c>
      <c r="FM37" s="11">
        <f t="shared" si="43"/>
        <v>0</v>
      </c>
      <c r="FN37" s="11">
        <f t="shared" si="43"/>
        <v>0</v>
      </c>
      <c r="FO37" s="11">
        <f t="shared" si="43"/>
        <v>0</v>
      </c>
      <c r="FP37" s="11">
        <f t="shared" si="43"/>
        <v>0</v>
      </c>
      <c r="FQ37" s="11">
        <f t="shared" si="43"/>
        <v>0</v>
      </c>
      <c r="FR37" s="11">
        <f t="shared" si="43"/>
        <v>0</v>
      </c>
      <c r="FS37" s="11">
        <f t="shared" si="43"/>
        <v>0</v>
      </c>
      <c r="FT37" s="11">
        <f t="shared" si="43"/>
        <v>0</v>
      </c>
      <c r="FU37" s="11">
        <f t="shared" si="43"/>
        <v>0</v>
      </c>
      <c r="FV37" s="11">
        <f t="shared" si="43"/>
        <v>0</v>
      </c>
      <c r="FW37" s="11">
        <f t="shared" si="43"/>
        <v>0</v>
      </c>
      <c r="FX37" s="11">
        <f t="shared" si="43"/>
        <v>0</v>
      </c>
      <c r="FY37" s="11">
        <f t="shared" si="43"/>
        <v>0</v>
      </c>
      <c r="FZ37" s="11">
        <f t="shared" si="43"/>
        <v>0</v>
      </c>
      <c r="GA37" s="11">
        <f t="shared" si="43"/>
        <v>0</v>
      </c>
      <c r="GB37" s="11">
        <f t="shared" si="43"/>
        <v>0</v>
      </c>
      <c r="GC37" s="11">
        <f t="shared" si="43"/>
        <v>0</v>
      </c>
      <c r="GD37" s="11">
        <f t="shared" si="43"/>
        <v>0</v>
      </c>
      <c r="GE37" s="11">
        <f t="shared" si="43"/>
        <v>0</v>
      </c>
      <c r="GF37" s="11">
        <f t="shared" si="43"/>
        <v>0</v>
      </c>
      <c r="GG37" s="11">
        <f t="shared" si="43"/>
        <v>0</v>
      </c>
      <c r="GH37" s="11">
        <f t="shared" si="43"/>
        <v>0</v>
      </c>
      <c r="GI37" s="11">
        <f t="shared" si="43"/>
        <v>0</v>
      </c>
      <c r="GJ37" s="11">
        <f t="shared" si="43"/>
        <v>0</v>
      </c>
      <c r="GK37" s="11">
        <f t="shared" si="43"/>
        <v>0</v>
      </c>
      <c r="GL37" s="11">
        <f t="shared" si="21"/>
        <v>0</v>
      </c>
      <c r="GM37" s="11">
        <f t="shared" si="39"/>
        <v>0</v>
      </c>
      <c r="GN37" s="11">
        <f t="shared" si="39"/>
        <v>0</v>
      </c>
      <c r="GO37" s="11">
        <f t="shared" si="39"/>
        <v>0</v>
      </c>
      <c r="GP37" s="11">
        <f t="shared" si="39"/>
        <v>0</v>
      </c>
      <c r="GQ37" s="11">
        <f t="shared" si="39"/>
        <v>0</v>
      </c>
      <c r="GR37" s="11">
        <f t="shared" si="39"/>
        <v>0</v>
      </c>
      <c r="GS37" s="11">
        <f t="shared" si="39"/>
        <v>0</v>
      </c>
      <c r="GT37" s="11">
        <f t="shared" si="39"/>
        <v>0</v>
      </c>
      <c r="GU37" s="11">
        <f t="shared" si="39"/>
        <v>0</v>
      </c>
      <c r="GV37" s="11">
        <f t="shared" si="39"/>
        <v>0</v>
      </c>
      <c r="GW37" s="11">
        <f t="shared" si="39"/>
        <v>0</v>
      </c>
      <c r="GX37" s="11">
        <f t="shared" si="39"/>
        <v>0</v>
      </c>
      <c r="GY37" s="11">
        <f t="shared" si="39"/>
        <v>0</v>
      </c>
      <c r="GZ37" s="11">
        <f t="shared" si="39"/>
        <v>0</v>
      </c>
      <c r="HA37" s="11">
        <f t="shared" si="39"/>
        <v>0</v>
      </c>
      <c r="HB37" s="11">
        <f t="shared" si="39"/>
        <v>0</v>
      </c>
      <c r="HC37" s="11">
        <f t="shared" si="39"/>
        <v>0</v>
      </c>
      <c r="HD37" s="11">
        <f t="shared" si="39"/>
        <v>0</v>
      </c>
      <c r="HE37" s="11">
        <f t="shared" si="39"/>
        <v>0</v>
      </c>
      <c r="HF37" s="11">
        <f t="shared" si="39"/>
        <v>0</v>
      </c>
      <c r="HG37" s="11">
        <f t="shared" si="39"/>
        <v>0</v>
      </c>
      <c r="HH37" s="11">
        <f t="shared" si="39"/>
        <v>0</v>
      </c>
      <c r="HI37" s="11">
        <f t="shared" si="39"/>
        <v>0</v>
      </c>
      <c r="HJ37" s="11">
        <f t="shared" si="39"/>
        <v>0</v>
      </c>
      <c r="HK37" s="11">
        <f t="shared" si="39"/>
        <v>0</v>
      </c>
      <c r="HL37" s="11">
        <f t="shared" si="39"/>
        <v>0</v>
      </c>
      <c r="HM37" s="11">
        <f t="shared" si="39"/>
        <v>0</v>
      </c>
      <c r="HN37" s="11">
        <f t="shared" si="39"/>
        <v>0</v>
      </c>
      <c r="HO37" s="11">
        <f t="shared" si="39"/>
        <v>0</v>
      </c>
      <c r="HP37" s="11">
        <f t="shared" si="39"/>
        <v>0</v>
      </c>
      <c r="HQ37" s="11">
        <f t="shared" si="39"/>
        <v>0</v>
      </c>
      <c r="HR37" s="11">
        <f t="shared" si="39"/>
        <v>0</v>
      </c>
      <c r="HS37" s="11">
        <f t="shared" si="39"/>
        <v>0</v>
      </c>
      <c r="HT37" s="11">
        <f t="shared" si="39"/>
        <v>0</v>
      </c>
      <c r="HU37" s="11">
        <f t="shared" si="39"/>
        <v>0</v>
      </c>
      <c r="HV37" s="11">
        <f t="shared" si="39"/>
        <v>0</v>
      </c>
      <c r="HW37" s="11">
        <f t="shared" si="39"/>
        <v>0</v>
      </c>
      <c r="HX37" s="11">
        <f t="shared" si="39"/>
        <v>0</v>
      </c>
      <c r="HY37" s="11">
        <f t="shared" si="39"/>
        <v>0</v>
      </c>
      <c r="HZ37" s="11">
        <f t="shared" si="39"/>
        <v>0</v>
      </c>
      <c r="IA37" s="11">
        <f t="shared" si="39"/>
        <v>0</v>
      </c>
      <c r="IB37" s="11">
        <f t="shared" si="39"/>
        <v>0</v>
      </c>
      <c r="IC37" s="11">
        <f t="shared" si="39"/>
        <v>0</v>
      </c>
      <c r="ID37" s="11">
        <f t="shared" si="39"/>
        <v>0</v>
      </c>
      <c r="IE37" s="11">
        <f t="shared" si="39"/>
        <v>0</v>
      </c>
      <c r="IF37" s="11">
        <f t="shared" si="39"/>
        <v>0</v>
      </c>
      <c r="IG37" s="11">
        <f t="shared" si="39"/>
        <v>0</v>
      </c>
      <c r="IH37" s="11">
        <f t="shared" si="39"/>
        <v>0</v>
      </c>
      <c r="II37" s="11">
        <f t="shared" si="39"/>
        <v>0</v>
      </c>
      <c r="IJ37" s="11">
        <f t="shared" si="39"/>
        <v>0</v>
      </c>
      <c r="IK37" s="11">
        <f t="shared" si="39"/>
        <v>0</v>
      </c>
      <c r="IL37" s="11">
        <f t="shared" si="39"/>
        <v>0</v>
      </c>
      <c r="IM37" s="11">
        <f t="shared" si="39"/>
        <v>0</v>
      </c>
      <c r="IN37" s="11">
        <f t="shared" si="39"/>
        <v>0</v>
      </c>
      <c r="IO37" s="11">
        <f t="shared" si="39"/>
        <v>0</v>
      </c>
      <c r="IP37" s="11">
        <f t="shared" si="39"/>
        <v>0</v>
      </c>
      <c r="IQ37" s="11">
        <f t="shared" si="39"/>
        <v>0</v>
      </c>
      <c r="IR37" s="11">
        <f t="shared" si="39"/>
        <v>0</v>
      </c>
      <c r="IS37" s="11">
        <f t="shared" si="39"/>
        <v>0</v>
      </c>
      <c r="IT37" s="11">
        <f t="shared" si="39"/>
        <v>0</v>
      </c>
      <c r="IU37" s="11">
        <f t="shared" si="39"/>
        <v>0</v>
      </c>
      <c r="IV37" s="11">
        <f t="shared" si="39"/>
        <v>0</v>
      </c>
      <c r="IW37" s="11">
        <f t="shared" si="39"/>
        <v>0</v>
      </c>
      <c r="IX37" s="11">
        <f t="shared" ref="IX37:KP42" si="44">IF(ISBLANK(IX15),0,IX15)</f>
        <v>0</v>
      </c>
      <c r="IY37" s="11">
        <f t="shared" si="44"/>
        <v>0</v>
      </c>
      <c r="IZ37" s="11">
        <f t="shared" si="44"/>
        <v>0</v>
      </c>
      <c r="JA37" s="11">
        <f t="shared" si="44"/>
        <v>0</v>
      </c>
      <c r="JB37" s="11">
        <f t="shared" si="44"/>
        <v>0</v>
      </c>
      <c r="JC37" s="11">
        <f t="shared" si="44"/>
        <v>0</v>
      </c>
      <c r="JD37" s="11">
        <f t="shared" si="44"/>
        <v>0</v>
      </c>
      <c r="JE37" s="11">
        <f t="shared" si="44"/>
        <v>0</v>
      </c>
      <c r="JF37" s="11">
        <f t="shared" si="44"/>
        <v>0</v>
      </c>
      <c r="JG37" s="11">
        <f t="shared" si="44"/>
        <v>0</v>
      </c>
      <c r="JH37" s="11">
        <f t="shared" si="44"/>
        <v>0</v>
      </c>
      <c r="JI37" s="11">
        <f t="shared" si="44"/>
        <v>0</v>
      </c>
      <c r="JJ37" s="11">
        <f t="shared" si="44"/>
        <v>0</v>
      </c>
      <c r="JK37" s="11">
        <f t="shared" si="44"/>
        <v>0</v>
      </c>
      <c r="JL37" s="11">
        <f t="shared" si="44"/>
        <v>0</v>
      </c>
      <c r="JM37" s="11">
        <f t="shared" si="44"/>
        <v>0</v>
      </c>
      <c r="JN37" s="11">
        <f t="shared" si="44"/>
        <v>0</v>
      </c>
      <c r="JO37" s="11">
        <f t="shared" si="44"/>
        <v>0</v>
      </c>
      <c r="JP37" s="11">
        <f t="shared" si="44"/>
        <v>0</v>
      </c>
      <c r="JQ37" s="11">
        <f t="shared" si="44"/>
        <v>0</v>
      </c>
      <c r="JR37" s="11">
        <f t="shared" si="44"/>
        <v>0</v>
      </c>
      <c r="JS37" s="11">
        <f t="shared" si="44"/>
        <v>0</v>
      </c>
      <c r="JT37" s="11">
        <f t="shared" si="44"/>
        <v>0</v>
      </c>
      <c r="JU37" s="11">
        <f t="shared" si="44"/>
        <v>0</v>
      </c>
      <c r="JV37" s="11">
        <f t="shared" si="44"/>
        <v>0</v>
      </c>
      <c r="JW37" s="11">
        <f t="shared" si="44"/>
        <v>0</v>
      </c>
      <c r="JX37" s="11">
        <f t="shared" si="44"/>
        <v>0</v>
      </c>
      <c r="JY37" s="11">
        <f t="shared" si="44"/>
        <v>0</v>
      </c>
      <c r="JZ37" s="11">
        <f t="shared" si="44"/>
        <v>0</v>
      </c>
      <c r="KA37" s="11">
        <f t="shared" si="44"/>
        <v>0</v>
      </c>
      <c r="KB37" s="11">
        <f t="shared" si="44"/>
        <v>0</v>
      </c>
      <c r="KC37" s="11">
        <f t="shared" si="44"/>
        <v>0</v>
      </c>
      <c r="KD37" s="11">
        <f t="shared" si="44"/>
        <v>0</v>
      </c>
      <c r="KE37" s="11">
        <f t="shared" si="44"/>
        <v>0</v>
      </c>
      <c r="KF37" s="11">
        <f t="shared" si="44"/>
        <v>0</v>
      </c>
      <c r="KG37" s="11">
        <f t="shared" si="44"/>
        <v>0</v>
      </c>
      <c r="KH37" s="11">
        <f t="shared" si="44"/>
        <v>0</v>
      </c>
      <c r="KI37" s="11">
        <f t="shared" si="44"/>
        <v>0</v>
      </c>
      <c r="KJ37" s="11">
        <f t="shared" si="44"/>
        <v>0</v>
      </c>
      <c r="KK37" s="11">
        <f t="shared" si="44"/>
        <v>0</v>
      </c>
      <c r="KL37" s="11">
        <f t="shared" si="44"/>
        <v>0</v>
      </c>
      <c r="KM37" s="11">
        <f t="shared" si="44"/>
        <v>0</v>
      </c>
      <c r="KN37" s="11">
        <f t="shared" si="44"/>
        <v>0</v>
      </c>
      <c r="KO37" s="11">
        <f t="shared" si="44"/>
        <v>0</v>
      </c>
      <c r="KP37" s="11">
        <f t="shared" si="44"/>
        <v>0</v>
      </c>
    </row>
    <row r="38" spans="1:302" x14ac:dyDescent="0.2">
      <c r="A38" s="1" t="s">
        <v>41</v>
      </c>
      <c r="B38" s="11">
        <f t="shared" ref="B38:BM41" si="45">IF(ISBLANK(B16),0,B16)</f>
        <v>0</v>
      </c>
      <c r="C38" s="11">
        <f t="shared" si="45"/>
        <v>0</v>
      </c>
      <c r="D38" s="11">
        <f t="shared" si="45"/>
        <v>0</v>
      </c>
      <c r="E38" s="11">
        <f t="shared" si="45"/>
        <v>0</v>
      </c>
      <c r="F38" s="11">
        <f t="shared" si="45"/>
        <v>0</v>
      </c>
      <c r="G38" s="11">
        <f t="shared" si="45"/>
        <v>50</v>
      </c>
      <c r="H38" s="11">
        <f t="shared" si="45"/>
        <v>0</v>
      </c>
      <c r="I38" s="11">
        <f t="shared" si="45"/>
        <v>0</v>
      </c>
      <c r="J38" s="11">
        <f t="shared" si="45"/>
        <v>0</v>
      </c>
      <c r="K38" s="11">
        <f t="shared" si="45"/>
        <v>0</v>
      </c>
      <c r="L38" s="11">
        <f t="shared" si="45"/>
        <v>50</v>
      </c>
      <c r="M38" s="11">
        <f t="shared" si="45"/>
        <v>0</v>
      </c>
      <c r="N38" s="11">
        <f t="shared" si="45"/>
        <v>0</v>
      </c>
      <c r="O38" s="11">
        <f t="shared" si="45"/>
        <v>0</v>
      </c>
      <c r="P38" s="11">
        <f t="shared" si="45"/>
        <v>0</v>
      </c>
      <c r="Q38" s="11">
        <f t="shared" si="45"/>
        <v>50</v>
      </c>
      <c r="R38" s="11">
        <f t="shared" si="45"/>
        <v>0</v>
      </c>
      <c r="S38" s="11">
        <f t="shared" si="45"/>
        <v>0</v>
      </c>
      <c r="T38" s="11">
        <f t="shared" si="45"/>
        <v>0</v>
      </c>
      <c r="U38" s="11">
        <f t="shared" si="45"/>
        <v>0</v>
      </c>
      <c r="V38" s="11">
        <f t="shared" si="45"/>
        <v>50</v>
      </c>
      <c r="W38" s="11">
        <f t="shared" si="45"/>
        <v>0</v>
      </c>
      <c r="X38" s="11">
        <f t="shared" si="45"/>
        <v>0</v>
      </c>
      <c r="Y38" s="11">
        <f t="shared" si="45"/>
        <v>0</v>
      </c>
      <c r="Z38" s="11">
        <f t="shared" si="45"/>
        <v>0</v>
      </c>
      <c r="AA38" s="11">
        <f t="shared" si="45"/>
        <v>50</v>
      </c>
      <c r="AB38" s="11">
        <f t="shared" si="45"/>
        <v>0</v>
      </c>
      <c r="AC38" s="11">
        <f t="shared" si="45"/>
        <v>0</v>
      </c>
      <c r="AD38" s="11">
        <f t="shared" si="45"/>
        <v>0</v>
      </c>
      <c r="AE38" s="11">
        <f t="shared" si="45"/>
        <v>0</v>
      </c>
      <c r="AF38" s="11">
        <f t="shared" si="45"/>
        <v>50</v>
      </c>
      <c r="AG38" s="11">
        <f t="shared" si="45"/>
        <v>0</v>
      </c>
      <c r="AH38" s="11">
        <f t="shared" si="45"/>
        <v>0</v>
      </c>
      <c r="AI38" s="11">
        <f t="shared" si="45"/>
        <v>0</v>
      </c>
      <c r="AJ38" s="11">
        <f t="shared" si="45"/>
        <v>0</v>
      </c>
      <c r="AK38" s="11">
        <f t="shared" si="45"/>
        <v>50</v>
      </c>
      <c r="AL38" s="11">
        <f t="shared" si="45"/>
        <v>0</v>
      </c>
      <c r="AM38" s="11">
        <f t="shared" si="45"/>
        <v>0</v>
      </c>
      <c r="AN38" s="11">
        <f t="shared" si="45"/>
        <v>0</v>
      </c>
      <c r="AO38" s="11">
        <f t="shared" si="45"/>
        <v>0</v>
      </c>
      <c r="AP38" s="11">
        <f t="shared" si="45"/>
        <v>1050</v>
      </c>
      <c r="AQ38" s="11">
        <f t="shared" si="45"/>
        <v>0</v>
      </c>
      <c r="AR38" s="11">
        <f t="shared" si="45"/>
        <v>0</v>
      </c>
      <c r="AS38" s="11">
        <f t="shared" si="45"/>
        <v>0</v>
      </c>
      <c r="AT38" s="11">
        <f t="shared" si="45"/>
        <v>0</v>
      </c>
      <c r="AU38" s="11">
        <f t="shared" si="45"/>
        <v>0</v>
      </c>
      <c r="AV38" s="11">
        <f t="shared" si="45"/>
        <v>0</v>
      </c>
      <c r="AW38" s="11">
        <f t="shared" si="45"/>
        <v>0</v>
      </c>
      <c r="AX38" s="11">
        <f t="shared" si="45"/>
        <v>0</v>
      </c>
      <c r="AY38" s="11">
        <f t="shared" si="45"/>
        <v>0</v>
      </c>
      <c r="AZ38" s="11">
        <f t="shared" si="45"/>
        <v>0</v>
      </c>
      <c r="BA38" s="11">
        <f t="shared" si="45"/>
        <v>0</v>
      </c>
      <c r="BB38" s="11">
        <f t="shared" si="45"/>
        <v>0</v>
      </c>
      <c r="BC38" s="11">
        <f t="shared" si="45"/>
        <v>0</v>
      </c>
      <c r="BD38" s="11">
        <f t="shared" si="45"/>
        <v>0</v>
      </c>
      <c r="BE38" s="11">
        <f t="shared" si="45"/>
        <v>0</v>
      </c>
      <c r="BF38" s="11">
        <f t="shared" si="45"/>
        <v>0</v>
      </c>
      <c r="BG38" s="11">
        <f t="shared" si="45"/>
        <v>0</v>
      </c>
      <c r="BH38" s="11">
        <f t="shared" si="45"/>
        <v>0</v>
      </c>
      <c r="BI38" s="11">
        <f t="shared" si="45"/>
        <v>0</v>
      </c>
      <c r="BJ38" s="11">
        <f t="shared" si="45"/>
        <v>0</v>
      </c>
      <c r="BK38" s="11">
        <f t="shared" si="45"/>
        <v>0</v>
      </c>
      <c r="BL38" s="11">
        <f t="shared" si="45"/>
        <v>0</v>
      </c>
      <c r="BM38" s="11">
        <f t="shared" si="45"/>
        <v>0</v>
      </c>
      <c r="BN38" s="11">
        <f t="shared" si="19"/>
        <v>0</v>
      </c>
      <c r="BO38" s="11">
        <f t="shared" si="38"/>
        <v>0</v>
      </c>
      <c r="BP38" s="11">
        <f t="shared" si="38"/>
        <v>0</v>
      </c>
      <c r="BQ38" s="11">
        <f t="shared" si="38"/>
        <v>0</v>
      </c>
      <c r="BR38" s="11">
        <f t="shared" ref="BR38:DY38" si="46">IF(ISBLANK(BR16),0,BR16)</f>
        <v>0</v>
      </c>
      <c r="BS38" s="11">
        <f t="shared" si="46"/>
        <v>0</v>
      </c>
      <c r="BT38" s="11">
        <f t="shared" si="46"/>
        <v>0</v>
      </c>
      <c r="BU38" s="11">
        <f t="shared" si="46"/>
        <v>0</v>
      </c>
      <c r="BV38" s="11">
        <f t="shared" si="46"/>
        <v>0</v>
      </c>
      <c r="BW38" s="11">
        <f t="shared" si="46"/>
        <v>0</v>
      </c>
      <c r="BX38" s="11">
        <f t="shared" si="46"/>
        <v>0</v>
      </c>
      <c r="BY38" s="11">
        <f t="shared" si="46"/>
        <v>0</v>
      </c>
      <c r="BZ38" s="11">
        <f t="shared" si="46"/>
        <v>0</v>
      </c>
      <c r="CA38" s="11">
        <f t="shared" si="46"/>
        <v>0</v>
      </c>
      <c r="CB38" s="11">
        <f t="shared" si="46"/>
        <v>0</v>
      </c>
      <c r="CC38" s="11">
        <f t="shared" si="46"/>
        <v>0</v>
      </c>
      <c r="CD38" s="11">
        <f t="shared" si="46"/>
        <v>0</v>
      </c>
      <c r="CE38" s="11">
        <f t="shared" si="46"/>
        <v>0</v>
      </c>
      <c r="CF38" s="11">
        <f t="shared" si="46"/>
        <v>0</v>
      </c>
      <c r="CG38" s="11">
        <f t="shared" si="46"/>
        <v>0</v>
      </c>
      <c r="CH38" s="11">
        <f t="shared" si="46"/>
        <v>0</v>
      </c>
      <c r="CI38" s="11">
        <f t="shared" si="46"/>
        <v>0</v>
      </c>
      <c r="CJ38" s="11">
        <f t="shared" si="46"/>
        <v>0</v>
      </c>
      <c r="CK38" s="11">
        <f t="shared" si="46"/>
        <v>0</v>
      </c>
      <c r="CL38" s="11">
        <f t="shared" si="46"/>
        <v>0</v>
      </c>
      <c r="CM38" s="11">
        <f t="shared" si="46"/>
        <v>0</v>
      </c>
      <c r="CN38" s="11">
        <f t="shared" si="46"/>
        <v>0</v>
      </c>
      <c r="CO38" s="11">
        <f t="shared" si="46"/>
        <v>0</v>
      </c>
      <c r="CP38" s="11">
        <f t="shared" si="46"/>
        <v>0</v>
      </c>
      <c r="CQ38" s="11">
        <f t="shared" si="46"/>
        <v>0</v>
      </c>
      <c r="CR38" s="11">
        <f t="shared" si="46"/>
        <v>0</v>
      </c>
      <c r="CS38" s="11">
        <f t="shared" si="46"/>
        <v>0</v>
      </c>
      <c r="CT38" s="11">
        <f t="shared" si="46"/>
        <v>0</v>
      </c>
      <c r="CU38" s="11">
        <f t="shared" si="46"/>
        <v>0</v>
      </c>
      <c r="CV38" s="11">
        <f t="shared" si="46"/>
        <v>0</v>
      </c>
      <c r="CW38" s="11">
        <f t="shared" si="46"/>
        <v>0</v>
      </c>
      <c r="CX38" s="11">
        <f t="shared" si="46"/>
        <v>0</v>
      </c>
      <c r="CY38" s="11">
        <f t="shared" si="46"/>
        <v>0</v>
      </c>
      <c r="CZ38" s="11">
        <f t="shared" si="46"/>
        <v>0</v>
      </c>
      <c r="DA38" s="11">
        <f t="shared" si="46"/>
        <v>0</v>
      </c>
      <c r="DB38" s="11">
        <f t="shared" si="46"/>
        <v>0</v>
      </c>
      <c r="DC38" s="11">
        <f t="shared" si="46"/>
        <v>0</v>
      </c>
      <c r="DD38" s="11">
        <f t="shared" si="46"/>
        <v>0</v>
      </c>
      <c r="DE38" s="11">
        <f t="shared" si="46"/>
        <v>0</v>
      </c>
      <c r="DF38" s="11">
        <f t="shared" si="46"/>
        <v>0</v>
      </c>
      <c r="DG38" s="11">
        <f t="shared" si="46"/>
        <v>0</v>
      </c>
      <c r="DH38" s="11">
        <f t="shared" si="46"/>
        <v>0</v>
      </c>
      <c r="DI38" s="11">
        <f t="shared" si="46"/>
        <v>0</v>
      </c>
      <c r="DJ38" s="11">
        <f t="shared" si="46"/>
        <v>0</v>
      </c>
      <c r="DK38" s="11">
        <f t="shared" si="46"/>
        <v>0</v>
      </c>
      <c r="DL38" s="11">
        <f t="shared" si="46"/>
        <v>0</v>
      </c>
      <c r="DM38" s="11">
        <f t="shared" si="46"/>
        <v>0</v>
      </c>
      <c r="DN38" s="11">
        <f t="shared" si="46"/>
        <v>0</v>
      </c>
      <c r="DO38" s="11">
        <f t="shared" si="46"/>
        <v>0</v>
      </c>
      <c r="DP38" s="11">
        <f t="shared" si="46"/>
        <v>0</v>
      </c>
      <c r="DQ38" s="11">
        <f t="shared" si="46"/>
        <v>0</v>
      </c>
      <c r="DR38" s="11">
        <f t="shared" si="46"/>
        <v>0</v>
      </c>
      <c r="DS38" s="11">
        <f t="shared" si="46"/>
        <v>0</v>
      </c>
      <c r="DT38" s="11">
        <f t="shared" si="46"/>
        <v>0</v>
      </c>
      <c r="DU38" s="11">
        <f t="shared" si="46"/>
        <v>0</v>
      </c>
      <c r="DV38" s="11">
        <f t="shared" si="46"/>
        <v>0</v>
      </c>
      <c r="DW38" s="11">
        <f t="shared" si="46"/>
        <v>0</v>
      </c>
      <c r="DX38" s="11">
        <f t="shared" si="46"/>
        <v>0</v>
      </c>
      <c r="DY38" s="11">
        <f t="shared" si="46"/>
        <v>0</v>
      </c>
      <c r="DZ38" s="11">
        <f t="shared" si="34"/>
        <v>0</v>
      </c>
      <c r="EA38" s="11">
        <f t="shared" si="34"/>
        <v>0</v>
      </c>
      <c r="EB38" s="11">
        <f t="shared" si="34"/>
        <v>0</v>
      </c>
      <c r="EC38" s="11">
        <f t="shared" si="43"/>
        <v>0</v>
      </c>
      <c r="ED38" s="11">
        <f t="shared" si="43"/>
        <v>0</v>
      </c>
      <c r="EE38" s="11">
        <f t="shared" si="43"/>
        <v>0</v>
      </c>
      <c r="EF38" s="11">
        <f t="shared" si="43"/>
        <v>0</v>
      </c>
      <c r="EG38" s="11">
        <f t="shared" si="43"/>
        <v>0</v>
      </c>
      <c r="EH38" s="11">
        <f t="shared" si="43"/>
        <v>0</v>
      </c>
      <c r="EI38" s="11">
        <f t="shared" si="43"/>
        <v>0</v>
      </c>
      <c r="EJ38" s="11">
        <f t="shared" si="43"/>
        <v>0</v>
      </c>
      <c r="EK38" s="11">
        <f t="shared" si="43"/>
        <v>0</v>
      </c>
      <c r="EL38" s="11">
        <f t="shared" si="43"/>
        <v>0</v>
      </c>
      <c r="EM38" s="11">
        <f t="shared" si="43"/>
        <v>0</v>
      </c>
      <c r="EN38" s="11">
        <f t="shared" si="43"/>
        <v>0</v>
      </c>
      <c r="EO38" s="11">
        <f t="shared" si="43"/>
        <v>0</v>
      </c>
      <c r="EP38" s="11">
        <f t="shared" si="43"/>
        <v>0</v>
      </c>
      <c r="EQ38" s="11">
        <f t="shared" si="43"/>
        <v>0</v>
      </c>
      <c r="ER38" s="11">
        <f t="shared" si="43"/>
        <v>0</v>
      </c>
      <c r="ES38" s="11">
        <f t="shared" si="43"/>
        <v>0</v>
      </c>
      <c r="ET38" s="11">
        <f t="shared" si="43"/>
        <v>0</v>
      </c>
      <c r="EU38" s="11">
        <f t="shared" si="43"/>
        <v>0</v>
      </c>
      <c r="EV38" s="11">
        <f t="shared" si="43"/>
        <v>0</v>
      </c>
      <c r="EW38" s="11">
        <f t="shared" si="43"/>
        <v>0</v>
      </c>
      <c r="EX38" s="11">
        <f t="shared" si="43"/>
        <v>0</v>
      </c>
      <c r="EY38" s="11">
        <f t="shared" si="43"/>
        <v>0</v>
      </c>
      <c r="EZ38" s="11">
        <f t="shared" si="43"/>
        <v>0</v>
      </c>
      <c r="FA38" s="11">
        <f t="shared" si="43"/>
        <v>0</v>
      </c>
      <c r="FB38" s="11">
        <f t="shared" si="43"/>
        <v>0</v>
      </c>
      <c r="FC38" s="11">
        <f t="shared" si="43"/>
        <v>0</v>
      </c>
      <c r="FD38" s="11">
        <f t="shared" si="43"/>
        <v>0</v>
      </c>
      <c r="FE38" s="11">
        <f t="shared" si="43"/>
        <v>0</v>
      </c>
      <c r="FF38" s="11">
        <f t="shared" si="43"/>
        <v>0</v>
      </c>
      <c r="FG38" s="11">
        <f t="shared" si="43"/>
        <v>0</v>
      </c>
      <c r="FH38" s="11">
        <f t="shared" si="43"/>
        <v>0</v>
      </c>
      <c r="FI38" s="11">
        <f t="shared" si="43"/>
        <v>0</v>
      </c>
      <c r="FJ38" s="11">
        <f t="shared" si="43"/>
        <v>0</v>
      </c>
      <c r="FK38" s="11">
        <f t="shared" si="43"/>
        <v>0</v>
      </c>
      <c r="FL38" s="11">
        <f t="shared" si="43"/>
        <v>0</v>
      </c>
      <c r="FM38" s="11">
        <f t="shared" si="43"/>
        <v>0</v>
      </c>
      <c r="FN38" s="11">
        <f t="shared" si="43"/>
        <v>0</v>
      </c>
      <c r="FO38" s="11">
        <f t="shared" si="43"/>
        <v>0</v>
      </c>
      <c r="FP38" s="11">
        <f t="shared" si="43"/>
        <v>0</v>
      </c>
      <c r="FQ38" s="11">
        <f t="shared" si="43"/>
        <v>0</v>
      </c>
      <c r="FR38" s="11">
        <f t="shared" si="43"/>
        <v>0</v>
      </c>
      <c r="FS38" s="11">
        <f t="shared" si="43"/>
        <v>0</v>
      </c>
      <c r="FT38" s="11">
        <f t="shared" si="43"/>
        <v>0</v>
      </c>
      <c r="FU38" s="11">
        <f t="shared" si="43"/>
        <v>0</v>
      </c>
      <c r="FV38" s="11">
        <f t="shared" si="43"/>
        <v>0</v>
      </c>
      <c r="FW38" s="11">
        <f t="shared" si="43"/>
        <v>0</v>
      </c>
      <c r="FX38" s="11">
        <f t="shared" si="43"/>
        <v>0</v>
      </c>
      <c r="FY38" s="11">
        <f t="shared" si="43"/>
        <v>0</v>
      </c>
      <c r="FZ38" s="11">
        <f t="shared" si="43"/>
        <v>0</v>
      </c>
      <c r="GA38" s="11">
        <f t="shared" si="43"/>
        <v>0</v>
      </c>
      <c r="GB38" s="11">
        <f t="shared" si="43"/>
        <v>0</v>
      </c>
      <c r="GC38" s="11">
        <f t="shared" si="43"/>
        <v>0</v>
      </c>
      <c r="GD38" s="11">
        <f t="shared" si="43"/>
        <v>0</v>
      </c>
      <c r="GE38" s="11">
        <f t="shared" si="43"/>
        <v>0</v>
      </c>
      <c r="GF38" s="11">
        <f t="shared" si="43"/>
        <v>0</v>
      </c>
      <c r="GG38" s="11">
        <f t="shared" si="43"/>
        <v>0</v>
      </c>
      <c r="GH38" s="11">
        <f t="shared" si="43"/>
        <v>0</v>
      </c>
      <c r="GI38" s="11">
        <f t="shared" si="43"/>
        <v>0</v>
      </c>
      <c r="GJ38" s="11">
        <f t="shared" si="43"/>
        <v>0</v>
      </c>
      <c r="GK38" s="11">
        <f t="shared" si="43"/>
        <v>0</v>
      </c>
      <c r="GL38" s="11">
        <f t="shared" si="21"/>
        <v>0</v>
      </c>
      <c r="GM38" s="11">
        <f t="shared" ref="GM38:IW42" si="47">IF(ISBLANK(GM16),0,GM16)</f>
        <v>0</v>
      </c>
      <c r="GN38" s="11">
        <f t="shared" si="47"/>
        <v>0</v>
      </c>
      <c r="GO38" s="11">
        <f t="shared" si="47"/>
        <v>0</v>
      </c>
      <c r="GP38" s="11">
        <f t="shared" si="47"/>
        <v>0</v>
      </c>
      <c r="GQ38" s="11">
        <f t="shared" si="47"/>
        <v>0</v>
      </c>
      <c r="GR38" s="11">
        <f t="shared" si="47"/>
        <v>0</v>
      </c>
      <c r="GS38" s="11">
        <f t="shared" si="47"/>
        <v>0</v>
      </c>
      <c r="GT38" s="11">
        <f t="shared" si="47"/>
        <v>0</v>
      </c>
      <c r="GU38" s="11">
        <f t="shared" si="47"/>
        <v>0</v>
      </c>
      <c r="GV38" s="11">
        <f t="shared" si="47"/>
        <v>0</v>
      </c>
      <c r="GW38" s="11">
        <f t="shared" si="47"/>
        <v>0</v>
      </c>
      <c r="GX38" s="11">
        <f t="shared" si="47"/>
        <v>0</v>
      </c>
      <c r="GY38" s="11">
        <f t="shared" si="47"/>
        <v>0</v>
      </c>
      <c r="GZ38" s="11">
        <f t="shared" si="47"/>
        <v>0</v>
      </c>
      <c r="HA38" s="11">
        <f t="shared" si="47"/>
        <v>0</v>
      </c>
      <c r="HB38" s="11">
        <f t="shared" si="47"/>
        <v>0</v>
      </c>
      <c r="HC38" s="11">
        <f t="shared" si="47"/>
        <v>0</v>
      </c>
      <c r="HD38" s="11">
        <f t="shared" si="47"/>
        <v>0</v>
      </c>
      <c r="HE38" s="11">
        <f t="shared" si="47"/>
        <v>0</v>
      </c>
      <c r="HF38" s="11">
        <f t="shared" si="47"/>
        <v>0</v>
      </c>
      <c r="HG38" s="11">
        <f t="shared" si="47"/>
        <v>0</v>
      </c>
      <c r="HH38" s="11">
        <f t="shared" si="47"/>
        <v>0</v>
      </c>
      <c r="HI38" s="11">
        <f t="shared" si="47"/>
        <v>0</v>
      </c>
      <c r="HJ38" s="11">
        <f t="shared" si="47"/>
        <v>0</v>
      </c>
      <c r="HK38" s="11">
        <f t="shared" si="47"/>
        <v>0</v>
      </c>
      <c r="HL38" s="11">
        <f t="shared" si="47"/>
        <v>0</v>
      </c>
      <c r="HM38" s="11">
        <f t="shared" si="47"/>
        <v>0</v>
      </c>
      <c r="HN38" s="11">
        <f t="shared" si="47"/>
        <v>0</v>
      </c>
      <c r="HO38" s="11">
        <f t="shared" si="47"/>
        <v>0</v>
      </c>
      <c r="HP38" s="11">
        <f t="shared" si="47"/>
        <v>0</v>
      </c>
      <c r="HQ38" s="11">
        <f t="shared" si="47"/>
        <v>0</v>
      </c>
      <c r="HR38" s="11">
        <f t="shared" si="47"/>
        <v>0</v>
      </c>
      <c r="HS38" s="11">
        <f t="shared" si="47"/>
        <v>0</v>
      </c>
      <c r="HT38" s="11">
        <f t="shared" si="47"/>
        <v>0</v>
      </c>
      <c r="HU38" s="11">
        <f t="shared" si="47"/>
        <v>0</v>
      </c>
      <c r="HV38" s="11">
        <f t="shared" si="47"/>
        <v>0</v>
      </c>
      <c r="HW38" s="11">
        <f t="shared" si="47"/>
        <v>0</v>
      </c>
      <c r="HX38" s="11">
        <f t="shared" si="47"/>
        <v>0</v>
      </c>
      <c r="HY38" s="11">
        <f t="shared" si="47"/>
        <v>0</v>
      </c>
      <c r="HZ38" s="11">
        <f t="shared" si="47"/>
        <v>0</v>
      </c>
      <c r="IA38" s="11">
        <f t="shared" si="47"/>
        <v>0</v>
      </c>
      <c r="IB38" s="11">
        <f t="shared" si="47"/>
        <v>0</v>
      </c>
      <c r="IC38" s="11">
        <f t="shared" si="47"/>
        <v>0</v>
      </c>
      <c r="ID38" s="11">
        <f t="shared" si="47"/>
        <v>0</v>
      </c>
      <c r="IE38" s="11">
        <f t="shared" si="47"/>
        <v>0</v>
      </c>
      <c r="IF38" s="11">
        <f t="shared" si="47"/>
        <v>0</v>
      </c>
      <c r="IG38" s="11">
        <f t="shared" si="47"/>
        <v>0</v>
      </c>
      <c r="IH38" s="11">
        <f t="shared" si="47"/>
        <v>0</v>
      </c>
      <c r="II38" s="11">
        <f t="shared" si="47"/>
        <v>0</v>
      </c>
      <c r="IJ38" s="11">
        <f t="shared" si="47"/>
        <v>0</v>
      </c>
      <c r="IK38" s="11">
        <f t="shared" si="47"/>
        <v>0</v>
      </c>
      <c r="IL38" s="11">
        <f t="shared" si="47"/>
        <v>0</v>
      </c>
      <c r="IM38" s="11">
        <f t="shared" si="47"/>
        <v>0</v>
      </c>
      <c r="IN38" s="11">
        <f t="shared" si="47"/>
        <v>0</v>
      </c>
      <c r="IO38" s="11">
        <f t="shared" si="47"/>
        <v>0</v>
      </c>
      <c r="IP38" s="11">
        <f t="shared" si="47"/>
        <v>0</v>
      </c>
      <c r="IQ38" s="11">
        <f t="shared" si="47"/>
        <v>0</v>
      </c>
      <c r="IR38" s="11">
        <f t="shared" si="47"/>
        <v>0</v>
      </c>
      <c r="IS38" s="11">
        <f t="shared" si="47"/>
        <v>0</v>
      </c>
      <c r="IT38" s="11">
        <f t="shared" si="47"/>
        <v>0</v>
      </c>
      <c r="IU38" s="11">
        <f t="shared" si="47"/>
        <v>0</v>
      </c>
      <c r="IV38" s="11">
        <f t="shared" si="47"/>
        <v>0</v>
      </c>
      <c r="IW38" s="11">
        <f t="shared" si="47"/>
        <v>0</v>
      </c>
      <c r="IX38" s="11">
        <f t="shared" si="44"/>
        <v>0</v>
      </c>
      <c r="IY38" s="11">
        <f t="shared" si="44"/>
        <v>0</v>
      </c>
      <c r="IZ38" s="11">
        <f t="shared" si="44"/>
        <v>0</v>
      </c>
      <c r="JA38" s="11">
        <f t="shared" si="44"/>
        <v>0</v>
      </c>
      <c r="JB38" s="11">
        <f t="shared" si="44"/>
        <v>0</v>
      </c>
      <c r="JC38" s="11">
        <f t="shared" si="44"/>
        <v>0</v>
      </c>
      <c r="JD38" s="11">
        <f t="shared" si="44"/>
        <v>0</v>
      </c>
      <c r="JE38" s="11">
        <f t="shared" si="44"/>
        <v>0</v>
      </c>
      <c r="JF38" s="11">
        <f t="shared" si="44"/>
        <v>0</v>
      </c>
      <c r="JG38" s="11">
        <f t="shared" si="44"/>
        <v>0</v>
      </c>
      <c r="JH38" s="11">
        <f t="shared" si="44"/>
        <v>0</v>
      </c>
      <c r="JI38" s="11">
        <f t="shared" si="44"/>
        <v>0</v>
      </c>
      <c r="JJ38" s="11">
        <f t="shared" si="44"/>
        <v>0</v>
      </c>
      <c r="JK38" s="11">
        <f t="shared" si="44"/>
        <v>0</v>
      </c>
      <c r="JL38" s="11">
        <f t="shared" si="44"/>
        <v>0</v>
      </c>
      <c r="JM38" s="11">
        <f t="shared" si="44"/>
        <v>0</v>
      </c>
      <c r="JN38" s="11">
        <f t="shared" si="44"/>
        <v>0</v>
      </c>
      <c r="JO38" s="11">
        <f t="shared" si="44"/>
        <v>0</v>
      </c>
      <c r="JP38" s="11">
        <f t="shared" si="44"/>
        <v>0</v>
      </c>
      <c r="JQ38" s="11">
        <f t="shared" si="44"/>
        <v>0</v>
      </c>
      <c r="JR38" s="11">
        <f t="shared" si="44"/>
        <v>0</v>
      </c>
      <c r="JS38" s="11">
        <f t="shared" si="44"/>
        <v>0</v>
      </c>
      <c r="JT38" s="11">
        <f t="shared" si="44"/>
        <v>0</v>
      </c>
      <c r="JU38" s="11">
        <f t="shared" si="44"/>
        <v>0</v>
      </c>
      <c r="JV38" s="11">
        <f t="shared" si="44"/>
        <v>0</v>
      </c>
      <c r="JW38" s="11">
        <f t="shared" si="44"/>
        <v>0</v>
      </c>
      <c r="JX38" s="11">
        <f t="shared" si="44"/>
        <v>0</v>
      </c>
      <c r="JY38" s="11">
        <f t="shared" si="44"/>
        <v>0</v>
      </c>
      <c r="JZ38" s="11">
        <f t="shared" si="44"/>
        <v>0</v>
      </c>
      <c r="KA38" s="11">
        <f t="shared" si="44"/>
        <v>0</v>
      </c>
      <c r="KB38" s="11">
        <f t="shared" si="44"/>
        <v>0</v>
      </c>
      <c r="KC38" s="11">
        <f t="shared" si="44"/>
        <v>0</v>
      </c>
      <c r="KD38" s="11">
        <f t="shared" si="44"/>
        <v>0</v>
      </c>
      <c r="KE38" s="11">
        <f t="shared" si="44"/>
        <v>0</v>
      </c>
      <c r="KF38" s="11">
        <f t="shared" si="44"/>
        <v>0</v>
      </c>
      <c r="KG38" s="11">
        <f t="shared" si="44"/>
        <v>0</v>
      </c>
      <c r="KH38" s="11">
        <f t="shared" si="44"/>
        <v>0</v>
      </c>
      <c r="KI38" s="11">
        <f t="shared" si="44"/>
        <v>0</v>
      </c>
      <c r="KJ38" s="11">
        <f t="shared" si="44"/>
        <v>0</v>
      </c>
      <c r="KK38" s="11">
        <f t="shared" si="44"/>
        <v>0</v>
      </c>
      <c r="KL38" s="11">
        <f t="shared" si="44"/>
        <v>0</v>
      </c>
      <c r="KM38" s="11">
        <f t="shared" si="44"/>
        <v>0</v>
      </c>
      <c r="KN38" s="11">
        <f t="shared" si="44"/>
        <v>0</v>
      </c>
      <c r="KO38" s="11">
        <f t="shared" si="44"/>
        <v>0</v>
      </c>
      <c r="KP38" s="11">
        <f t="shared" si="44"/>
        <v>0</v>
      </c>
    </row>
    <row r="39" spans="1:302" x14ac:dyDescent="0.2">
      <c r="A39" s="1" t="s">
        <v>42</v>
      </c>
      <c r="B39" s="11">
        <f t="shared" si="45"/>
        <v>0</v>
      </c>
      <c r="C39" s="11">
        <f t="shared" si="45"/>
        <v>0</v>
      </c>
      <c r="D39" s="11">
        <f t="shared" si="45"/>
        <v>0</v>
      </c>
      <c r="E39" s="11">
        <f t="shared" si="45"/>
        <v>25</v>
      </c>
      <c r="F39" s="11">
        <f t="shared" si="45"/>
        <v>0</v>
      </c>
      <c r="G39" s="11">
        <f t="shared" si="45"/>
        <v>0</v>
      </c>
      <c r="H39" s="11">
        <f t="shared" si="45"/>
        <v>0</v>
      </c>
      <c r="I39" s="11">
        <f t="shared" si="45"/>
        <v>0</v>
      </c>
      <c r="J39" s="11">
        <f t="shared" si="45"/>
        <v>25</v>
      </c>
      <c r="K39" s="11">
        <f t="shared" si="45"/>
        <v>0</v>
      </c>
      <c r="L39" s="11">
        <f t="shared" si="45"/>
        <v>0</v>
      </c>
      <c r="M39" s="11">
        <f t="shared" si="45"/>
        <v>0</v>
      </c>
      <c r="N39" s="11">
        <f t="shared" si="45"/>
        <v>0</v>
      </c>
      <c r="O39" s="11">
        <f t="shared" si="45"/>
        <v>25</v>
      </c>
      <c r="P39" s="11">
        <f t="shared" si="45"/>
        <v>0</v>
      </c>
      <c r="Q39" s="11">
        <f t="shared" si="45"/>
        <v>0</v>
      </c>
      <c r="R39" s="11">
        <f t="shared" si="45"/>
        <v>0</v>
      </c>
      <c r="S39" s="11">
        <f t="shared" si="45"/>
        <v>0</v>
      </c>
      <c r="T39" s="11">
        <f t="shared" si="45"/>
        <v>1025</v>
      </c>
      <c r="U39" s="11">
        <f t="shared" si="45"/>
        <v>0</v>
      </c>
      <c r="V39" s="11">
        <f t="shared" si="45"/>
        <v>0</v>
      </c>
      <c r="W39" s="11">
        <f t="shared" si="45"/>
        <v>0</v>
      </c>
      <c r="X39" s="11">
        <f t="shared" si="45"/>
        <v>0</v>
      </c>
      <c r="Y39" s="11">
        <f t="shared" si="45"/>
        <v>0</v>
      </c>
      <c r="Z39" s="11">
        <f t="shared" si="45"/>
        <v>0</v>
      </c>
      <c r="AA39" s="11">
        <f t="shared" si="45"/>
        <v>0</v>
      </c>
      <c r="AB39" s="11">
        <f t="shared" si="45"/>
        <v>0</v>
      </c>
      <c r="AC39" s="11">
        <f t="shared" si="45"/>
        <v>0</v>
      </c>
      <c r="AD39" s="11">
        <f t="shared" si="45"/>
        <v>0</v>
      </c>
      <c r="AE39" s="11">
        <f t="shared" si="45"/>
        <v>0</v>
      </c>
      <c r="AF39" s="11">
        <f t="shared" si="45"/>
        <v>0</v>
      </c>
      <c r="AG39" s="11">
        <f t="shared" si="45"/>
        <v>0</v>
      </c>
      <c r="AH39" s="11">
        <f t="shared" si="45"/>
        <v>0</v>
      </c>
      <c r="AI39" s="11">
        <f t="shared" si="45"/>
        <v>0</v>
      </c>
      <c r="AJ39" s="11">
        <f t="shared" si="45"/>
        <v>0</v>
      </c>
      <c r="AK39" s="11">
        <f t="shared" si="45"/>
        <v>0</v>
      </c>
      <c r="AL39" s="11">
        <f t="shared" si="45"/>
        <v>0</v>
      </c>
      <c r="AM39" s="11">
        <f t="shared" si="45"/>
        <v>0</v>
      </c>
      <c r="AN39" s="11">
        <f t="shared" si="45"/>
        <v>0</v>
      </c>
      <c r="AO39" s="11">
        <f t="shared" si="45"/>
        <v>0</v>
      </c>
      <c r="AP39" s="11">
        <f t="shared" si="45"/>
        <v>0</v>
      </c>
      <c r="AQ39" s="11">
        <f t="shared" si="45"/>
        <v>0</v>
      </c>
      <c r="AR39" s="11">
        <f t="shared" si="45"/>
        <v>0</v>
      </c>
      <c r="AS39" s="11">
        <f t="shared" si="45"/>
        <v>0</v>
      </c>
      <c r="AT39" s="11">
        <f t="shared" si="45"/>
        <v>0</v>
      </c>
      <c r="AU39" s="11">
        <f t="shared" si="45"/>
        <v>0</v>
      </c>
      <c r="AV39" s="11">
        <f t="shared" si="45"/>
        <v>0</v>
      </c>
      <c r="AW39" s="11">
        <f t="shared" si="45"/>
        <v>0</v>
      </c>
      <c r="AX39" s="11">
        <f t="shared" si="45"/>
        <v>0</v>
      </c>
      <c r="AY39" s="11">
        <f t="shared" si="45"/>
        <v>0</v>
      </c>
      <c r="AZ39" s="11">
        <f t="shared" si="45"/>
        <v>0</v>
      </c>
      <c r="BA39" s="11">
        <f t="shared" si="45"/>
        <v>0</v>
      </c>
      <c r="BB39" s="11">
        <f t="shared" si="45"/>
        <v>0</v>
      </c>
      <c r="BC39" s="11">
        <f t="shared" si="45"/>
        <v>0</v>
      </c>
      <c r="BD39" s="11">
        <f t="shared" si="45"/>
        <v>0</v>
      </c>
      <c r="BE39" s="11">
        <f t="shared" si="45"/>
        <v>0</v>
      </c>
      <c r="BF39" s="11">
        <f t="shared" si="45"/>
        <v>0</v>
      </c>
      <c r="BG39" s="11">
        <f t="shared" si="45"/>
        <v>0</v>
      </c>
      <c r="BH39" s="11">
        <f t="shared" si="45"/>
        <v>0</v>
      </c>
      <c r="BI39" s="11">
        <f t="shared" si="45"/>
        <v>0</v>
      </c>
      <c r="BJ39" s="11">
        <f t="shared" si="45"/>
        <v>0</v>
      </c>
      <c r="BK39" s="11">
        <f t="shared" si="45"/>
        <v>0</v>
      </c>
      <c r="BL39" s="11">
        <f t="shared" si="45"/>
        <v>0</v>
      </c>
      <c r="BM39" s="11">
        <f t="shared" si="45"/>
        <v>0</v>
      </c>
      <c r="BN39" s="11">
        <f t="shared" si="19"/>
        <v>0</v>
      </c>
      <c r="BO39" s="11">
        <f t="shared" ref="BO39:DY44" si="48">IF(ISBLANK(BO17),0,BO17)</f>
        <v>0</v>
      </c>
      <c r="BP39" s="11">
        <f t="shared" si="48"/>
        <v>0</v>
      </c>
      <c r="BQ39" s="11">
        <f t="shared" si="48"/>
        <v>0</v>
      </c>
      <c r="BR39" s="11">
        <f t="shared" si="48"/>
        <v>0</v>
      </c>
      <c r="BS39" s="11">
        <f t="shared" si="48"/>
        <v>0</v>
      </c>
      <c r="BT39" s="11">
        <f t="shared" si="48"/>
        <v>0</v>
      </c>
      <c r="BU39" s="11">
        <f t="shared" si="48"/>
        <v>0</v>
      </c>
      <c r="BV39" s="11">
        <f t="shared" si="48"/>
        <v>0</v>
      </c>
      <c r="BW39" s="11">
        <f t="shared" si="48"/>
        <v>0</v>
      </c>
      <c r="BX39" s="11">
        <f t="shared" si="48"/>
        <v>0</v>
      </c>
      <c r="BY39" s="11">
        <f t="shared" si="48"/>
        <v>0</v>
      </c>
      <c r="BZ39" s="11">
        <f t="shared" si="48"/>
        <v>0</v>
      </c>
      <c r="CA39" s="11">
        <f t="shared" si="48"/>
        <v>0</v>
      </c>
      <c r="CB39" s="11">
        <f t="shared" si="48"/>
        <v>0</v>
      </c>
      <c r="CC39" s="11">
        <f t="shared" si="48"/>
        <v>0</v>
      </c>
      <c r="CD39" s="11">
        <f t="shared" si="48"/>
        <v>0</v>
      </c>
      <c r="CE39" s="11">
        <f t="shared" si="48"/>
        <v>0</v>
      </c>
      <c r="CF39" s="11">
        <f t="shared" si="48"/>
        <v>0</v>
      </c>
      <c r="CG39" s="11">
        <f t="shared" si="48"/>
        <v>0</v>
      </c>
      <c r="CH39" s="11">
        <f t="shared" si="48"/>
        <v>0</v>
      </c>
      <c r="CI39" s="11">
        <f t="shared" si="48"/>
        <v>0</v>
      </c>
      <c r="CJ39" s="11">
        <f t="shared" si="48"/>
        <v>0</v>
      </c>
      <c r="CK39" s="11">
        <f t="shared" si="48"/>
        <v>0</v>
      </c>
      <c r="CL39" s="11">
        <f t="shared" si="48"/>
        <v>0</v>
      </c>
      <c r="CM39" s="11">
        <f t="shared" si="48"/>
        <v>0</v>
      </c>
      <c r="CN39" s="11">
        <f t="shared" si="48"/>
        <v>0</v>
      </c>
      <c r="CO39" s="11">
        <f t="shared" si="48"/>
        <v>0</v>
      </c>
      <c r="CP39" s="11">
        <f t="shared" si="48"/>
        <v>0</v>
      </c>
      <c r="CQ39" s="11">
        <f t="shared" si="48"/>
        <v>0</v>
      </c>
      <c r="CR39" s="11">
        <f t="shared" si="48"/>
        <v>0</v>
      </c>
      <c r="CS39" s="11">
        <f t="shared" si="48"/>
        <v>0</v>
      </c>
      <c r="CT39" s="11">
        <f t="shared" si="48"/>
        <v>0</v>
      </c>
      <c r="CU39" s="11">
        <f t="shared" si="48"/>
        <v>0</v>
      </c>
      <c r="CV39" s="11">
        <f t="shared" si="48"/>
        <v>0</v>
      </c>
      <c r="CW39" s="11">
        <f t="shared" si="48"/>
        <v>0</v>
      </c>
      <c r="CX39" s="11">
        <f t="shared" si="48"/>
        <v>0</v>
      </c>
      <c r="CY39" s="11">
        <f t="shared" si="48"/>
        <v>0</v>
      </c>
      <c r="CZ39" s="11">
        <f t="shared" si="48"/>
        <v>0</v>
      </c>
      <c r="DA39" s="11">
        <f t="shared" si="48"/>
        <v>0</v>
      </c>
      <c r="DB39" s="11">
        <f t="shared" si="48"/>
        <v>0</v>
      </c>
      <c r="DC39" s="11">
        <f t="shared" si="48"/>
        <v>0</v>
      </c>
      <c r="DD39" s="11">
        <f t="shared" si="48"/>
        <v>0</v>
      </c>
      <c r="DE39" s="11">
        <f t="shared" si="48"/>
        <v>0</v>
      </c>
      <c r="DF39" s="11">
        <f t="shared" si="48"/>
        <v>0</v>
      </c>
      <c r="DG39" s="11">
        <f t="shared" si="48"/>
        <v>0</v>
      </c>
      <c r="DH39" s="11">
        <f t="shared" si="48"/>
        <v>0</v>
      </c>
      <c r="DI39" s="11">
        <f t="shared" si="48"/>
        <v>0</v>
      </c>
      <c r="DJ39" s="11">
        <f t="shared" si="48"/>
        <v>0</v>
      </c>
      <c r="DK39" s="11">
        <f t="shared" si="48"/>
        <v>0</v>
      </c>
      <c r="DL39" s="11">
        <f t="shared" si="48"/>
        <v>0</v>
      </c>
      <c r="DM39" s="11">
        <f t="shared" si="48"/>
        <v>0</v>
      </c>
      <c r="DN39" s="11">
        <f t="shared" si="48"/>
        <v>0</v>
      </c>
      <c r="DO39" s="11">
        <f t="shared" si="48"/>
        <v>0</v>
      </c>
      <c r="DP39" s="11">
        <f t="shared" si="48"/>
        <v>0</v>
      </c>
      <c r="DQ39" s="11">
        <f t="shared" si="48"/>
        <v>0</v>
      </c>
      <c r="DR39" s="11">
        <f t="shared" si="48"/>
        <v>0</v>
      </c>
      <c r="DS39" s="11">
        <f t="shared" si="48"/>
        <v>0</v>
      </c>
      <c r="DT39" s="11">
        <f t="shared" si="48"/>
        <v>0</v>
      </c>
      <c r="DU39" s="11">
        <f t="shared" si="48"/>
        <v>0</v>
      </c>
      <c r="DV39" s="11">
        <f t="shared" si="48"/>
        <v>0</v>
      </c>
      <c r="DW39" s="11">
        <f t="shared" si="48"/>
        <v>0</v>
      </c>
      <c r="DX39" s="11">
        <f t="shared" si="48"/>
        <v>0</v>
      </c>
      <c r="DY39" s="11">
        <f t="shared" si="48"/>
        <v>0</v>
      </c>
      <c r="DZ39" s="11">
        <f t="shared" si="34"/>
        <v>0</v>
      </c>
      <c r="EA39" s="11">
        <f t="shared" si="34"/>
        <v>0</v>
      </c>
      <c r="EB39" s="11">
        <f t="shared" si="34"/>
        <v>0</v>
      </c>
      <c r="EC39" s="11">
        <f t="shared" si="43"/>
        <v>0</v>
      </c>
      <c r="ED39" s="11">
        <f t="shared" si="43"/>
        <v>0</v>
      </c>
      <c r="EE39" s="11">
        <f t="shared" si="43"/>
        <v>0</v>
      </c>
      <c r="EF39" s="11">
        <f t="shared" si="43"/>
        <v>0</v>
      </c>
      <c r="EG39" s="11">
        <f t="shared" si="43"/>
        <v>0</v>
      </c>
      <c r="EH39" s="11">
        <f t="shared" si="43"/>
        <v>0</v>
      </c>
      <c r="EI39" s="11">
        <f t="shared" si="43"/>
        <v>0</v>
      </c>
      <c r="EJ39" s="11">
        <f t="shared" si="43"/>
        <v>0</v>
      </c>
      <c r="EK39" s="11">
        <f t="shared" si="43"/>
        <v>0</v>
      </c>
      <c r="EL39" s="11">
        <f t="shared" si="43"/>
        <v>0</v>
      </c>
      <c r="EM39" s="11">
        <f t="shared" si="43"/>
        <v>0</v>
      </c>
      <c r="EN39" s="11">
        <f t="shared" si="43"/>
        <v>0</v>
      </c>
      <c r="EO39" s="11">
        <f t="shared" si="43"/>
        <v>0</v>
      </c>
      <c r="EP39" s="11">
        <f t="shared" si="43"/>
        <v>0</v>
      </c>
      <c r="EQ39" s="11">
        <f t="shared" si="43"/>
        <v>0</v>
      </c>
      <c r="ER39" s="11">
        <f t="shared" si="43"/>
        <v>0</v>
      </c>
      <c r="ES39" s="11">
        <f t="shared" si="43"/>
        <v>0</v>
      </c>
      <c r="ET39" s="11">
        <f t="shared" si="43"/>
        <v>0</v>
      </c>
      <c r="EU39" s="11">
        <f t="shared" si="43"/>
        <v>0</v>
      </c>
      <c r="EV39" s="11">
        <f t="shared" si="43"/>
        <v>0</v>
      </c>
      <c r="EW39" s="11">
        <f t="shared" si="43"/>
        <v>0</v>
      </c>
      <c r="EX39" s="11">
        <f t="shared" si="43"/>
        <v>0</v>
      </c>
      <c r="EY39" s="11">
        <f t="shared" si="43"/>
        <v>0</v>
      </c>
      <c r="EZ39" s="11">
        <f t="shared" si="43"/>
        <v>0</v>
      </c>
      <c r="FA39" s="11">
        <f t="shared" si="43"/>
        <v>0</v>
      </c>
      <c r="FB39" s="11">
        <f t="shared" si="43"/>
        <v>0</v>
      </c>
      <c r="FC39" s="11">
        <f t="shared" si="43"/>
        <v>0</v>
      </c>
      <c r="FD39" s="11">
        <f t="shared" si="43"/>
        <v>0</v>
      </c>
      <c r="FE39" s="11">
        <f t="shared" si="43"/>
        <v>0</v>
      </c>
      <c r="FF39" s="11">
        <f t="shared" si="43"/>
        <v>0</v>
      </c>
      <c r="FG39" s="11">
        <f t="shared" si="43"/>
        <v>0</v>
      </c>
      <c r="FH39" s="11">
        <f t="shared" si="43"/>
        <v>0</v>
      </c>
      <c r="FI39" s="11">
        <f t="shared" si="43"/>
        <v>0</v>
      </c>
      <c r="FJ39" s="11">
        <f t="shared" si="43"/>
        <v>0</v>
      </c>
      <c r="FK39" s="11">
        <f t="shared" si="43"/>
        <v>0</v>
      </c>
      <c r="FL39" s="11">
        <f t="shared" si="43"/>
        <v>0</v>
      </c>
      <c r="FM39" s="11">
        <f t="shared" si="43"/>
        <v>0</v>
      </c>
      <c r="FN39" s="11">
        <f t="shared" si="43"/>
        <v>0</v>
      </c>
      <c r="FO39" s="11">
        <f t="shared" si="43"/>
        <v>0</v>
      </c>
      <c r="FP39" s="11">
        <f t="shared" si="43"/>
        <v>0</v>
      </c>
      <c r="FQ39" s="11">
        <f t="shared" si="43"/>
        <v>0</v>
      </c>
      <c r="FR39" s="11">
        <f t="shared" si="43"/>
        <v>0</v>
      </c>
      <c r="FS39" s="11">
        <f t="shared" si="43"/>
        <v>0</v>
      </c>
      <c r="FT39" s="11">
        <f t="shared" si="43"/>
        <v>0</v>
      </c>
      <c r="FU39" s="11">
        <f t="shared" si="43"/>
        <v>0</v>
      </c>
      <c r="FV39" s="11">
        <f t="shared" si="43"/>
        <v>0</v>
      </c>
      <c r="FW39" s="11">
        <f t="shared" si="43"/>
        <v>0</v>
      </c>
      <c r="FX39" s="11">
        <f t="shared" si="43"/>
        <v>0</v>
      </c>
      <c r="FY39" s="11">
        <f t="shared" si="43"/>
        <v>0</v>
      </c>
      <c r="FZ39" s="11">
        <f t="shared" si="43"/>
        <v>0</v>
      </c>
      <c r="GA39" s="11">
        <f t="shared" si="43"/>
        <v>0</v>
      </c>
      <c r="GB39" s="11">
        <f t="shared" si="43"/>
        <v>0</v>
      </c>
      <c r="GC39" s="11">
        <f t="shared" si="43"/>
        <v>0</v>
      </c>
      <c r="GD39" s="11">
        <f t="shared" si="43"/>
        <v>0</v>
      </c>
      <c r="GE39" s="11">
        <f t="shared" si="43"/>
        <v>0</v>
      </c>
      <c r="GF39" s="11">
        <f t="shared" si="43"/>
        <v>0</v>
      </c>
      <c r="GG39" s="11">
        <f t="shared" si="43"/>
        <v>0</v>
      </c>
      <c r="GH39" s="11">
        <f t="shared" si="43"/>
        <v>0</v>
      </c>
      <c r="GI39" s="11">
        <f t="shared" si="43"/>
        <v>0</v>
      </c>
      <c r="GJ39" s="11">
        <f t="shared" si="43"/>
        <v>0</v>
      </c>
      <c r="GK39" s="11">
        <f t="shared" si="43"/>
        <v>0</v>
      </c>
      <c r="GL39" s="11">
        <f t="shared" si="21"/>
        <v>0</v>
      </c>
      <c r="GM39" s="11">
        <f t="shared" si="47"/>
        <v>0</v>
      </c>
      <c r="GN39" s="11">
        <f t="shared" si="47"/>
        <v>0</v>
      </c>
      <c r="GO39" s="11">
        <f t="shared" si="47"/>
        <v>0</v>
      </c>
      <c r="GP39" s="11">
        <f t="shared" si="47"/>
        <v>0</v>
      </c>
      <c r="GQ39" s="11">
        <f t="shared" si="47"/>
        <v>0</v>
      </c>
      <c r="GR39" s="11">
        <f t="shared" si="47"/>
        <v>0</v>
      </c>
      <c r="GS39" s="11">
        <f t="shared" si="47"/>
        <v>0</v>
      </c>
      <c r="GT39" s="11">
        <f t="shared" si="47"/>
        <v>0</v>
      </c>
      <c r="GU39" s="11">
        <f t="shared" si="47"/>
        <v>0</v>
      </c>
      <c r="GV39" s="11">
        <f t="shared" si="47"/>
        <v>0</v>
      </c>
      <c r="GW39" s="11">
        <f t="shared" si="47"/>
        <v>0</v>
      </c>
      <c r="GX39" s="11">
        <f t="shared" si="47"/>
        <v>0</v>
      </c>
      <c r="GY39" s="11">
        <f t="shared" si="47"/>
        <v>0</v>
      </c>
      <c r="GZ39" s="11">
        <f t="shared" si="47"/>
        <v>0</v>
      </c>
      <c r="HA39" s="11">
        <f t="shared" si="47"/>
        <v>0</v>
      </c>
      <c r="HB39" s="11">
        <f t="shared" si="47"/>
        <v>0</v>
      </c>
      <c r="HC39" s="11">
        <f t="shared" si="47"/>
        <v>0</v>
      </c>
      <c r="HD39" s="11">
        <f t="shared" si="47"/>
        <v>0</v>
      </c>
      <c r="HE39" s="11">
        <f t="shared" si="47"/>
        <v>0</v>
      </c>
      <c r="HF39" s="11">
        <f t="shared" si="47"/>
        <v>0</v>
      </c>
      <c r="HG39" s="11">
        <f t="shared" si="47"/>
        <v>0</v>
      </c>
      <c r="HH39" s="11">
        <f t="shared" si="47"/>
        <v>0</v>
      </c>
      <c r="HI39" s="11">
        <f t="shared" si="47"/>
        <v>0</v>
      </c>
      <c r="HJ39" s="11">
        <f t="shared" si="47"/>
        <v>0</v>
      </c>
      <c r="HK39" s="11">
        <f t="shared" si="47"/>
        <v>0</v>
      </c>
      <c r="HL39" s="11">
        <f t="shared" si="47"/>
        <v>0</v>
      </c>
      <c r="HM39" s="11">
        <f t="shared" si="47"/>
        <v>0</v>
      </c>
      <c r="HN39" s="11">
        <f t="shared" si="47"/>
        <v>0</v>
      </c>
      <c r="HO39" s="11">
        <f t="shared" si="47"/>
        <v>0</v>
      </c>
      <c r="HP39" s="11">
        <f t="shared" si="47"/>
        <v>0</v>
      </c>
      <c r="HQ39" s="11">
        <f t="shared" si="47"/>
        <v>0</v>
      </c>
      <c r="HR39" s="11">
        <f t="shared" si="47"/>
        <v>0</v>
      </c>
      <c r="HS39" s="11">
        <f t="shared" si="47"/>
        <v>0</v>
      </c>
      <c r="HT39" s="11">
        <f t="shared" si="47"/>
        <v>0</v>
      </c>
      <c r="HU39" s="11">
        <f t="shared" si="47"/>
        <v>0</v>
      </c>
      <c r="HV39" s="11">
        <f t="shared" si="47"/>
        <v>0</v>
      </c>
      <c r="HW39" s="11">
        <f t="shared" si="47"/>
        <v>0</v>
      </c>
      <c r="HX39" s="11">
        <f t="shared" si="47"/>
        <v>0</v>
      </c>
      <c r="HY39" s="11">
        <f t="shared" si="47"/>
        <v>0</v>
      </c>
      <c r="HZ39" s="11">
        <f t="shared" si="47"/>
        <v>0</v>
      </c>
      <c r="IA39" s="11">
        <f t="shared" si="47"/>
        <v>0</v>
      </c>
      <c r="IB39" s="11">
        <f t="shared" si="47"/>
        <v>0</v>
      </c>
      <c r="IC39" s="11">
        <f t="shared" si="47"/>
        <v>0</v>
      </c>
      <c r="ID39" s="11">
        <f t="shared" si="47"/>
        <v>0</v>
      </c>
      <c r="IE39" s="11">
        <f t="shared" si="47"/>
        <v>0</v>
      </c>
      <c r="IF39" s="11">
        <f t="shared" si="47"/>
        <v>0</v>
      </c>
      <c r="IG39" s="11">
        <f t="shared" si="47"/>
        <v>0</v>
      </c>
      <c r="IH39" s="11">
        <f t="shared" si="47"/>
        <v>0</v>
      </c>
      <c r="II39" s="11">
        <f t="shared" si="47"/>
        <v>0</v>
      </c>
      <c r="IJ39" s="11">
        <f t="shared" si="47"/>
        <v>0</v>
      </c>
      <c r="IK39" s="11">
        <f t="shared" si="47"/>
        <v>0</v>
      </c>
      <c r="IL39" s="11">
        <f t="shared" si="47"/>
        <v>0</v>
      </c>
      <c r="IM39" s="11">
        <f t="shared" si="47"/>
        <v>0</v>
      </c>
      <c r="IN39" s="11">
        <f t="shared" si="47"/>
        <v>0</v>
      </c>
      <c r="IO39" s="11">
        <f t="shared" si="47"/>
        <v>0</v>
      </c>
      <c r="IP39" s="11">
        <f t="shared" si="47"/>
        <v>0</v>
      </c>
      <c r="IQ39" s="11">
        <f t="shared" si="47"/>
        <v>0</v>
      </c>
      <c r="IR39" s="11">
        <f t="shared" si="47"/>
        <v>0</v>
      </c>
      <c r="IS39" s="11">
        <f t="shared" si="47"/>
        <v>0</v>
      </c>
      <c r="IT39" s="11">
        <f t="shared" si="47"/>
        <v>0</v>
      </c>
      <c r="IU39" s="11">
        <f t="shared" si="47"/>
        <v>0</v>
      </c>
      <c r="IV39" s="11">
        <f t="shared" si="47"/>
        <v>0</v>
      </c>
      <c r="IW39" s="11">
        <f t="shared" si="47"/>
        <v>0</v>
      </c>
      <c r="IX39" s="11">
        <f t="shared" si="44"/>
        <v>0</v>
      </c>
      <c r="IY39" s="11">
        <f t="shared" si="44"/>
        <v>0</v>
      </c>
      <c r="IZ39" s="11">
        <f t="shared" si="44"/>
        <v>0</v>
      </c>
      <c r="JA39" s="11">
        <f t="shared" si="44"/>
        <v>0</v>
      </c>
      <c r="JB39" s="11">
        <f t="shared" si="44"/>
        <v>0</v>
      </c>
      <c r="JC39" s="11">
        <f t="shared" si="44"/>
        <v>0</v>
      </c>
      <c r="JD39" s="11">
        <f t="shared" si="44"/>
        <v>0</v>
      </c>
      <c r="JE39" s="11">
        <f t="shared" si="44"/>
        <v>0</v>
      </c>
      <c r="JF39" s="11">
        <f t="shared" si="44"/>
        <v>0</v>
      </c>
      <c r="JG39" s="11">
        <f t="shared" si="44"/>
        <v>0</v>
      </c>
      <c r="JH39" s="11">
        <f t="shared" si="44"/>
        <v>0</v>
      </c>
      <c r="JI39" s="11">
        <f t="shared" si="44"/>
        <v>0</v>
      </c>
      <c r="JJ39" s="11">
        <f t="shared" si="44"/>
        <v>0</v>
      </c>
      <c r="JK39" s="11">
        <f t="shared" si="44"/>
        <v>0</v>
      </c>
      <c r="JL39" s="11">
        <f t="shared" si="44"/>
        <v>0</v>
      </c>
      <c r="JM39" s="11">
        <f t="shared" si="44"/>
        <v>0</v>
      </c>
      <c r="JN39" s="11">
        <f t="shared" si="44"/>
        <v>0</v>
      </c>
      <c r="JO39" s="11">
        <f t="shared" si="44"/>
        <v>0</v>
      </c>
      <c r="JP39" s="11">
        <f t="shared" si="44"/>
        <v>0</v>
      </c>
      <c r="JQ39" s="11">
        <f t="shared" si="44"/>
        <v>0</v>
      </c>
      <c r="JR39" s="11">
        <f t="shared" si="44"/>
        <v>0</v>
      </c>
      <c r="JS39" s="11">
        <f t="shared" si="44"/>
        <v>0</v>
      </c>
      <c r="JT39" s="11">
        <f t="shared" si="44"/>
        <v>0</v>
      </c>
      <c r="JU39" s="11">
        <f t="shared" si="44"/>
        <v>0</v>
      </c>
      <c r="JV39" s="11">
        <f t="shared" si="44"/>
        <v>0</v>
      </c>
      <c r="JW39" s="11">
        <f t="shared" si="44"/>
        <v>0</v>
      </c>
      <c r="JX39" s="11">
        <f t="shared" si="44"/>
        <v>0</v>
      </c>
      <c r="JY39" s="11">
        <f t="shared" si="44"/>
        <v>0</v>
      </c>
      <c r="JZ39" s="11">
        <f t="shared" si="44"/>
        <v>0</v>
      </c>
      <c r="KA39" s="11">
        <f t="shared" si="44"/>
        <v>0</v>
      </c>
      <c r="KB39" s="11">
        <f t="shared" si="44"/>
        <v>0</v>
      </c>
      <c r="KC39" s="11">
        <f t="shared" si="44"/>
        <v>0</v>
      </c>
      <c r="KD39" s="11">
        <f t="shared" si="44"/>
        <v>0</v>
      </c>
      <c r="KE39" s="11">
        <f t="shared" si="44"/>
        <v>0</v>
      </c>
      <c r="KF39" s="11">
        <f t="shared" si="44"/>
        <v>0</v>
      </c>
      <c r="KG39" s="11">
        <f t="shared" si="44"/>
        <v>0</v>
      </c>
      <c r="KH39" s="11">
        <f t="shared" si="44"/>
        <v>0</v>
      </c>
      <c r="KI39" s="11">
        <f t="shared" si="44"/>
        <v>0</v>
      </c>
      <c r="KJ39" s="11">
        <f t="shared" si="44"/>
        <v>0</v>
      </c>
      <c r="KK39" s="11">
        <f t="shared" si="44"/>
        <v>0</v>
      </c>
      <c r="KL39" s="11">
        <f t="shared" si="44"/>
        <v>0</v>
      </c>
      <c r="KM39" s="11">
        <f t="shared" si="44"/>
        <v>0</v>
      </c>
      <c r="KN39" s="11">
        <f t="shared" si="44"/>
        <v>0</v>
      </c>
      <c r="KO39" s="11">
        <f t="shared" si="44"/>
        <v>0</v>
      </c>
      <c r="KP39" s="11">
        <f t="shared" si="44"/>
        <v>0</v>
      </c>
    </row>
    <row r="40" spans="1:302" x14ac:dyDescent="0.2">
      <c r="A40" s="1" t="s">
        <v>43</v>
      </c>
      <c r="B40" s="11">
        <f t="shared" si="45"/>
        <v>0</v>
      </c>
      <c r="C40" s="11">
        <f t="shared" si="45"/>
        <v>0</v>
      </c>
      <c r="D40" s="11">
        <f t="shared" si="45"/>
        <v>0</v>
      </c>
      <c r="E40" s="11">
        <f t="shared" si="45"/>
        <v>0</v>
      </c>
      <c r="F40" s="11">
        <f t="shared" si="45"/>
        <v>50</v>
      </c>
      <c r="G40" s="11">
        <f t="shared" si="45"/>
        <v>0</v>
      </c>
      <c r="H40" s="11">
        <f t="shared" si="45"/>
        <v>0</v>
      </c>
      <c r="I40" s="11">
        <f t="shared" si="45"/>
        <v>0</v>
      </c>
      <c r="J40" s="11">
        <f t="shared" si="45"/>
        <v>0</v>
      </c>
      <c r="K40" s="11">
        <f t="shared" si="45"/>
        <v>50</v>
      </c>
      <c r="L40" s="11">
        <f t="shared" si="45"/>
        <v>0</v>
      </c>
      <c r="M40" s="11">
        <f t="shared" si="45"/>
        <v>0</v>
      </c>
      <c r="N40" s="11">
        <f t="shared" si="45"/>
        <v>0</v>
      </c>
      <c r="O40" s="11">
        <f t="shared" si="45"/>
        <v>0</v>
      </c>
      <c r="P40" s="11">
        <f t="shared" si="45"/>
        <v>50</v>
      </c>
      <c r="Q40" s="11">
        <f t="shared" si="45"/>
        <v>0</v>
      </c>
      <c r="R40" s="11">
        <f t="shared" si="45"/>
        <v>0</v>
      </c>
      <c r="S40" s="11">
        <f t="shared" si="45"/>
        <v>0</v>
      </c>
      <c r="T40" s="11">
        <f t="shared" si="45"/>
        <v>0</v>
      </c>
      <c r="U40" s="11">
        <f t="shared" si="45"/>
        <v>50</v>
      </c>
      <c r="V40" s="11">
        <f t="shared" si="45"/>
        <v>0</v>
      </c>
      <c r="W40" s="11">
        <f t="shared" si="45"/>
        <v>0</v>
      </c>
      <c r="X40" s="11">
        <f t="shared" si="45"/>
        <v>0</v>
      </c>
      <c r="Y40" s="11">
        <f t="shared" si="45"/>
        <v>0</v>
      </c>
      <c r="Z40" s="11">
        <f t="shared" si="45"/>
        <v>50</v>
      </c>
      <c r="AA40" s="11">
        <f t="shared" si="45"/>
        <v>0</v>
      </c>
      <c r="AB40" s="11">
        <f t="shared" si="45"/>
        <v>0</v>
      </c>
      <c r="AC40" s="11">
        <f t="shared" si="45"/>
        <v>0</v>
      </c>
      <c r="AD40" s="11">
        <f t="shared" si="45"/>
        <v>0</v>
      </c>
      <c r="AE40" s="11">
        <f t="shared" si="45"/>
        <v>50</v>
      </c>
      <c r="AF40" s="11">
        <f t="shared" si="45"/>
        <v>0</v>
      </c>
      <c r="AG40" s="11">
        <f t="shared" si="45"/>
        <v>0</v>
      </c>
      <c r="AH40" s="11">
        <f t="shared" si="45"/>
        <v>0</v>
      </c>
      <c r="AI40" s="11">
        <f t="shared" si="45"/>
        <v>0</v>
      </c>
      <c r="AJ40" s="11">
        <f t="shared" si="45"/>
        <v>50</v>
      </c>
      <c r="AK40" s="11">
        <f t="shared" si="45"/>
        <v>0</v>
      </c>
      <c r="AL40" s="11">
        <f t="shared" si="45"/>
        <v>0</v>
      </c>
      <c r="AM40" s="11">
        <f t="shared" si="45"/>
        <v>0</v>
      </c>
      <c r="AN40" s="11">
        <f t="shared" si="45"/>
        <v>0</v>
      </c>
      <c r="AO40" s="11">
        <f t="shared" si="45"/>
        <v>50</v>
      </c>
      <c r="AP40" s="11">
        <f t="shared" si="45"/>
        <v>0</v>
      </c>
      <c r="AQ40" s="11">
        <f t="shared" si="45"/>
        <v>0</v>
      </c>
      <c r="AR40" s="11">
        <f t="shared" si="45"/>
        <v>0</v>
      </c>
      <c r="AS40" s="11">
        <f t="shared" si="45"/>
        <v>0</v>
      </c>
      <c r="AT40" s="11">
        <f t="shared" si="45"/>
        <v>50</v>
      </c>
      <c r="AU40" s="11">
        <f t="shared" si="45"/>
        <v>0</v>
      </c>
      <c r="AV40" s="11">
        <f t="shared" si="45"/>
        <v>0</v>
      </c>
      <c r="AW40" s="11">
        <f t="shared" si="45"/>
        <v>0</v>
      </c>
      <c r="AX40" s="11">
        <f t="shared" si="45"/>
        <v>0</v>
      </c>
      <c r="AY40" s="11">
        <f t="shared" si="45"/>
        <v>1050</v>
      </c>
      <c r="AZ40" s="11">
        <f t="shared" si="45"/>
        <v>0</v>
      </c>
      <c r="BA40" s="11">
        <f t="shared" si="45"/>
        <v>0</v>
      </c>
      <c r="BB40" s="11">
        <f t="shared" si="45"/>
        <v>0</v>
      </c>
      <c r="BC40" s="11">
        <f t="shared" si="45"/>
        <v>0</v>
      </c>
      <c r="BD40" s="11">
        <f t="shared" si="45"/>
        <v>0</v>
      </c>
      <c r="BE40" s="11">
        <f t="shared" si="45"/>
        <v>0</v>
      </c>
      <c r="BF40" s="11">
        <f t="shared" si="45"/>
        <v>0</v>
      </c>
      <c r="BG40" s="11">
        <f t="shared" si="45"/>
        <v>0</v>
      </c>
      <c r="BH40" s="11">
        <f t="shared" si="45"/>
        <v>0</v>
      </c>
      <c r="BI40" s="11">
        <f t="shared" si="45"/>
        <v>0</v>
      </c>
      <c r="BJ40" s="11">
        <f t="shared" si="45"/>
        <v>0</v>
      </c>
      <c r="BK40" s="11">
        <f t="shared" si="45"/>
        <v>0</v>
      </c>
      <c r="BL40" s="11">
        <f t="shared" si="45"/>
        <v>0</v>
      </c>
      <c r="BM40" s="11">
        <f t="shared" si="45"/>
        <v>0</v>
      </c>
      <c r="BN40" s="11">
        <f t="shared" si="19"/>
        <v>0</v>
      </c>
      <c r="BO40" s="11">
        <f t="shared" si="48"/>
        <v>0</v>
      </c>
      <c r="BP40" s="11">
        <f t="shared" si="48"/>
        <v>0</v>
      </c>
      <c r="BQ40" s="11">
        <f t="shared" si="48"/>
        <v>0</v>
      </c>
      <c r="BR40" s="11">
        <f t="shared" si="48"/>
        <v>0</v>
      </c>
      <c r="BS40" s="11">
        <f t="shared" si="48"/>
        <v>0</v>
      </c>
      <c r="BT40" s="11">
        <f t="shared" si="48"/>
        <v>0</v>
      </c>
      <c r="BU40" s="11">
        <f t="shared" si="48"/>
        <v>0</v>
      </c>
      <c r="BV40" s="11">
        <f t="shared" si="48"/>
        <v>0</v>
      </c>
      <c r="BW40" s="11">
        <f t="shared" si="48"/>
        <v>0</v>
      </c>
      <c r="BX40" s="11">
        <f t="shared" si="48"/>
        <v>0</v>
      </c>
      <c r="BY40" s="11">
        <f t="shared" si="48"/>
        <v>0</v>
      </c>
      <c r="BZ40" s="11">
        <f t="shared" si="48"/>
        <v>0</v>
      </c>
      <c r="CA40" s="11">
        <f t="shared" si="48"/>
        <v>0</v>
      </c>
      <c r="CB40" s="11">
        <f t="shared" si="48"/>
        <v>0</v>
      </c>
      <c r="CC40" s="11">
        <f t="shared" si="48"/>
        <v>0</v>
      </c>
      <c r="CD40" s="11">
        <f t="shared" si="48"/>
        <v>0</v>
      </c>
      <c r="CE40" s="11">
        <f t="shared" si="48"/>
        <v>0</v>
      </c>
      <c r="CF40" s="11">
        <f t="shared" si="48"/>
        <v>0</v>
      </c>
      <c r="CG40" s="11">
        <f t="shared" si="48"/>
        <v>0</v>
      </c>
      <c r="CH40" s="11">
        <f t="shared" si="48"/>
        <v>0</v>
      </c>
      <c r="CI40" s="11">
        <f t="shared" si="48"/>
        <v>0</v>
      </c>
      <c r="CJ40" s="11">
        <f t="shared" si="48"/>
        <v>0</v>
      </c>
      <c r="CK40" s="11">
        <f t="shared" si="48"/>
        <v>0</v>
      </c>
      <c r="CL40" s="11">
        <f t="shared" si="48"/>
        <v>0</v>
      </c>
      <c r="CM40" s="11">
        <f t="shared" si="48"/>
        <v>0</v>
      </c>
      <c r="CN40" s="11">
        <f t="shared" si="48"/>
        <v>0</v>
      </c>
      <c r="CO40" s="11">
        <f t="shared" si="48"/>
        <v>0</v>
      </c>
      <c r="CP40" s="11">
        <f t="shared" si="48"/>
        <v>0</v>
      </c>
      <c r="CQ40" s="11">
        <f t="shared" si="48"/>
        <v>0</v>
      </c>
      <c r="CR40" s="11">
        <f t="shared" si="48"/>
        <v>0</v>
      </c>
      <c r="CS40" s="11">
        <f t="shared" si="48"/>
        <v>0</v>
      </c>
      <c r="CT40" s="11">
        <f t="shared" si="48"/>
        <v>0</v>
      </c>
      <c r="CU40" s="11">
        <f t="shared" si="48"/>
        <v>0</v>
      </c>
      <c r="CV40" s="11">
        <f t="shared" si="48"/>
        <v>0</v>
      </c>
      <c r="CW40" s="11">
        <f t="shared" si="48"/>
        <v>0</v>
      </c>
      <c r="CX40" s="11">
        <f t="shared" si="48"/>
        <v>0</v>
      </c>
      <c r="CY40" s="11">
        <f t="shared" si="48"/>
        <v>0</v>
      </c>
      <c r="CZ40" s="11">
        <f t="shared" si="48"/>
        <v>0</v>
      </c>
      <c r="DA40" s="11">
        <f t="shared" si="48"/>
        <v>0</v>
      </c>
      <c r="DB40" s="11">
        <f t="shared" si="48"/>
        <v>0</v>
      </c>
      <c r="DC40" s="11">
        <f t="shared" si="48"/>
        <v>0</v>
      </c>
      <c r="DD40" s="11">
        <f t="shared" si="48"/>
        <v>0</v>
      </c>
      <c r="DE40" s="11">
        <f t="shared" si="48"/>
        <v>0</v>
      </c>
      <c r="DF40" s="11">
        <f t="shared" si="48"/>
        <v>0</v>
      </c>
      <c r="DG40" s="11">
        <f t="shared" si="48"/>
        <v>0</v>
      </c>
      <c r="DH40" s="11">
        <f t="shared" si="48"/>
        <v>0</v>
      </c>
      <c r="DI40" s="11">
        <f t="shared" si="48"/>
        <v>0</v>
      </c>
      <c r="DJ40" s="11">
        <f t="shared" si="48"/>
        <v>0</v>
      </c>
      <c r="DK40" s="11">
        <f t="shared" si="48"/>
        <v>0</v>
      </c>
      <c r="DL40" s="11">
        <f t="shared" si="48"/>
        <v>0</v>
      </c>
      <c r="DM40" s="11">
        <f t="shared" si="48"/>
        <v>0</v>
      </c>
      <c r="DN40" s="11">
        <f t="shared" si="48"/>
        <v>0</v>
      </c>
      <c r="DO40" s="11">
        <f t="shared" si="48"/>
        <v>0</v>
      </c>
      <c r="DP40" s="11">
        <f t="shared" si="48"/>
        <v>0</v>
      </c>
      <c r="DQ40" s="11">
        <f t="shared" si="48"/>
        <v>0</v>
      </c>
      <c r="DR40" s="11">
        <f t="shared" si="48"/>
        <v>0</v>
      </c>
      <c r="DS40" s="11">
        <f t="shared" si="48"/>
        <v>0</v>
      </c>
      <c r="DT40" s="11">
        <f t="shared" si="48"/>
        <v>0</v>
      </c>
      <c r="DU40" s="11">
        <f t="shared" si="48"/>
        <v>0</v>
      </c>
      <c r="DV40" s="11">
        <f t="shared" si="48"/>
        <v>0</v>
      </c>
      <c r="DW40" s="11">
        <f t="shared" si="48"/>
        <v>0</v>
      </c>
      <c r="DX40" s="11">
        <f t="shared" si="48"/>
        <v>0</v>
      </c>
      <c r="DY40" s="11">
        <f t="shared" si="48"/>
        <v>0</v>
      </c>
      <c r="DZ40" s="11">
        <f t="shared" si="34"/>
        <v>0</v>
      </c>
      <c r="EA40" s="11">
        <f t="shared" si="34"/>
        <v>0</v>
      </c>
      <c r="EB40" s="11">
        <f t="shared" si="34"/>
        <v>0</v>
      </c>
      <c r="EC40" s="11">
        <f t="shared" si="43"/>
        <v>0</v>
      </c>
      <c r="ED40" s="11">
        <f t="shared" si="43"/>
        <v>0</v>
      </c>
      <c r="EE40" s="11">
        <f t="shared" si="43"/>
        <v>0</v>
      </c>
      <c r="EF40" s="11">
        <f t="shared" si="43"/>
        <v>0</v>
      </c>
      <c r="EG40" s="11">
        <f t="shared" si="43"/>
        <v>0</v>
      </c>
      <c r="EH40" s="11">
        <f t="shared" si="43"/>
        <v>0</v>
      </c>
      <c r="EI40" s="11">
        <f t="shared" si="43"/>
        <v>0</v>
      </c>
      <c r="EJ40" s="11">
        <f t="shared" si="43"/>
        <v>0</v>
      </c>
      <c r="EK40" s="11">
        <f t="shared" si="43"/>
        <v>0</v>
      </c>
      <c r="EL40" s="11">
        <f t="shared" si="43"/>
        <v>0</v>
      </c>
      <c r="EM40" s="11">
        <f t="shared" si="43"/>
        <v>0</v>
      </c>
      <c r="EN40" s="11">
        <f t="shared" si="43"/>
        <v>0</v>
      </c>
      <c r="EO40" s="11">
        <f t="shared" si="43"/>
        <v>0</v>
      </c>
      <c r="EP40" s="11">
        <f t="shared" si="43"/>
        <v>0</v>
      </c>
      <c r="EQ40" s="11">
        <f t="shared" si="43"/>
        <v>0</v>
      </c>
      <c r="ER40" s="11">
        <f t="shared" si="43"/>
        <v>0</v>
      </c>
      <c r="ES40" s="11">
        <f t="shared" si="43"/>
        <v>0</v>
      </c>
      <c r="ET40" s="11">
        <f t="shared" si="43"/>
        <v>0</v>
      </c>
      <c r="EU40" s="11">
        <f t="shared" si="43"/>
        <v>0</v>
      </c>
      <c r="EV40" s="11">
        <f t="shared" si="43"/>
        <v>0</v>
      </c>
      <c r="EW40" s="11">
        <f t="shared" si="43"/>
        <v>0</v>
      </c>
      <c r="EX40" s="11">
        <f t="shared" si="43"/>
        <v>0</v>
      </c>
      <c r="EY40" s="11">
        <f t="shared" si="43"/>
        <v>0</v>
      </c>
      <c r="EZ40" s="11">
        <f t="shared" si="43"/>
        <v>0</v>
      </c>
      <c r="FA40" s="11">
        <f t="shared" si="43"/>
        <v>0</v>
      </c>
      <c r="FB40" s="11">
        <f t="shared" si="43"/>
        <v>0</v>
      </c>
      <c r="FC40" s="11">
        <f t="shared" si="43"/>
        <v>0</v>
      </c>
      <c r="FD40" s="11">
        <f t="shared" si="43"/>
        <v>0</v>
      </c>
      <c r="FE40" s="11">
        <f t="shared" si="43"/>
        <v>0</v>
      </c>
      <c r="FF40" s="11">
        <f t="shared" si="43"/>
        <v>0</v>
      </c>
      <c r="FG40" s="11">
        <f t="shared" si="43"/>
        <v>0</v>
      </c>
      <c r="FH40" s="11">
        <f t="shared" si="43"/>
        <v>0</v>
      </c>
      <c r="FI40" s="11">
        <f t="shared" si="43"/>
        <v>0</v>
      </c>
      <c r="FJ40" s="11">
        <f t="shared" si="43"/>
        <v>0</v>
      </c>
      <c r="FK40" s="11">
        <f t="shared" si="43"/>
        <v>0</v>
      </c>
      <c r="FL40" s="11">
        <f t="shared" si="43"/>
        <v>0</v>
      </c>
      <c r="FM40" s="11">
        <f t="shared" si="43"/>
        <v>0</v>
      </c>
      <c r="FN40" s="11">
        <f t="shared" si="43"/>
        <v>0</v>
      </c>
      <c r="FO40" s="11">
        <f t="shared" si="43"/>
        <v>0</v>
      </c>
      <c r="FP40" s="11">
        <f t="shared" si="43"/>
        <v>0</v>
      </c>
      <c r="FQ40" s="11">
        <f t="shared" si="43"/>
        <v>0</v>
      </c>
      <c r="FR40" s="11">
        <f t="shared" si="43"/>
        <v>0</v>
      </c>
      <c r="FS40" s="11">
        <f t="shared" si="43"/>
        <v>0</v>
      </c>
      <c r="FT40" s="11">
        <f t="shared" si="43"/>
        <v>0</v>
      </c>
      <c r="FU40" s="11">
        <f t="shared" si="43"/>
        <v>0</v>
      </c>
      <c r="FV40" s="11">
        <f t="shared" si="43"/>
        <v>0</v>
      </c>
      <c r="FW40" s="11">
        <f t="shared" si="43"/>
        <v>0</v>
      </c>
      <c r="FX40" s="11">
        <f t="shared" si="43"/>
        <v>0</v>
      </c>
      <c r="FY40" s="11">
        <f t="shared" si="43"/>
        <v>0</v>
      </c>
      <c r="FZ40" s="11">
        <f t="shared" si="43"/>
        <v>0</v>
      </c>
      <c r="GA40" s="11">
        <f t="shared" si="43"/>
        <v>0</v>
      </c>
      <c r="GB40" s="11">
        <f t="shared" si="43"/>
        <v>0</v>
      </c>
      <c r="GC40" s="11">
        <f t="shared" si="43"/>
        <v>0</v>
      </c>
      <c r="GD40" s="11">
        <f t="shared" si="43"/>
        <v>0</v>
      </c>
      <c r="GE40" s="11">
        <f t="shared" si="43"/>
        <v>0</v>
      </c>
      <c r="GF40" s="11">
        <f t="shared" si="43"/>
        <v>0</v>
      </c>
      <c r="GG40" s="11">
        <f t="shared" si="43"/>
        <v>0</v>
      </c>
      <c r="GH40" s="11">
        <f t="shared" si="43"/>
        <v>0</v>
      </c>
      <c r="GI40" s="11">
        <f t="shared" si="43"/>
        <v>0</v>
      </c>
      <c r="GJ40" s="11">
        <f t="shared" si="43"/>
        <v>0</v>
      </c>
      <c r="GK40" s="11">
        <f t="shared" si="43"/>
        <v>0</v>
      </c>
      <c r="GL40" s="11">
        <f t="shared" si="21"/>
        <v>0</v>
      </c>
      <c r="GM40" s="11">
        <f t="shared" si="47"/>
        <v>0</v>
      </c>
      <c r="GN40" s="11">
        <f t="shared" si="47"/>
        <v>0</v>
      </c>
      <c r="GO40" s="11">
        <f t="shared" si="47"/>
        <v>0</v>
      </c>
      <c r="GP40" s="11">
        <f t="shared" si="47"/>
        <v>0</v>
      </c>
      <c r="GQ40" s="11">
        <f t="shared" si="47"/>
        <v>0</v>
      </c>
      <c r="GR40" s="11">
        <f t="shared" si="47"/>
        <v>0</v>
      </c>
      <c r="GS40" s="11">
        <f t="shared" si="47"/>
        <v>0</v>
      </c>
      <c r="GT40" s="11">
        <f t="shared" si="47"/>
        <v>0</v>
      </c>
      <c r="GU40" s="11">
        <f t="shared" si="47"/>
        <v>0</v>
      </c>
      <c r="GV40" s="11">
        <f t="shared" si="47"/>
        <v>0</v>
      </c>
      <c r="GW40" s="11">
        <f t="shared" si="47"/>
        <v>0</v>
      </c>
      <c r="GX40" s="11">
        <f t="shared" si="47"/>
        <v>0</v>
      </c>
      <c r="GY40" s="11">
        <f t="shared" si="47"/>
        <v>0</v>
      </c>
      <c r="GZ40" s="11">
        <f t="shared" si="47"/>
        <v>0</v>
      </c>
      <c r="HA40" s="11">
        <f t="shared" si="47"/>
        <v>0</v>
      </c>
      <c r="HB40" s="11">
        <f t="shared" si="47"/>
        <v>0</v>
      </c>
      <c r="HC40" s="11">
        <f t="shared" si="47"/>
        <v>0</v>
      </c>
      <c r="HD40" s="11">
        <f t="shared" si="47"/>
        <v>0</v>
      </c>
      <c r="HE40" s="11">
        <f t="shared" si="47"/>
        <v>0</v>
      </c>
      <c r="HF40" s="11">
        <f t="shared" si="47"/>
        <v>0</v>
      </c>
      <c r="HG40" s="11">
        <f t="shared" si="47"/>
        <v>0</v>
      </c>
      <c r="HH40" s="11">
        <f t="shared" si="47"/>
        <v>0</v>
      </c>
      <c r="HI40" s="11">
        <f t="shared" si="47"/>
        <v>0</v>
      </c>
      <c r="HJ40" s="11">
        <f t="shared" si="47"/>
        <v>0</v>
      </c>
      <c r="HK40" s="11">
        <f t="shared" si="47"/>
        <v>0</v>
      </c>
      <c r="HL40" s="11">
        <f t="shared" si="47"/>
        <v>0</v>
      </c>
      <c r="HM40" s="11">
        <f t="shared" si="47"/>
        <v>0</v>
      </c>
      <c r="HN40" s="11">
        <f t="shared" si="47"/>
        <v>0</v>
      </c>
      <c r="HO40" s="11">
        <f t="shared" si="47"/>
        <v>0</v>
      </c>
      <c r="HP40" s="11">
        <f t="shared" si="47"/>
        <v>0</v>
      </c>
      <c r="HQ40" s="11">
        <f t="shared" si="47"/>
        <v>0</v>
      </c>
      <c r="HR40" s="11">
        <f t="shared" si="47"/>
        <v>0</v>
      </c>
      <c r="HS40" s="11">
        <f t="shared" si="47"/>
        <v>0</v>
      </c>
      <c r="HT40" s="11">
        <f t="shared" si="47"/>
        <v>0</v>
      </c>
      <c r="HU40" s="11">
        <f t="shared" si="47"/>
        <v>0</v>
      </c>
      <c r="HV40" s="11">
        <f t="shared" si="47"/>
        <v>0</v>
      </c>
      <c r="HW40" s="11">
        <f t="shared" si="47"/>
        <v>0</v>
      </c>
      <c r="HX40" s="11">
        <f t="shared" si="47"/>
        <v>0</v>
      </c>
      <c r="HY40" s="11">
        <f t="shared" si="47"/>
        <v>0</v>
      </c>
      <c r="HZ40" s="11">
        <f t="shared" si="47"/>
        <v>0</v>
      </c>
      <c r="IA40" s="11">
        <f t="shared" si="47"/>
        <v>0</v>
      </c>
      <c r="IB40" s="11">
        <f t="shared" si="47"/>
        <v>0</v>
      </c>
      <c r="IC40" s="11">
        <f t="shared" si="47"/>
        <v>0</v>
      </c>
      <c r="ID40" s="11">
        <f t="shared" si="47"/>
        <v>0</v>
      </c>
      <c r="IE40" s="11">
        <f t="shared" si="47"/>
        <v>0</v>
      </c>
      <c r="IF40" s="11">
        <f t="shared" si="47"/>
        <v>0</v>
      </c>
      <c r="IG40" s="11">
        <f t="shared" si="47"/>
        <v>0</v>
      </c>
      <c r="IH40" s="11">
        <f t="shared" si="47"/>
        <v>0</v>
      </c>
      <c r="II40" s="11">
        <f t="shared" si="47"/>
        <v>0</v>
      </c>
      <c r="IJ40" s="11">
        <f t="shared" si="47"/>
        <v>0</v>
      </c>
      <c r="IK40" s="11">
        <f t="shared" si="47"/>
        <v>0</v>
      </c>
      <c r="IL40" s="11">
        <f t="shared" si="47"/>
        <v>0</v>
      </c>
      <c r="IM40" s="11">
        <f t="shared" si="47"/>
        <v>0</v>
      </c>
      <c r="IN40" s="11">
        <f t="shared" si="47"/>
        <v>0</v>
      </c>
      <c r="IO40" s="11">
        <f t="shared" si="47"/>
        <v>0</v>
      </c>
      <c r="IP40" s="11">
        <f t="shared" si="47"/>
        <v>0</v>
      </c>
      <c r="IQ40" s="11">
        <f t="shared" si="47"/>
        <v>0</v>
      </c>
      <c r="IR40" s="11">
        <f t="shared" si="47"/>
        <v>0</v>
      </c>
      <c r="IS40" s="11">
        <f t="shared" si="47"/>
        <v>0</v>
      </c>
      <c r="IT40" s="11">
        <f t="shared" si="47"/>
        <v>0</v>
      </c>
      <c r="IU40" s="11">
        <f t="shared" si="47"/>
        <v>0</v>
      </c>
      <c r="IV40" s="11">
        <f t="shared" si="47"/>
        <v>0</v>
      </c>
      <c r="IW40" s="11">
        <f t="shared" si="47"/>
        <v>0</v>
      </c>
      <c r="IX40" s="11">
        <f t="shared" si="44"/>
        <v>0</v>
      </c>
      <c r="IY40" s="11">
        <f t="shared" si="44"/>
        <v>0</v>
      </c>
      <c r="IZ40" s="11">
        <f t="shared" si="44"/>
        <v>0</v>
      </c>
      <c r="JA40" s="11">
        <f t="shared" si="44"/>
        <v>0</v>
      </c>
      <c r="JB40" s="11">
        <f t="shared" si="44"/>
        <v>0</v>
      </c>
      <c r="JC40" s="11">
        <f t="shared" si="44"/>
        <v>0</v>
      </c>
      <c r="JD40" s="11">
        <f t="shared" si="44"/>
        <v>0</v>
      </c>
      <c r="JE40" s="11">
        <f t="shared" si="44"/>
        <v>0</v>
      </c>
      <c r="JF40" s="11">
        <f t="shared" si="44"/>
        <v>0</v>
      </c>
      <c r="JG40" s="11">
        <f t="shared" si="44"/>
        <v>0</v>
      </c>
      <c r="JH40" s="11">
        <f t="shared" si="44"/>
        <v>0</v>
      </c>
      <c r="JI40" s="11">
        <f t="shared" si="44"/>
        <v>0</v>
      </c>
      <c r="JJ40" s="11">
        <f t="shared" si="44"/>
        <v>0</v>
      </c>
      <c r="JK40" s="11">
        <f t="shared" si="44"/>
        <v>0</v>
      </c>
      <c r="JL40" s="11">
        <f t="shared" si="44"/>
        <v>0</v>
      </c>
      <c r="JM40" s="11">
        <f t="shared" si="44"/>
        <v>0</v>
      </c>
      <c r="JN40" s="11">
        <f t="shared" si="44"/>
        <v>0</v>
      </c>
      <c r="JO40" s="11">
        <f t="shared" si="44"/>
        <v>0</v>
      </c>
      <c r="JP40" s="11">
        <f t="shared" si="44"/>
        <v>0</v>
      </c>
      <c r="JQ40" s="11">
        <f t="shared" si="44"/>
        <v>0</v>
      </c>
      <c r="JR40" s="11">
        <f t="shared" si="44"/>
        <v>0</v>
      </c>
      <c r="JS40" s="11">
        <f t="shared" si="44"/>
        <v>0</v>
      </c>
      <c r="JT40" s="11">
        <f t="shared" si="44"/>
        <v>0</v>
      </c>
      <c r="JU40" s="11">
        <f t="shared" si="44"/>
        <v>0</v>
      </c>
      <c r="JV40" s="11">
        <f t="shared" si="44"/>
        <v>0</v>
      </c>
      <c r="JW40" s="11">
        <f t="shared" si="44"/>
        <v>0</v>
      </c>
      <c r="JX40" s="11">
        <f t="shared" si="44"/>
        <v>0</v>
      </c>
      <c r="JY40" s="11">
        <f t="shared" si="44"/>
        <v>0</v>
      </c>
      <c r="JZ40" s="11">
        <f t="shared" si="44"/>
        <v>0</v>
      </c>
      <c r="KA40" s="11">
        <f t="shared" si="44"/>
        <v>0</v>
      </c>
      <c r="KB40" s="11">
        <f t="shared" si="44"/>
        <v>0</v>
      </c>
      <c r="KC40" s="11">
        <f t="shared" si="44"/>
        <v>0</v>
      </c>
      <c r="KD40" s="11">
        <f t="shared" si="44"/>
        <v>0</v>
      </c>
      <c r="KE40" s="11">
        <f t="shared" si="44"/>
        <v>0</v>
      </c>
      <c r="KF40" s="11">
        <f t="shared" si="44"/>
        <v>0</v>
      </c>
      <c r="KG40" s="11">
        <f t="shared" si="44"/>
        <v>0</v>
      </c>
      <c r="KH40" s="11">
        <f t="shared" si="44"/>
        <v>0</v>
      </c>
      <c r="KI40" s="11">
        <f t="shared" si="44"/>
        <v>0</v>
      </c>
      <c r="KJ40" s="11">
        <f t="shared" si="44"/>
        <v>0</v>
      </c>
      <c r="KK40" s="11">
        <f t="shared" si="44"/>
        <v>0</v>
      </c>
      <c r="KL40" s="11">
        <f t="shared" si="44"/>
        <v>0</v>
      </c>
      <c r="KM40" s="11">
        <f t="shared" si="44"/>
        <v>0</v>
      </c>
      <c r="KN40" s="11">
        <f t="shared" si="44"/>
        <v>0</v>
      </c>
      <c r="KO40" s="11">
        <f t="shared" si="44"/>
        <v>0</v>
      </c>
      <c r="KP40" s="11">
        <f t="shared" si="44"/>
        <v>0</v>
      </c>
    </row>
    <row r="41" spans="1:302" x14ac:dyDescent="0.2">
      <c r="A41" s="1" t="s">
        <v>44</v>
      </c>
      <c r="B41" s="11">
        <f t="shared" si="45"/>
        <v>0</v>
      </c>
      <c r="C41" s="11">
        <f t="shared" si="45"/>
        <v>0</v>
      </c>
      <c r="D41" s="11">
        <f t="shared" si="45"/>
        <v>0</v>
      </c>
      <c r="E41" s="11">
        <f t="shared" si="45"/>
        <v>0</v>
      </c>
      <c r="F41" s="11">
        <f t="shared" si="45"/>
        <v>0</v>
      </c>
      <c r="G41" s="11">
        <f t="shared" si="45"/>
        <v>10</v>
      </c>
      <c r="H41" s="11">
        <f t="shared" si="45"/>
        <v>0</v>
      </c>
      <c r="I41" s="11">
        <f t="shared" si="45"/>
        <v>0</v>
      </c>
      <c r="J41" s="11">
        <f t="shared" si="45"/>
        <v>0</v>
      </c>
      <c r="K41" s="11">
        <f t="shared" si="45"/>
        <v>0</v>
      </c>
      <c r="L41" s="11">
        <f t="shared" si="45"/>
        <v>10</v>
      </c>
      <c r="M41" s="11">
        <f t="shared" si="45"/>
        <v>0</v>
      </c>
      <c r="N41" s="11">
        <f t="shared" si="45"/>
        <v>0</v>
      </c>
      <c r="O41" s="11">
        <f t="shared" si="45"/>
        <v>0</v>
      </c>
      <c r="P41" s="11">
        <f t="shared" si="45"/>
        <v>0</v>
      </c>
      <c r="Q41" s="11">
        <f t="shared" si="45"/>
        <v>10</v>
      </c>
      <c r="R41" s="11">
        <f t="shared" si="45"/>
        <v>0</v>
      </c>
      <c r="S41" s="11">
        <f t="shared" si="45"/>
        <v>0</v>
      </c>
      <c r="T41" s="11">
        <f t="shared" si="45"/>
        <v>0</v>
      </c>
      <c r="U41" s="11">
        <f t="shared" si="45"/>
        <v>0</v>
      </c>
      <c r="V41" s="11">
        <f t="shared" si="45"/>
        <v>10</v>
      </c>
      <c r="W41" s="11">
        <f t="shared" si="45"/>
        <v>0</v>
      </c>
      <c r="X41" s="11">
        <f t="shared" si="45"/>
        <v>0</v>
      </c>
      <c r="Y41" s="11">
        <f t="shared" si="45"/>
        <v>0</v>
      </c>
      <c r="Z41" s="11">
        <f t="shared" si="45"/>
        <v>0</v>
      </c>
      <c r="AA41" s="11">
        <f t="shared" si="45"/>
        <v>1010</v>
      </c>
      <c r="AB41" s="11">
        <f t="shared" si="45"/>
        <v>0</v>
      </c>
      <c r="AC41" s="11">
        <f t="shared" si="45"/>
        <v>0</v>
      </c>
      <c r="AD41" s="11">
        <f t="shared" si="45"/>
        <v>0</v>
      </c>
      <c r="AE41" s="11">
        <f t="shared" si="45"/>
        <v>0</v>
      </c>
      <c r="AF41" s="11">
        <f t="shared" si="45"/>
        <v>0</v>
      </c>
      <c r="AG41" s="11">
        <f t="shared" si="45"/>
        <v>0</v>
      </c>
      <c r="AH41" s="11">
        <f t="shared" si="45"/>
        <v>0</v>
      </c>
      <c r="AI41" s="11">
        <f t="shared" si="45"/>
        <v>0</v>
      </c>
      <c r="AJ41" s="11">
        <f t="shared" si="45"/>
        <v>0</v>
      </c>
      <c r="AK41" s="11">
        <f t="shared" si="45"/>
        <v>0</v>
      </c>
      <c r="AL41" s="11">
        <f t="shared" si="45"/>
        <v>0</v>
      </c>
      <c r="AM41" s="11">
        <f t="shared" si="45"/>
        <v>0</v>
      </c>
      <c r="AN41" s="11">
        <f t="shared" si="45"/>
        <v>0</v>
      </c>
      <c r="AO41" s="11">
        <f t="shared" si="45"/>
        <v>0</v>
      </c>
      <c r="AP41" s="11">
        <f t="shared" si="45"/>
        <v>0</v>
      </c>
      <c r="AQ41" s="11">
        <f t="shared" si="45"/>
        <v>0</v>
      </c>
      <c r="AR41" s="11">
        <f t="shared" si="45"/>
        <v>0</v>
      </c>
      <c r="AS41" s="11">
        <f t="shared" si="45"/>
        <v>0</v>
      </c>
      <c r="AT41" s="11">
        <f t="shared" si="45"/>
        <v>0</v>
      </c>
      <c r="AU41" s="11">
        <f t="shared" si="45"/>
        <v>0</v>
      </c>
      <c r="AV41" s="11">
        <f t="shared" si="45"/>
        <v>0</v>
      </c>
      <c r="AW41" s="11">
        <f t="shared" si="45"/>
        <v>0</v>
      </c>
      <c r="AX41" s="11">
        <f t="shared" si="45"/>
        <v>0</v>
      </c>
      <c r="AY41" s="11">
        <f t="shared" si="45"/>
        <v>0</v>
      </c>
      <c r="AZ41" s="11">
        <f t="shared" si="45"/>
        <v>0</v>
      </c>
      <c r="BA41" s="11">
        <f t="shared" si="45"/>
        <v>0</v>
      </c>
      <c r="BB41" s="11">
        <f t="shared" si="45"/>
        <v>0</v>
      </c>
      <c r="BC41" s="11">
        <f t="shared" si="45"/>
        <v>0</v>
      </c>
      <c r="BD41" s="11">
        <f t="shared" si="45"/>
        <v>0</v>
      </c>
      <c r="BE41" s="11">
        <f t="shared" si="45"/>
        <v>0</v>
      </c>
      <c r="BF41" s="11">
        <f t="shared" si="45"/>
        <v>0</v>
      </c>
      <c r="BG41" s="11">
        <f t="shared" si="45"/>
        <v>0</v>
      </c>
      <c r="BH41" s="11">
        <f t="shared" si="45"/>
        <v>0</v>
      </c>
      <c r="BI41" s="11">
        <f t="shared" si="45"/>
        <v>0</v>
      </c>
      <c r="BJ41" s="11">
        <f t="shared" si="45"/>
        <v>0</v>
      </c>
      <c r="BK41" s="11">
        <f t="shared" si="45"/>
        <v>0</v>
      </c>
      <c r="BL41" s="11">
        <f t="shared" si="45"/>
        <v>0</v>
      </c>
      <c r="BM41" s="11">
        <f t="shared" ref="BM41:DX44" si="49">IF(ISBLANK(BM19),0,BM19)</f>
        <v>0</v>
      </c>
      <c r="BN41" s="11">
        <f t="shared" si="49"/>
        <v>0</v>
      </c>
      <c r="BO41" s="11">
        <f t="shared" si="49"/>
        <v>0</v>
      </c>
      <c r="BP41" s="11">
        <f t="shared" si="49"/>
        <v>0</v>
      </c>
      <c r="BQ41" s="11">
        <f t="shared" si="49"/>
        <v>0</v>
      </c>
      <c r="BR41" s="11">
        <f t="shared" si="49"/>
        <v>0</v>
      </c>
      <c r="BS41" s="11">
        <f t="shared" si="49"/>
        <v>0</v>
      </c>
      <c r="BT41" s="11">
        <f t="shared" si="49"/>
        <v>0</v>
      </c>
      <c r="BU41" s="11">
        <f t="shared" si="49"/>
        <v>0</v>
      </c>
      <c r="BV41" s="11">
        <f t="shared" si="49"/>
        <v>0</v>
      </c>
      <c r="BW41" s="11">
        <f t="shared" si="49"/>
        <v>0</v>
      </c>
      <c r="BX41" s="11">
        <f t="shared" si="49"/>
        <v>0</v>
      </c>
      <c r="BY41" s="11">
        <f t="shared" si="49"/>
        <v>0</v>
      </c>
      <c r="BZ41" s="11">
        <f t="shared" si="49"/>
        <v>0</v>
      </c>
      <c r="CA41" s="11">
        <f t="shared" si="49"/>
        <v>0</v>
      </c>
      <c r="CB41" s="11">
        <f t="shared" si="49"/>
        <v>0</v>
      </c>
      <c r="CC41" s="11">
        <f t="shared" si="49"/>
        <v>0</v>
      </c>
      <c r="CD41" s="11">
        <f t="shared" si="49"/>
        <v>0</v>
      </c>
      <c r="CE41" s="11">
        <f t="shared" si="49"/>
        <v>0</v>
      </c>
      <c r="CF41" s="11">
        <f t="shared" si="49"/>
        <v>0</v>
      </c>
      <c r="CG41" s="11">
        <f t="shared" si="49"/>
        <v>0</v>
      </c>
      <c r="CH41" s="11">
        <f t="shared" si="49"/>
        <v>0</v>
      </c>
      <c r="CI41" s="11">
        <f t="shared" si="49"/>
        <v>0</v>
      </c>
      <c r="CJ41" s="11">
        <f t="shared" si="49"/>
        <v>0</v>
      </c>
      <c r="CK41" s="11">
        <f t="shared" si="49"/>
        <v>0</v>
      </c>
      <c r="CL41" s="11">
        <f t="shared" si="49"/>
        <v>0</v>
      </c>
      <c r="CM41" s="11">
        <f t="shared" si="49"/>
        <v>0</v>
      </c>
      <c r="CN41" s="11">
        <f t="shared" si="49"/>
        <v>0</v>
      </c>
      <c r="CO41" s="11">
        <f t="shared" si="49"/>
        <v>0</v>
      </c>
      <c r="CP41" s="11">
        <f t="shared" si="49"/>
        <v>0</v>
      </c>
      <c r="CQ41" s="11">
        <f t="shared" si="49"/>
        <v>0</v>
      </c>
      <c r="CR41" s="11">
        <f t="shared" si="49"/>
        <v>0</v>
      </c>
      <c r="CS41" s="11">
        <f t="shared" si="49"/>
        <v>0</v>
      </c>
      <c r="CT41" s="11">
        <f t="shared" si="49"/>
        <v>0</v>
      </c>
      <c r="CU41" s="11">
        <f t="shared" si="49"/>
        <v>0</v>
      </c>
      <c r="CV41" s="11">
        <f t="shared" si="49"/>
        <v>0</v>
      </c>
      <c r="CW41" s="11">
        <f t="shared" si="49"/>
        <v>0</v>
      </c>
      <c r="CX41" s="11">
        <f t="shared" si="49"/>
        <v>0</v>
      </c>
      <c r="CY41" s="11">
        <f t="shared" si="49"/>
        <v>0</v>
      </c>
      <c r="CZ41" s="11">
        <f t="shared" si="49"/>
        <v>0</v>
      </c>
      <c r="DA41" s="11">
        <f t="shared" si="49"/>
        <v>0</v>
      </c>
      <c r="DB41" s="11">
        <f t="shared" si="49"/>
        <v>0</v>
      </c>
      <c r="DC41" s="11">
        <f t="shared" si="49"/>
        <v>0</v>
      </c>
      <c r="DD41" s="11">
        <f t="shared" si="49"/>
        <v>0</v>
      </c>
      <c r="DE41" s="11">
        <f t="shared" si="49"/>
        <v>0</v>
      </c>
      <c r="DF41" s="11">
        <f t="shared" si="49"/>
        <v>0</v>
      </c>
      <c r="DG41" s="11">
        <f t="shared" si="49"/>
        <v>0</v>
      </c>
      <c r="DH41" s="11">
        <f t="shared" si="49"/>
        <v>0</v>
      </c>
      <c r="DI41" s="11">
        <f t="shared" si="49"/>
        <v>0</v>
      </c>
      <c r="DJ41" s="11">
        <f t="shared" si="49"/>
        <v>0</v>
      </c>
      <c r="DK41" s="11">
        <f t="shared" si="49"/>
        <v>0</v>
      </c>
      <c r="DL41" s="11">
        <f t="shared" si="49"/>
        <v>0</v>
      </c>
      <c r="DM41" s="11">
        <f t="shared" si="49"/>
        <v>0</v>
      </c>
      <c r="DN41" s="11">
        <f t="shared" si="49"/>
        <v>0</v>
      </c>
      <c r="DO41" s="11">
        <f t="shared" si="49"/>
        <v>0</v>
      </c>
      <c r="DP41" s="11">
        <f t="shared" si="49"/>
        <v>0</v>
      </c>
      <c r="DQ41" s="11">
        <f t="shared" si="49"/>
        <v>0</v>
      </c>
      <c r="DR41" s="11">
        <f t="shared" si="49"/>
        <v>0</v>
      </c>
      <c r="DS41" s="11">
        <f t="shared" si="49"/>
        <v>0</v>
      </c>
      <c r="DT41" s="11">
        <f t="shared" si="49"/>
        <v>0</v>
      </c>
      <c r="DU41" s="11">
        <f t="shared" si="49"/>
        <v>0</v>
      </c>
      <c r="DV41" s="11">
        <f t="shared" si="49"/>
        <v>0</v>
      </c>
      <c r="DW41" s="11">
        <f t="shared" si="49"/>
        <v>0</v>
      </c>
      <c r="DX41" s="11">
        <f t="shared" si="49"/>
        <v>0</v>
      </c>
      <c r="DY41" s="11">
        <f t="shared" si="48"/>
        <v>0</v>
      </c>
      <c r="DZ41" s="11">
        <f t="shared" si="34"/>
        <v>0</v>
      </c>
      <c r="EA41" s="11">
        <f t="shared" si="34"/>
        <v>0</v>
      </c>
      <c r="EB41" s="11">
        <f t="shared" si="34"/>
        <v>0</v>
      </c>
      <c r="EC41" s="11">
        <f t="shared" si="43"/>
        <v>0</v>
      </c>
      <c r="ED41" s="11">
        <f t="shared" si="43"/>
        <v>0</v>
      </c>
      <c r="EE41" s="11">
        <f t="shared" si="43"/>
        <v>0</v>
      </c>
      <c r="EF41" s="11">
        <f t="shared" si="43"/>
        <v>0</v>
      </c>
      <c r="EG41" s="11">
        <f t="shared" si="43"/>
        <v>0</v>
      </c>
      <c r="EH41" s="11">
        <f t="shared" si="43"/>
        <v>0</v>
      </c>
      <c r="EI41" s="11">
        <f t="shared" si="43"/>
        <v>0</v>
      </c>
      <c r="EJ41" s="11">
        <f t="shared" si="43"/>
        <v>0</v>
      </c>
      <c r="EK41" s="11">
        <f t="shared" si="43"/>
        <v>0</v>
      </c>
      <c r="EL41" s="11">
        <f t="shared" si="43"/>
        <v>0</v>
      </c>
      <c r="EM41" s="11">
        <f t="shared" si="43"/>
        <v>0</v>
      </c>
      <c r="EN41" s="11">
        <f t="shared" ref="EN41:GY44" si="50">IF(ISBLANK(EN19),0,EN19)</f>
        <v>0</v>
      </c>
      <c r="EO41" s="11">
        <f t="shared" si="50"/>
        <v>0</v>
      </c>
      <c r="EP41" s="11">
        <f t="shared" si="50"/>
        <v>0</v>
      </c>
      <c r="EQ41" s="11">
        <f t="shared" si="50"/>
        <v>0</v>
      </c>
      <c r="ER41" s="11">
        <f t="shared" si="50"/>
        <v>0</v>
      </c>
      <c r="ES41" s="11">
        <f t="shared" si="50"/>
        <v>0</v>
      </c>
      <c r="ET41" s="11">
        <f t="shared" si="50"/>
        <v>0</v>
      </c>
      <c r="EU41" s="11">
        <f t="shared" si="50"/>
        <v>0</v>
      </c>
      <c r="EV41" s="11">
        <f t="shared" si="50"/>
        <v>0</v>
      </c>
      <c r="EW41" s="11">
        <f t="shared" si="50"/>
        <v>0</v>
      </c>
      <c r="EX41" s="11">
        <f t="shared" si="50"/>
        <v>0</v>
      </c>
      <c r="EY41" s="11">
        <f t="shared" si="50"/>
        <v>0</v>
      </c>
      <c r="EZ41" s="11">
        <f t="shared" si="50"/>
        <v>0</v>
      </c>
      <c r="FA41" s="11">
        <f t="shared" si="50"/>
        <v>0</v>
      </c>
      <c r="FB41" s="11">
        <f t="shared" si="50"/>
        <v>0</v>
      </c>
      <c r="FC41" s="11">
        <f t="shared" si="50"/>
        <v>0</v>
      </c>
      <c r="FD41" s="11">
        <f t="shared" si="50"/>
        <v>0</v>
      </c>
      <c r="FE41" s="11">
        <f t="shared" si="50"/>
        <v>0</v>
      </c>
      <c r="FF41" s="11">
        <f t="shared" si="50"/>
        <v>0</v>
      </c>
      <c r="FG41" s="11">
        <f t="shared" si="50"/>
        <v>0</v>
      </c>
      <c r="FH41" s="11">
        <f t="shared" si="50"/>
        <v>0</v>
      </c>
      <c r="FI41" s="11">
        <f t="shared" si="50"/>
        <v>0</v>
      </c>
      <c r="FJ41" s="11">
        <f t="shared" si="50"/>
        <v>0</v>
      </c>
      <c r="FK41" s="11">
        <f t="shared" si="50"/>
        <v>0</v>
      </c>
      <c r="FL41" s="11">
        <f t="shared" si="50"/>
        <v>0</v>
      </c>
      <c r="FM41" s="11">
        <f t="shared" si="50"/>
        <v>0</v>
      </c>
      <c r="FN41" s="11">
        <f t="shared" si="50"/>
        <v>0</v>
      </c>
      <c r="FO41" s="11">
        <f t="shared" si="50"/>
        <v>0</v>
      </c>
      <c r="FP41" s="11">
        <f t="shared" si="50"/>
        <v>0</v>
      </c>
      <c r="FQ41" s="11">
        <f t="shared" si="50"/>
        <v>0</v>
      </c>
      <c r="FR41" s="11">
        <f t="shared" si="50"/>
        <v>0</v>
      </c>
      <c r="FS41" s="11">
        <f t="shared" si="50"/>
        <v>0</v>
      </c>
      <c r="FT41" s="11">
        <f t="shared" si="50"/>
        <v>0</v>
      </c>
      <c r="FU41" s="11">
        <f t="shared" si="50"/>
        <v>0</v>
      </c>
      <c r="FV41" s="11">
        <f t="shared" si="50"/>
        <v>0</v>
      </c>
      <c r="FW41" s="11">
        <f t="shared" si="50"/>
        <v>0</v>
      </c>
      <c r="FX41" s="11">
        <f t="shared" si="50"/>
        <v>0</v>
      </c>
      <c r="FY41" s="11">
        <f t="shared" si="50"/>
        <v>0</v>
      </c>
      <c r="FZ41" s="11">
        <f t="shared" si="50"/>
        <v>0</v>
      </c>
      <c r="GA41" s="11">
        <f t="shared" si="50"/>
        <v>0</v>
      </c>
      <c r="GB41" s="11">
        <f t="shared" si="50"/>
        <v>0</v>
      </c>
      <c r="GC41" s="11">
        <f t="shared" si="50"/>
        <v>0</v>
      </c>
      <c r="GD41" s="11">
        <f t="shared" si="50"/>
        <v>0</v>
      </c>
      <c r="GE41" s="11">
        <f t="shared" si="50"/>
        <v>0</v>
      </c>
      <c r="GF41" s="11">
        <f t="shared" si="50"/>
        <v>0</v>
      </c>
      <c r="GG41" s="11">
        <f t="shared" si="50"/>
        <v>0</v>
      </c>
      <c r="GH41" s="11">
        <f t="shared" si="50"/>
        <v>0</v>
      </c>
      <c r="GI41" s="11">
        <f t="shared" si="50"/>
        <v>0</v>
      </c>
      <c r="GJ41" s="11">
        <f t="shared" si="50"/>
        <v>0</v>
      </c>
      <c r="GK41" s="11">
        <f t="shared" si="50"/>
        <v>0</v>
      </c>
      <c r="GL41" s="11">
        <f t="shared" si="50"/>
        <v>0</v>
      </c>
      <c r="GM41" s="11">
        <f t="shared" si="50"/>
        <v>0</v>
      </c>
      <c r="GN41" s="11">
        <f t="shared" si="50"/>
        <v>0</v>
      </c>
      <c r="GO41" s="11">
        <f t="shared" si="50"/>
        <v>0</v>
      </c>
      <c r="GP41" s="11">
        <f t="shared" si="50"/>
        <v>0</v>
      </c>
      <c r="GQ41" s="11">
        <f t="shared" si="50"/>
        <v>0</v>
      </c>
      <c r="GR41" s="11">
        <f t="shared" si="50"/>
        <v>0</v>
      </c>
      <c r="GS41" s="11">
        <f t="shared" si="50"/>
        <v>0</v>
      </c>
      <c r="GT41" s="11">
        <f t="shared" si="50"/>
        <v>0</v>
      </c>
      <c r="GU41" s="11">
        <f t="shared" si="50"/>
        <v>0</v>
      </c>
      <c r="GV41" s="11">
        <f t="shared" si="50"/>
        <v>0</v>
      </c>
      <c r="GW41" s="11">
        <f t="shared" si="50"/>
        <v>0</v>
      </c>
      <c r="GX41" s="11">
        <f t="shared" si="50"/>
        <v>0</v>
      </c>
      <c r="GY41" s="11">
        <f t="shared" si="50"/>
        <v>0</v>
      </c>
      <c r="GZ41" s="11">
        <f t="shared" si="47"/>
        <v>0</v>
      </c>
      <c r="HA41" s="11">
        <f t="shared" si="47"/>
        <v>0</v>
      </c>
      <c r="HB41" s="11">
        <f t="shared" si="47"/>
        <v>0</v>
      </c>
      <c r="HC41" s="11">
        <f t="shared" si="47"/>
        <v>0</v>
      </c>
      <c r="HD41" s="11">
        <f t="shared" si="47"/>
        <v>0</v>
      </c>
      <c r="HE41" s="11">
        <f t="shared" si="47"/>
        <v>0</v>
      </c>
      <c r="HF41" s="11">
        <f t="shared" si="47"/>
        <v>0</v>
      </c>
      <c r="HG41" s="11">
        <f t="shared" si="47"/>
        <v>0</v>
      </c>
      <c r="HH41" s="11">
        <f t="shared" si="47"/>
        <v>0</v>
      </c>
      <c r="HI41" s="11">
        <f t="shared" si="47"/>
        <v>0</v>
      </c>
      <c r="HJ41" s="11">
        <f t="shared" si="47"/>
        <v>0</v>
      </c>
      <c r="HK41" s="11">
        <f t="shared" si="47"/>
        <v>0</v>
      </c>
      <c r="HL41" s="11">
        <f t="shared" si="47"/>
        <v>0</v>
      </c>
      <c r="HM41" s="11">
        <f t="shared" si="47"/>
        <v>0</v>
      </c>
      <c r="HN41" s="11">
        <f t="shared" si="47"/>
        <v>0</v>
      </c>
      <c r="HO41" s="11">
        <f t="shared" si="47"/>
        <v>0</v>
      </c>
      <c r="HP41" s="11">
        <f t="shared" si="47"/>
        <v>0</v>
      </c>
      <c r="HQ41" s="11">
        <f t="shared" si="47"/>
        <v>0</v>
      </c>
      <c r="HR41" s="11">
        <f t="shared" si="47"/>
        <v>0</v>
      </c>
      <c r="HS41" s="11">
        <f t="shared" si="47"/>
        <v>0</v>
      </c>
      <c r="HT41" s="11">
        <f t="shared" si="47"/>
        <v>0</v>
      </c>
      <c r="HU41" s="11">
        <f t="shared" si="47"/>
        <v>0</v>
      </c>
      <c r="HV41" s="11">
        <f t="shared" si="47"/>
        <v>0</v>
      </c>
      <c r="HW41" s="11">
        <f t="shared" si="47"/>
        <v>0</v>
      </c>
      <c r="HX41" s="11">
        <f t="shared" si="47"/>
        <v>0</v>
      </c>
      <c r="HY41" s="11">
        <f t="shared" si="47"/>
        <v>0</v>
      </c>
      <c r="HZ41" s="11">
        <f t="shared" si="47"/>
        <v>0</v>
      </c>
      <c r="IA41" s="11">
        <f t="shared" si="47"/>
        <v>0</v>
      </c>
      <c r="IB41" s="11">
        <f t="shared" si="47"/>
        <v>0</v>
      </c>
      <c r="IC41" s="11">
        <f t="shared" si="47"/>
        <v>0</v>
      </c>
      <c r="ID41" s="11">
        <f t="shared" si="47"/>
        <v>0</v>
      </c>
      <c r="IE41" s="11">
        <f t="shared" si="47"/>
        <v>0</v>
      </c>
      <c r="IF41" s="11">
        <f t="shared" si="47"/>
        <v>0</v>
      </c>
      <c r="IG41" s="11">
        <f t="shared" si="47"/>
        <v>0</v>
      </c>
      <c r="IH41" s="11">
        <f t="shared" si="47"/>
        <v>0</v>
      </c>
      <c r="II41" s="11">
        <f t="shared" si="47"/>
        <v>0</v>
      </c>
      <c r="IJ41" s="11">
        <f t="shared" si="47"/>
        <v>0</v>
      </c>
      <c r="IK41" s="11">
        <f t="shared" si="47"/>
        <v>0</v>
      </c>
      <c r="IL41" s="11">
        <f t="shared" si="47"/>
        <v>0</v>
      </c>
      <c r="IM41" s="11">
        <f t="shared" si="47"/>
        <v>0</v>
      </c>
      <c r="IN41" s="11">
        <f t="shared" si="47"/>
        <v>0</v>
      </c>
      <c r="IO41" s="11">
        <f t="shared" si="47"/>
        <v>0</v>
      </c>
      <c r="IP41" s="11">
        <f t="shared" si="47"/>
        <v>0</v>
      </c>
      <c r="IQ41" s="11">
        <f t="shared" si="47"/>
        <v>0</v>
      </c>
      <c r="IR41" s="11">
        <f t="shared" si="47"/>
        <v>0</v>
      </c>
      <c r="IS41" s="11">
        <f t="shared" si="47"/>
        <v>0</v>
      </c>
      <c r="IT41" s="11">
        <f t="shared" si="47"/>
        <v>0</v>
      </c>
      <c r="IU41" s="11">
        <f t="shared" si="47"/>
        <v>0</v>
      </c>
      <c r="IV41" s="11">
        <f t="shared" si="47"/>
        <v>0</v>
      </c>
      <c r="IW41" s="11">
        <f t="shared" si="47"/>
        <v>0</v>
      </c>
      <c r="IX41" s="11">
        <f t="shared" si="44"/>
        <v>0</v>
      </c>
      <c r="IY41" s="11">
        <f t="shared" si="44"/>
        <v>0</v>
      </c>
      <c r="IZ41" s="11">
        <f t="shared" si="44"/>
        <v>0</v>
      </c>
      <c r="JA41" s="11">
        <f t="shared" si="44"/>
        <v>0</v>
      </c>
      <c r="JB41" s="11">
        <f t="shared" si="44"/>
        <v>0</v>
      </c>
      <c r="JC41" s="11">
        <f t="shared" si="44"/>
        <v>0</v>
      </c>
      <c r="JD41" s="11">
        <f t="shared" si="44"/>
        <v>0</v>
      </c>
      <c r="JE41" s="11">
        <f t="shared" si="44"/>
        <v>0</v>
      </c>
      <c r="JF41" s="11">
        <f t="shared" si="44"/>
        <v>0</v>
      </c>
      <c r="JG41" s="11">
        <f t="shared" si="44"/>
        <v>0</v>
      </c>
      <c r="JH41" s="11">
        <f t="shared" si="44"/>
        <v>0</v>
      </c>
      <c r="JI41" s="11">
        <f t="shared" si="44"/>
        <v>0</v>
      </c>
      <c r="JJ41" s="11">
        <f t="shared" si="44"/>
        <v>0</v>
      </c>
      <c r="JK41" s="11">
        <f t="shared" si="44"/>
        <v>0</v>
      </c>
      <c r="JL41" s="11">
        <f t="shared" si="44"/>
        <v>0</v>
      </c>
      <c r="JM41" s="11">
        <f t="shared" si="44"/>
        <v>0</v>
      </c>
      <c r="JN41" s="11">
        <f t="shared" si="44"/>
        <v>0</v>
      </c>
      <c r="JO41" s="11">
        <f t="shared" si="44"/>
        <v>0</v>
      </c>
      <c r="JP41" s="11">
        <f t="shared" si="44"/>
        <v>0</v>
      </c>
      <c r="JQ41" s="11">
        <f t="shared" si="44"/>
        <v>0</v>
      </c>
      <c r="JR41" s="11">
        <f t="shared" si="44"/>
        <v>0</v>
      </c>
      <c r="JS41" s="11">
        <f t="shared" si="44"/>
        <v>0</v>
      </c>
      <c r="JT41" s="11">
        <f t="shared" si="44"/>
        <v>0</v>
      </c>
      <c r="JU41" s="11">
        <f t="shared" si="44"/>
        <v>0</v>
      </c>
      <c r="JV41" s="11">
        <f t="shared" si="44"/>
        <v>0</v>
      </c>
      <c r="JW41" s="11">
        <f t="shared" si="44"/>
        <v>0</v>
      </c>
      <c r="JX41" s="11">
        <f t="shared" si="44"/>
        <v>0</v>
      </c>
      <c r="JY41" s="11">
        <f t="shared" si="44"/>
        <v>0</v>
      </c>
      <c r="JZ41" s="11">
        <f t="shared" si="44"/>
        <v>0</v>
      </c>
      <c r="KA41" s="11">
        <f t="shared" si="44"/>
        <v>0</v>
      </c>
      <c r="KB41" s="11">
        <f t="shared" si="44"/>
        <v>0</v>
      </c>
      <c r="KC41" s="11">
        <f t="shared" si="44"/>
        <v>0</v>
      </c>
      <c r="KD41" s="11">
        <f t="shared" si="44"/>
        <v>0</v>
      </c>
      <c r="KE41" s="11">
        <f t="shared" si="44"/>
        <v>0</v>
      </c>
      <c r="KF41" s="11">
        <f t="shared" si="44"/>
        <v>0</v>
      </c>
      <c r="KG41" s="11">
        <f t="shared" si="44"/>
        <v>0</v>
      </c>
      <c r="KH41" s="11">
        <f t="shared" si="44"/>
        <v>0</v>
      </c>
      <c r="KI41" s="11">
        <f t="shared" si="44"/>
        <v>0</v>
      </c>
      <c r="KJ41" s="11">
        <f t="shared" si="44"/>
        <v>0</v>
      </c>
      <c r="KK41" s="11">
        <f t="shared" si="44"/>
        <v>0</v>
      </c>
      <c r="KL41" s="11">
        <f t="shared" si="44"/>
        <v>0</v>
      </c>
      <c r="KM41" s="11">
        <f t="shared" si="44"/>
        <v>0</v>
      </c>
      <c r="KN41" s="11">
        <f t="shared" si="44"/>
        <v>0</v>
      </c>
      <c r="KO41" s="11">
        <f t="shared" si="44"/>
        <v>0</v>
      </c>
      <c r="KP41" s="11">
        <f t="shared" si="44"/>
        <v>0</v>
      </c>
    </row>
    <row r="42" spans="1:302" x14ac:dyDescent="0.2">
      <c r="A42" s="1" t="s">
        <v>45</v>
      </c>
      <c r="B42" s="11">
        <f t="shared" ref="B42:BM44" si="51">IF(ISBLANK(B20),0,B20)</f>
        <v>0</v>
      </c>
      <c r="C42" s="11">
        <f t="shared" si="51"/>
        <v>0</v>
      </c>
      <c r="D42" s="11">
        <f t="shared" si="51"/>
        <v>0</v>
      </c>
      <c r="E42" s="11">
        <f t="shared" si="51"/>
        <v>0</v>
      </c>
      <c r="F42" s="11">
        <f t="shared" si="51"/>
        <v>35</v>
      </c>
      <c r="G42" s="11">
        <f t="shared" si="51"/>
        <v>0</v>
      </c>
      <c r="H42" s="11">
        <f t="shared" si="51"/>
        <v>0</v>
      </c>
      <c r="I42" s="11">
        <f t="shared" si="51"/>
        <v>0</v>
      </c>
      <c r="J42" s="11">
        <f t="shared" si="51"/>
        <v>0</v>
      </c>
      <c r="K42" s="11">
        <f t="shared" si="51"/>
        <v>35</v>
      </c>
      <c r="L42" s="11">
        <f t="shared" si="51"/>
        <v>0</v>
      </c>
      <c r="M42" s="11">
        <f t="shared" si="51"/>
        <v>0</v>
      </c>
      <c r="N42" s="11">
        <f t="shared" si="51"/>
        <v>0</v>
      </c>
      <c r="O42" s="11">
        <f t="shared" si="51"/>
        <v>0</v>
      </c>
      <c r="P42" s="11">
        <f t="shared" si="51"/>
        <v>35</v>
      </c>
      <c r="Q42" s="11">
        <f t="shared" si="51"/>
        <v>0</v>
      </c>
      <c r="R42" s="11">
        <f t="shared" si="51"/>
        <v>0</v>
      </c>
      <c r="S42" s="11">
        <f t="shared" si="51"/>
        <v>0</v>
      </c>
      <c r="T42" s="11">
        <f t="shared" si="51"/>
        <v>0</v>
      </c>
      <c r="U42" s="11">
        <f t="shared" si="51"/>
        <v>35</v>
      </c>
      <c r="V42" s="11">
        <f t="shared" si="51"/>
        <v>0</v>
      </c>
      <c r="W42" s="11">
        <f t="shared" si="51"/>
        <v>0</v>
      </c>
      <c r="X42" s="11">
        <f t="shared" si="51"/>
        <v>0</v>
      </c>
      <c r="Y42" s="11">
        <f t="shared" si="51"/>
        <v>0</v>
      </c>
      <c r="Z42" s="11">
        <f t="shared" si="51"/>
        <v>35</v>
      </c>
      <c r="AA42" s="11">
        <f t="shared" si="51"/>
        <v>0</v>
      </c>
      <c r="AB42" s="11">
        <f t="shared" si="51"/>
        <v>0</v>
      </c>
      <c r="AC42" s="11">
        <f t="shared" si="51"/>
        <v>0</v>
      </c>
      <c r="AD42" s="11">
        <f t="shared" si="51"/>
        <v>0</v>
      </c>
      <c r="AE42" s="11">
        <f t="shared" si="51"/>
        <v>35</v>
      </c>
      <c r="AF42" s="11">
        <f t="shared" si="51"/>
        <v>0</v>
      </c>
      <c r="AG42" s="11">
        <f t="shared" si="51"/>
        <v>0</v>
      </c>
      <c r="AH42" s="11">
        <f t="shared" si="51"/>
        <v>0</v>
      </c>
      <c r="AI42" s="11">
        <f t="shared" si="51"/>
        <v>0</v>
      </c>
      <c r="AJ42" s="11">
        <f t="shared" si="51"/>
        <v>35</v>
      </c>
      <c r="AK42" s="11">
        <f t="shared" si="51"/>
        <v>0</v>
      </c>
      <c r="AL42" s="11">
        <f t="shared" si="51"/>
        <v>0</v>
      </c>
      <c r="AM42" s="11">
        <f t="shared" si="51"/>
        <v>0</v>
      </c>
      <c r="AN42" s="11">
        <f t="shared" si="51"/>
        <v>0</v>
      </c>
      <c r="AO42" s="11">
        <f t="shared" si="51"/>
        <v>35</v>
      </c>
      <c r="AP42" s="11">
        <f t="shared" si="51"/>
        <v>0</v>
      </c>
      <c r="AQ42" s="11">
        <f t="shared" si="51"/>
        <v>0</v>
      </c>
      <c r="AR42" s="11">
        <f t="shared" si="51"/>
        <v>0</v>
      </c>
      <c r="AS42" s="11">
        <f t="shared" si="51"/>
        <v>0</v>
      </c>
      <c r="AT42" s="11">
        <f t="shared" si="51"/>
        <v>35</v>
      </c>
      <c r="AU42" s="11">
        <f t="shared" si="51"/>
        <v>0</v>
      </c>
      <c r="AV42" s="11">
        <f t="shared" si="51"/>
        <v>0</v>
      </c>
      <c r="AW42" s="11">
        <f t="shared" si="51"/>
        <v>0</v>
      </c>
      <c r="AX42" s="11">
        <f t="shared" si="51"/>
        <v>0</v>
      </c>
      <c r="AY42" s="11">
        <f t="shared" si="51"/>
        <v>1035</v>
      </c>
      <c r="AZ42" s="11">
        <f t="shared" si="51"/>
        <v>0</v>
      </c>
      <c r="BA42" s="11">
        <f t="shared" si="51"/>
        <v>0</v>
      </c>
      <c r="BB42" s="11">
        <f t="shared" si="51"/>
        <v>0</v>
      </c>
      <c r="BC42" s="11">
        <f t="shared" si="51"/>
        <v>0</v>
      </c>
      <c r="BD42" s="11">
        <f t="shared" si="51"/>
        <v>0</v>
      </c>
      <c r="BE42" s="11">
        <f t="shared" si="51"/>
        <v>0</v>
      </c>
      <c r="BF42" s="11">
        <f t="shared" si="51"/>
        <v>0</v>
      </c>
      <c r="BG42" s="11">
        <f t="shared" si="51"/>
        <v>0</v>
      </c>
      <c r="BH42" s="11">
        <f t="shared" si="51"/>
        <v>0</v>
      </c>
      <c r="BI42" s="11">
        <f t="shared" si="51"/>
        <v>0</v>
      </c>
      <c r="BJ42" s="11">
        <f t="shared" si="51"/>
        <v>0</v>
      </c>
      <c r="BK42" s="11">
        <f t="shared" si="51"/>
        <v>0</v>
      </c>
      <c r="BL42" s="11">
        <f t="shared" si="51"/>
        <v>0</v>
      </c>
      <c r="BM42" s="11">
        <f t="shared" si="51"/>
        <v>0</v>
      </c>
      <c r="BN42" s="11">
        <f t="shared" si="49"/>
        <v>0</v>
      </c>
      <c r="BO42" s="11">
        <f t="shared" si="49"/>
        <v>0</v>
      </c>
      <c r="BP42" s="11">
        <f t="shared" si="49"/>
        <v>0</v>
      </c>
      <c r="BQ42" s="11">
        <f t="shared" si="49"/>
        <v>0</v>
      </c>
      <c r="BR42" s="11">
        <f t="shared" si="49"/>
        <v>0</v>
      </c>
      <c r="BS42" s="11">
        <f t="shared" si="49"/>
        <v>0</v>
      </c>
      <c r="BT42" s="11">
        <f t="shared" si="49"/>
        <v>0</v>
      </c>
      <c r="BU42" s="11">
        <f t="shared" si="49"/>
        <v>0</v>
      </c>
      <c r="BV42" s="11">
        <f t="shared" si="49"/>
        <v>0</v>
      </c>
      <c r="BW42" s="11">
        <f t="shared" si="49"/>
        <v>0</v>
      </c>
      <c r="BX42" s="11">
        <f t="shared" si="49"/>
        <v>0</v>
      </c>
      <c r="BY42" s="11">
        <f t="shared" si="49"/>
        <v>0</v>
      </c>
      <c r="BZ42" s="11">
        <f t="shared" si="49"/>
        <v>0</v>
      </c>
      <c r="CA42" s="11">
        <f t="shared" si="49"/>
        <v>0</v>
      </c>
      <c r="CB42" s="11">
        <f t="shared" si="49"/>
        <v>0</v>
      </c>
      <c r="CC42" s="11">
        <f t="shared" si="49"/>
        <v>0</v>
      </c>
      <c r="CD42" s="11">
        <f t="shared" si="49"/>
        <v>0</v>
      </c>
      <c r="CE42" s="11">
        <f t="shared" si="49"/>
        <v>0</v>
      </c>
      <c r="CF42" s="11">
        <f t="shared" si="49"/>
        <v>0</v>
      </c>
      <c r="CG42" s="11">
        <f t="shared" si="49"/>
        <v>0</v>
      </c>
      <c r="CH42" s="11">
        <f t="shared" si="49"/>
        <v>0</v>
      </c>
      <c r="CI42" s="11">
        <f t="shared" si="49"/>
        <v>0</v>
      </c>
      <c r="CJ42" s="11">
        <f t="shared" si="49"/>
        <v>0</v>
      </c>
      <c r="CK42" s="11">
        <f t="shared" si="49"/>
        <v>0</v>
      </c>
      <c r="CL42" s="11">
        <f t="shared" si="49"/>
        <v>0</v>
      </c>
      <c r="CM42" s="11">
        <f t="shared" si="49"/>
        <v>0</v>
      </c>
      <c r="CN42" s="11">
        <f t="shared" si="49"/>
        <v>0</v>
      </c>
      <c r="CO42" s="11">
        <f t="shared" si="49"/>
        <v>0</v>
      </c>
      <c r="CP42" s="11">
        <f t="shared" si="49"/>
        <v>0</v>
      </c>
      <c r="CQ42" s="11">
        <f t="shared" si="49"/>
        <v>0</v>
      </c>
      <c r="CR42" s="11">
        <f t="shared" si="49"/>
        <v>0</v>
      </c>
      <c r="CS42" s="11">
        <f t="shared" si="49"/>
        <v>0</v>
      </c>
      <c r="CT42" s="11">
        <f t="shared" si="49"/>
        <v>0</v>
      </c>
      <c r="CU42" s="11">
        <f t="shared" si="49"/>
        <v>0</v>
      </c>
      <c r="CV42" s="11">
        <f t="shared" si="49"/>
        <v>0</v>
      </c>
      <c r="CW42" s="11">
        <f t="shared" si="49"/>
        <v>0</v>
      </c>
      <c r="CX42" s="11">
        <f t="shared" si="49"/>
        <v>0</v>
      </c>
      <c r="CY42" s="11">
        <f t="shared" si="49"/>
        <v>0</v>
      </c>
      <c r="CZ42" s="11">
        <f t="shared" si="49"/>
        <v>0</v>
      </c>
      <c r="DA42" s="11">
        <f t="shared" si="49"/>
        <v>0</v>
      </c>
      <c r="DB42" s="11">
        <f t="shared" si="49"/>
        <v>0</v>
      </c>
      <c r="DC42" s="11">
        <f t="shared" si="49"/>
        <v>0</v>
      </c>
      <c r="DD42" s="11">
        <f t="shared" si="49"/>
        <v>0</v>
      </c>
      <c r="DE42" s="11">
        <f t="shared" si="49"/>
        <v>0</v>
      </c>
      <c r="DF42" s="11">
        <f t="shared" si="49"/>
        <v>0</v>
      </c>
      <c r="DG42" s="11">
        <f t="shared" si="49"/>
        <v>0</v>
      </c>
      <c r="DH42" s="11">
        <f t="shared" si="49"/>
        <v>0</v>
      </c>
      <c r="DI42" s="11">
        <f t="shared" si="49"/>
        <v>0</v>
      </c>
      <c r="DJ42" s="11">
        <f t="shared" si="49"/>
        <v>0</v>
      </c>
      <c r="DK42" s="11">
        <f t="shared" si="49"/>
        <v>0</v>
      </c>
      <c r="DL42" s="11">
        <f t="shared" si="49"/>
        <v>0</v>
      </c>
      <c r="DM42" s="11">
        <f t="shared" si="49"/>
        <v>0</v>
      </c>
      <c r="DN42" s="11">
        <f t="shared" si="49"/>
        <v>0</v>
      </c>
      <c r="DO42" s="11">
        <f t="shared" si="49"/>
        <v>0</v>
      </c>
      <c r="DP42" s="11">
        <f t="shared" si="49"/>
        <v>0</v>
      </c>
      <c r="DQ42" s="11">
        <f t="shared" si="49"/>
        <v>0</v>
      </c>
      <c r="DR42" s="11">
        <f t="shared" si="49"/>
        <v>0</v>
      </c>
      <c r="DS42" s="11">
        <f t="shared" si="49"/>
        <v>0</v>
      </c>
      <c r="DT42" s="11">
        <f t="shared" si="49"/>
        <v>0</v>
      </c>
      <c r="DU42" s="11">
        <f t="shared" si="49"/>
        <v>0</v>
      </c>
      <c r="DV42" s="11">
        <f t="shared" si="49"/>
        <v>0</v>
      </c>
      <c r="DW42" s="11">
        <f t="shared" si="49"/>
        <v>0</v>
      </c>
      <c r="DX42" s="11">
        <f t="shared" si="49"/>
        <v>0</v>
      </c>
      <c r="DY42" s="11">
        <f t="shared" si="48"/>
        <v>0</v>
      </c>
      <c r="DZ42" s="11">
        <f t="shared" si="34"/>
        <v>0</v>
      </c>
      <c r="EA42" s="11">
        <f t="shared" si="34"/>
        <v>0</v>
      </c>
      <c r="EB42" s="11">
        <f t="shared" si="34"/>
        <v>0</v>
      </c>
      <c r="EC42" s="11">
        <f t="shared" ref="EC42:GK44" si="52">IF(ISBLANK(EC20),0,EC20)</f>
        <v>0</v>
      </c>
      <c r="ED42" s="11">
        <f t="shared" si="52"/>
        <v>0</v>
      </c>
      <c r="EE42" s="11">
        <f t="shared" si="52"/>
        <v>0</v>
      </c>
      <c r="EF42" s="11">
        <f t="shared" si="52"/>
        <v>0</v>
      </c>
      <c r="EG42" s="11">
        <f t="shared" si="52"/>
        <v>0</v>
      </c>
      <c r="EH42" s="11">
        <f t="shared" si="52"/>
        <v>0</v>
      </c>
      <c r="EI42" s="11">
        <f t="shared" si="52"/>
        <v>0</v>
      </c>
      <c r="EJ42" s="11">
        <f t="shared" si="52"/>
        <v>0</v>
      </c>
      <c r="EK42" s="11">
        <f t="shared" si="52"/>
        <v>0</v>
      </c>
      <c r="EL42" s="11">
        <f t="shared" si="52"/>
        <v>0</v>
      </c>
      <c r="EM42" s="11">
        <f t="shared" si="52"/>
        <v>0</v>
      </c>
      <c r="EN42" s="11">
        <f t="shared" si="52"/>
        <v>0</v>
      </c>
      <c r="EO42" s="11">
        <f t="shared" si="52"/>
        <v>0</v>
      </c>
      <c r="EP42" s="11">
        <f t="shared" si="52"/>
        <v>0</v>
      </c>
      <c r="EQ42" s="11">
        <f t="shared" si="52"/>
        <v>0</v>
      </c>
      <c r="ER42" s="11">
        <f t="shared" si="52"/>
        <v>0</v>
      </c>
      <c r="ES42" s="11">
        <f t="shared" si="52"/>
        <v>0</v>
      </c>
      <c r="ET42" s="11">
        <f t="shared" si="52"/>
        <v>0</v>
      </c>
      <c r="EU42" s="11">
        <f t="shared" si="52"/>
        <v>0</v>
      </c>
      <c r="EV42" s="11">
        <f t="shared" si="52"/>
        <v>0</v>
      </c>
      <c r="EW42" s="11">
        <f t="shared" si="52"/>
        <v>0</v>
      </c>
      <c r="EX42" s="11">
        <f t="shared" si="52"/>
        <v>0</v>
      </c>
      <c r="EY42" s="11">
        <f t="shared" si="52"/>
        <v>0</v>
      </c>
      <c r="EZ42" s="11">
        <f t="shared" si="52"/>
        <v>0</v>
      </c>
      <c r="FA42" s="11">
        <f t="shared" si="52"/>
        <v>0</v>
      </c>
      <c r="FB42" s="11">
        <f t="shared" si="52"/>
        <v>0</v>
      </c>
      <c r="FC42" s="11">
        <f t="shared" si="52"/>
        <v>0</v>
      </c>
      <c r="FD42" s="11">
        <f t="shared" si="52"/>
        <v>0</v>
      </c>
      <c r="FE42" s="11">
        <f t="shared" si="52"/>
        <v>0</v>
      </c>
      <c r="FF42" s="11">
        <f t="shared" si="52"/>
        <v>0</v>
      </c>
      <c r="FG42" s="11">
        <f t="shared" si="52"/>
        <v>0</v>
      </c>
      <c r="FH42" s="11">
        <f t="shared" si="52"/>
        <v>0</v>
      </c>
      <c r="FI42" s="11">
        <f t="shared" si="52"/>
        <v>0</v>
      </c>
      <c r="FJ42" s="11">
        <f t="shared" si="52"/>
        <v>0</v>
      </c>
      <c r="FK42" s="11">
        <f t="shared" si="52"/>
        <v>0</v>
      </c>
      <c r="FL42" s="11">
        <f t="shared" si="52"/>
        <v>0</v>
      </c>
      <c r="FM42" s="11">
        <f t="shared" si="52"/>
        <v>0</v>
      </c>
      <c r="FN42" s="11">
        <f t="shared" si="52"/>
        <v>0</v>
      </c>
      <c r="FO42" s="11">
        <f t="shared" si="52"/>
        <v>0</v>
      </c>
      <c r="FP42" s="11">
        <f t="shared" si="52"/>
        <v>0</v>
      </c>
      <c r="FQ42" s="11">
        <f t="shared" si="52"/>
        <v>0</v>
      </c>
      <c r="FR42" s="11">
        <f t="shared" si="52"/>
        <v>0</v>
      </c>
      <c r="FS42" s="11">
        <f t="shared" si="52"/>
        <v>0</v>
      </c>
      <c r="FT42" s="11">
        <f t="shared" si="52"/>
        <v>0</v>
      </c>
      <c r="FU42" s="11">
        <f t="shared" si="52"/>
        <v>0</v>
      </c>
      <c r="FV42" s="11">
        <f t="shared" si="52"/>
        <v>0</v>
      </c>
      <c r="FW42" s="11">
        <f t="shared" si="52"/>
        <v>0</v>
      </c>
      <c r="FX42" s="11">
        <f t="shared" si="52"/>
        <v>0</v>
      </c>
      <c r="FY42" s="11">
        <f t="shared" si="52"/>
        <v>0</v>
      </c>
      <c r="FZ42" s="11">
        <f t="shared" si="52"/>
        <v>0</v>
      </c>
      <c r="GA42" s="11">
        <f t="shared" si="52"/>
        <v>0</v>
      </c>
      <c r="GB42" s="11">
        <f t="shared" si="52"/>
        <v>0</v>
      </c>
      <c r="GC42" s="11">
        <f t="shared" si="52"/>
        <v>0</v>
      </c>
      <c r="GD42" s="11">
        <f t="shared" si="52"/>
        <v>0</v>
      </c>
      <c r="GE42" s="11">
        <f t="shared" si="52"/>
        <v>0</v>
      </c>
      <c r="GF42" s="11">
        <f t="shared" si="52"/>
        <v>0</v>
      </c>
      <c r="GG42" s="11">
        <f t="shared" si="52"/>
        <v>0</v>
      </c>
      <c r="GH42" s="11">
        <f t="shared" si="52"/>
        <v>0</v>
      </c>
      <c r="GI42" s="11">
        <f t="shared" si="52"/>
        <v>0</v>
      </c>
      <c r="GJ42" s="11">
        <f t="shared" si="52"/>
        <v>0</v>
      </c>
      <c r="GK42" s="11">
        <f t="shared" si="52"/>
        <v>0</v>
      </c>
      <c r="GL42" s="11">
        <f t="shared" si="50"/>
        <v>0</v>
      </c>
      <c r="GM42" s="11">
        <f t="shared" si="50"/>
        <v>0</v>
      </c>
      <c r="GN42" s="11">
        <f t="shared" si="50"/>
        <v>0</v>
      </c>
      <c r="GO42" s="11">
        <f t="shared" si="50"/>
        <v>0</v>
      </c>
      <c r="GP42" s="11">
        <f t="shared" si="50"/>
        <v>0</v>
      </c>
      <c r="GQ42" s="11">
        <f t="shared" si="50"/>
        <v>0</v>
      </c>
      <c r="GR42" s="11">
        <f t="shared" si="50"/>
        <v>0</v>
      </c>
      <c r="GS42" s="11">
        <f t="shared" si="50"/>
        <v>0</v>
      </c>
      <c r="GT42" s="11">
        <f t="shared" si="50"/>
        <v>0</v>
      </c>
      <c r="GU42" s="11">
        <f t="shared" si="50"/>
        <v>0</v>
      </c>
      <c r="GV42" s="11">
        <f t="shared" si="50"/>
        <v>0</v>
      </c>
      <c r="GW42" s="11">
        <f t="shared" si="50"/>
        <v>0</v>
      </c>
      <c r="GX42" s="11">
        <f t="shared" si="50"/>
        <v>0</v>
      </c>
      <c r="GY42" s="11">
        <f t="shared" si="50"/>
        <v>0</v>
      </c>
      <c r="GZ42" s="11">
        <f t="shared" si="47"/>
        <v>0</v>
      </c>
      <c r="HA42" s="11">
        <f t="shared" si="47"/>
        <v>0</v>
      </c>
      <c r="HB42" s="11">
        <f t="shared" si="47"/>
        <v>0</v>
      </c>
      <c r="HC42" s="11">
        <f t="shared" si="47"/>
        <v>0</v>
      </c>
      <c r="HD42" s="11">
        <f t="shared" si="47"/>
        <v>0</v>
      </c>
      <c r="HE42" s="11">
        <f t="shared" si="47"/>
        <v>0</v>
      </c>
      <c r="HF42" s="11">
        <f t="shared" si="47"/>
        <v>0</v>
      </c>
      <c r="HG42" s="11">
        <f t="shared" si="47"/>
        <v>0</v>
      </c>
      <c r="HH42" s="11">
        <f t="shared" si="47"/>
        <v>0</v>
      </c>
      <c r="HI42" s="11">
        <f t="shared" si="47"/>
        <v>0</v>
      </c>
      <c r="HJ42" s="11">
        <f t="shared" si="47"/>
        <v>0</v>
      </c>
      <c r="HK42" s="11">
        <f t="shared" si="47"/>
        <v>0</v>
      </c>
      <c r="HL42" s="11">
        <f t="shared" si="47"/>
        <v>0</v>
      </c>
      <c r="HM42" s="11">
        <f t="shared" si="47"/>
        <v>0</v>
      </c>
      <c r="HN42" s="11">
        <f t="shared" si="47"/>
        <v>0</v>
      </c>
      <c r="HO42" s="11">
        <f t="shared" si="47"/>
        <v>0</v>
      </c>
      <c r="HP42" s="11">
        <f t="shared" ref="HP42:IW42" si="53">IF(ISBLANK(HP20),0,HP20)</f>
        <v>0</v>
      </c>
      <c r="HQ42" s="11">
        <f t="shared" si="53"/>
        <v>0</v>
      </c>
      <c r="HR42" s="11">
        <f t="shared" si="53"/>
        <v>0</v>
      </c>
      <c r="HS42" s="11">
        <f t="shared" si="53"/>
        <v>0</v>
      </c>
      <c r="HT42" s="11">
        <f t="shared" si="53"/>
        <v>0</v>
      </c>
      <c r="HU42" s="11">
        <f t="shared" si="53"/>
        <v>0</v>
      </c>
      <c r="HV42" s="11">
        <f t="shared" si="53"/>
        <v>0</v>
      </c>
      <c r="HW42" s="11">
        <f t="shared" si="53"/>
        <v>0</v>
      </c>
      <c r="HX42" s="11">
        <f t="shared" si="53"/>
        <v>0</v>
      </c>
      <c r="HY42" s="11">
        <f t="shared" si="53"/>
        <v>0</v>
      </c>
      <c r="HZ42" s="11">
        <f t="shared" si="53"/>
        <v>0</v>
      </c>
      <c r="IA42" s="11">
        <f t="shared" si="53"/>
        <v>0</v>
      </c>
      <c r="IB42" s="11">
        <f t="shared" si="53"/>
        <v>0</v>
      </c>
      <c r="IC42" s="11">
        <f t="shared" si="53"/>
        <v>0</v>
      </c>
      <c r="ID42" s="11">
        <f t="shared" si="53"/>
        <v>0</v>
      </c>
      <c r="IE42" s="11">
        <f t="shared" si="53"/>
        <v>0</v>
      </c>
      <c r="IF42" s="11">
        <f t="shared" si="53"/>
        <v>0</v>
      </c>
      <c r="IG42" s="11">
        <f t="shared" si="53"/>
        <v>0</v>
      </c>
      <c r="IH42" s="11">
        <f t="shared" si="53"/>
        <v>0</v>
      </c>
      <c r="II42" s="11">
        <f t="shared" si="53"/>
        <v>0</v>
      </c>
      <c r="IJ42" s="11">
        <f t="shared" si="53"/>
        <v>0</v>
      </c>
      <c r="IK42" s="11">
        <f t="shared" si="53"/>
        <v>0</v>
      </c>
      <c r="IL42" s="11">
        <f t="shared" si="53"/>
        <v>0</v>
      </c>
      <c r="IM42" s="11">
        <f t="shared" si="53"/>
        <v>0</v>
      </c>
      <c r="IN42" s="11">
        <f t="shared" si="53"/>
        <v>0</v>
      </c>
      <c r="IO42" s="11">
        <f t="shared" si="53"/>
        <v>0</v>
      </c>
      <c r="IP42" s="11">
        <f t="shared" si="53"/>
        <v>0</v>
      </c>
      <c r="IQ42" s="11">
        <f t="shared" si="53"/>
        <v>0</v>
      </c>
      <c r="IR42" s="11">
        <f t="shared" si="53"/>
        <v>0</v>
      </c>
      <c r="IS42" s="11">
        <f t="shared" si="53"/>
        <v>0</v>
      </c>
      <c r="IT42" s="11">
        <f t="shared" si="53"/>
        <v>0</v>
      </c>
      <c r="IU42" s="11">
        <f t="shared" si="53"/>
        <v>0</v>
      </c>
      <c r="IV42" s="11">
        <f t="shared" si="53"/>
        <v>0</v>
      </c>
      <c r="IW42" s="11">
        <f t="shared" si="53"/>
        <v>0</v>
      </c>
      <c r="IX42" s="11">
        <f t="shared" si="44"/>
        <v>0</v>
      </c>
      <c r="IY42" s="11">
        <f t="shared" si="44"/>
        <v>0</v>
      </c>
      <c r="IZ42" s="11">
        <f t="shared" si="44"/>
        <v>0</v>
      </c>
      <c r="JA42" s="11">
        <f t="shared" si="44"/>
        <v>0</v>
      </c>
      <c r="JB42" s="11">
        <f t="shared" si="44"/>
        <v>0</v>
      </c>
      <c r="JC42" s="11">
        <f t="shared" si="44"/>
        <v>0</v>
      </c>
      <c r="JD42" s="11">
        <f t="shared" si="44"/>
        <v>0</v>
      </c>
      <c r="JE42" s="11">
        <f t="shared" si="44"/>
        <v>0</v>
      </c>
      <c r="JF42" s="11">
        <f t="shared" si="44"/>
        <v>0</v>
      </c>
      <c r="JG42" s="11">
        <f t="shared" si="44"/>
        <v>0</v>
      </c>
      <c r="JH42" s="11">
        <f t="shared" si="44"/>
        <v>0</v>
      </c>
      <c r="JI42" s="11">
        <f t="shared" si="44"/>
        <v>0</v>
      </c>
      <c r="JJ42" s="11">
        <f t="shared" si="44"/>
        <v>0</v>
      </c>
      <c r="JK42" s="11">
        <f t="shared" si="44"/>
        <v>0</v>
      </c>
      <c r="JL42" s="11">
        <f t="shared" si="44"/>
        <v>0</v>
      </c>
      <c r="JM42" s="11">
        <f t="shared" si="44"/>
        <v>0</v>
      </c>
      <c r="JN42" s="11">
        <f t="shared" si="44"/>
        <v>0</v>
      </c>
      <c r="JO42" s="11">
        <f t="shared" si="44"/>
        <v>0</v>
      </c>
      <c r="JP42" s="11">
        <f t="shared" si="44"/>
        <v>0</v>
      </c>
      <c r="JQ42" s="11">
        <f t="shared" si="44"/>
        <v>0</v>
      </c>
      <c r="JR42" s="11">
        <f t="shared" si="44"/>
        <v>0</v>
      </c>
      <c r="JS42" s="11">
        <f t="shared" si="44"/>
        <v>0</v>
      </c>
      <c r="JT42" s="11">
        <f t="shared" si="44"/>
        <v>0</v>
      </c>
      <c r="JU42" s="11">
        <f t="shared" si="44"/>
        <v>0</v>
      </c>
      <c r="JV42" s="11">
        <f t="shared" si="44"/>
        <v>0</v>
      </c>
      <c r="JW42" s="11">
        <f t="shared" si="44"/>
        <v>0</v>
      </c>
      <c r="JX42" s="11">
        <f t="shared" si="44"/>
        <v>0</v>
      </c>
      <c r="JY42" s="11">
        <f t="shared" si="44"/>
        <v>0</v>
      </c>
      <c r="JZ42" s="11">
        <f t="shared" si="44"/>
        <v>0</v>
      </c>
      <c r="KA42" s="11">
        <f t="shared" si="44"/>
        <v>0</v>
      </c>
      <c r="KB42" s="11">
        <f t="shared" ref="KB42:KP42" si="54">IF(ISBLANK(KB20),0,KB20)</f>
        <v>0</v>
      </c>
      <c r="KC42" s="11">
        <f t="shared" si="54"/>
        <v>0</v>
      </c>
      <c r="KD42" s="11">
        <f t="shared" si="54"/>
        <v>0</v>
      </c>
      <c r="KE42" s="11">
        <f t="shared" si="54"/>
        <v>0</v>
      </c>
      <c r="KF42" s="11">
        <f t="shared" si="54"/>
        <v>0</v>
      </c>
      <c r="KG42" s="11">
        <f t="shared" si="54"/>
        <v>0</v>
      </c>
      <c r="KH42" s="11">
        <f t="shared" si="54"/>
        <v>0</v>
      </c>
      <c r="KI42" s="11">
        <f t="shared" si="54"/>
        <v>0</v>
      </c>
      <c r="KJ42" s="11">
        <f t="shared" si="54"/>
        <v>0</v>
      </c>
      <c r="KK42" s="11">
        <f t="shared" si="54"/>
        <v>0</v>
      </c>
      <c r="KL42" s="11">
        <f t="shared" si="54"/>
        <v>0</v>
      </c>
      <c r="KM42" s="11">
        <f t="shared" si="54"/>
        <v>0</v>
      </c>
      <c r="KN42" s="11">
        <f t="shared" si="54"/>
        <v>0</v>
      </c>
      <c r="KO42" s="11">
        <f t="shared" si="54"/>
        <v>0</v>
      </c>
      <c r="KP42" s="11">
        <f t="shared" si="54"/>
        <v>0</v>
      </c>
    </row>
    <row r="43" spans="1:302" x14ac:dyDescent="0.2">
      <c r="A43" s="1" t="s">
        <v>46</v>
      </c>
      <c r="B43" s="11">
        <f t="shared" si="51"/>
        <v>0</v>
      </c>
      <c r="C43" s="11">
        <f t="shared" si="51"/>
        <v>0</v>
      </c>
      <c r="D43" s="11">
        <f t="shared" si="51"/>
        <v>0</v>
      </c>
      <c r="E43" s="11">
        <f t="shared" si="51"/>
        <v>30</v>
      </c>
      <c r="F43" s="11">
        <f t="shared" si="51"/>
        <v>0</v>
      </c>
      <c r="G43" s="11">
        <f t="shared" si="51"/>
        <v>0</v>
      </c>
      <c r="H43" s="11">
        <f t="shared" si="51"/>
        <v>0</v>
      </c>
      <c r="I43" s="11">
        <f t="shared" si="51"/>
        <v>0</v>
      </c>
      <c r="J43" s="11">
        <f t="shared" si="51"/>
        <v>30</v>
      </c>
      <c r="K43" s="11">
        <f t="shared" si="51"/>
        <v>0</v>
      </c>
      <c r="L43" s="11">
        <f t="shared" si="51"/>
        <v>0</v>
      </c>
      <c r="M43" s="11">
        <f t="shared" si="51"/>
        <v>0</v>
      </c>
      <c r="N43" s="11">
        <f t="shared" si="51"/>
        <v>0</v>
      </c>
      <c r="O43" s="11">
        <f t="shared" si="51"/>
        <v>30</v>
      </c>
      <c r="P43" s="11">
        <f t="shared" si="51"/>
        <v>0</v>
      </c>
      <c r="Q43" s="11">
        <f t="shared" si="51"/>
        <v>0</v>
      </c>
      <c r="R43" s="11">
        <f t="shared" si="51"/>
        <v>0</v>
      </c>
      <c r="S43" s="11">
        <f t="shared" si="51"/>
        <v>0</v>
      </c>
      <c r="T43" s="11">
        <f t="shared" si="51"/>
        <v>1030</v>
      </c>
      <c r="U43" s="11">
        <f t="shared" si="51"/>
        <v>0</v>
      </c>
      <c r="V43" s="11">
        <f t="shared" si="51"/>
        <v>0</v>
      </c>
      <c r="W43" s="11">
        <f t="shared" si="51"/>
        <v>0</v>
      </c>
      <c r="X43" s="11">
        <f t="shared" si="51"/>
        <v>0</v>
      </c>
      <c r="Y43" s="11">
        <f t="shared" si="51"/>
        <v>0</v>
      </c>
      <c r="Z43" s="11">
        <f t="shared" si="51"/>
        <v>0</v>
      </c>
      <c r="AA43" s="11">
        <f t="shared" si="51"/>
        <v>0</v>
      </c>
      <c r="AB43" s="11">
        <f t="shared" si="51"/>
        <v>0</v>
      </c>
      <c r="AC43" s="11">
        <f t="shared" si="51"/>
        <v>0</v>
      </c>
      <c r="AD43" s="11">
        <f t="shared" si="51"/>
        <v>0</v>
      </c>
      <c r="AE43" s="11">
        <f t="shared" si="51"/>
        <v>0</v>
      </c>
      <c r="AF43" s="11">
        <f t="shared" si="51"/>
        <v>0</v>
      </c>
      <c r="AG43" s="11">
        <f t="shared" si="51"/>
        <v>0</v>
      </c>
      <c r="AH43" s="11">
        <f t="shared" si="51"/>
        <v>0</v>
      </c>
      <c r="AI43" s="11">
        <f t="shared" si="51"/>
        <v>0</v>
      </c>
      <c r="AJ43" s="11">
        <f t="shared" si="51"/>
        <v>0</v>
      </c>
      <c r="AK43" s="11">
        <f t="shared" si="51"/>
        <v>0</v>
      </c>
      <c r="AL43" s="11">
        <f t="shared" si="51"/>
        <v>0</v>
      </c>
      <c r="AM43" s="11">
        <f t="shared" si="51"/>
        <v>0</v>
      </c>
      <c r="AN43" s="11">
        <f t="shared" si="51"/>
        <v>0</v>
      </c>
      <c r="AO43" s="11">
        <f t="shared" si="51"/>
        <v>0</v>
      </c>
      <c r="AP43" s="11">
        <f t="shared" si="51"/>
        <v>0</v>
      </c>
      <c r="AQ43" s="11">
        <f t="shared" si="51"/>
        <v>0</v>
      </c>
      <c r="AR43" s="11">
        <f t="shared" si="51"/>
        <v>0</v>
      </c>
      <c r="AS43" s="11">
        <f t="shared" si="51"/>
        <v>0</v>
      </c>
      <c r="AT43" s="11">
        <f t="shared" si="51"/>
        <v>0</v>
      </c>
      <c r="AU43" s="11">
        <f t="shared" si="51"/>
        <v>0</v>
      </c>
      <c r="AV43" s="11">
        <f t="shared" si="51"/>
        <v>0</v>
      </c>
      <c r="AW43" s="11">
        <f t="shared" si="51"/>
        <v>0</v>
      </c>
      <c r="AX43" s="11">
        <f t="shared" si="51"/>
        <v>0</v>
      </c>
      <c r="AY43" s="11">
        <f t="shared" si="51"/>
        <v>0</v>
      </c>
      <c r="AZ43" s="11">
        <f t="shared" si="51"/>
        <v>0</v>
      </c>
      <c r="BA43" s="11">
        <f t="shared" si="51"/>
        <v>0</v>
      </c>
      <c r="BB43" s="11">
        <f t="shared" si="51"/>
        <v>0</v>
      </c>
      <c r="BC43" s="11">
        <f t="shared" si="51"/>
        <v>0</v>
      </c>
      <c r="BD43" s="11">
        <f t="shared" si="51"/>
        <v>0</v>
      </c>
      <c r="BE43" s="11">
        <f t="shared" si="51"/>
        <v>0</v>
      </c>
      <c r="BF43" s="11">
        <f t="shared" si="51"/>
        <v>0</v>
      </c>
      <c r="BG43" s="11">
        <f t="shared" si="51"/>
        <v>0</v>
      </c>
      <c r="BH43" s="11">
        <f t="shared" si="51"/>
        <v>0</v>
      </c>
      <c r="BI43" s="11">
        <f t="shared" si="51"/>
        <v>0</v>
      </c>
      <c r="BJ43" s="11">
        <f t="shared" si="51"/>
        <v>0</v>
      </c>
      <c r="BK43" s="11">
        <f t="shared" si="51"/>
        <v>0</v>
      </c>
      <c r="BL43" s="11">
        <f t="shared" si="51"/>
        <v>0</v>
      </c>
      <c r="BM43" s="11">
        <f t="shared" si="51"/>
        <v>0</v>
      </c>
      <c r="BN43" s="11">
        <f t="shared" si="49"/>
        <v>0</v>
      </c>
      <c r="BO43" s="11">
        <f t="shared" si="49"/>
        <v>0</v>
      </c>
      <c r="BP43" s="11">
        <f t="shared" si="49"/>
        <v>0</v>
      </c>
      <c r="BQ43" s="11">
        <f t="shared" si="49"/>
        <v>0</v>
      </c>
      <c r="BR43" s="11">
        <f t="shared" si="49"/>
        <v>0</v>
      </c>
      <c r="BS43" s="11">
        <f t="shared" si="49"/>
        <v>0</v>
      </c>
      <c r="BT43" s="11">
        <f t="shared" si="49"/>
        <v>0</v>
      </c>
      <c r="BU43" s="11">
        <f t="shared" si="49"/>
        <v>0</v>
      </c>
      <c r="BV43" s="11">
        <f t="shared" si="49"/>
        <v>0</v>
      </c>
      <c r="BW43" s="11">
        <f t="shared" si="49"/>
        <v>0</v>
      </c>
      <c r="BX43" s="11">
        <f t="shared" si="49"/>
        <v>0</v>
      </c>
      <c r="BY43" s="11">
        <f t="shared" si="49"/>
        <v>0</v>
      </c>
      <c r="BZ43" s="11">
        <f t="shared" si="49"/>
        <v>0</v>
      </c>
      <c r="CA43" s="11">
        <f t="shared" si="49"/>
        <v>0</v>
      </c>
      <c r="CB43" s="11">
        <f t="shared" si="49"/>
        <v>0</v>
      </c>
      <c r="CC43" s="11">
        <f t="shared" si="49"/>
        <v>0</v>
      </c>
      <c r="CD43" s="11">
        <f t="shared" si="49"/>
        <v>0</v>
      </c>
      <c r="CE43" s="11">
        <f t="shared" si="49"/>
        <v>0</v>
      </c>
      <c r="CF43" s="11">
        <f t="shared" si="49"/>
        <v>0</v>
      </c>
      <c r="CG43" s="11">
        <f t="shared" si="49"/>
        <v>0</v>
      </c>
      <c r="CH43" s="11">
        <f t="shared" si="49"/>
        <v>0</v>
      </c>
      <c r="CI43" s="11">
        <f t="shared" si="49"/>
        <v>0</v>
      </c>
      <c r="CJ43" s="11">
        <f t="shared" si="49"/>
        <v>0</v>
      </c>
      <c r="CK43" s="11">
        <f t="shared" si="49"/>
        <v>0</v>
      </c>
      <c r="CL43" s="11">
        <f t="shared" si="49"/>
        <v>0</v>
      </c>
      <c r="CM43" s="11">
        <f t="shared" si="49"/>
        <v>0</v>
      </c>
      <c r="CN43" s="11">
        <f t="shared" si="49"/>
        <v>0</v>
      </c>
      <c r="CO43" s="11">
        <f t="shared" si="49"/>
        <v>0</v>
      </c>
      <c r="CP43" s="11">
        <f t="shared" si="49"/>
        <v>0</v>
      </c>
      <c r="CQ43" s="11">
        <f t="shared" si="49"/>
        <v>0</v>
      </c>
      <c r="CR43" s="11">
        <f t="shared" si="49"/>
        <v>0</v>
      </c>
      <c r="CS43" s="11">
        <f t="shared" si="49"/>
        <v>0</v>
      </c>
      <c r="CT43" s="11">
        <f t="shared" si="49"/>
        <v>0</v>
      </c>
      <c r="CU43" s="11">
        <f t="shared" si="49"/>
        <v>0</v>
      </c>
      <c r="CV43" s="11">
        <f t="shared" si="49"/>
        <v>0</v>
      </c>
      <c r="CW43" s="11">
        <f t="shared" si="49"/>
        <v>0</v>
      </c>
      <c r="CX43" s="11">
        <f t="shared" si="49"/>
        <v>0</v>
      </c>
      <c r="CY43" s="11">
        <f t="shared" si="49"/>
        <v>0</v>
      </c>
      <c r="CZ43" s="11">
        <f t="shared" si="49"/>
        <v>0</v>
      </c>
      <c r="DA43" s="11">
        <f t="shared" si="49"/>
        <v>0</v>
      </c>
      <c r="DB43" s="11">
        <f t="shared" si="49"/>
        <v>0</v>
      </c>
      <c r="DC43" s="11">
        <f t="shared" si="49"/>
        <v>0</v>
      </c>
      <c r="DD43" s="11">
        <f t="shared" si="49"/>
        <v>0</v>
      </c>
      <c r="DE43" s="11">
        <f t="shared" si="49"/>
        <v>0</v>
      </c>
      <c r="DF43" s="11">
        <f t="shared" si="49"/>
        <v>0</v>
      </c>
      <c r="DG43" s="11">
        <f t="shared" si="49"/>
        <v>0</v>
      </c>
      <c r="DH43" s="11">
        <f t="shared" si="49"/>
        <v>0</v>
      </c>
      <c r="DI43" s="11">
        <f t="shared" si="49"/>
        <v>0</v>
      </c>
      <c r="DJ43" s="11">
        <f t="shared" si="49"/>
        <v>0</v>
      </c>
      <c r="DK43" s="11">
        <f t="shared" si="49"/>
        <v>0</v>
      </c>
      <c r="DL43" s="11">
        <f t="shared" si="49"/>
        <v>0</v>
      </c>
      <c r="DM43" s="11">
        <f t="shared" si="49"/>
        <v>0</v>
      </c>
      <c r="DN43" s="11">
        <f t="shared" si="49"/>
        <v>0</v>
      </c>
      <c r="DO43" s="11">
        <f t="shared" si="49"/>
        <v>0</v>
      </c>
      <c r="DP43" s="11">
        <f t="shared" si="49"/>
        <v>0</v>
      </c>
      <c r="DQ43" s="11">
        <f t="shared" si="49"/>
        <v>0</v>
      </c>
      <c r="DR43" s="11">
        <f t="shared" si="49"/>
        <v>0</v>
      </c>
      <c r="DS43" s="11">
        <f t="shared" si="49"/>
        <v>0</v>
      </c>
      <c r="DT43" s="11">
        <f t="shared" si="49"/>
        <v>0</v>
      </c>
      <c r="DU43" s="11">
        <f t="shared" si="49"/>
        <v>0</v>
      </c>
      <c r="DV43" s="11">
        <f t="shared" si="49"/>
        <v>0</v>
      </c>
      <c r="DW43" s="11">
        <f t="shared" si="49"/>
        <v>0</v>
      </c>
      <c r="DX43" s="11">
        <f t="shared" si="49"/>
        <v>0</v>
      </c>
      <c r="DY43" s="11">
        <f t="shared" si="48"/>
        <v>0</v>
      </c>
      <c r="DZ43" s="11">
        <f t="shared" si="34"/>
        <v>0</v>
      </c>
      <c r="EA43" s="11">
        <f t="shared" si="34"/>
        <v>0</v>
      </c>
      <c r="EB43" s="11">
        <f t="shared" si="34"/>
        <v>0</v>
      </c>
      <c r="EC43" s="11">
        <f t="shared" si="52"/>
        <v>0</v>
      </c>
      <c r="ED43" s="11">
        <f t="shared" si="52"/>
        <v>0</v>
      </c>
      <c r="EE43" s="11">
        <f t="shared" si="52"/>
        <v>0</v>
      </c>
      <c r="EF43" s="11">
        <f t="shared" si="52"/>
        <v>0</v>
      </c>
      <c r="EG43" s="11">
        <f t="shared" si="52"/>
        <v>0</v>
      </c>
      <c r="EH43" s="11">
        <f t="shared" si="52"/>
        <v>0</v>
      </c>
      <c r="EI43" s="11">
        <f t="shared" si="52"/>
        <v>0</v>
      </c>
      <c r="EJ43" s="11">
        <f t="shared" si="52"/>
        <v>0</v>
      </c>
      <c r="EK43" s="11">
        <f t="shared" si="52"/>
        <v>0</v>
      </c>
      <c r="EL43" s="11">
        <f t="shared" si="52"/>
        <v>0</v>
      </c>
      <c r="EM43" s="11">
        <f t="shared" si="52"/>
        <v>0</v>
      </c>
      <c r="EN43" s="11">
        <f t="shared" si="52"/>
        <v>0</v>
      </c>
      <c r="EO43" s="11">
        <f t="shared" si="52"/>
        <v>0</v>
      </c>
      <c r="EP43" s="11">
        <f t="shared" si="52"/>
        <v>0</v>
      </c>
      <c r="EQ43" s="11">
        <f t="shared" si="52"/>
        <v>0</v>
      </c>
      <c r="ER43" s="11">
        <f t="shared" si="52"/>
        <v>0</v>
      </c>
      <c r="ES43" s="11">
        <f t="shared" si="52"/>
        <v>0</v>
      </c>
      <c r="ET43" s="11">
        <f t="shared" si="52"/>
        <v>0</v>
      </c>
      <c r="EU43" s="11">
        <f t="shared" si="52"/>
        <v>0</v>
      </c>
      <c r="EV43" s="11">
        <f t="shared" si="52"/>
        <v>0</v>
      </c>
      <c r="EW43" s="11">
        <f t="shared" si="52"/>
        <v>0</v>
      </c>
      <c r="EX43" s="11">
        <f t="shared" si="52"/>
        <v>0</v>
      </c>
      <c r="EY43" s="11">
        <f t="shared" si="52"/>
        <v>0</v>
      </c>
      <c r="EZ43" s="11">
        <f t="shared" si="52"/>
        <v>0</v>
      </c>
      <c r="FA43" s="11">
        <f t="shared" si="52"/>
        <v>0</v>
      </c>
      <c r="FB43" s="11">
        <f t="shared" si="52"/>
        <v>0</v>
      </c>
      <c r="FC43" s="11">
        <f t="shared" si="52"/>
        <v>0</v>
      </c>
      <c r="FD43" s="11">
        <f t="shared" si="52"/>
        <v>0</v>
      </c>
      <c r="FE43" s="11">
        <f t="shared" si="52"/>
        <v>0</v>
      </c>
      <c r="FF43" s="11">
        <f t="shared" si="52"/>
        <v>0</v>
      </c>
      <c r="FG43" s="11">
        <f t="shared" si="52"/>
        <v>0</v>
      </c>
      <c r="FH43" s="11">
        <f t="shared" si="52"/>
        <v>0</v>
      </c>
      <c r="FI43" s="11">
        <f t="shared" si="52"/>
        <v>0</v>
      </c>
      <c r="FJ43" s="11">
        <f t="shared" si="52"/>
        <v>0</v>
      </c>
      <c r="FK43" s="11">
        <f t="shared" si="52"/>
        <v>0</v>
      </c>
      <c r="FL43" s="11">
        <f t="shared" si="52"/>
        <v>0</v>
      </c>
      <c r="FM43" s="11">
        <f t="shared" si="52"/>
        <v>0</v>
      </c>
      <c r="FN43" s="11">
        <f t="shared" si="52"/>
        <v>0</v>
      </c>
      <c r="FO43" s="11">
        <f t="shared" si="52"/>
        <v>0</v>
      </c>
      <c r="FP43" s="11">
        <f t="shared" si="52"/>
        <v>0</v>
      </c>
      <c r="FQ43" s="11">
        <f t="shared" si="52"/>
        <v>0</v>
      </c>
      <c r="FR43" s="11">
        <f t="shared" si="52"/>
        <v>0</v>
      </c>
      <c r="FS43" s="11">
        <f t="shared" si="52"/>
        <v>0</v>
      </c>
      <c r="FT43" s="11">
        <f t="shared" si="52"/>
        <v>0</v>
      </c>
      <c r="FU43" s="11">
        <f t="shared" si="52"/>
        <v>0</v>
      </c>
      <c r="FV43" s="11">
        <f t="shared" si="52"/>
        <v>0</v>
      </c>
      <c r="FW43" s="11">
        <f t="shared" si="52"/>
        <v>0</v>
      </c>
      <c r="FX43" s="11">
        <f t="shared" si="52"/>
        <v>0</v>
      </c>
      <c r="FY43" s="11">
        <f t="shared" si="52"/>
        <v>0</v>
      </c>
      <c r="FZ43" s="11">
        <f t="shared" si="52"/>
        <v>0</v>
      </c>
      <c r="GA43" s="11">
        <f t="shared" si="52"/>
        <v>0</v>
      </c>
      <c r="GB43" s="11">
        <f t="shared" si="52"/>
        <v>0</v>
      </c>
      <c r="GC43" s="11">
        <f t="shared" si="52"/>
        <v>0</v>
      </c>
      <c r="GD43" s="11">
        <f t="shared" si="52"/>
        <v>0</v>
      </c>
      <c r="GE43" s="11">
        <f t="shared" si="52"/>
        <v>0</v>
      </c>
      <c r="GF43" s="11">
        <f t="shared" si="52"/>
        <v>0</v>
      </c>
      <c r="GG43" s="11">
        <f t="shared" si="52"/>
        <v>0</v>
      </c>
      <c r="GH43" s="11">
        <f t="shared" si="52"/>
        <v>0</v>
      </c>
      <c r="GI43" s="11">
        <f t="shared" si="52"/>
        <v>0</v>
      </c>
      <c r="GJ43" s="11">
        <f t="shared" si="52"/>
        <v>0</v>
      </c>
      <c r="GK43" s="11">
        <f t="shared" si="52"/>
        <v>0</v>
      </c>
      <c r="GL43" s="11">
        <f t="shared" si="50"/>
        <v>0</v>
      </c>
      <c r="GM43" s="11">
        <f t="shared" si="50"/>
        <v>0</v>
      </c>
      <c r="GN43" s="11">
        <f t="shared" si="50"/>
        <v>0</v>
      </c>
      <c r="GO43" s="11">
        <f t="shared" si="50"/>
        <v>0</v>
      </c>
      <c r="GP43" s="11">
        <f t="shared" si="50"/>
        <v>0</v>
      </c>
      <c r="GQ43" s="11">
        <f t="shared" si="50"/>
        <v>0</v>
      </c>
      <c r="GR43" s="11">
        <f t="shared" si="50"/>
        <v>0</v>
      </c>
      <c r="GS43" s="11">
        <f t="shared" si="50"/>
        <v>0</v>
      </c>
      <c r="GT43" s="11">
        <f t="shared" si="50"/>
        <v>0</v>
      </c>
      <c r="GU43" s="11">
        <f t="shared" si="50"/>
        <v>0</v>
      </c>
      <c r="GV43" s="11">
        <f t="shared" si="50"/>
        <v>0</v>
      </c>
      <c r="GW43" s="11">
        <f t="shared" si="50"/>
        <v>0</v>
      </c>
      <c r="GX43" s="11">
        <f t="shared" si="50"/>
        <v>0</v>
      </c>
      <c r="GY43" s="11">
        <f t="shared" si="50"/>
        <v>0</v>
      </c>
      <c r="GZ43" s="11">
        <f t="shared" ref="GZ43:JK44" si="55">IF(ISBLANK(GZ21),0,GZ21)</f>
        <v>0</v>
      </c>
      <c r="HA43" s="11">
        <f t="shared" si="55"/>
        <v>0</v>
      </c>
      <c r="HB43" s="11">
        <f t="shared" si="55"/>
        <v>0</v>
      </c>
      <c r="HC43" s="11">
        <f t="shared" si="55"/>
        <v>0</v>
      </c>
      <c r="HD43" s="11">
        <f t="shared" si="55"/>
        <v>0</v>
      </c>
      <c r="HE43" s="11">
        <f t="shared" si="55"/>
        <v>0</v>
      </c>
      <c r="HF43" s="11">
        <f t="shared" si="55"/>
        <v>0</v>
      </c>
      <c r="HG43" s="11">
        <f t="shared" si="55"/>
        <v>0</v>
      </c>
      <c r="HH43" s="11">
        <f t="shared" si="55"/>
        <v>0</v>
      </c>
      <c r="HI43" s="11">
        <f t="shared" si="55"/>
        <v>0</v>
      </c>
      <c r="HJ43" s="11">
        <f t="shared" si="55"/>
        <v>0</v>
      </c>
      <c r="HK43" s="11">
        <f t="shared" si="55"/>
        <v>0</v>
      </c>
      <c r="HL43" s="11">
        <f t="shared" si="55"/>
        <v>0</v>
      </c>
      <c r="HM43" s="11">
        <f t="shared" si="55"/>
        <v>0</v>
      </c>
      <c r="HN43" s="11">
        <f t="shared" si="55"/>
        <v>0</v>
      </c>
      <c r="HO43" s="11">
        <f t="shared" si="55"/>
        <v>0</v>
      </c>
      <c r="HP43" s="11">
        <f t="shared" si="55"/>
        <v>0</v>
      </c>
      <c r="HQ43" s="11">
        <f t="shared" si="55"/>
        <v>0</v>
      </c>
      <c r="HR43" s="11">
        <f t="shared" si="55"/>
        <v>0</v>
      </c>
      <c r="HS43" s="11">
        <f t="shared" si="55"/>
        <v>0</v>
      </c>
      <c r="HT43" s="11">
        <f t="shared" si="55"/>
        <v>0</v>
      </c>
      <c r="HU43" s="11">
        <f t="shared" si="55"/>
        <v>0</v>
      </c>
      <c r="HV43" s="11">
        <f t="shared" si="55"/>
        <v>0</v>
      </c>
      <c r="HW43" s="11">
        <f t="shared" si="55"/>
        <v>0</v>
      </c>
      <c r="HX43" s="11">
        <f t="shared" si="55"/>
        <v>0</v>
      </c>
      <c r="HY43" s="11">
        <f t="shared" si="55"/>
        <v>0</v>
      </c>
      <c r="HZ43" s="11">
        <f t="shared" si="55"/>
        <v>0</v>
      </c>
      <c r="IA43" s="11">
        <f t="shared" si="55"/>
        <v>0</v>
      </c>
      <c r="IB43" s="11">
        <f t="shared" si="55"/>
        <v>0</v>
      </c>
      <c r="IC43" s="11">
        <f t="shared" si="55"/>
        <v>0</v>
      </c>
      <c r="ID43" s="11">
        <f t="shared" si="55"/>
        <v>0</v>
      </c>
      <c r="IE43" s="11">
        <f t="shared" si="55"/>
        <v>0</v>
      </c>
      <c r="IF43" s="11">
        <f t="shared" si="55"/>
        <v>0</v>
      </c>
      <c r="IG43" s="11">
        <f t="shared" si="55"/>
        <v>0</v>
      </c>
      <c r="IH43" s="11">
        <f t="shared" si="55"/>
        <v>0</v>
      </c>
      <c r="II43" s="11">
        <f t="shared" si="55"/>
        <v>0</v>
      </c>
      <c r="IJ43" s="11">
        <f t="shared" si="55"/>
        <v>0</v>
      </c>
      <c r="IK43" s="11">
        <f t="shared" si="55"/>
        <v>0</v>
      </c>
      <c r="IL43" s="11">
        <f t="shared" si="55"/>
        <v>0</v>
      </c>
      <c r="IM43" s="11">
        <f t="shared" si="55"/>
        <v>0</v>
      </c>
      <c r="IN43" s="11">
        <f t="shared" si="55"/>
        <v>0</v>
      </c>
      <c r="IO43" s="11">
        <f t="shared" si="55"/>
        <v>0</v>
      </c>
      <c r="IP43" s="11">
        <f t="shared" si="55"/>
        <v>0</v>
      </c>
      <c r="IQ43" s="11">
        <f t="shared" si="55"/>
        <v>0</v>
      </c>
      <c r="IR43" s="11">
        <f t="shared" si="55"/>
        <v>0</v>
      </c>
      <c r="IS43" s="11">
        <f t="shared" si="55"/>
        <v>0</v>
      </c>
      <c r="IT43" s="11">
        <f t="shared" si="55"/>
        <v>0</v>
      </c>
      <c r="IU43" s="11">
        <f t="shared" si="55"/>
        <v>0</v>
      </c>
      <c r="IV43" s="11">
        <f t="shared" si="55"/>
        <v>0</v>
      </c>
      <c r="IW43" s="11">
        <f t="shared" si="55"/>
        <v>0</v>
      </c>
      <c r="IX43" s="11">
        <f t="shared" si="55"/>
        <v>0</v>
      </c>
      <c r="IY43" s="11">
        <f t="shared" si="55"/>
        <v>0</v>
      </c>
      <c r="IZ43" s="11">
        <f t="shared" si="55"/>
        <v>0</v>
      </c>
      <c r="JA43" s="11">
        <f t="shared" si="55"/>
        <v>0</v>
      </c>
      <c r="JB43" s="11">
        <f t="shared" si="55"/>
        <v>0</v>
      </c>
      <c r="JC43" s="11">
        <f t="shared" si="55"/>
        <v>0</v>
      </c>
      <c r="JD43" s="11">
        <f t="shared" si="55"/>
        <v>0</v>
      </c>
      <c r="JE43" s="11">
        <f t="shared" si="55"/>
        <v>0</v>
      </c>
      <c r="JF43" s="11">
        <f t="shared" si="55"/>
        <v>0</v>
      </c>
      <c r="JG43" s="11">
        <f t="shared" si="55"/>
        <v>0</v>
      </c>
      <c r="JH43" s="11">
        <f t="shared" si="55"/>
        <v>0</v>
      </c>
      <c r="JI43" s="11">
        <f t="shared" si="55"/>
        <v>0</v>
      </c>
      <c r="JJ43" s="11">
        <f t="shared" si="55"/>
        <v>0</v>
      </c>
      <c r="JK43" s="11">
        <f t="shared" si="55"/>
        <v>0</v>
      </c>
      <c r="JL43" s="11">
        <f t="shared" ref="JL43:KP44" si="56">IF(ISBLANK(JL21),0,JL21)</f>
        <v>0</v>
      </c>
      <c r="JM43" s="11">
        <f t="shared" si="56"/>
        <v>0</v>
      </c>
      <c r="JN43" s="11">
        <f t="shared" si="56"/>
        <v>0</v>
      </c>
      <c r="JO43" s="11">
        <f t="shared" si="56"/>
        <v>0</v>
      </c>
      <c r="JP43" s="11">
        <f t="shared" si="56"/>
        <v>0</v>
      </c>
      <c r="JQ43" s="11">
        <f t="shared" si="56"/>
        <v>0</v>
      </c>
      <c r="JR43" s="11">
        <f t="shared" si="56"/>
        <v>0</v>
      </c>
      <c r="JS43" s="11">
        <f t="shared" si="56"/>
        <v>0</v>
      </c>
      <c r="JT43" s="11">
        <f t="shared" si="56"/>
        <v>0</v>
      </c>
      <c r="JU43" s="11">
        <f t="shared" si="56"/>
        <v>0</v>
      </c>
      <c r="JV43" s="11">
        <f t="shared" si="56"/>
        <v>0</v>
      </c>
      <c r="JW43" s="11">
        <f t="shared" si="56"/>
        <v>0</v>
      </c>
      <c r="JX43" s="11">
        <f t="shared" si="56"/>
        <v>0</v>
      </c>
      <c r="JY43" s="11">
        <f t="shared" si="56"/>
        <v>0</v>
      </c>
      <c r="JZ43" s="11">
        <f t="shared" si="56"/>
        <v>0</v>
      </c>
      <c r="KA43" s="11">
        <f t="shared" si="56"/>
        <v>0</v>
      </c>
      <c r="KB43" s="11">
        <f t="shared" si="56"/>
        <v>0</v>
      </c>
      <c r="KC43" s="11">
        <f t="shared" si="56"/>
        <v>0</v>
      </c>
      <c r="KD43" s="11">
        <f t="shared" si="56"/>
        <v>0</v>
      </c>
      <c r="KE43" s="11">
        <f t="shared" si="56"/>
        <v>0</v>
      </c>
      <c r="KF43" s="11">
        <f t="shared" si="56"/>
        <v>0</v>
      </c>
      <c r="KG43" s="11">
        <f t="shared" si="56"/>
        <v>0</v>
      </c>
      <c r="KH43" s="11">
        <f t="shared" si="56"/>
        <v>0</v>
      </c>
      <c r="KI43" s="11">
        <f t="shared" si="56"/>
        <v>0</v>
      </c>
      <c r="KJ43" s="11">
        <f t="shared" si="56"/>
        <v>0</v>
      </c>
      <c r="KK43" s="11">
        <f t="shared" si="56"/>
        <v>0</v>
      </c>
      <c r="KL43" s="11">
        <f t="shared" si="56"/>
        <v>0</v>
      </c>
      <c r="KM43" s="11">
        <f t="shared" si="56"/>
        <v>0</v>
      </c>
      <c r="KN43" s="11">
        <f t="shared" si="56"/>
        <v>0</v>
      </c>
      <c r="KO43" s="11">
        <f t="shared" si="56"/>
        <v>0</v>
      </c>
      <c r="KP43" s="11">
        <f t="shared" si="56"/>
        <v>0</v>
      </c>
    </row>
    <row r="44" spans="1:302" x14ac:dyDescent="0.2">
      <c r="A44" s="1" t="s">
        <v>47</v>
      </c>
      <c r="B44" s="11">
        <f t="shared" si="51"/>
        <v>0</v>
      </c>
      <c r="C44" s="11">
        <f t="shared" si="51"/>
        <v>0</v>
      </c>
      <c r="D44" s="11">
        <f t="shared" si="51"/>
        <v>25</v>
      </c>
      <c r="E44" s="11">
        <f t="shared" si="51"/>
        <v>0</v>
      </c>
      <c r="F44" s="11">
        <f t="shared" si="51"/>
        <v>0</v>
      </c>
      <c r="G44" s="11">
        <f t="shared" si="51"/>
        <v>25</v>
      </c>
      <c r="H44" s="11">
        <f t="shared" si="51"/>
        <v>0</v>
      </c>
      <c r="I44" s="11">
        <f t="shared" si="51"/>
        <v>25</v>
      </c>
      <c r="J44" s="11">
        <f t="shared" si="51"/>
        <v>0</v>
      </c>
      <c r="K44" s="11">
        <f t="shared" si="51"/>
        <v>0</v>
      </c>
      <c r="L44" s="11">
        <f t="shared" si="51"/>
        <v>25</v>
      </c>
      <c r="M44" s="11">
        <f t="shared" si="51"/>
        <v>0</v>
      </c>
      <c r="N44" s="11">
        <f t="shared" si="51"/>
        <v>25</v>
      </c>
      <c r="O44" s="11">
        <f t="shared" si="51"/>
        <v>0</v>
      </c>
      <c r="P44" s="11">
        <f t="shared" si="51"/>
        <v>0</v>
      </c>
      <c r="Q44" s="11">
        <f t="shared" si="51"/>
        <v>25</v>
      </c>
      <c r="R44" s="11">
        <f t="shared" si="51"/>
        <v>0</v>
      </c>
      <c r="S44" s="11">
        <f t="shared" si="51"/>
        <v>25</v>
      </c>
      <c r="T44" s="11">
        <f t="shared" si="51"/>
        <v>0</v>
      </c>
      <c r="U44" s="11">
        <f t="shared" si="51"/>
        <v>0</v>
      </c>
      <c r="V44" s="11">
        <f t="shared" si="51"/>
        <v>25</v>
      </c>
      <c r="W44" s="11">
        <f t="shared" si="51"/>
        <v>0</v>
      </c>
      <c r="X44" s="11">
        <f t="shared" si="51"/>
        <v>25</v>
      </c>
      <c r="Y44" s="11">
        <f t="shared" si="51"/>
        <v>0</v>
      </c>
      <c r="Z44" s="11">
        <f t="shared" si="51"/>
        <v>0</v>
      </c>
      <c r="AA44" s="11">
        <f t="shared" si="51"/>
        <v>25</v>
      </c>
      <c r="AB44" s="11">
        <f t="shared" si="51"/>
        <v>0</v>
      </c>
      <c r="AC44" s="11">
        <f t="shared" si="51"/>
        <v>25</v>
      </c>
      <c r="AD44" s="11">
        <f t="shared" si="51"/>
        <v>0</v>
      </c>
      <c r="AE44" s="11">
        <f t="shared" si="51"/>
        <v>0</v>
      </c>
      <c r="AF44" s="11">
        <f t="shared" si="51"/>
        <v>25</v>
      </c>
      <c r="AG44" s="11">
        <f t="shared" si="51"/>
        <v>0</v>
      </c>
      <c r="AH44" s="11">
        <f t="shared" si="51"/>
        <v>25</v>
      </c>
      <c r="AI44" s="11">
        <f t="shared" si="51"/>
        <v>0</v>
      </c>
      <c r="AJ44" s="11">
        <f t="shared" si="51"/>
        <v>0</v>
      </c>
      <c r="AK44" s="11">
        <f t="shared" si="51"/>
        <v>25</v>
      </c>
      <c r="AL44" s="11">
        <f t="shared" si="51"/>
        <v>0</v>
      </c>
      <c r="AM44" s="11">
        <f t="shared" si="51"/>
        <v>25</v>
      </c>
      <c r="AN44" s="11">
        <f t="shared" si="51"/>
        <v>0</v>
      </c>
      <c r="AO44" s="11">
        <f t="shared" si="51"/>
        <v>0</v>
      </c>
      <c r="AP44" s="11">
        <f t="shared" si="51"/>
        <v>25</v>
      </c>
      <c r="AQ44" s="11">
        <f t="shared" si="51"/>
        <v>0</v>
      </c>
      <c r="AR44" s="11">
        <f t="shared" si="51"/>
        <v>25</v>
      </c>
      <c r="AS44" s="11">
        <f t="shared" si="51"/>
        <v>0</v>
      </c>
      <c r="AT44" s="11">
        <f t="shared" si="51"/>
        <v>0</v>
      </c>
      <c r="AU44" s="11">
        <f t="shared" si="51"/>
        <v>25</v>
      </c>
      <c r="AV44" s="11">
        <f t="shared" si="51"/>
        <v>0</v>
      </c>
      <c r="AW44" s="11">
        <f t="shared" si="51"/>
        <v>25</v>
      </c>
      <c r="AX44" s="11">
        <f t="shared" si="51"/>
        <v>0</v>
      </c>
      <c r="AY44" s="11">
        <f t="shared" si="51"/>
        <v>0</v>
      </c>
      <c r="AZ44" s="11">
        <f t="shared" si="51"/>
        <v>1025</v>
      </c>
      <c r="BA44" s="11">
        <f t="shared" si="51"/>
        <v>0</v>
      </c>
      <c r="BB44" s="11">
        <f t="shared" si="51"/>
        <v>0</v>
      </c>
      <c r="BC44" s="11">
        <f t="shared" si="51"/>
        <v>0</v>
      </c>
      <c r="BD44" s="11">
        <f t="shared" si="51"/>
        <v>0</v>
      </c>
      <c r="BE44" s="11">
        <f t="shared" si="51"/>
        <v>0</v>
      </c>
      <c r="BF44" s="11">
        <f t="shared" si="51"/>
        <v>0</v>
      </c>
      <c r="BG44" s="11">
        <f t="shared" si="51"/>
        <v>0</v>
      </c>
      <c r="BH44" s="11">
        <f t="shared" si="51"/>
        <v>0</v>
      </c>
      <c r="BI44" s="11">
        <f t="shared" si="51"/>
        <v>0</v>
      </c>
      <c r="BJ44" s="11">
        <f t="shared" si="51"/>
        <v>0</v>
      </c>
      <c r="BK44" s="11">
        <f t="shared" si="51"/>
        <v>0</v>
      </c>
      <c r="BL44" s="11">
        <f t="shared" si="51"/>
        <v>0</v>
      </c>
      <c r="BM44" s="11">
        <f t="shared" si="51"/>
        <v>0</v>
      </c>
      <c r="BN44" s="11">
        <f t="shared" si="49"/>
        <v>0</v>
      </c>
      <c r="BO44" s="11">
        <f t="shared" si="49"/>
        <v>0</v>
      </c>
      <c r="BP44" s="11">
        <f t="shared" si="49"/>
        <v>0</v>
      </c>
      <c r="BQ44" s="11">
        <f t="shared" si="49"/>
        <v>0</v>
      </c>
      <c r="BR44" s="11">
        <f t="shared" si="49"/>
        <v>0</v>
      </c>
      <c r="BS44" s="11">
        <f t="shared" si="49"/>
        <v>0</v>
      </c>
      <c r="BT44" s="11">
        <f t="shared" si="49"/>
        <v>0</v>
      </c>
      <c r="BU44" s="11">
        <f t="shared" si="49"/>
        <v>0</v>
      </c>
      <c r="BV44" s="11">
        <f t="shared" si="49"/>
        <v>0</v>
      </c>
      <c r="BW44" s="11">
        <f t="shared" si="49"/>
        <v>0</v>
      </c>
      <c r="BX44" s="11">
        <f t="shared" si="49"/>
        <v>0</v>
      </c>
      <c r="BY44" s="11">
        <f t="shared" si="49"/>
        <v>0</v>
      </c>
      <c r="BZ44" s="11">
        <f t="shared" si="49"/>
        <v>0</v>
      </c>
      <c r="CA44" s="11">
        <f t="shared" si="49"/>
        <v>0</v>
      </c>
      <c r="CB44" s="11">
        <f t="shared" si="49"/>
        <v>0</v>
      </c>
      <c r="CC44" s="11">
        <f t="shared" si="49"/>
        <v>0</v>
      </c>
      <c r="CD44" s="11">
        <f t="shared" si="49"/>
        <v>0</v>
      </c>
      <c r="CE44" s="11">
        <f t="shared" si="49"/>
        <v>0</v>
      </c>
      <c r="CF44" s="11">
        <f t="shared" si="49"/>
        <v>0</v>
      </c>
      <c r="CG44" s="11">
        <f t="shared" si="49"/>
        <v>0</v>
      </c>
      <c r="CH44" s="11">
        <f t="shared" si="49"/>
        <v>0</v>
      </c>
      <c r="CI44" s="11">
        <f t="shared" si="49"/>
        <v>0</v>
      </c>
      <c r="CJ44" s="11">
        <f t="shared" si="49"/>
        <v>0</v>
      </c>
      <c r="CK44" s="11">
        <f t="shared" si="49"/>
        <v>0</v>
      </c>
      <c r="CL44" s="11">
        <f t="shared" si="49"/>
        <v>0</v>
      </c>
      <c r="CM44" s="11">
        <f t="shared" si="49"/>
        <v>0</v>
      </c>
      <c r="CN44" s="11">
        <f t="shared" si="49"/>
        <v>0</v>
      </c>
      <c r="CO44" s="11">
        <f t="shared" si="49"/>
        <v>0</v>
      </c>
      <c r="CP44" s="11">
        <f t="shared" si="49"/>
        <v>0</v>
      </c>
      <c r="CQ44" s="11">
        <f t="shared" si="49"/>
        <v>0</v>
      </c>
      <c r="CR44" s="11">
        <f t="shared" si="49"/>
        <v>0</v>
      </c>
      <c r="CS44" s="11">
        <f t="shared" si="49"/>
        <v>0</v>
      </c>
      <c r="CT44" s="11">
        <f t="shared" si="49"/>
        <v>0</v>
      </c>
      <c r="CU44" s="11">
        <f t="shared" si="49"/>
        <v>0</v>
      </c>
      <c r="CV44" s="11">
        <f t="shared" si="49"/>
        <v>0</v>
      </c>
      <c r="CW44" s="11">
        <f t="shared" si="49"/>
        <v>0</v>
      </c>
      <c r="CX44" s="11">
        <f t="shared" si="49"/>
        <v>0</v>
      </c>
      <c r="CY44" s="11">
        <f t="shared" si="49"/>
        <v>0</v>
      </c>
      <c r="CZ44" s="11">
        <f t="shared" si="49"/>
        <v>0</v>
      </c>
      <c r="DA44" s="11">
        <f t="shared" si="49"/>
        <v>0</v>
      </c>
      <c r="DB44" s="11">
        <f t="shared" si="49"/>
        <v>0</v>
      </c>
      <c r="DC44" s="11">
        <f t="shared" si="49"/>
        <v>0</v>
      </c>
      <c r="DD44" s="11">
        <f t="shared" si="49"/>
        <v>0</v>
      </c>
      <c r="DE44" s="11">
        <f t="shared" si="49"/>
        <v>0</v>
      </c>
      <c r="DF44" s="11">
        <f t="shared" si="49"/>
        <v>0</v>
      </c>
      <c r="DG44" s="11">
        <f t="shared" si="49"/>
        <v>0</v>
      </c>
      <c r="DH44" s="11">
        <f t="shared" si="49"/>
        <v>0</v>
      </c>
      <c r="DI44" s="11">
        <f t="shared" si="49"/>
        <v>0</v>
      </c>
      <c r="DJ44" s="11">
        <f t="shared" si="49"/>
        <v>0</v>
      </c>
      <c r="DK44" s="11">
        <f t="shared" si="49"/>
        <v>0</v>
      </c>
      <c r="DL44" s="11">
        <f t="shared" si="49"/>
        <v>0</v>
      </c>
      <c r="DM44" s="11">
        <f t="shared" si="49"/>
        <v>0</v>
      </c>
      <c r="DN44" s="11">
        <f t="shared" si="49"/>
        <v>0</v>
      </c>
      <c r="DO44" s="11">
        <f t="shared" si="49"/>
        <v>0</v>
      </c>
      <c r="DP44" s="11">
        <f t="shared" si="49"/>
        <v>0</v>
      </c>
      <c r="DQ44" s="11">
        <f t="shared" si="49"/>
        <v>0</v>
      </c>
      <c r="DR44" s="11">
        <f t="shared" si="49"/>
        <v>0</v>
      </c>
      <c r="DS44" s="11">
        <f t="shared" si="49"/>
        <v>0</v>
      </c>
      <c r="DT44" s="11">
        <f t="shared" si="49"/>
        <v>0</v>
      </c>
      <c r="DU44" s="11">
        <f t="shared" si="49"/>
        <v>0</v>
      </c>
      <c r="DV44" s="11">
        <f t="shared" si="49"/>
        <v>0</v>
      </c>
      <c r="DW44" s="11">
        <f t="shared" si="49"/>
        <v>0</v>
      </c>
      <c r="DX44" s="11">
        <f t="shared" si="49"/>
        <v>0</v>
      </c>
      <c r="DY44" s="11">
        <f t="shared" si="48"/>
        <v>0</v>
      </c>
      <c r="DZ44" s="11">
        <f t="shared" si="34"/>
        <v>0</v>
      </c>
      <c r="EA44" s="11">
        <f t="shared" si="34"/>
        <v>0</v>
      </c>
      <c r="EB44" s="11">
        <f t="shared" si="34"/>
        <v>0</v>
      </c>
      <c r="EC44" s="11">
        <f t="shared" si="52"/>
        <v>0</v>
      </c>
      <c r="ED44" s="11">
        <f t="shared" si="52"/>
        <v>0</v>
      </c>
      <c r="EE44" s="11">
        <f t="shared" si="52"/>
        <v>0</v>
      </c>
      <c r="EF44" s="11">
        <f t="shared" si="52"/>
        <v>0</v>
      </c>
      <c r="EG44" s="11">
        <f t="shared" si="52"/>
        <v>0</v>
      </c>
      <c r="EH44" s="11">
        <f t="shared" si="52"/>
        <v>0</v>
      </c>
      <c r="EI44" s="11">
        <f t="shared" si="52"/>
        <v>0</v>
      </c>
      <c r="EJ44" s="11">
        <f t="shared" si="52"/>
        <v>0</v>
      </c>
      <c r="EK44" s="11">
        <f t="shared" si="52"/>
        <v>0</v>
      </c>
      <c r="EL44" s="11">
        <f t="shared" si="52"/>
        <v>0</v>
      </c>
      <c r="EM44" s="11">
        <f t="shared" si="52"/>
        <v>0</v>
      </c>
      <c r="EN44" s="11">
        <f t="shared" si="52"/>
        <v>0</v>
      </c>
      <c r="EO44" s="11">
        <f t="shared" si="52"/>
        <v>0</v>
      </c>
      <c r="EP44" s="11">
        <f t="shared" si="52"/>
        <v>0</v>
      </c>
      <c r="EQ44" s="11">
        <f t="shared" si="52"/>
        <v>0</v>
      </c>
      <c r="ER44" s="11">
        <f t="shared" si="52"/>
        <v>0</v>
      </c>
      <c r="ES44" s="11">
        <f t="shared" si="52"/>
        <v>0</v>
      </c>
      <c r="ET44" s="11">
        <f t="shared" si="52"/>
        <v>0</v>
      </c>
      <c r="EU44" s="11">
        <f t="shared" si="52"/>
        <v>0</v>
      </c>
      <c r="EV44" s="11">
        <f t="shared" si="52"/>
        <v>0</v>
      </c>
      <c r="EW44" s="11">
        <f t="shared" si="52"/>
        <v>0</v>
      </c>
      <c r="EX44" s="11">
        <f t="shared" si="52"/>
        <v>0</v>
      </c>
      <c r="EY44" s="11">
        <f t="shared" si="52"/>
        <v>0</v>
      </c>
      <c r="EZ44" s="11">
        <f t="shared" si="52"/>
        <v>0</v>
      </c>
      <c r="FA44" s="11">
        <f t="shared" si="52"/>
        <v>0</v>
      </c>
      <c r="FB44" s="11">
        <f t="shared" si="52"/>
        <v>0</v>
      </c>
      <c r="FC44" s="11">
        <f t="shared" si="52"/>
        <v>0</v>
      </c>
      <c r="FD44" s="11">
        <f t="shared" si="52"/>
        <v>0</v>
      </c>
      <c r="FE44" s="11">
        <f t="shared" si="52"/>
        <v>0</v>
      </c>
      <c r="FF44" s="11">
        <f t="shared" si="52"/>
        <v>0</v>
      </c>
      <c r="FG44" s="11">
        <f t="shared" si="52"/>
        <v>0</v>
      </c>
      <c r="FH44" s="11">
        <f t="shared" si="52"/>
        <v>0</v>
      </c>
      <c r="FI44" s="11">
        <f t="shared" si="52"/>
        <v>0</v>
      </c>
      <c r="FJ44" s="11">
        <f t="shared" si="52"/>
        <v>0</v>
      </c>
      <c r="FK44" s="11">
        <f t="shared" si="52"/>
        <v>0</v>
      </c>
      <c r="FL44" s="11">
        <f t="shared" si="52"/>
        <v>0</v>
      </c>
      <c r="FM44" s="11">
        <f t="shared" si="52"/>
        <v>0</v>
      </c>
      <c r="FN44" s="11">
        <f t="shared" si="52"/>
        <v>0</v>
      </c>
      <c r="FO44" s="11">
        <f t="shared" si="52"/>
        <v>0</v>
      </c>
      <c r="FP44" s="11">
        <f t="shared" si="52"/>
        <v>0</v>
      </c>
      <c r="FQ44" s="11">
        <f t="shared" si="52"/>
        <v>0</v>
      </c>
      <c r="FR44" s="11">
        <f t="shared" si="52"/>
        <v>0</v>
      </c>
      <c r="FS44" s="11">
        <f t="shared" si="52"/>
        <v>0</v>
      </c>
      <c r="FT44" s="11">
        <f t="shared" si="52"/>
        <v>0</v>
      </c>
      <c r="FU44" s="11">
        <f t="shared" si="52"/>
        <v>0</v>
      </c>
      <c r="FV44" s="11">
        <f t="shared" si="52"/>
        <v>0</v>
      </c>
      <c r="FW44" s="11">
        <f t="shared" si="52"/>
        <v>0</v>
      </c>
      <c r="FX44" s="11">
        <f t="shared" si="52"/>
        <v>0</v>
      </c>
      <c r="FY44" s="11">
        <f t="shared" si="52"/>
        <v>0</v>
      </c>
      <c r="FZ44" s="11">
        <f t="shared" si="52"/>
        <v>0</v>
      </c>
      <c r="GA44" s="11">
        <f t="shared" si="52"/>
        <v>0</v>
      </c>
      <c r="GB44" s="11">
        <f t="shared" si="52"/>
        <v>0</v>
      </c>
      <c r="GC44" s="11">
        <f t="shared" si="52"/>
        <v>0</v>
      </c>
      <c r="GD44" s="11">
        <f t="shared" si="52"/>
        <v>0</v>
      </c>
      <c r="GE44" s="11">
        <f t="shared" si="52"/>
        <v>0</v>
      </c>
      <c r="GF44" s="11">
        <f t="shared" si="52"/>
        <v>0</v>
      </c>
      <c r="GG44" s="11">
        <f t="shared" si="52"/>
        <v>0</v>
      </c>
      <c r="GH44" s="11">
        <f t="shared" si="52"/>
        <v>0</v>
      </c>
      <c r="GI44" s="11">
        <f t="shared" si="52"/>
        <v>0</v>
      </c>
      <c r="GJ44" s="11">
        <f t="shared" si="52"/>
        <v>0</v>
      </c>
      <c r="GK44" s="11">
        <f t="shared" si="52"/>
        <v>0</v>
      </c>
      <c r="GL44" s="11">
        <f t="shared" si="50"/>
        <v>0</v>
      </c>
      <c r="GM44" s="11">
        <f t="shared" si="50"/>
        <v>0</v>
      </c>
      <c r="GN44" s="11">
        <f t="shared" si="50"/>
        <v>0</v>
      </c>
      <c r="GO44" s="11">
        <f t="shared" si="50"/>
        <v>0</v>
      </c>
      <c r="GP44" s="11">
        <f t="shared" si="50"/>
        <v>0</v>
      </c>
      <c r="GQ44" s="11">
        <f t="shared" si="50"/>
        <v>0</v>
      </c>
      <c r="GR44" s="11">
        <f t="shared" si="50"/>
        <v>0</v>
      </c>
      <c r="GS44" s="11">
        <f t="shared" si="50"/>
        <v>0</v>
      </c>
      <c r="GT44" s="11">
        <f t="shared" si="50"/>
        <v>0</v>
      </c>
      <c r="GU44" s="11">
        <f t="shared" si="50"/>
        <v>0</v>
      </c>
      <c r="GV44" s="11">
        <f t="shared" si="50"/>
        <v>0</v>
      </c>
      <c r="GW44" s="11">
        <f t="shared" si="50"/>
        <v>0</v>
      </c>
      <c r="GX44" s="11">
        <f t="shared" si="50"/>
        <v>0</v>
      </c>
      <c r="GY44" s="11">
        <f t="shared" si="50"/>
        <v>0</v>
      </c>
      <c r="GZ44" s="11">
        <f t="shared" si="55"/>
        <v>0</v>
      </c>
      <c r="HA44" s="11">
        <f t="shared" si="55"/>
        <v>0</v>
      </c>
      <c r="HB44" s="11">
        <f t="shared" si="55"/>
        <v>0</v>
      </c>
      <c r="HC44" s="11">
        <f t="shared" si="55"/>
        <v>0</v>
      </c>
      <c r="HD44" s="11">
        <f t="shared" si="55"/>
        <v>0</v>
      </c>
      <c r="HE44" s="11">
        <f t="shared" si="55"/>
        <v>0</v>
      </c>
      <c r="HF44" s="11">
        <f t="shared" si="55"/>
        <v>0</v>
      </c>
      <c r="HG44" s="11">
        <f t="shared" si="55"/>
        <v>0</v>
      </c>
      <c r="HH44" s="11">
        <f t="shared" si="55"/>
        <v>0</v>
      </c>
      <c r="HI44" s="11">
        <f t="shared" si="55"/>
        <v>0</v>
      </c>
      <c r="HJ44" s="11">
        <f t="shared" si="55"/>
        <v>0</v>
      </c>
      <c r="HK44" s="11">
        <f t="shared" si="55"/>
        <v>0</v>
      </c>
      <c r="HL44" s="11">
        <f t="shared" si="55"/>
        <v>0</v>
      </c>
      <c r="HM44" s="11">
        <f t="shared" si="55"/>
        <v>0</v>
      </c>
      <c r="HN44" s="11">
        <f t="shared" si="55"/>
        <v>0</v>
      </c>
      <c r="HO44" s="11">
        <f t="shared" si="55"/>
        <v>0</v>
      </c>
      <c r="HP44" s="11">
        <f t="shared" si="55"/>
        <v>0</v>
      </c>
      <c r="HQ44" s="11">
        <f t="shared" si="55"/>
        <v>0</v>
      </c>
      <c r="HR44" s="11">
        <f t="shared" si="55"/>
        <v>0</v>
      </c>
      <c r="HS44" s="11">
        <f t="shared" si="55"/>
        <v>0</v>
      </c>
      <c r="HT44" s="11">
        <f t="shared" si="55"/>
        <v>0</v>
      </c>
      <c r="HU44" s="11">
        <f t="shared" si="55"/>
        <v>0</v>
      </c>
      <c r="HV44" s="11">
        <f t="shared" si="55"/>
        <v>0</v>
      </c>
      <c r="HW44" s="11">
        <f t="shared" si="55"/>
        <v>0</v>
      </c>
      <c r="HX44" s="11">
        <f t="shared" si="55"/>
        <v>0</v>
      </c>
      <c r="HY44" s="11">
        <f t="shared" si="55"/>
        <v>0</v>
      </c>
      <c r="HZ44" s="11">
        <f t="shared" si="55"/>
        <v>0</v>
      </c>
      <c r="IA44" s="11">
        <f t="shared" si="55"/>
        <v>0</v>
      </c>
      <c r="IB44" s="11">
        <f t="shared" si="55"/>
        <v>0</v>
      </c>
      <c r="IC44" s="11">
        <f t="shared" si="55"/>
        <v>0</v>
      </c>
      <c r="ID44" s="11">
        <f t="shared" si="55"/>
        <v>0</v>
      </c>
      <c r="IE44" s="11">
        <f t="shared" si="55"/>
        <v>0</v>
      </c>
      <c r="IF44" s="11">
        <f t="shared" si="55"/>
        <v>0</v>
      </c>
      <c r="IG44" s="11">
        <f t="shared" si="55"/>
        <v>0</v>
      </c>
      <c r="IH44" s="11">
        <f t="shared" si="55"/>
        <v>0</v>
      </c>
      <c r="II44" s="11">
        <f t="shared" si="55"/>
        <v>0</v>
      </c>
      <c r="IJ44" s="11">
        <f t="shared" si="55"/>
        <v>0</v>
      </c>
      <c r="IK44" s="11">
        <f t="shared" si="55"/>
        <v>0</v>
      </c>
      <c r="IL44" s="11">
        <f t="shared" si="55"/>
        <v>0</v>
      </c>
      <c r="IM44" s="11">
        <f t="shared" si="55"/>
        <v>0</v>
      </c>
      <c r="IN44" s="11">
        <f t="shared" si="55"/>
        <v>0</v>
      </c>
      <c r="IO44" s="11">
        <f t="shared" si="55"/>
        <v>0</v>
      </c>
      <c r="IP44" s="11">
        <f t="shared" si="55"/>
        <v>0</v>
      </c>
      <c r="IQ44" s="11">
        <f t="shared" si="55"/>
        <v>0</v>
      </c>
      <c r="IR44" s="11">
        <f t="shared" si="55"/>
        <v>0</v>
      </c>
      <c r="IS44" s="11">
        <f t="shared" si="55"/>
        <v>0</v>
      </c>
      <c r="IT44" s="11">
        <f t="shared" si="55"/>
        <v>0</v>
      </c>
      <c r="IU44" s="11">
        <f t="shared" si="55"/>
        <v>0</v>
      </c>
      <c r="IV44" s="11">
        <f t="shared" si="55"/>
        <v>0</v>
      </c>
      <c r="IW44" s="11">
        <f t="shared" si="55"/>
        <v>0</v>
      </c>
      <c r="IX44" s="11">
        <f t="shared" si="55"/>
        <v>0</v>
      </c>
      <c r="IY44" s="11">
        <f t="shared" si="55"/>
        <v>0</v>
      </c>
      <c r="IZ44" s="11">
        <f t="shared" si="55"/>
        <v>0</v>
      </c>
      <c r="JA44" s="11">
        <f t="shared" si="55"/>
        <v>0</v>
      </c>
      <c r="JB44" s="11">
        <f t="shared" si="55"/>
        <v>0</v>
      </c>
      <c r="JC44" s="11">
        <f t="shared" si="55"/>
        <v>0</v>
      </c>
      <c r="JD44" s="11">
        <f t="shared" si="55"/>
        <v>0</v>
      </c>
      <c r="JE44" s="11">
        <f t="shared" si="55"/>
        <v>0</v>
      </c>
      <c r="JF44" s="11">
        <f t="shared" si="55"/>
        <v>0</v>
      </c>
      <c r="JG44" s="11">
        <f t="shared" si="55"/>
        <v>0</v>
      </c>
      <c r="JH44" s="11">
        <f t="shared" si="55"/>
        <v>0</v>
      </c>
      <c r="JI44" s="11">
        <f t="shared" si="55"/>
        <v>0</v>
      </c>
      <c r="JJ44" s="11">
        <f t="shared" si="55"/>
        <v>0</v>
      </c>
      <c r="JK44" s="11">
        <f t="shared" si="55"/>
        <v>0</v>
      </c>
      <c r="JL44" s="11">
        <f t="shared" si="56"/>
        <v>0</v>
      </c>
      <c r="JM44" s="11">
        <f t="shared" si="56"/>
        <v>0</v>
      </c>
      <c r="JN44" s="11">
        <f t="shared" si="56"/>
        <v>0</v>
      </c>
      <c r="JO44" s="11">
        <f t="shared" si="56"/>
        <v>0</v>
      </c>
      <c r="JP44" s="11">
        <f t="shared" si="56"/>
        <v>0</v>
      </c>
      <c r="JQ44" s="11">
        <f t="shared" si="56"/>
        <v>0</v>
      </c>
      <c r="JR44" s="11">
        <f t="shared" si="56"/>
        <v>0</v>
      </c>
      <c r="JS44" s="11">
        <f t="shared" si="56"/>
        <v>0</v>
      </c>
      <c r="JT44" s="11">
        <f t="shared" si="56"/>
        <v>0</v>
      </c>
      <c r="JU44" s="11">
        <f t="shared" si="56"/>
        <v>0</v>
      </c>
      <c r="JV44" s="11">
        <f t="shared" si="56"/>
        <v>0</v>
      </c>
      <c r="JW44" s="11">
        <f t="shared" si="56"/>
        <v>0</v>
      </c>
      <c r="JX44" s="11">
        <f t="shared" si="56"/>
        <v>0</v>
      </c>
      <c r="JY44" s="11">
        <f t="shared" si="56"/>
        <v>0</v>
      </c>
      <c r="JZ44" s="11">
        <f t="shared" si="56"/>
        <v>0</v>
      </c>
      <c r="KA44" s="11">
        <f t="shared" si="56"/>
        <v>0</v>
      </c>
      <c r="KB44" s="11">
        <f t="shared" si="56"/>
        <v>0</v>
      </c>
      <c r="KC44" s="11">
        <f t="shared" si="56"/>
        <v>0</v>
      </c>
      <c r="KD44" s="11">
        <f t="shared" si="56"/>
        <v>0</v>
      </c>
      <c r="KE44" s="11">
        <f t="shared" si="56"/>
        <v>0</v>
      </c>
      <c r="KF44" s="11">
        <f t="shared" si="56"/>
        <v>0</v>
      </c>
      <c r="KG44" s="11">
        <f t="shared" si="56"/>
        <v>0</v>
      </c>
      <c r="KH44" s="11">
        <f t="shared" si="56"/>
        <v>0</v>
      </c>
      <c r="KI44" s="11">
        <f t="shared" si="56"/>
        <v>0</v>
      </c>
      <c r="KJ44" s="11">
        <f t="shared" si="56"/>
        <v>0</v>
      </c>
      <c r="KK44" s="11">
        <f t="shared" si="56"/>
        <v>0</v>
      </c>
      <c r="KL44" s="11">
        <f t="shared" si="56"/>
        <v>0</v>
      </c>
      <c r="KM44" s="11">
        <f t="shared" si="56"/>
        <v>0</v>
      </c>
      <c r="KN44" s="11">
        <f t="shared" si="56"/>
        <v>0</v>
      </c>
      <c r="KO44" s="11">
        <f t="shared" si="56"/>
        <v>0</v>
      </c>
      <c r="KP44" s="11">
        <f t="shared" si="5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3"/>
  <sheetViews>
    <sheetView workbookViewId="0"/>
  </sheetViews>
  <sheetFormatPr baseColWidth="10" defaultRowHeight="16" x14ac:dyDescent="0.2"/>
  <sheetData>
    <row r="1" spans="1:8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">
      <c r="A2">
        <v>-5.0962900000000005E-4</v>
      </c>
      <c r="B2">
        <v>1.1243099999999999E-4</v>
      </c>
      <c r="C2">
        <v>-4.11412E-4</v>
      </c>
      <c r="D2">
        <v>-1.037336E-3</v>
      </c>
      <c r="E2">
        <v>-1.2177659999999999E-3</v>
      </c>
      <c r="F2">
        <v>-7.2599299999999997E-4</v>
      </c>
      <c r="G2">
        <v>-6.4261799999999997E-4</v>
      </c>
      <c r="H2">
        <v>-1.167417E-3</v>
      </c>
    </row>
    <row r="3" spans="1:8" x14ac:dyDescent="0.2">
      <c r="A3">
        <v>4.0123900000000001E-4</v>
      </c>
      <c r="B3">
        <v>-1.44227E-4</v>
      </c>
      <c r="C3">
        <v>8.5077600000000003E-4</v>
      </c>
      <c r="D3">
        <v>7.9161399999999995E-4</v>
      </c>
      <c r="E3">
        <v>5.6773299999999995E-4</v>
      </c>
      <c r="F3">
        <v>4.9430899999999996E-4</v>
      </c>
      <c r="G3">
        <v>1.28539E-4</v>
      </c>
      <c r="H3">
        <v>4.1332800000000002E-4</v>
      </c>
    </row>
    <row r="4" spans="1:8" x14ac:dyDescent="0.2">
      <c r="A4">
        <v>-2.40883E-4</v>
      </c>
      <c r="B4">
        <v>-1.0429000000000001E-4</v>
      </c>
      <c r="C4">
        <v>-5.7290599999999998E-4</v>
      </c>
      <c r="D4">
        <v>-5.9804699999999999E-4</v>
      </c>
      <c r="E4">
        <v>2.5541000000000002E-4</v>
      </c>
      <c r="F4">
        <v>-6.0266300000000003E-4</v>
      </c>
      <c r="G4" s="14">
        <v>6.7500000000000001E-5</v>
      </c>
      <c r="H4">
        <v>-4.9948199999999999E-4</v>
      </c>
    </row>
    <row r="5" spans="1:8" x14ac:dyDescent="0.2">
      <c r="A5" s="14">
        <v>2.6299999999999999E-5</v>
      </c>
      <c r="B5">
        <v>3.2599300000000001E-4</v>
      </c>
      <c r="C5">
        <v>-3.5123000000000001E-4</v>
      </c>
      <c r="D5">
        <v>1.3041600000000001E-4</v>
      </c>
      <c r="E5" s="14">
        <v>-2.5899999999999999E-5</v>
      </c>
      <c r="F5">
        <v>7.2909799999999996E-4</v>
      </c>
      <c r="G5" s="14">
        <v>3.01E-5</v>
      </c>
      <c r="H5">
        <v>3.1122300000000001E-4</v>
      </c>
    </row>
    <row r="6" spans="1:8" x14ac:dyDescent="0.2">
      <c r="A6" s="14">
        <v>-5.6100000000000002E-5</v>
      </c>
      <c r="B6">
        <v>-4.4648700000000002E-4</v>
      </c>
      <c r="C6" s="14">
        <v>4.3699999999999998E-5</v>
      </c>
      <c r="D6" s="14">
        <v>7.9800000000000002E-5</v>
      </c>
      <c r="E6" s="14">
        <v>-6.5300000000000002E-5</v>
      </c>
      <c r="F6" s="14">
        <v>-3.1099999999999997E-5</v>
      </c>
      <c r="G6">
        <v>4.88307E-4</v>
      </c>
      <c r="H6">
        <v>3.22288E-4</v>
      </c>
    </row>
    <row r="7" spans="1:8" x14ac:dyDescent="0.2">
      <c r="A7">
        <v>4.4473400000000001E-4</v>
      </c>
      <c r="B7">
        <v>3.9073500000000002E-4</v>
      </c>
      <c r="C7">
        <v>6.5737300000000005E-4</v>
      </c>
      <c r="D7" s="14">
        <v>-6.6400000000000001E-5</v>
      </c>
      <c r="E7">
        <v>-1.68598E-4</v>
      </c>
      <c r="F7" s="14">
        <v>-5.9599999999999997E-6</v>
      </c>
      <c r="G7">
        <v>-1.12268E-4</v>
      </c>
      <c r="H7">
        <v>2.1827500000000001E-4</v>
      </c>
    </row>
    <row r="8" spans="1:8" x14ac:dyDescent="0.2">
      <c r="A8" s="14">
        <v>3.4199999999999998E-5</v>
      </c>
      <c r="B8">
        <v>-3.2323900000000001E-4</v>
      </c>
      <c r="C8">
        <v>-7.7476699999999999E-4</v>
      </c>
      <c r="D8">
        <v>6.3846300000000003E-4</v>
      </c>
      <c r="E8">
        <v>1.67761E-4</v>
      </c>
      <c r="F8">
        <v>-2.59798E-4</v>
      </c>
      <c r="G8">
        <v>-5.9486800000000002E-4</v>
      </c>
      <c r="H8">
        <v>-8.0567300000000002E-4</v>
      </c>
    </row>
    <row r="9" spans="1:8" x14ac:dyDescent="0.2">
      <c r="A9">
        <v>1.7620900000000001E-4</v>
      </c>
      <c r="B9">
        <v>6.6663599999999996E-4</v>
      </c>
      <c r="C9">
        <v>1.0440060000000001E-3</v>
      </c>
      <c r="D9">
        <v>-4.74745E-4</v>
      </c>
      <c r="E9">
        <v>-1.0175000000000001E-4</v>
      </c>
      <c r="F9">
        <v>6.1610699999999996E-4</v>
      </c>
      <c r="G9">
        <v>2.7458099999999998E-4</v>
      </c>
      <c r="H9">
        <v>2.9168899999999998E-4</v>
      </c>
    </row>
    <row r="10" spans="1:8" x14ac:dyDescent="0.2">
      <c r="A10">
        <v>1.8687700000000001E-4</v>
      </c>
      <c r="B10">
        <v>2.6535699999999997E-4</v>
      </c>
      <c r="C10">
        <v>-4.5154499999999997E-4</v>
      </c>
      <c r="D10">
        <v>9.7157199999999997E-4</v>
      </c>
      <c r="E10">
        <v>4.6297500000000002E-4</v>
      </c>
      <c r="F10" s="14">
        <v>-4.8099999999999997E-5</v>
      </c>
      <c r="G10">
        <v>1.189088E-3</v>
      </c>
      <c r="H10">
        <v>9.0404400000000001E-4</v>
      </c>
    </row>
    <row r="11" spans="1:8" x14ac:dyDescent="0.2">
      <c r="A11">
        <v>-7.0806099999999996E-4</v>
      </c>
      <c r="B11">
        <v>-4.86885E-4</v>
      </c>
      <c r="C11">
        <v>8.11077E-4</v>
      </c>
      <c r="D11" s="14">
        <v>-2.73E-5</v>
      </c>
      <c r="E11">
        <v>4.1144499999999997E-4</v>
      </c>
      <c r="F11" s="14">
        <v>5.9799999999999997E-5</v>
      </c>
      <c r="G11">
        <v>-3.01444E-4</v>
      </c>
      <c r="H11">
        <v>2.0512899999999999E-4</v>
      </c>
    </row>
    <row r="12" spans="1:8" x14ac:dyDescent="0.2">
      <c r="A12">
        <v>1.20495E-4</v>
      </c>
      <c r="B12">
        <v>2.6246400000000001E-4</v>
      </c>
      <c r="C12">
        <v>-3.1731799999999997E-4</v>
      </c>
      <c r="D12">
        <v>-5.4599900000000003E-4</v>
      </c>
      <c r="E12">
        <v>-3.7063100000000001E-4</v>
      </c>
      <c r="F12">
        <v>-3.4259900000000002E-4</v>
      </c>
      <c r="G12">
        <v>3.6991200000000002E-4</v>
      </c>
      <c r="H12" s="14">
        <v>6.69E-5</v>
      </c>
    </row>
    <row r="13" spans="1:8" x14ac:dyDescent="0.2">
      <c r="A13" s="14">
        <v>2.6599999999999999E-5</v>
      </c>
      <c r="B13" s="14">
        <v>4.3399999999999998E-5</v>
      </c>
      <c r="C13">
        <v>-6.6672499999999996E-4</v>
      </c>
      <c r="D13">
        <v>-1.6770000000000001E-4</v>
      </c>
      <c r="E13">
        <v>-3.6448699999999998E-4</v>
      </c>
      <c r="F13">
        <v>2.4934700000000002E-4</v>
      </c>
      <c r="G13">
        <v>-2.45014E-4</v>
      </c>
      <c r="H13">
        <v>-8.0693400000000004E-4</v>
      </c>
    </row>
    <row r="14" spans="1:8" x14ac:dyDescent="0.2">
      <c r="A14">
        <v>-5.1359300000000001E-4</v>
      </c>
      <c r="B14">
        <v>-5.4269799999999999E-4</v>
      </c>
      <c r="C14">
        <v>1.8220899999999999E-4</v>
      </c>
      <c r="D14">
        <v>-6.3089000000000005E-4</v>
      </c>
      <c r="E14">
        <v>-2.08371E-4</v>
      </c>
      <c r="F14">
        <v>-2.3290799999999999E-4</v>
      </c>
      <c r="G14">
        <v>-1.0928730000000001E-3</v>
      </c>
      <c r="H14">
        <v>-5.2268300000000002E-4</v>
      </c>
    </row>
    <row r="15" spans="1:8" x14ac:dyDescent="0.2">
      <c r="A15">
        <v>3.6194599999999998E-4</v>
      </c>
      <c r="B15">
        <v>-2.4107299999999999E-4</v>
      </c>
      <c r="C15">
        <v>3.92359E-4</v>
      </c>
      <c r="D15">
        <v>4.5821799999999998E-4</v>
      </c>
      <c r="E15">
        <v>-1.4386999999999999E-4</v>
      </c>
      <c r="F15">
        <v>-3.4939200000000002E-4</v>
      </c>
      <c r="G15">
        <v>6.8709100000000003E-4</v>
      </c>
      <c r="H15">
        <v>7.4208399999999995E-4</v>
      </c>
    </row>
    <row r="16" spans="1:8" x14ac:dyDescent="0.2">
      <c r="A16" s="14">
        <v>1.24E-5</v>
      </c>
      <c r="B16" s="14">
        <v>-4.2400000000000001E-5</v>
      </c>
      <c r="C16">
        <v>-6.0910499999999998E-4</v>
      </c>
      <c r="D16">
        <v>2.73167E-4</v>
      </c>
      <c r="E16">
        <v>3.7042500000000002E-4</v>
      </c>
      <c r="F16">
        <v>3.4240900000000001E-4</v>
      </c>
      <c r="G16">
        <v>-4.1423799999999999E-4</v>
      </c>
      <c r="H16">
        <v>-4.1476000000000002E-4</v>
      </c>
    </row>
    <row r="17" spans="1:8" x14ac:dyDescent="0.2">
      <c r="A17">
        <v>-4.5319199999999999E-4</v>
      </c>
      <c r="B17">
        <v>-1.00781E-4</v>
      </c>
      <c r="C17">
        <v>4.3782499999999998E-4</v>
      </c>
      <c r="D17">
        <v>-4.07432E-4</v>
      </c>
      <c r="E17" s="14">
        <v>8.2799999999999993E-5</v>
      </c>
      <c r="F17">
        <v>-5.9001300000000002E-4</v>
      </c>
      <c r="G17">
        <v>4.9803100000000002E-4</v>
      </c>
      <c r="H17">
        <v>4.3288199999999999E-4</v>
      </c>
    </row>
    <row r="18" spans="1:8" x14ac:dyDescent="0.2">
      <c r="A18">
        <v>1.4305899999999999E-4</v>
      </c>
      <c r="B18">
        <v>7.3820000000000005E-4</v>
      </c>
      <c r="C18" s="14">
        <v>-4.4299999999999999E-5</v>
      </c>
      <c r="D18">
        <v>2.3058099999999999E-4</v>
      </c>
      <c r="E18" s="14">
        <v>-6.3100000000000002E-5</v>
      </c>
      <c r="F18" s="14">
        <v>-7.6600000000000005E-5</v>
      </c>
      <c r="G18" s="14">
        <v>-5.0699999999999999E-5</v>
      </c>
      <c r="H18">
        <v>-9.5769699999999998E-4</v>
      </c>
    </row>
    <row r="19" spans="1:8" x14ac:dyDescent="0.2">
      <c r="A19">
        <v>2.5608299999999999E-4</v>
      </c>
      <c r="B19">
        <v>-1.7039999999999999E-4</v>
      </c>
      <c r="C19">
        <v>-6.4230000000000005E-4</v>
      </c>
      <c r="D19">
        <v>2.6865500000000002E-4</v>
      </c>
      <c r="E19">
        <v>1.5359E-4</v>
      </c>
      <c r="F19">
        <v>8.36858E-4</v>
      </c>
      <c r="G19">
        <v>-6.2308399999999999E-4</v>
      </c>
      <c r="H19">
        <v>9.0912199999999995E-4</v>
      </c>
    </row>
    <row r="20" spans="1:8" x14ac:dyDescent="0.2">
      <c r="A20">
        <v>5.4229600000000005E-4</v>
      </c>
      <c r="B20">
        <v>4.3765399999999999E-4</v>
      </c>
      <c r="C20">
        <v>7.2990700000000002E-4</v>
      </c>
      <c r="D20">
        <v>-2.8672600000000001E-4</v>
      </c>
      <c r="E20" s="14">
        <v>2.83E-5</v>
      </c>
      <c r="F20" s="14">
        <v>-4.5399999999999999E-5</v>
      </c>
      <c r="G20">
        <v>6.2767499999999996E-4</v>
      </c>
      <c r="H20" s="14">
        <v>7.6600000000000005E-5</v>
      </c>
    </row>
    <row r="21" spans="1:8" x14ac:dyDescent="0.2">
      <c r="A21">
        <v>-8.1619199999999998E-4</v>
      </c>
      <c r="B21">
        <v>-7.1015100000000001E-4</v>
      </c>
      <c r="C21">
        <v>-8.8659000000000003E-4</v>
      </c>
      <c r="D21">
        <v>-1.8890000000000001E-4</v>
      </c>
      <c r="E21">
        <v>-1.5033099999999999E-4</v>
      </c>
      <c r="F21">
        <v>-6.4322900000000004E-4</v>
      </c>
      <c r="G21">
        <v>1.40548E-4</v>
      </c>
      <c r="H21">
        <v>-6.8753800000000002E-4</v>
      </c>
    </row>
    <row r="22" spans="1:8" x14ac:dyDescent="0.2">
      <c r="A22">
        <v>-1.0327699999999999E-4</v>
      </c>
      <c r="B22">
        <v>-2.18972E-4</v>
      </c>
      <c r="C22" s="14">
        <v>-9.0299999999999999E-5</v>
      </c>
      <c r="D22" s="14">
        <v>6.2000000000000003E-5</v>
      </c>
      <c r="E22">
        <v>-5.5339699999999996E-4</v>
      </c>
      <c r="F22">
        <v>3.5805899999999998E-4</v>
      </c>
      <c r="G22">
        <v>-2.1135199999999999E-4</v>
      </c>
      <c r="H22" s="14">
        <v>-3.8600000000000003E-5</v>
      </c>
    </row>
    <row r="23" spans="1:8" x14ac:dyDescent="0.2">
      <c r="A23" s="14">
        <v>-1.36E-5</v>
      </c>
      <c r="B23">
        <v>2.8886800000000001E-4</v>
      </c>
      <c r="C23">
        <v>2.49263E-4</v>
      </c>
      <c r="D23">
        <v>1.1656599999999999E-4</v>
      </c>
      <c r="E23">
        <v>2.1321600000000001E-4</v>
      </c>
      <c r="F23">
        <v>-6.8870699999999999E-4</v>
      </c>
      <c r="G23">
        <v>-4.8984099999999997E-4</v>
      </c>
      <c r="H23">
        <v>-3.4574900000000001E-4</v>
      </c>
    </row>
    <row r="24" spans="1:8" x14ac:dyDescent="0.2">
      <c r="A24">
        <v>-3.2452199999999999E-4</v>
      </c>
      <c r="B24">
        <v>-2.9480700000000001E-4</v>
      </c>
      <c r="C24">
        <v>-5.63322E-4</v>
      </c>
      <c r="D24">
        <v>-3.7239499999999997E-4</v>
      </c>
      <c r="E24">
        <v>-6.5103999999999997E-4</v>
      </c>
      <c r="F24">
        <v>-1.5671200000000001E-4</v>
      </c>
      <c r="G24">
        <v>-5.9918299999999999E-4</v>
      </c>
      <c r="H24">
        <v>-1.9060999999999999E-4</v>
      </c>
    </row>
    <row r="25" spans="1:8" x14ac:dyDescent="0.2">
      <c r="A25" s="14">
        <v>1.8700000000000001E-5</v>
      </c>
      <c r="B25">
        <v>-2.9048300000000002E-4</v>
      </c>
      <c r="C25">
        <v>7.0399600000000003E-4</v>
      </c>
      <c r="D25">
        <v>-1.6594799999999999E-4</v>
      </c>
      <c r="E25" s="14">
        <v>4.7899999999999999E-5</v>
      </c>
      <c r="F25" s="14">
        <v>-3.9400000000000002E-5</v>
      </c>
      <c r="G25" s="14">
        <v>3.6300000000000001E-5</v>
      </c>
      <c r="H25">
        <v>1.2673799999999999E-4</v>
      </c>
    </row>
    <row r="26" spans="1:8" x14ac:dyDescent="0.2">
      <c r="A26">
        <v>5.4034099999999996E-4</v>
      </c>
      <c r="B26">
        <v>1.1491E-4</v>
      </c>
      <c r="C26">
        <v>-1.93103E-4</v>
      </c>
      <c r="D26">
        <v>-2.57526E-4</v>
      </c>
      <c r="E26">
        <v>3.4110999999999999E-4</v>
      </c>
      <c r="F26">
        <v>3.1281100000000002E-4</v>
      </c>
      <c r="G26">
        <v>5.9642099999999997E-4</v>
      </c>
      <c r="H26" s="14">
        <v>-3.7299999999999999E-5</v>
      </c>
    </row>
    <row r="27" spans="1:8" x14ac:dyDescent="0.2">
      <c r="A27">
        <v>-4.9589999999999996E-4</v>
      </c>
      <c r="B27" s="14">
        <v>-8.0199999999999998E-5</v>
      </c>
      <c r="C27">
        <v>-4.5849699999999998E-4</v>
      </c>
      <c r="D27">
        <v>1.8113999999999999E-4</v>
      </c>
      <c r="E27">
        <v>-1.16112E-4</v>
      </c>
      <c r="F27">
        <v>-2.5349500000000001E-4</v>
      </c>
      <c r="G27">
        <v>-5.8953499999999997E-4</v>
      </c>
      <c r="H27">
        <v>5.7552600000000003E-4</v>
      </c>
    </row>
    <row r="28" spans="1:8" x14ac:dyDescent="0.2">
      <c r="A28">
        <v>1.6756900000000001E-4</v>
      </c>
      <c r="B28">
        <v>-2.2802599999999999E-4</v>
      </c>
      <c r="C28" s="14">
        <v>-5.1400000000000003E-5</v>
      </c>
      <c r="D28" s="14">
        <v>-6.6699999999999995E-5</v>
      </c>
      <c r="E28">
        <v>-4.3954900000000002E-4</v>
      </c>
      <c r="F28">
        <v>3.6120500000000002E-4</v>
      </c>
      <c r="G28">
        <v>-1.35382E-4</v>
      </c>
      <c r="H28" s="14">
        <v>-3.8300000000000003E-5</v>
      </c>
    </row>
    <row r="29" spans="1:8" x14ac:dyDescent="0.2">
      <c r="A29">
        <v>-1.46596E-4</v>
      </c>
      <c r="B29" s="14">
        <v>1.9599999999999999E-5</v>
      </c>
      <c r="C29">
        <v>3.2827699999999997E-4</v>
      </c>
      <c r="D29">
        <v>-2.9178299999999999E-4</v>
      </c>
      <c r="E29" s="14">
        <v>-3.2299999999999999E-5</v>
      </c>
      <c r="F29">
        <v>-7.6948399999999997E-4</v>
      </c>
      <c r="G29">
        <v>2.2910399999999999E-4</v>
      </c>
      <c r="H29">
        <v>-6.5759200000000003E-4</v>
      </c>
    </row>
    <row r="30" spans="1:8" x14ac:dyDescent="0.2">
      <c r="A30">
        <v>6.6240199999999998E-4</v>
      </c>
      <c r="B30">
        <v>6.2240699999999995E-4</v>
      </c>
      <c r="C30">
        <v>-2.9675799999999999E-4</v>
      </c>
      <c r="D30">
        <v>8.9139199999999997E-4</v>
      </c>
      <c r="E30">
        <v>6.4870200000000002E-4</v>
      </c>
      <c r="F30">
        <v>8.5837200000000004E-4</v>
      </c>
      <c r="G30">
        <v>-1.62833E-4</v>
      </c>
      <c r="H30">
        <v>-1.02036E-4</v>
      </c>
    </row>
    <row r="31" spans="1:8" x14ac:dyDescent="0.2">
      <c r="A31">
        <v>-5.8360599999999997E-4</v>
      </c>
      <c r="B31" s="14">
        <v>2.1100000000000001E-5</v>
      </c>
      <c r="C31">
        <v>1.82707E-4</v>
      </c>
      <c r="D31">
        <v>-2.1583400000000001E-4</v>
      </c>
      <c r="E31">
        <v>-2.0060600000000001E-4</v>
      </c>
      <c r="F31" s="14">
        <v>2.9799999999999999E-5</v>
      </c>
      <c r="G31">
        <v>-2.9877799999999998E-4</v>
      </c>
      <c r="H31">
        <v>2.2981499999999999E-4</v>
      </c>
    </row>
    <row r="32" spans="1:8" x14ac:dyDescent="0.2">
      <c r="A32">
        <v>6.1533300000000003E-4</v>
      </c>
      <c r="B32">
        <v>1.6117700000000001E-4</v>
      </c>
      <c r="C32" s="14">
        <v>-1.6699999999999999E-5</v>
      </c>
      <c r="D32">
        <v>-1.1428400000000001E-4</v>
      </c>
      <c r="E32">
        <v>3.0275099999999997E-4</v>
      </c>
      <c r="F32">
        <v>-1.9926500000000001E-4</v>
      </c>
      <c r="G32">
        <v>7.0730100000000002E-4</v>
      </c>
      <c r="H32">
        <v>-2.0714799999999999E-4</v>
      </c>
    </row>
    <row r="33" spans="1:8" x14ac:dyDescent="0.2">
      <c r="A33">
        <v>-5.3156500000000001E-4</v>
      </c>
      <c r="B33">
        <v>-2.9719099999999998E-4</v>
      </c>
      <c r="C33" s="14">
        <v>-5.8E-5</v>
      </c>
      <c r="D33">
        <v>1.5563099999999999E-4</v>
      </c>
      <c r="E33">
        <v>-3.90854E-4</v>
      </c>
      <c r="F33">
        <v>-2.6928E-4</v>
      </c>
      <c r="G33">
        <v>2.5234500000000001E-4</v>
      </c>
      <c r="H33">
        <v>6.59656E-4</v>
      </c>
    </row>
    <row r="34" spans="1:8" x14ac:dyDescent="0.2">
      <c r="A34" s="14">
        <v>-1.19E-5</v>
      </c>
      <c r="B34" s="14">
        <v>3.1000000000000001E-5</v>
      </c>
      <c r="C34">
        <v>6.9511400000000004E-4</v>
      </c>
      <c r="D34">
        <v>-5.8090799999999999E-4</v>
      </c>
      <c r="E34" s="14">
        <v>-9.3300000000000005E-5</v>
      </c>
      <c r="F34">
        <v>1.3451899999999999E-4</v>
      </c>
      <c r="G34">
        <v>-2.1147599999999999E-4</v>
      </c>
      <c r="H34">
        <v>-5.2778600000000003E-4</v>
      </c>
    </row>
    <row r="35" spans="1:8" x14ac:dyDescent="0.2">
      <c r="A35">
        <v>-3.2129800000000003E-4</v>
      </c>
      <c r="B35">
        <v>-4.3738099999999998E-4</v>
      </c>
      <c r="C35">
        <v>-2.3504900000000001E-4</v>
      </c>
      <c r="D35">
        <v>1.80514E-4</v>
      </c>
      <c r="E35">
        <v>1.22846E-4</v>
      </c>
      <c r="F35">
        <v>-2.8788700000000002E-4</v>
      </c>
      <c r="G35">
        <v>-6.5400699999999996E-4</v>
      </c>
      <c r="H35" s="14">
        <v>-6.9300000000000004E-5</v>
      </c>
    </row>
    <row r="36" spans="1:8" x14ac:dyDescent="0.2">
      <c r="A36">
        <v>4.2160899999999998E-4</v>
      </c>
      <c r="B36" s="14">
        <v>1.01E-5</v>
      </c>
      <c r="C36">
        <v>-3.7441800000000001E-4</v>
      </c>
      <c r="D36">
        <v>3.6045899999999999E-4</v>
      </c>
      <c r="E36">
        <v>2.2432299999999999E-4</v>
      </c>
      <c r="F36">
        <v>6.5524300000000001E-4</v>
      </c>
      <c r="G36">
        <v>5.7699400000000005E-4</v>
      </c>
      <c r="H36">
        <v>2.7822200000000001E-4</v>
      </c>
    </row>
    <row r="37" spans="1:8" x14ac:dyDescent="0.2">
      <c r="A37">
        <v>1.6688E-4</v>
      </c>
      <c r="B37">
        <v>5.0501300000000001E-4</v>
      </c>
      <c r="C37">
        <v>1.3200700000000001E-4</v>
      </c>
      <c r="D37">
        <v>-6.9880699999999997E-4</v>
      </c>
      <c r="E37">
        <v>-5.0250800000000003E-4</v>
      </c>
      <c r="F37">
        <v>-4.6322099999999999E-4</v>
      </c>
      <c r="G37">
        <v>-2.0879699999999999E-4</v>
      </c>
      <c r="H37">
        <v>-2.45011E-4</v>
      </c>
    </row>
    <row r="38" spans="1:8" x14ac:dyDescent="0.2">
      <c r="A38">
        <v>-3.3327900000000002E-4</v>
      </c>
      <c r="B38">
        <v>-6.4327399999999999E-4</v>
      </c>
      <c r="C38">
        <v>-3.5741599999999999E-4</v>
      </c>
      <c r="D38">
        <v>1.4659100000000001E-4</v>
      </c>
      <c r="E38">
        <v>-2.7329399999999999E-4</v>
      </c>
      <c r="F38">
        <v>-3.6412899999999998E-4</v>
      </c>
      <c r="G38">
        <v>-6.1258000000000005E-4</v>
      </c>
      <c r="H38" s="14">
        <v>7.4499999999999995E-5</v>
      </c>
    </row>
    <row r="39" spans="1:8" x14ac:dyDescent="0.2">
      <c r="A39" s="14">
        <v>9.4900000000000003E-5</v>
      </c>
      <c r="B39" s="14">
        <v>-3.54E-5</v>
      </c>
      <c r="C39" s="14">
        <v>3.3899999999999997E-5</v>
      </c>
      <c r="D39">
        <v>-4.7279800000000002E-4</v>
      </c>
      <c r="E39">
        <v>1.0075E-4</v>
      </c>
      <c r="F39">
        <v>3.7442600000000002E-4</v>
      </c>
      <c r="G39">
        <v>2.5846099999999998E-4</v>
      </c>
      <c r="H39">
        <v>-2.4319899999999999E-4</v>
      </c>
    </row>
    <row r="40" spans="1:8" x14ac:dyDescent="0.2">
      <c r="A40">
        <v>1.3829099999999999E-4</v>
      </c>
      <c r="B40">
        <v>3.5404300000000001E-4</v>
      </c>
      <c r="C40" s="14">
        <v>-5.63E-5</v>
      </c>
      <c r="D40">
        <v>4.8426699999999998E-4</v>
      </c>
      <c r="E40">
        <v>2.05701E-4</v>
      </c>
      <c r="F40">
        <v>-4.9416900000000003E-4</v>
      </c>
      <c r="G40">
        <v>-2.30127E-4</v>
      </c>
      <c r="H40" s="14">
        <v>-7.5300000000000001E-5</v>
      </c>
    </row>
    <row r="41" spans="1:8" x14ac:dyDescent="0.2">
      <c r="A41">
        <v>1.4385099999999999E-4</v>
      </c>
      <c r="B41">
        <v>3.2543999999999997E-4</v>
      </c>
      <c r="C41">
        <v>1.7359400000000001E-4</v>
      </c>
      <c r="D41" s="14">
        <v>4.8000000000000001E-5</v>
      </c>
      <c r="E41">
        <v>6.8209900000000003E-4</v>
      </c>
      <c r="F41">
        <v>7.7553699999999997E-4</v>
      </c>
      <c r="G41">
        <v>4.1907400000000002E-4</v>
      </c>
      <c r="H41">
        <v>2.8480900000000002E-4</v>
      </c>
    </row>
    <row r="42" spans="1:8" x14ac:dyDescent="0.2">
      <c r="A42">
        <v>-3.1913900000000002E-4</v>
      </c>
      <c r="B42" s="14">
        <v>-7.3300000000000006E-5</v>
      </c>
      <c r="C42">
        <v>1.02277E-4</v>
      </c>
      <c r="D42">
        <v>6.3758800000000002E-4</v>
      </c>
      <c r="E42">
        <v>-4.4729999999999998E-4</v>
      </c>
      <c r="F42">
        <v>-2.99048E-4</v>
      </c>
      <c r="G42">
        <v>4.4536499999999998E-4</v>
      </c>
      <c r="H42">
        <v>1.6274599999999999E-4</v>
      </c>
    </row>
    <row r="43" spans="1:8" x14ac:dyDescent="0.2">
      <c r="A43">
        <v>3.7649500000000002E-4</v>
      </c>
      <c r="B43">
        <v>-4.1108300000000002E-4</v>
      </c>
      <c r="C43">
        <v>-3.2989599999999999E-4</v>
      </c>
      <c r="D43">
        <v>-1.0152189999999999E-3</v>
      </c>
      <c r="E43">
        <v>-5.2073400000000002E-4</v>
      </c>
      <c r="F43">
        <v>-1.0518000000000001E-4</v>
      </c>
      <c r="G43">
        <v>-3.2328400000000002E-4</v>
      </c>
      <c r="H43">
        <v>-1.9459499999999999E-4</v>
      </c>
    </row>
    <row r="44" spans="1:8" x14ac:dyDescent="0.2">
      <c r="A44">
        <v>-1.0102139999999999E-3</v>
      </c>
      <c r="B44">
        <v>-6.5889300000000002E-4</v>
      </c>
      <c r="C44" s="14">
        <v>7.7999999999999999E-6</v>
      </c>
      <c r="D44">
        <v>-2.0063899999999999E-4</v>
      </c>
      <c r="E44">
        <v>-3.9411999999999997E-4</v>
      </c>
      <c r="F44">
        <v>-7.3768300000000005E-4</v>
      </c>
      <c r="G44">
        <v>-5.0339700000000005E-4</v>
      </c>
      <c r="H44">
        <v>1.71958E-4</v>
      </c>
    </row>
    <row r="45" spans="1:8" x14ac:dyDescent="0.2">
      <c r="A45">
        <v>6.8224699999999997E-4</v>
      </c>
      <c r="B45">
        <v>-2.18211E-4</v>
      </c>
      <c r="C45" s="14">
        <v>9.2999999999999997E-5</v>
      </c>
      <c r="D45">
        <v>2.1548800000000001E-4</v>
      </c>
      <c r="E45">
        <v>7.2061200000000003E-4</v>
      </c>
      <c r="F45">
        <v>2.17598E-4</v>
      </c>
      <c r="G45">
        <v>3.0155299999999998E-4</v>
      </c>
      <c r="H45">
        <v>-4.69994E-4</v>
      </c>
    </row>
    <row r="46" spans="1:8" x14ac:dyDescent="0.2">
      <c r="A46">
        <v>-5.5834400000000001E-4</v>
      </c>
      <c r="B46">
        <v>2.3075999999999999E-4</v>
      </c>
      <c r="C46">
        <v>-6.5218199999999996E-4</v>
      </c>
      <c r="D46" s="14">
        <v>8.8200000000000003E-5</v>
      </c>
      <c r="E46" s="14">
        <v>-4.7800000000000003E-5</v>
      </c>
      <c r="F46" s="14">
        <v>-6.2799999999999995E-5</v>
      </c>
      <c r="G46">
        <v>-4.3569000000000002E-4</v>
      </c>
      <c r="H46">
        <v>1.0017E-4</v>
      </c>
    </row>
    <row r="47" spans="1:8" x14ac:dyDescent="0.2">
      <c r="A47">
        <v>2.42869E-4</v>
      </c>
      <c r="B47">
        <v>2.7925299999999998E-4</v>
      </c>
      <c r="C47">
        <v>1.2857299999999999E-4</v>
      </c>
      <c r="D47">
        <v>-4.6719900000000001E-4</v>
      </c>
      <c r="E47">
        <v>1.83769E-4</v>
      </c>
      <c r="F47">
        <v>5.7212500000000004E-4</v>
      </c>
      <c r="G47" s="14">
        <v>6.8899999999999994E-5</v>
      </c>
      <c r="H47">
        <v>3.6275199999999999E-4</v>
      </c>
    </row>
    <row r="48" spans="1:8" x14ac:dyDescent="0.2">
      <c r="A48" s="14">
        <v>-6.5900000000000003E-5</v>
      </c>
      <c r="B48">
        <v>3.7074900000000002E-4</v>
      </c>
      <c r="C48" s="14">
        <v>-3.4900000000000001E-5</v>
      </c>
      <c r="D48">
        <v>5.7879100000000005E-4</v>
      </c>
      <c r="E48">
        <v>-1.1768399999999999E-4</v>
      </c>
      <c r="F48">
        <v>-5.7919899999999997E-4</v>
      </c>
      <c r="G48">
        <v>6.5083199999999995E-4</v>
      </c>
      <c r="H48">
        <v>-2.7436099999999998E-4</v>
      </c>
    </row>
    <row r="49" spans="1:8" x14ac:dyDescent="0.2">
      <c r="A49">
        <v>1.4289700000000001E-4</v>
      </c>
      <c r="B49">
        <v>-5.4132200000000001E-4</v>
      </c>
      <c r="C49">
        <v>5.6944600000000004E-4</v>
      </c>
      <c r="D49" s="14">
        <v>-4.85E-5</v>
      </c>
      <c r="E49">
        <v>3.6817300000000001E-4</v>
      </c>
      <c r="F49">
        <v>5.3582100000000002E-4</v>
      </c>
      <c r="G49">
        <v>-1.79214E-4</v>
      </c>
      <c r="H49">
        <v>7.3582400000000005E-4</v>
      </c>
    </row>
    <row r="50" spans="1:8" x14ac:dyDescent="0.2">
      <c r="A50" s="14">
        <v>-4.18E-5</v>
      </c>
      <c r="B50">
        <v>-1.80287E-4</v>
      </c>
      <c r="C50">
        <v>-1.13575E-4</v>
      </c>
      <c r="D50">
        <v>2.14451E-4</v>
      </c>
      <c r="E50">
        <v>-8.3798100000000001E-4</v>
      </c>
      <c r="F50">
        <v>4.0156399999999998E-4</v>
      </c>
      <c r="G50">
        <v>1.9227E-4</v>
      </c>
      <c r="H50">
        <v>-6.0605800000000003E-4</v>
      </c>
    </row>
    <row r="51" spans="1:8" x14ac:dyDescent="0.2">
      <c r="A51">
        <v>-2.09376E-4</v>
      </c>
      <c r="B51">
        <v>3.90176E-4</v>
      </c>
      <c r="C51" s="14">
        <v>-9.0799999999999998E-5</v>
      </c>
      <c r="D51">
        <v>-9.3607200000000003E-4</v>
      </c>
      <c r="E51">
        <v>4.4121600000000003E-4</v>
      </c>
      <c r="F51">
        <v>-4.9737700000000002E-4</v>
      </c>
      <c r="G51" s="14">
        <v>5.13E-5</v>
      </c>
      <c r="H51">
        <v>4.7221299999999997E-4</v>
      </c>
    </row>
    <row r="52" spans="1:8" x14ac:dyDescent="0.2">
      <c r="A52" s="14">
        <v>-8.0000000000000007E-5</v>
      </c>
      <c r="B52" s="14">
        <v>9.0799999999999998E-5</v>
      </c>
      <c r="C52">
        <v>-4.8122699999999998E-4</v>
      </c>
      <c r="D52">
        <v>6.4562400000000002E-4</v>
      </c>
      <c r="E52">
        <v>-1.0698500000000001E-4</v>
      </c>
      <c r="F52" s="14">
        <v>3.4700000000000003E-5</v>
      </c>
      <c r="G52">
        <v>-6.2819999999999998E-4</v>
      </c>
      <c r="H52">
        <v>-4.9418200000000002E-4</v>
      </c>
    </row>
    <row r="53" spans="1:8" x14ac:dyDescent="0.2">
      <c r="A53" s="14">
        <v>2.5899999999999999E-5</v>
      </c>
      <c r="B53" s="14">
        <v>-4.34E-7</v>
      </c>
      <c r="C53">
        <v>-3.2475100000000002E-4</v>
      </c>
      <c r="D53">
        <v>-7.5793400000000004E-4</v>
      </c>
      <c r="E53" s="14">
        <v>8.4300000000000003E-5</v>
      </c>
      <c r="F53">
        <v>-3.9184499999999999E-4</v>
      </c>
      <c r="G53">
        <v>7.3976000000000001E-4</v>
      </c>
      <c r="H53">
        <v>7.2271300000000004E-4</v>
      </c>
    </row>
    <row r="54" spans="1:8" x14ac:dyDescent="0.2">
      <c r="A54">
        <v>-3.3820200000000001E-4</v>
      </c>
      <c r="B54">
        <v>-1.7796700000000001E-4</v>
      </c>
      <c r="C54">
        <v>7.6548700000000003E-4</v>
      </c>
      <c r="D54">
        <v>7.0225300000000001E-4</v>
      </c>
      <c r="E54">
        <v>-7.2700800000000002E-4</v>
      </c>
      <c r="F54">
        <v>3.8095199999999999E-4</v>
      </c>
      <c r="G54">
        <v>1.17983E-4</v>
      </c>
      <c r="H54">
        <v>-4.0104600000000001E-4</v>
      </c>
    </row>
    <row r="55" spans="1:8" x14ac:dyDescent="0.2">
      <c r="A55">
        <v>1.6374400000000001E-4</v>
      </c>
      <c r="B55">
        <v>-3.6994600000000001E-4</v>
      </c>
      <c r="C55">
        <v>-6.9980499999999996E-4</v>
      </c>
      <c r="D55" s="14">
        <v>7.9200000000000004E-6</v>
      </c>
      <c r="E55">
        <v>7.3258000000000004E-4</v>
      </c>
      <c r="F55">
        <v>-3.2557300000000001E-4</v>
      </c>
      <c r="G55">
        <v>-2.07462E-4</v>
      </c>
      <c r="H55">
        <v>6.8239199999999998E-4</v>
      </c>
    </row>
    <row r="56" spans="1:8" x14ac:dyDescent="0.2">
      <c r="A56">
        <v>-2.9033999999999999E-4</v>
      </c>
      <c r="B56">
        <v>-1.05586E-4</v>
      </c>
      <c r="C56" s="14">
        <v>-6.8800000000000005E-5</v>
      </c>
      <c r="D56">
        <v>-1.6411600000000001E-4</v>
      </c>
      <c r="E56">
        <v>-2.8550400000000001E-4</v>
      </c>
      <c r="F56" s="14">
        <v>-9.3800000000000003E-5</v>
      </c>
      <c r="G56">
        <v>-5.7259800000000001E-4</v>
      </c>
      <c r="H56" s="14">
        <v>8.4700000000000002E-6</v>
      </c>
    </row>
    <row r="57" spans="1:8" x14ac:dyDescent="0.2">
      <c r="A57">
        <v>3.5737799999999999E-4</v>
      </c>
      <c r="B57">
        <v>4.2201700000000001E-4</v>
      </c>
      <c r="C57">
        <v>1.5963199999999999E-4</v>
      </c>
      <c r="D57" s="14">
        <v>9.5400000000000001E-5</v>
      </c>
      <c r="E57">
        <v>-2.0843700000000001E-4</v>
      </c>
      <c r="F57">
        <v>2.9253900000000003E-4</v>
      </c>
      <c r="G57">
        <v>7.1298900000000003E-4</v>
      </c>
      <c r="H57">
        <v>-1.3417600000000001E-4</v>
      </c>
    </row>
    <row r="58" spans="1:8" x14ac:dyDescent="0.2">
      <c r="A58">
        <v>-5.9891700000000003E-4</v>
      </c>
      <c r="B58">
        <v>-3.7701299999999999E-4</v>
      </c>
      <c r="C58" s="14">
        <v>-7.4599999999999997E-5</v>
      </c>
      <c r="D58">
        <v>-1.50273E-4</v>
      </c>
      <c r="E58">
        <v>-2.1749900000000001E-4</v>
      </c>
      <c r="F58">
        <v>-1.8837199999999999E-4</v>
      </c>
      <c r="G58">
        <v>-1.9215899999999999E-4</v>
      </c>
      <c r="H58">
        <v>-3.5712299999999999E-4</v>
      </c>
    </row>
    <row r="59" spans="1:8" x14ac:dyDescent="0.2">
      <c r="A59">
        <v>9.7570399999999998E-4</v>
      </c>
      <c r="B59" s="14">
        <v>-8.1600000000000005E-5</v>
      </c>
      <c r="C59">
        <v>3.50847E-4</v>
      </c>
      <c r="D59">
        <v>2.5925299999999998E-4</v>
      </c>
      <c r="E59">
        <v>3.0414199999999998E-4</v>
      </c>
      <c r="F59">
        <v>-3.1426499999999999E-4</v>
      </c>
      <c r="G59">
        <v>-2.6981200000000002E-4</v>
      </c>
      <c r="H59">
        <v>-1.07316E-4</v>
      </c>
    </row>
    <row r="60" spans="1:8" x14ac:dyDescent="0.2">
      <c r="A60" s="14">
        <v>-8.9900000000000003E-5</v>
      </c>
      <c r="B60" s="14">
        <v>-7.0500000000000006E-5</v>
      </c>
      <c r="C60">
        <v>1.00862E-4</v>
      </c>
      <c r="D60">
        <v>-7.7016900000000002E-4</v>
      </c>
      <c r="E60">
        <v>-4.20932E-4</v>
      </c>
      <c r="F60" s="14">
        <v>9.0699999999999996E-5</v>
      </c>
      <c r="G60" s="14">
        <v>-6.97E-5</v>
      </c>
      <c r="H60">
        <v>1.1879000000000001E-4</v>
      </c>
    </row>
    <row r="61" spans="1:8" x14ac:dyDescent="0.2">
      <c r="A61" s="14">
        <v>-8.8900000000000006E-5</v>
      </c>
      <c r="B61">
        <v>5.7621400000000002E-4</v>
      </c>
      <c r="C61">
        <v>1.81287E-4</v>
      </c>
      <c r="D61">
        <v>1.15351E-4</v>
      </c>
      <c r="E61">
        <v>4.0895800000000001E-4</v>
      </c>
      <c r="F61">
        <v>-1.3308600000000001E-4</v>
      </c>
      <c r="G61">
        <v>-1.6495799999999999E-4</v>
      </c>
      <c r="H61" s="14">
        <v>-4.0800000000000002E-5</v>
      </c>
    </row>
    <row r="62" spans="1:8" x14ac:dyDescent="0.2">
      <c r="A62">
        <v>-2.4574699999999999E-4</v>
      </c>
      <c r="B62">
        <v>-4.6882800000000002E-4</v>
      </c>
      <c r="C62">
        <v>-1.12347E-4</v>
      </c>
      <c r="D62">
        <v>5.0425899999999996E-4</v>
      </c>
      <c r="E62">
        <v>-3.8145799999999999E-4</v>
      </c>
      <c r="F62">
        <v>3.3601300000000002E-4</v>
      </c>
      <c r="G62">
        <v>-2.0353E-4</v>
      </c>
      <c r="H62">
        <v>-2.1553800000000001E-4</v>
      </c>
    </row>
    <row r="63" spans="1:8" x14ac:dyDescent="0.2">
      <c r="A63">
        <v>-4.39238E-4</v>
      </c>
      <c r="B63">
        <v>-2.8466E-4</v>
      </c>
      <c r="C63">
        <v>-2.27278E-4</v>
      </c>
      <c r="D63">
        <v>-2.7987800000000001E-4</v>
      </c>
      <c r="E63">
        <v>-1.0828E-4</v>
      </c>
      <c r="F63">
        <v>-8.2075300000000002E-4</v>
      </c>
      <c r="G63">
        <v>1.9839200000000001E-4</v>
      </c>
      <c r="H63">
        <v>-3.4543200000000001E-4</v>
      </c>
    </row>
    <row r="64" spans="1:8" x14ac:dyDescent="0.2">
      <c r="A64">
        <v>2.1541999999999999E-4</v>
      </c>
      <c r="B64">
        <v>1.9731699999999999E-4</v>
      </c>
      <c r="C64">
        <v>-1.9556400000000001E-4</v>
      </c>
      <c r="D64">
        <v>-5.8744400000000001E-4</v>
      </c>
      <c r="E64">
        <v>4.6688399999999998E-4</v>
      </c>
      <c r="F64">
        <v>2.4551599999999999E-4</v>
      </c>
      <c r="G64">
        <v>-2.5467600000000001E-4</v>
      </c>
      <c r="H64">
        <v>3.8472099999999998E-4</v>
      </c>
    </row>
    <row r="65" spans="1:8" x14ac:dyDescent="0.2">
      <c r="A65" s="14">
        <v>-7.9499999999999994E-5</v>
      </c>
      <c r="B65" s="14">
        <v>1.3499999999999999E-5</v>
      </c>
      <c r="C65">
        <v>-4.6002800000000002E-4</v>
      </c>
      <c r="D65" s="14">
        <v>-5.5999999999999999E-5</v>
      </c>
      <c r="E65">
        <v>-1.16211E-4</v>
      </c>
      <c r="F65">
        <v>6.0574000000000001E-4</v>
      </c>
      <c r="G65">
        <v>-2.63541E-4</v>
      </c>
      <c r="H65">
        <v>-6.9621099999999997E-4</v>
      </c>
    </row>
    <row r="66" spans="1:8" x14ac:dyDescent="0.2">
      <c r="A66">
        <v>7.5569000000000005E-4</v>
      </c>
      <c r="B66" s="14">
        <v>2.8100000000000002E-6</v>
      </c>
      <c r="C66">
        <v>9.1579200000000002E-4</v>
      </c>
      <c r="D66">
        <v>5.7596399999999999E-4</v>
      </c>
      <c r="E66">
        <v>1.7484400000000001E-4</v>
      </c>
      <c r="F66" s="14">
        <v>-1.3799999999999999E-6</v>
      </c>
      <c r="G66">
        <v>4.1985500000000001E-4</v>
      </c>
      <c r="H66">
        <v>3.0527899999999999E-4</v>
      </c>
    </row>
    <row r="67" spans="1:8" x14ac:dyDescent="0.2">
      <c r="A67" s="14">
        <v>-4.6300000000000001E-5</v>
      </c>
      <c r="B67" s="14">
        <v>7.0199999999999999E-5</v>
      </c>
      <c r="C67">
        <v>-2.7358999999999999E-4</v>
      </c>
      <c r="D67">
        <v>4.9692300000000003E-4</v>
      </c>
      <c r="E67">
        <v>-3.78305E-4</v>
      </c>
      <c r="F67">
        <v>4.0930200000000001E-4</v>
      </c>
      <c r="G67">
        <v>-1.5017599999999999E-4</v>
      </c>
      <c r="H67">
        <v>2.03554E-4</v>
      </c>
    </row>
    <row r="68" spans="1:8" x14ac:dyDescent="0.2">
      <c r="A68">
        <v>-1.05228E-4</v>
      </c>
      <c r="B68">
        <v>-2.26756E-4</v>
      </c>
      <c r="C68">
        <v>-2.1026700000000001E-4</v>
      </c>
      <c r="D68">
        <v>-4.53874E-4</v>
      </c>
      <c r="E68">
        <v>1.8403500000000001E-4</v>
      </c>
      <c r="F68">
        <v>-3.4810499999999997E-4</v>
      </c>
      <c r="G68">
        <v>4.6745499999999998E-4</v>
      </c>
      <c r="H68">
        <v>5.5905600000000005E-4</v>
      </c>
    </row>
    <row r="69" spans="1:8" x14ac:dyDescent="0.2">
      <c r="A69" s="14">
        <v>-3.5599999999999998E-5</v>
      </c>
      <c r="B69">
        <v>5.38753E-4</v>
      </c>
      <c r="C69">
        <v>6.6761499999999998E-4</v>
      </c>
      <c r="D69">
        <v>-2.9606199999999999E-4</v>
      </c>
      <c r="E69">
        <v>6.4588199999999997E-4</v>
      </c>
      <c r="F69">
        <v>2.3557600000000001E-4</v>
      </c>
      <c r="G69">
        <v>-1.05166E-4</v>
      </c>
      <c r="H69">
        <v>-7.4080599999999999E-4</v>
      </c>
    </row>
    <row r="70" spans="1:8" x14ac:dyDescent="0.2">
      <c r="A70">
        <v>-2.0648500000000001E-4</v>
      </c>
      <c r="B70">
        <v>-8.8852400000000002E-4</v>
      </c>
      <c r="C70">
        <v>-1.1672620000000001E-3</v>
      </c>
      <c r="D70" s="14">
        <v>6.6699999999999995E-5</v>
      </c>
      <c r="E70">
        <v>-4.3168200000000002E-4</v>
      </c>
      <c r="F70">
        <v>-5.6101399999999998E-4</v>
      </c>
      <c r="G70">
        <v>-1.3703200000000001E-4</v>
      </c>
      <c r="H70">
        <v>7.0772599999999999E-4</v>
      </c>
    </row>
    <row r="71" spans="1:8" x14ac:dyDescent="0.2">
      <c r="A71" s="14">
        <v>-1.3900000000000001E-5</v>
      </c>
      <c r="B71">
        <v>3.06423E-4</v>
      </c>
      <c r="C71">
        <v>1.93029E-4</v>
      </c>
      <c r="D71">
        <v>2.7378999999999999E-4</v>
      </c>
      <c r="E71">
        <v>-7.1321700000000004E-4</v>
      </c>
      <c r="F71">
        <v>1.8872499999999999E-4</v>
      </c>
      <c r="G71" s="14">
        <v>2.6800000000000001E-5</v>
      </c>
      <c r="H71">
        <v>-7.1977499999999997E-4</v>
      </c>
    </row>
    <row r="72" spans="1:8" x14ac:dyDescent="0.2">
      <c r="A72" s="14">
        <v>-7.8700000000000002E-5</v>
      </c>
      <c r="B72" s="14">
        <v>-1.26E-5</v>
      </c>
      <c r="C72">
        <v>-1.5081099999999999E-4</v>
      </c>
      <c r="D72">
        <v>-6.7844499999999996E-4</v>
      </c>
      <c r="E72" s="14">
        <v>2.5700000000000001E-5</v>
      </c>
      <c r="F72">
        <v>-1.7394900000000001E-4</v>
      </c>
      <c r="G72">
        <v>-4.3330000000000002E-4</v>
      </c>
      <c r="H72">
        <v>2.6085700000000003E-4</v>
      </c>
    </row>
    <row r="73" spans="1:8" x14ac:dyDescent="0.2">
      <c r="A73">
        <v>-2.9938799999999999E-4</v>
      </c>
      <c r="B73">
        <v>3.6182100000000002E-4</v>
      </c>
      <c r="C73">
        <v>-1.82392E-4</v>
      </c>
      <c r="D73" s="14">
        <v>8.53E-5</v>
      </c>
      <c r="E73">
        <v>1.0203400000000001E-4</v>
      </c>
      <c r="F73">
        <v>1.4674600000000001E-4</v>
      </c>
      <c r="G73">
        <v>6.6371500000000005E-4</v>
      </c>
      <c r="H73">
        <v>-1.55384E-4</v>
      </c>
    </row>
    <row r="74" spans="1:8" x14ac:dyDescent="0.2">
      <c r="A74">
        <v>2.5018700000000002E-4</v>
      </c>
      <c r="B74" s="14">
        <v>-9.7499999999999998E-5</v>
      </c>
      <c r="C74">
        <v>1.7836100000000001E-4</v>
      </c>
      <c r="D74">
        <v>-1.5791500000000001E-4</v>
      </c>
      <c r="E74">
        <v>2.8130100000000002E-4</v>
      </c>
      <c r="F74">
        <v>-7.3299499999999996E-4</v>
      </c>
      <c r="G74">
        <v>-6.3559499999999998E-4</v>
      </c>
      <c r="H74">
        <v>-1.93041E-4</v>
      </c>
    </row>
    <row r="75" spans="1:8" x14ac:dyDescent="0.2">
      <c r="A75">
        <v>-6.6216599999999995E-4</v>
      </c>
      <c r="B75">
        <v>-3.7288000000000002E-4</v>
      </c>
      <c r="C75" s="14">
        <v>-3.68E-5</v>
      </c>
      <c r="D75" s="14">
        <v>-8.3100000000000001E-5</v>
      </c>
      <c r="E75">
        <v>-5.0928200000000001E-4</v>
      </c>
      <c r="F75" s="14">
        <v>-5.8799999999999999E-5</v>
      </c>
      <c r="G75" s="14">
        <v>2.4400000000000001E-7</v>
      </c>
      <c r="H75">
        <v>-1.8648199999999999E-4</v>
      </c>
    </row>
    <row r="76" spans="1:8" x14ac:dyDescent="0.2">
      <c r="A76">
        <v>3.2817000000000002E-4</v>
      </c>
      <c r="B76">
        <v>-2.6499999999999999E-4</v>
      </c>
      <c r="C76" s="14">
        <v>6.8100000000000002E-5</v>
      </c>
      <c r="D76">
        <v>-3.9585800000000002E-4</v>
      </c>
      <c r="E76">
        <v>2.4976499999999999E-4</v>
      </c>
      <c r="F76">
        <v>-2.05997E-4</v>
      </c>
      <c r="G76" s="14">
        <v>-7.8499999999999994E-6</v>
      </c>
      <c r="H76">
        <v>-4.1909899999999998E-4</v>
      </c>
    </row>
    <row r="77" spans="1:8" x14ac:dyDescent="0.2">
      <c r="A77" s="14">
        <v>8.14E-5</v>
      </c>
      <c r="B77">
        <v>3.5136100000000001E-4</v>
      </c>
      <c r="C77">
        <v>-1.55396E-4</v>
      </c>
      <c r="D77">
        <v>7.3306399999999996E-4</v>
      </c>
      <c r="E77">
        <v>-7.4545700000000004E-4</v>
      </c>
      <c r="F77">
        <v>6.2931900000000004E-4</v>
      </c>
      <c r="G77" s="14">
        <v>-4.7899999999999999E-5</v>
      </c>
      <c r="H77">
        <v>2.9687499999999999E-4</v>
      </c>
    </row>
    <row r="78" spans="1:8" x14ac:dyDescent="0.2">
      <c r="A78">
        <v>1.4921699999999999E-4</v>
      </c>
      <c r="B78">
        <v>-1.74465E-4</v>
      </c>
      <c r="C78">
        <v>-5.22055E-4</v>
      </c>
      <c r="D78">
        <v>-8.3927700000000004E-4</v>
      </c>
      <c r="E78">
        <v>1.1525499999999999E-4</v>
      </c>
      <c r="F78">
        <v>-9.6284099999999998E-4</v>
      </c>
      <c r="G78">
        <v>-2.2062000000000001E-4</v>
      </c>
      <c r="H78">
        <v>-6.4190700000000005E-4</v>
      </c>
    </row>
    <row r="79" spans="1:8" x14ac:dyDescent="0.2">
      <c r="A79" s="14">
        <v>-7.9200000000000001E-5</v>
      </c>
      <c r="B79">
        <v>-5.6564799999999998E-4</v>
      </c>
      <c r="C79">
        <v>1.4846299999999999E-4</v>
      </c>
      <c r="D79">
        <v>2.5136199999999998E-4</v>
      </c>
      <c r="E79">
        <v>3.7656400000000002E-4</v>
      </c>
      <c r="F79">
        <v>4.4076299999999999E-4</v>
      </c>
      <c r="G79">
        <v>-2.2716899999999999E-4</v>
      </c>
      <c r="H79">
        <v>6.3380800000000003E-4</v>
      </c>
    </row>
    <row r="80" spans="1:8" x14ac:dyDescent="0.2">
      <c r="A80">
        <v>-2.0563999999999999E-4</v>
      </c>
      <c r="B80">
        <v>2.9824300000000001E-4</v>
      </c>
      <c r="C80" s="14">
        <v>-5.6900000000000001E-5</v>
      </c>
      <c r="D80" s="14">
        <v>-2.48E-5</v>
      </c>
      <c r="E80">
        <v>-1.9614799999999999E-4</v>
      </c>
      <c r="F80">
        <v>-2.4443300000000001E-4</v>
      </c>
      <c r="G80">
        <v>-3.65521E-4</v>
      </c>
      <c r="H80" s="14">
        <v>6.9199999999999998E-6</v>
      </c>
    </row>
    <row r="81" spans="1:8" x14ac:dyDescent="0.2">
      <c r="A81">
        <v>1.9386300000000001E-4</v>
      </c>
      <c r="B81">
        <v>4.5643399999999997E-4</v>
      </c>
      <c r="C81">
        <v>2.8216299999999999E-4</v>
      </c>
      <c r="D81">
        <v>6.0765000000000005E-4</v>
      </c>
      <c r="E81">
        <v>3.1518799999999999E-4</v>
      </c>
      <c r="F81">
        <v>8.7200799999999996E-4</v>
      </c>
      <c r="G81">
        <v>8.3140000000000004E-4</v>
      </c>
      <c r="H81" s="14">
        <v>6.3899999999999995E-5</v>
      </c>
    </row>
    <row r="82" spans="1:8" x14ac:dyDescent="0.2">
      <c r="A82" s="14">
        <v>-6.1400000000000002E-5</v>
      </c>
      <c r="B82" s="14">
        <v>6.7299999999999996E-5</v>
      </c>
      <c r="C82">
        <v>2.1754000000000001E-4</v>
      </c>
      <c r="D82">
        <v>-3.6993799999999999E-4</v>
      </c>
      <c r="E82">
        <v>2.80745E-4</v>
      </c>
      <c r="F82">
        <v>-3.76494E-4</v>
      </c>
      <c r="G82">
        <v>-6.8865500000000004E-4</v>
      </c>
      <c r="H82">
        <v>-3.1966299999999998E-4</v>
      </c>
    </row>
    <row r="83" spans="1:8" x14ac:dyDescent="0.2">
      <c r="A83">
        <v>2.00857E-4</v>
      </c>
      <c r="B83">
        <v>-4.3001500000000001E-4</v>
      </c>
      <c r="C83">
        <v>3.5336500000000002E-4</v>
      </c>
      <c r="D83">
        <v>2.5676799999999999E-4</v>
      </c>
      <c r="E83">
        <v>1.4184899999999999E-4</v>
      </c>
      <c r="F83" s="14">
        <v>-7.6100000000000007E-5</v>
      </c>
      <c r="G83">
        <v>1.092673E-3</v>
      </c>
      <c r="H83">
        <v>4.6685599999999998E-4</v>
      </c>
    </row>
    <row r="84" spans="1:8" x14ac:dyDescent="0.2">
      <c r="A84">
        <v>2.1568600000000001E-4</v>
      </c>
      <c r="B84">
        <v>6.3698200000000002E-4</v>
      </c>
      <c r="C84">
        <v>2.85889E-4</v>
      </c>
      <c r="D84">
        <v>2.07822E-4</v>
      </c>
      <c r="E84">
        <v>-2.12566E-4</v>
      </c>
      <c r="F84" s="14">
        <v>6.6600000000000006E-5</v>
      </c>
      <c r="G84">
        <v>-9.7691700000000011E-4</v>
      </c>
      <c r="H84">
        <v>1.8806000000000001E-4</v>
      </c>
    </row>
    <row r="85" spans="1:8" x14ac:dyDescent="0.2">
      <c r="A85">
        <v>-4.8058500000000001E-4</v>
      </c>
      <c r="B85">
        <v>-5.0323700000000002E-4</v>
      </c>
      <c r="C85">
        <v>-2.5534400000000001E-4</v>
      </c>
      <c r="D85">
        <v>-1.3530399999999999E-4</v>
      </c>
      <c r="E85" s="14">
        <v>2.0999999999999999E-5</v>
      </c>
      <c r="F85">
        <v>5.1248999999999999E-4</v>
      </c>
      <c r="G85">
        <v>5.3014200000000005E-4</v>
      </c>
      <c r="H85" s="14">
        <v>-2.76E-5</v>
      </c>
    </row>
    <row r="86" spans="1:8" x14ac:dyDescent="0.2">
      <c r="A86">
        <v>-2.2005700000000001E-4</v>
      </c>
      <c r="B86">
        <v>2.4084900000000001E-4</v>
      </c>
      <c r="C86">
        <v>1.02323E-4</v>
      </c>
      <c r="D86">
        <v>-3.0853199999999998E-4</v>
      </c>
      <c r="E86">
        <v>-1.7874399999999999E-4</v>
      </c>
      <c r="F86">
        <v>-5.6917100000000004E-4</v>
      </c>
      <c r="G86" s="14">
        <v>2.83E-5</v>
      </c>
      <c r="H86">
        <v>-2.9133000000000002E-4</v>
      </c>
    </row>
    <row r="87" spans="1:8" x14ac:dyDescent="0.2">
      <c r="A87">
        <v>1.20616E-4</v>
      </c>
      <c r="B87">
        <v>-2.4549899999999999E-4</v>
      </c>
      <c r="C87">
        <v>-4.3592099999999998E-4</v>
      </c>
      <c r="D87">
        <v>2.33377E-4</v>
      </c>
      <c r="E87">
        <v>5.0318200000000002E-4</v>
      </c>
      <c r="F87">
        <v>5.1933100000000005E-4</v>
      </c>
      <c r="G87">
        <v>3.0147099999999999E-4</v>
      </c>
      <c r="H87">
        <v>-3.2474700000000001E-4</v>
      </c>
    </row>
    <row r="88" spans="1:8" x14ac:dyDescent="0.2">
      <c r="A88">
        <v>2.9756599999999998E-4</v>
      </c>
      <c r="B88">
        <v>3.0432199999999999E-4</v>
      </c>
      <c r="C88" s="14">
        <v>3.6000000000000001E-5</v>
      </c>
      <c r="D88">
        <v>8.3825299999999996E-4</v>
      </c>
      <c r="E88">
        <v>-4.0784600000000001E-4</v>
      </c>
      <c r="F88">
        <v>6.4803799999999998E-4</v>
      </c>
      <c r="G88">
        <v>-1.75699E-4</v>
      </c>
      <c r="H88">
        <v>5.3409900000000001E-4</v>
      </c>
    </row>
    <row r="89" spans="1:8" x14ac:dyDescent="0.2">
      <c r="A89">
        <v>-1.5001200000000001E-4</v>
      </c>
      <c r="B89">
        <v>2.4768099999999998E-4</v>
      </c>
      <c r="C89">
        <v>5.3508099999999997E-4</v>
      </c>
      <c r="D89">
        <v>-4.5916300000000001E-4</v>
      </c>
      <c r="E89">
        <v>2.1482000000000001E-4</v>
      </c>
      <c r="F89">
        <v>-4.9010500000000001E-4</v>
      </c>
      <c r="G89">
        <v>-1.6789100000000001E-4</v>
      </c>
      <c r="H89" s="14">
        <v>8.7299999999999994E-5</v>
      </c>
    </row>
    <row r="90" spans="1:8" x14ac:dyDescent="0.2">
      <c r="A90" s="14">
        <v>8.7700000000000004E-5</v>
      </c>
      <c r="B90">
        <v>-3.1025699999999998E-4</v>
      </c>
      <c r="C90">
        <v>-1.30901E-4</v>
      </c>
      <c r="D90">
        <v>-1.4780699999999999E-4</v>
      </c>
      <c r="E90" s="14">
        <v>8.8900000000000006E-5</v>
      </c>
      <c r="F90">
        <v>-1.19153E-4</v>
      </c>
      <c r="G90">
        <v>4.9908799999999996E-4</v>
      </c>
      <c r="H90" s="14">
        <v>2.41E-5</v>
      </c>
    </row>
    <row r="91" spans="1:8" x14ac:dyDescent="0.2">
      <c r="A91" s="14">
        <v>8.2899999999999996E-5</v>
      </c>
      <c r="B91">
        <v>-4.5884499999999999E-4</v>
      </c>
      <c r="C91" s="14">
        <v>4.0299999999999997E-5</v>
      </c>
      <c r="D91">
        <v>4.6283400000000002E-4</v>
      </c>
      <c r="E91" s="14">
        <v>-5.27E-5</v>
      </c>
      <c r="F91">
        <v>-3.1798999999999998E-4</v>
      </c>
      <c r="G91" s="14">
        <v>-5.3299999999999998E-6</v>
      </c>
      <c r="H91">
        <v>1.9470699999999999E-4</v>
      </c>
    </row>
    <row r="92" spans="1:8" x14ac:dyDescent="0.2">
      <c r="A92">
        <v>-6.7325000000000002E-4</v>
      </c>
      <c r="B92" s="14">
        <v>-5.8799999999999999E-5</v>
      </c>
      <c r="C92">
        <v>-2.4874499999999998E-4</v>
      </c>
      <c r="D92">
        <v>-6.5796500000000005E-4</v>
      </c>
      <c r="E92" s="14">
        <v>-5.8400000000000003E-5</v>
      </c>
      <c r="F92">
        <v>3.5247799999999998E-4</v>
      </c>
      <c r="G92">
        <v>-4.0456699999999999E-4</v>
      </c>
      <c r="H92">
        <v>3.3843700000000003E-4</v>
      </c>
    </row>
    <row r="93" spans="1:8" x14ac:dyDescent="0.2">
      <c r="A93">
        <v>2.6976600000000001E-4</v>
      </c>
      <c r="B93">
        <v>4.56477E-4</v>
      </c>
      <c r="C93">
        <v>-2.3811700000000001E-4</v>
      </c>
      <c r="D93" s="14">
        <v>3.2100000000000001E-5</v>
      </c>
      <c r="E93">
        <v>-6.5828399999999997E-4</v>
      </c>
      <c r="F93">
        <v>-2.1881099999999999E-4</v>
      </c>
      <c r="G93">
        <v>-1.4233099999999999E-4</v>
      </c>
      <c r="H93">
        <v>-8.2575499999999996E-4</v>
      </c>
    </row>
    <row r="94" spans="1:8" x14ac:dyDescent="0.2">
      <c r="A94">
        <v>4.8992899999999995E-4</v>
      </c>
      <c r="B94">
        <v>-5.8610599999999998E-4</v>
      </c>
      <c r="C94">
        <v>-1.36215E-4</v>
      </c>
      <c r="D94">
        <v>1.04048E-4</v>
      </c>
      <c r="E94">
        <v>2.8230600000000002E-4</v>
      </c>
      <c r="F94" s="14">
        <v>-1.49E-5</v>
      </c>
      <c r="G94">
        <v>2.27698E-4</v>
      </c>
      <c r="H94">
        <v>6.0664200000000001E-4</v>
      </c>
    </row>
    <row r="95" spans="1:8" x14ac:dyDescent="0.2">
      <c r="A95">
        <v>-6.52584E-4</v>
      </c>
      <c r="B95" s="14">
        <v>-9.2299999999999997E-6</v>
      </c>
      <c r="C95">
        <v>-2.5928399999999998E-4</v>
      </c>
      <c r="D95" s="14">
        <v>6.9099999999999999E-5</v>
      </c>
      <c r="E95" s="14">
        <v>5.0300000000000003E-5</v>
      </c>
      <c r="F95">
        <v>-2.8441300000000002E-4</v>
      </c>
      <c r="G95" s="14">
        <v>-3.4499999999999998E-5</v>
      </c>
      <c r="H95">
        <v>-2.2278200000000001E-4</v>
      </c>
    </row>
    <row r="96" spans="1:8" x14ac:dyDescent="0.2">
      <c r="A96">
        <v>2.6415500000000002E-4</v>
      </c>
      <c r="B96">
        <v>4.5598900000000001E-4</v>
      </c>
      <c r="C96">
        <v>7.3704300000000005E-4</v>
      </c>
      <c r="D96" s="14">
        <v>6.7700000000000006E-5</v>
      </c>
      <c r="E96">
        <v>-3.89687E-4</v>
      </c>
      <c r="F96">
        <v>3.0940399999999999E-4</v>
      </c>
      <c r="G96">
        <v>-4.1992E-4</v>
      </c>
      <c r="H96">
        <v>-7.49042E-4</v>
      </c>
    </row>
    <row r="97" spans="1:8" x14ac:dyDescent="0.2">
      <c r="A97" s="14">
        <v>3.0300000000000001E-5</v>
      </c>
      <c r="B97">
        <v>2.09426E-4</v>
      </c>
      <c r="C97">
        <v>-5.3544499999999995E-4</v>
      </c>
      <c r="D97">
        <v>-3.2718899999999997E-4</v>
      </c>
      <c r="E97">
        <v>3.6275199999999999E-4</v>
      </c>
      <c r="F97">
        <v>1.72616E-4</v>
      </c>
      <c r="G97">
        <v>4.9185199999999998E-4</v>
      </c>
      <c r="H97" s="14">
        <v>-1.17E-5</v>
      </c>
    </row>
    <row r="98" spans="1:8" x14ac:dyDescent="0.2">
      <c r="A98" s="14">
        <v>3.2199999999999997E-5</v>
      </c>
      <c r="B98">
        <v>-8.3099400000000005E-4</v>
      </c>
      <c r="C98" s="14">
        <v>-5.4500000000000003E-5</v>
      </c>
      <c r="D98">
        <v>-4.7921299999999998E-4</v>
      </c>
      <c r="E98">
        <v>1.2443099999999999E-4</v>
      </c>
      <c r="F98">
        <v>-5.6943499999999997E-4</v>
      </c>
      <c r="G98">
        <v>-3.4643E-4</v>
      </c>
      <c r="H98" s="14">
        <v>-6.6699999999999995E-5</v>
      </c>
    </row>
    <row r="99" spans="1:8" x14ac:dyDescent="0.2">
      <c r="A99">
        <v>-2.32785E-4</v>
      </c>
      <c r="B99">
        <v>6.2254300000000003E-4</v>
      </c>
      <c r="C99">
        <v>2.3214399999999999E-4</v>
      </c>
      <c r="D99">
        <v>7.2367899999999997E-4</v>
      </c>
      <c r="E99">
        <v>-4.4048600000000002E-4</v>
      </c>
      <c r="F99" s="14">
        <v>-7.5099999999999996E-5</v>
      </c>
      <c r="G99">
        <v>-1.2118200000000001E-4</v>
      </c>
      <c r="H99">
        <v>3.79107E-4</v>
      </c>
    </row>
    <row r="100" spans="1:8" x14ac:dyDescent="0.2">
      <c r="A100">
        <v>-4.9124599999999998E-4</v>
      </c>
      <c r="B100">
        <v>-5.04558E-4</v>
      </c>
      <c r="C100">
        <v>-1.23091E-4</v>
      </c>
      <c r="D100">
        <v>-2.31869E-4</v>
      </c>
      <c r="E100">
        <v>4.29481E-4</v>
      </c>
      <c r="F100">
        <v>5.84014E-4</v>
      </c>
      <c r="G100">
        <v>2.9083000000000001E-4</v>
      </c>
      <c r="H100">
        <v>-3.1060300000000001E-4</v>
      </c>
    </row>
    <row r="101" spans="1:8" x14ac:dyDescent="0.2">
      <c r="A101">
        <v>1.78183E-4</v>
      </c>
      <c r="B101">
        <v>1.8877600000000001E-4</v>
      </c>
      <c r="C101">
        <v>2.3633700000000001E-4</v>
      </c>
      <c r="D101">
        <v>-3.5346500000000002E-4</v>
      </c>
      <c r="E101">
        <v>1.49276E-4</v>
      </c>
      <c r="F101">
        <v>-7.5470699999999997E-4</v>
      </c>
      <c r="G101">
        <v>-3.12813E-4</v>
      </c>
      <c r="H101">
        <v>-2.38924E-4</v>
      </c>
    </row>
    <row r="102" spans="1:8" x14ac:dyDescent="0.2">
      <c r="A102">
        <v>2.6163800000000002E-4</v>
      </c>
      <c r="B102">
        <v>1.9820999999999999E-4</v>
      </c>
      <c r="C102">
        <v>-1.0543E-4</v>
      </c>
      <c r="D102">
        <v>-1.3593399999999999E-4</v>
      </c>
      <c r="E102" s="14">
        <v>3.3800000000000002E-5</v>
      </c>
      <c r="F102">
        <v>7.2997000000000003E-4</v>
      </c>
      <c r="G102">
        <v>-1.5609200000000001E-4</v>
      </c>
      <c r="H102">
        <v>1.8760099999999999E-4</v>
      </c>
    </row>
    <row r="103" spans="1:8" x14ac:dyDescent="0.2">
      <c r="A103">
        <v>-3.0523200000000001E-4</v>
      </c>
      <c r="B103">
        <v>-1.7638199999999999E-4</v>
      </c>
      <c r="C103">
        <v>-4.8305E-4</v>
      </c>
      <c r="D103">
        <v>-1.5322999999999999E-4</v>
      </c>
      <c r="E103">
        <v>-1.3644199999999999E-4</v>
      </c>
      <c r="F103">
        <v>-6.4646500000000004E-4</v>
      </c>
      <c r="G103">
        <v>-3.5728499999999999E-4</v>
      </c>
      <c r="H103">
        <v>1.7483099999999999E-4</v>
      </c>
    </row>
    <row r="104" spans="1:8" x14ac:dyDescent="0.2">
      <c r="A104">
        <v>5.2605900000000005E-4</v>
      </c>
      <c r="B104">
        <v>-4.04058E-4</v>
      </c>
      <c r="C104">
        <v>-5.25305E-4</v>
      </c>
      <c r="D104" s="14">
        <v>5.5399999999999998E-5</v>
      </c>
      <c r="E104">
        <v>-8.1738299999999998E-4</v>
      </c>
      <c r="F104">
        <v>-3.5991300000000001E-4</v>
      </c>
      <c r="G104">
        <v>7.5335300000000001E-4</v>
      </c>
      <c r="H104">
        <v>3.3894900000000001E-4</v>
      </c>
    </row>
    <row r="105" spans="1:8" x14ac:dyDescent="0.2">
      <c r="A105">
        <v>-1.1623569999999999E-3</v>
      </c>
      <c r="B105" s="14">
        <v>-1.88E-5</v>
      </c>
      <c r="C105">
        <v>-2.5249400000000003E-4</v>
      </c>
      <c r="D105">
        <v>1.3575800000000001E-4</v>
      </c>
      <c r="E105" s="14">
        <v>5.2099999999999999E-5</v>
      </c>
      <c r="F105">
        <v>-4.0932400000000003E-4</v>
      </c>
      <c r="G105">
        <v>-4.4942799999999998E-4</v>
      </c>
      <c r="H105">
        <v>-4.9047999999999995E-4</v>
      </c>
    </row>
    <row r="106" spans="1:8" x14ac:dyDescent="0.2">
      <c r="A106">
        <v>2.9279300000000001E-4</v>
      </c>
      <c r="B106">
        <v>-3.9881200000000002E-4</v>
      </c>
      <c r="C106">
        <v>6.6137399999999995E-4</v>
      </c>
      <c r="D106">
        <v>-5.7365499999999995E-4</v>
      </c>
      <c r="E106">
        <v>-1.02179E-4</v>
      </c>
      <c r="F106">
        <v>3.1844399999999998E-4</v>
      </c>
      <c r="G106">
        <v>-8.2640299999999997E-4</v>
      </c>
      <c r="H106">
        <v>-6.7904800000000002E-4</v>
      </c>
    </row>
    <row r="107" spans="1:8" x14ac:dyDescent="0.2">
      <c r="A107">
        <v>-4.2229799999999999E-4</v>
      </c>
      <c r="B107">
        <v>-3.2830499999999998E-4</v>
      </c>
      <c r="C107">
        <v>-1.29018E-4</v>
      </c>
      <c r="D107" s="14">
        <v>-8.4099999999999998E-5</v>
      </c>
      <c r="E107">
        <v>-1.4489099999999999E-4</v>
      </c>
      <c r="F107">
        <v>1.8430000000000001E-4</v>
      </c>
      <c r="G107">
        <v>3.9237700000000001E-4</v>
      </c>
      <c r="H107">
        <v>1.6965900000000001E-4</v>
      </c>
    </row>
    <row r="108" spans="1:8" x14ac:dyDescent="0.2">
      <c r="A108">
        <v>1.11E-4</v>
      </c>
      <c r="B108">
        <v>-2.9669100000000002E-4</v>
      </c>
      <c r="C108">
        <v>-6.4560400000000003E-4</v>
      </c>
      <c r="D108">
        <v>-3.4110599999999998E-4</v>
      </c>
      <c r="E108">
        <v>-3.31763E-4</v>
      </c>
      <c r="F108">
        <v>-2.6282600000000002E-4</v>
      </c>
      <c r="G108" s="14">
        <v>-4.7599999999999998E-5</v>
      </c>
      <c r="H108">
        <v>4.15771E-4</v>
      </c>
    </row>
    <row r="109" spans="1:8" x14ac:dyDescent="0.2">
      <c r="A109" s="14">
        <v>-9.5400000000000001E-5</v>
      </c>
      <c r="B109" s="14">
        <v>8.4400000000000005E-5</v>
      </c>
      <c r="C109">
        <v>-2.9399199999999997E-4</v>
      </c>
      <c r="D109">
        <v>-6.2277999999999997E-4</v>
      </c>
      <c r="E109">
        <v>-9.1963400000000001E-4</v>
      </c>
      <c r="F109">
        <v>-1.022163E-3</v>
      </c>
      <c r="G109">
        <v>-1.2610550000000001E-3</v>
      </c>
      <c r="H109">
        <v>-5.8840900000000002E-4</v>
      </c>
    </row>
    <row r="110" spans="1:8" x14ac:dyDescent="0.2">
      <c r="A110">
        <v>-6.7138199999999999E-4</v>
      </c>
      <c r="B110">
        <v>1.10241E-4</v>
      </c>
      <c r="C110">
        <v>-5.1864299999999995E-4</v>
      </c>
      <c r="D110">
        <v>-1.8833899999999999E-4</v>
      </c>
      <c r="E110" s="14">
        <v>-4.3099999999999997E-5</v>
      </c>
      <c r="F110">
        <v>-2.6336099999999999E-4</v>
      </c>
      <c r="G110">
        <v>4.1603000000000001E-4</v>
      </c>
      <c r="H110">
        <v>-3.1679599999999999E-4</v>
      </c>
    </row>
    <row r="111" spans="1:8" x14ac:dyDescent="0.2">
      <c r="A111">
        <v>3.9274900000000002E-4</v>
      </c>
      <c r="B111" s="14">
        <v>-3.1900000000000003E-5</v>
      </c>
      <c r="C111">
        <v>2.9876799999999998E-4</v>
      </c>
      <c r="D111">
        <v>6.1790399999999996E-4</v>
      </c>
      <c r="E111">
        <v>-3.8936E-4</v>
      </c>
      <c r="F111">
        <v>1.9462900000000001E-4</v>
      </c>
      <c r="G111">
        <v>-7.6324699999999999E-4</v>
      </c>
      <c r="H111">
        <v>-3.6773399999999999E-4</v>
      </c>
    </row>
    <row r="112" spans="1:8" x14ac:dyDescent="0.2">
      <c r="A112" s="14">
        <v>8.9900000000000003E-5</v>
      </c>
      <c r="B112">
        <v>-2.8662199999999999E-4</v>
      </c>
      <c r="C112">
        <v>3.82908E-4</v>
      </c>
      <c r="D112" s="14">
        <v>3.1900000000000003E-5</v>
      </c>
      <c r="E112">
        <v>2.1158E-4</v>
      </c>
      <c r="F112">
        <v>-2.02482E-4</v>
      </c>
      <c r="G112">
        <v>3.0996799999999998E-4</v>
      </c>
      <c r="H112" s="14">
        <v>-7.1600000000000006E-5</v>
      </c>
    </row>
    <row r="113" spans="1:8" x14ac:dyDescent="0.2">
      <c r="A113" s="14">
        <v>-1.0499999999999999E-5</v>
      </c>
      <c r="B113" s="14">
        <v>5.1900000000000001E-5</v>
      </c>
      <c r="C113" s="14">
        <v>3.7700000000000002E-5</v>
      </c>
      <c r="D113" s="14">
        <v>-7.9200000000000001E-5</v>
      </c>
      <c r="E113">
        <v>3.0202300000000001E-4</v>
      </c>
      <c r="F113" s="14">
        <v>-9.5500000000000004E-5</v>
      </c>
      <c r="G113">
        <v>4.14125E-4</v>
      </c>
      <c r="H113">
        <v>1.50285E-4</v>
      </c>
    </row>
    <row r="114" spans="1:8" x14ac:dyDescent="0.2">
      <c r="A114">
        <v>-1.99435E-4</v>
      </c>
      <c r="B114">
        <v>1.4709099999999999E-4</v>
      </c>
      <c r="C114">
        <v>-7.7781699999999998E-4</v>
      </c>
      <c r="D114">
        <v>-8.5796500000000003E-4</v>
      </c>
      <c r="E114" s="14">
        <v>5.38E-5</v>
      </c>
      <c r="F114">
        <v>-4.0352900000000002E-4</v>
      </c>
      <c r="G114">
        <v>-6.6123500000000003E-4</v>
      </c>
      <c r="H114">
        <v>-1.96162E-4</v>
      </c>
    </row>
    <row r="115" spans="1:8" x14ac:dyDescent="0.2">
      <c r="A115">
        <v>-1.5938399999999999E-4</v>
      </c>
      <c r="B115">
        <v>-6.3198200000000001E-4</v>
      </c>
      <c r="C115">
        <v>-3.8604600000000002E-4</v>
      </c>
      <c r="D115">
        <v>1.73575E-4</v>
      </c>
      <c r="E115">
        <v>-4.8669499999999999E-4</v>
      </c>
      <c r="F115" s="14">
        <v>-2.7399999999999999E-5</v>
      </c>
      <c r="G115">
        <v>-7.0677800000000003E-4</v>
      </c>
      <c r="H115">
        <v>-4.5403400000000002E-4</v>
      </c>
    </row>
    <row r="116" spans="1:8" x14ac:dyDescent="0.2">
      <c r="A116">
        <v>1.2746900000000001E-4</v>
      </c>
      <c r="B116">
        <v>-4.4896500000000001E-4</v>
      </c>
      <c r="C116">
        <v>2.8418600000000002E-4</v>
      </c>
      <c r="D116">
        <v>-2.2391800000000001E-4</v>
      </c>
      <c r="E116" s="14">
        <v>-5.04E-6</v>
      </c>
      <c r="F116">
        <v>-4.0335499999999999E-4</v>
      </c>
      <c r="G116" s="14">
        <v>9.4599999999999996E-5</v>
      </c>
      <c r="H116">
        <v>-1.8405200000000001E-4</v>
      </c>
    </row>
    <row r="117" spans="1:8" x14ac:dyDescent="0.2">
      <c r="A117">
        <v>-8.0115199999999996E-4</v>
      </c>
      <c r="B117" s="14">
        <v>6.6600000000000006E-5</v>
      </c>
      <c r="C117">
        <v>-6.8845199999999999E-4</v>
      </c>
      <c r="D117">
        <v>-8.6125000000000004E-4</v>
      </c>
      <c r="E117">
        <v>-6.5011300000000001E-4</v>
      </c>
      <c r="F117">
        <v>1.7581899999999999E-4</v>
      </c>
      <c r="G117">
        <v>-4.0605300000000002E-4</v>
      </c>
      <c r="H117">
        <v>-6.3318000000000001E-4</v>
      </c>
    </row>
    <row r="118" spans="1:8" x14ac:dyDescent="0.2">
      <c r="A118">
        <v>2.7261100000000002E-4</v>
      </c>
      <c r="B118">
        <v>-2.5517999999999998E-4</v>
      </c>
      <c r="C118">
        <v>8.1352699999999998E-4</v>
      </c>
      <c r="D118">
        <v>6.6300300000000001E-4</v>
      </c>
      <c r="E118">
        <v>1.25931E-4</v>
      </c>
      <c r="F118">
        <v>3.7262599999999998E-4</v>
      </c>
      <c r="G118">
        <v>7.0260099999999996E-4</v>
      </c>
      <c r="H118">
        <v>4.5044900000000001E-4</v>
      </c>
    </row>
    <row r="119" spans="1:8" x14ac:dyDescent="0.2">
      <c r="A119">
        <v>-7.3290400000000004E-4</v>
      </c>
      <c r="B119">
        <v>2.1246899999999999E-4</v>
      </c>
      <c r="C119">
        <v>-7.3180399999999996E-4</v>
      </c>
      <c r="D119">
        <v>-7.2706699999999997E-4</v>
      </c>
      <c r="E119">
        <v>-2.4992299999999999E-4</v>
      </c>
      <c r="F119">
        <v>-8.6308200000000004E-4</v>
      </c>
      <c r="G119">
        <v>-1.2439699999999999E-4</v>
      </c>
      <c r="H119">
        <v>-1.7001000000000001E-4</v>
      </c>
    </row>
    <row r="120" spans="1:8" x14ac:dyDescent="0.2">
      <c r="A120" s="14">
        <v>1.3900000000000001E-5</v>
      </c>
      <c r="B120">
        <v>-8.6202999999999996E-4</v>
      </c>
      <c r="C120">
        <v>-3.9995299999999998E-4</v>
      </c>
      <c r="D120">
        <v>5.6669100000000003E-4</v>
      </c>
      <c r="E120">
        <v>-4.3332899999999998E-4</v>
      </c>
      <c r="F120" s="14">
        <v>4.1199999999999999E-5</v>
      </c>
      <c r="G120">
        <v>-2.1828799999999999E-4</v>
      </c>
      <c r="H120" s="14">
        <v>4.7299999999999996E-6</v>
      </c>
    </row>
    <row r="121" spans="1:8" x14ac:dyDescent="0.2">
      <c r="A121">
        <v>-1.0720700000000001E-4</v>
      </c>
      <c r="B121">
        <v>-4.3439800000000001E-4</v>
      </c>
      <c r="C121">
        <v>-1.29906E-4</v>
      </c>
      <c r="D121">
        <v>-6.5839499999999999E-4</v>
      </c>
      <c r="E121" s="14">
        <v>-6.6500000000000004E-5</v>
      </c>
      <c r="F121">
        <v>-4.2783600000000001E-4</v>
      </c>
      <c r="G121">
        <v>-7.7683899999999998E-4</v>
      </c>
      <c r="H121">
        <v>-2.966E-4</v>
      </c>
    </row>
    <row r="122" spans="1:8" x14ac:dyDescent="0.2">
      <c r="A122">
        <v>-4.4298100000000001E-4</v>
      </c>
      <c r="B122">
        <v>7.5909100000000004E-4</v>
      </c>
      <c r="C122" s="14">
        <v>-1.47E-5</v>
      </c>
      <c r="D122">
        <v>-1.5819599999999999E-4</v>
      </c>
      <c r="E122" s="14">
        <v>9.6199999999999994E-5</v>
      </c>
      <c r="F122">
        <v>2.5528999999999998E-4</v>
      </c>
      <c r="G122">
        <v>4.7211399999999999E-4</v>
      </c>
      <c r="H122">
        <v>1.5695300000000001E-4</v>
      </c>
    </row>
    <row r="123" spans="1:8" x14ac:dyDescent="0.2">
      <c r="A123">
        <v>2.9961899999999999E-4</v>
      </c>
      <c r="B123">
        <v>-1.4434699999999999E-4</v>
      </c>
      <c r="C123" s="14">
        <v>-9.6600000000000003E-5</v>
      </c>
      <c r="D123">
        <v>2.7073899999999998E-4</v>
      </c>
      <c r="E123">
        <v>4.31512E-4</v>
      </c>
      <c r="F123" s="14">
        <v>-6.2700000000000006E-5</v>
      </c>
      <c r="G123">
        <v>4.5891699999999998E-4</v>
      </c>
      <c r="H123">
        <v>1.3542099999999999E-4</v>
      </c>
    </row>
    <row r="124" spans="1:8" x14ac:dyDescent="0.2">
      <c r="A124">
        <v>2.39726E-4</v>
      </c>
      <c r="B124" s="14">
        <v>2.3200000000000001E-5</v>
      </c>
      <c r="C124">
        <v>7.8281200000000003E-4</v>
      </c>
      <c r="D124">
        <v>9.4664300000000005E-4</v>
      </c>
      <c r="E124">
        <v>4.7123199999999998E-4</v>
      </c>
      <c r="F124">
        <v>5.6104400000000002E-4</v>
      </c>
      <c r="G124">
        <v>2.6049200000000003E-4</v>
      </c>
      <c r="H124">
        <v>2.17672E-4</v>
      </c>
    </row>
    <row r="125" spans="1:8" x14ac:dyDescent="0.2">
      <c r="A125" s="14">
        <v>-6.69E-5</v>
      </c>
      <c r="B125" s="14">
        <v>-5.3399999999999997E-5</v>
      </c>
      <c r="C125">
        <v>-3.7039100000000003E-4</v>
      </c>
      <c r="D125">
        <v>-2.8083399999999999E-4</v>
      </c>
      <c r="E125">
        <v>-4.5368600000000002E-4</v>
      </c>
      <c r="F125">
        <v>-3.8157700000000002E-4</v>
      </c>
      <c r="G125">
        <v>-8.2796900000000001E-4</v>
      </c>
      <c r="H125" s="14">
        <v>1.3900000000000001E-5</v>
      </c>
    </row>
    <row r="126" spans="1:8" x14ac:dyDescent="0.2">
      <c r="A126">
        <v>-4.8755700000000001E-4</v>
      </c>
      <c r="B126">
        <v>-5.1012799999999999E-4</v>
      </c>
      <c r="C126">
        <v>-4.4744000000000001E-4</v>
      </c>
      <c r="D126">
        <v>-1.6364999999999999E-3</v>
      </c>
      <c r="E126">
        <v>-8.9705399999999999E-4</v>
      </c>
      <c r="F126">
        <v>-5.7874000000000001E-4</v>
      </c>
      <c r="G126">
        <v>-7.3323599999999996E-4</v>
      </c>
      <c r="H126">
        <v>-4.7506499999999999E-4</v>
      </c>
    </row>
    <row r="127" spans="1:8" x14ac:dyDescent="0.2">
      <c r="A127" s="14">
        <v>-3.5500000000000002E-5</v>
      </c>
      <c r="B127">
        <v>-1.8328800000000001E-4</v>
      </c>
      <c r="C127">
        <v>-1.1252E-4</v>
      </c>
      <c r="D127">
        <v>5.5699000000000005E-4</v>
      </c>
      <c r="E127">
        <v>-1.98371E-4</v>
      </c>
      <c r="F127">
        <v>-4.8936599999999998E-4</v>
      </c>
      <c r="G127">
        <v>3.8671300000000001E-4</v>
      </c>
      <c r="H127" s="14">
        <v>9.5799999999999998E-5</v>
      </c>
    </row>
    <row r="128" spans="1:8" x14ac:dyDescent="0.2">
      <c r="A128">
        <v>-1.2882900000000001E-3</v>
      </c>
      <c r="B128">
        <v>-4.9066500000000005E-4</v>
      </c>
      <c r="C128">
        <v>-7.4773699999999995E-4</v>
      </c>
      <c r="D128">
        <v>-4.8549699999999999E-4</v>
      </c>
      <c r="E128">
        <v>-1.9679100000000001E-4</v>
      </c>
      <c r="F128">
        <v>6.98024E-4</v>
      </c>
      <c r="G128">
        <v>-2.96397E-4</v>
      </c>
      <c r="H128" s="14">
        <v>9.2299999999999994E-5</v>
      </c>
    </row>
    <row r="129" spans="1:8" x14ac:dyDescent="0.2">
      <c r="A129">
        <v>-6.0696399999999998E-4</v>
      </c>
      <c r="B129">
        <v>-7.9228600000000001E-4</v>
      </c>
      <c r="C129">
        <v>-1.028501E-3</v>
      </c>
      <c r="D129">
        <v>-3.62326E-4</v>
      </c>
      <c r="E129">
        <v>-1.92676E-4</v>
      </c>
      <c r="F129">
        <v>-2.3016900000000001E-4</v>
      </c>
      <c r="G129">
        <v>-2.8166999999999998E-4</v>
      </c>
      <c r="H129">
        <v>-4.08892E-4</v>
      </c>
    </row>
    <row r="130" spans="1:8" x14ac:dyDescent="0.2">
      <c r="A130">
        <v>-9.8022199999999999E-4</v>
      </c>
      <c r="B130">
        <v>-1.088585E-3</v>
      </c>
      <c r="C130">
        <v>-4.63177E-4</v>
      </c>
      <c r="D130">
        <v>-4.9165600000000004E-4</v>
      </c>
      <c r="E130">
        <v>-3.0641300000000001E-4</v>
      </c>
      <c r="F130">
        <v>-8.6415500000000002E-4</v>
      </c>
      <c r="G130">
        <v>-1.60765E-4</v>
      </c>
      <c r="H130">
        <v>-8.5412200000000002E-4</v>
      </c>
    </row>
    <row r="131" spans="1:8" x14ac:dyDescent="0.2">
      <c r="A131">
        <v>1.61082E-4</v>
      </c>
      <c r="B131">
        <v>7.7514100000000002E-4</v>
      </c>
      <c r="C131">
        <v>5.2431299999999999E-4</v>
      </c>
      <c r="D131">
        <v>3.4024800000000003E-4</v>
      </c>
      <c r="E131">
        <v>3.9280199999999998E-4</v>
      </c>
      <c r="F131">
        <v>-2.8927400000000001E-4</v>
      </c>
      <c r="G131" s="14">
        <v>8.7899999999999995E-5</v>
      </c>
      <c r="H131">
        <v>3.5638100000000002E-4</v>
      </c>
    </row>
    <row r="132" spans="1:8" x14ac:dyDescent="0.2">
      <c r="A132">
        <v>2.11874E-4</v>
      </c>
      <c r="B132">
        <v>5.1442000000000002E-4</v>
      </c>
      <c r="C132">
        <v>7.0370100000000004E-4</v>
      </c>
      <c r="D132">
        <v>-4.83924E-4</v>
      </c>
      <c r="E132">
        <v>-6.2853699999999998E-4</v>
      </c>
      <c r="F132">
        <v>3.55564E-4</v>
      </c>
      <c r="G132">
        <v>2.7365199999999999E-4</v>
      </c>
      <c r="H132">
        <v>1.3625599999999999E-4</v>
      </c>
    </row>
    <row r="133" spans="1:8" x14ac:dyDescent="0.2">
      <c r="A133">
        <v>5.9169099999999998E-4</v>
      </c>
      <c r="B133">
        <v>-4.2947299999999999E-4</v>
      </c>
      <c r="C133" s="14">
        <v>-7.6699999999999994E-5</v>
      </c>
      <c r="D133">
        <v>4.2821500000000002E-4</v>
      </c>
      <c r="E133">
        <v>4.9601099999999998E-4</v>
      </c>
      <c r="F133">
        <v>1.0510789999999999E-3</v>
      </c>
      <c r="G133">
        <v>-1.226E-4</v>
      </c>
      <c r="H133">
        <v>8.1398500000000003E-4</v>
      </c>
    </row>
    <row r="134" spans="1:8" x14ac:dyDescent="0.2">
      <c r="A134">
        <v>-2.17474E-4</v>
      </c>
      <c r="B134">
        <v>9.1544300000000005E-4</v>
      </c>
      <c r="C134">
        <v>2.35632E-4</v>
      </c>
      <c r="D134">
        <v>1.114047E-3</v>
      </c>
      <c r="E134">
        <v>8.6167600000000002E-4</v>
      </c>
      <c r="F134">
        <v>1.6760599999999999E-4</v>
      </c>
      <c r="G134">
        <v>1.1994519999999999E-3</v>
      </c>
      <c r="H134">
        <v>1.00506E-4</v>
      </c>
    </row>
    <row r="135" spans="1:8" x14ac:dyDescent="0.2">
      <c r="A135">
        <v>4.2856600000000002E-4</v>
      </c>
      <c r="B135">
        <v>-5.7332599999999998E-4</v>
      </c>
      <c r="C135">
        <v>1.86651E-4</v>
      </c>
      <c r="D135">
        <v>-2.81799E-4</v>
      </c>
      <c r="E135">
        <v>4.3600699999999997E-4</v>
      </c>
      <c r="F135">
        <v>-2.7282499999999998E-4</v>
      </c>
      <c r="G135" s="14">
        <v>-5.0000000000000002E-5</v>
      </c>
      <c r="H135">
        <v>3.9738300000000001E-4</v>
      </c>
    </row>
    <row r="136" spans="1:8" x14ac:dyDescent="0.2">
      <c r="A136">
        <v>3.82533E-4</v>
      </c>
      <c r="B136">
        <v>4.9750800000000002E-4</v>
      </c>
      <c r="C136">
        <v>3.47239E-4</v>
      </c>
      <c r="D136">
        <v>1.4992200000000001E-4</v>
      </c>
      <c r="E136" s="14">
        <v>-6.2500000000000001E-5</v>
      </c>
      <c r="F136">
        <v>5.1620400000000003E-4</v>
      </c>
      <c r="G136">
        <v>2.09874E-4</v>
      </c>
      <c r="H136">
        <v>-6.4605900000000004E-4</v>
      </c>
    </row>
    <row r="137" spans="1:8" x14ac:dyDescent="0.2">
      <c r="A137">
        <v>-7.2869099999999995E-4</v>
      </c>
      <c r="B137">
        <v>-8.02387E-4</v>
      </c>
      <c r="C137">
        <v>-5.9968300000000005E-4</v>
      </c>
      <c r="D137">
        <v>-7.59371E-4</v>
      </c>
      <c r="E137">
        <v>-1.3271089999999999E-3</v>
      </c>
      <c r="F137">
        <v>-5.3304899999999996E-4</v>
      </c>
      <c r="G137">
        <v>-1.3781240000000001E-3</v>
      </c>
      <c r="H137" s="14">
        <v>9.5699999999999995E-5</v>
      </c>
    </row>
    <row r="138" spans="1:8" x14ac:dyDescent="0.2">
      <c r="A138">
        <v>-6.9300899999999996E-4</v>
      </c>
      <c r="B138">
        <v>-3.0475000000000001E-4</v>
      </c>
      <c r="C138">
        <v>-6.5101799999999995E-4</v>
      </c>
      <c r="D138">
        <v>-3.33016E-4</v>
      </c>
      <c r="E138" s="14">
        <v>7.2899999999999997E-5</v>
      </c>
      <c r="F138">
        <v>-4.9843100000000003E-4</v>
      </c>
      <c r="G138">
        <v>3.1699700000000001E-4</v>
      </c>
      <c r="H138" s="14">
        <v>-2.3300000000000001E-6</v>
      </c>
    </row>
    <row r="139" spans="1:8" x14ac:dyDescent="0.2">
      <c r="A139">
        <v>2.9342099999999998E-4</v>
      </c>
      <c r="B139">
        <v>8.8537700000000002E-4</v>
      </c>
      <c r="C139">
        <v>9.0866299999999998E-4</v>
      </c>
      <c r="D139">
        <v>6.5413899999999998E-4</v>
      </c>
      <c r="E139">
        <v>1.1665969999999999E-3</v>
      </c>
      <c r="F139">
        <v>5.9250399999999999E-4</v>
      </c>
      <c r="G139">
        <v>8.7976199999999997E-4</v>
      </c>
      <c r="H139">
        <v>7.0109000000000002E-4</v>
      </c>
    </row>
    <row r="140" spans="1:8" x14ac:dyDescent="0.2">
      <c r="A140">
        <v>-4.6045E-4</v>
      </c>
      <c r="B140">
        <v>-1.0618769999999999E-3</v>
      </c>
      <c r="C140">
        <v>-7.1842E-4</v>
      </c>
      <c r="D140">
        <v>-3.5461500000000002E-4</v>
      </c>
      <c r="E140">
        <v>-5.7032000000000003E-4</v>
      </c>
      <c r="F140">
        <v>-1.7013999999999999E-4</v>
      </c>
      <c r="G140">
        <v>-6.0194199999999995E-4</v>
      </c>
      <c r="H140">
        <v>-4.2689699999999998E-4</v>
      </c>
    </row>
    <row r="141" spans="1:8" x14ac:dyDescent="0.2">
      <c r="A141">
        <v>9.0478900000000003E-4</v>
      </c>
      <c r="B141">
        <v>6.3544299999999997E-4</v>
      </c>
      <c r="C141">
        <v>3.4851400000000002E-4</v>
      </c>
      <c r="D141">
        <v>8.6496299999999995E-4</v>
      </c>
      <c r="E141">
        <v>1.60576E-4</v>
      </c>
      <c r="F141">
        <v>3.8251600000000001E-4</v>
      </c>
      <c r="G141">
        <v>8.4780700000000001E-4</v>
      </c>
      <c r="H141">
        <v>8.7671199999999998E-4</v>
      </c>
    </row>
    <row r="142" spans="1:8" x14ac:dyDescent="0.2">
      <c r="A142">
        <v>1.7992999999999999E-4</v>
      </c>
      <c r="B142">
        <v>7.27895E-4</v>
      </c>
      <c r="C142">
        <v>7.67847E-4</v>
      </c>
      <c r="D142" s="14">
        <v>-7.7299999999999995E-5</v>
      </c>
      <c r="E142">
        <v>3.8905400000000001E-4</v>
      </c>
      <c r="F142">
        <v>1.32096E-4</v>
      </c>
      <c r="G142">
        <v>-1.5001000000000001E-4</v>
      </c>
      <c r="H142">
        <v>-5.7475600000000005E-4</v>
      </c>
    </row>
    <row r="143" spans="1:8" x14ac:dyDescent="0.2">
      <c r="A143">
        <v>-6.1475199999999999E-4</v>
      </c>
      <c r="B143">
        <v>-2.4659500000000001E-4</v>
      </c>
      <c r="C143">
        <v>-9.6832600000000004E-4</v>
      </c>
      <c r="D143">
        <v>-6.5773899999999996E-4</v>
      </c>
      <c r="E143">
        <v>-1.86904E-4</v>
      </c>
      <c r="F143">
        <v>-1.9938000000000001E-4</v>
      </c>
      <c r="G143">
        <v>2.6989400000000001E-4</v>
      </c>
      <c r="H143">
        <v>-2.6062600000000002E-4</v>
      </c>
    </row>
    <row r="144" spans="1:8" x14ac:dyDescent="0.2">
      <c r="A144" s="14">
        <v>-5.4299999999999998E-5</v>
      </c>
      <c r="B144">
        <v>-7.1905199999999997E-4</v>
      </c>
      <c r="C144" s="14">
        <v>-8.0500000000000005E-5</v>
      </c>
      <c r="D144">
        <v>5.6201000000000005E-4</v>
      </c>
      <c r="E144">
        <v>-4.6819899999999998E-4</v>
      </c>
      <c r="F144">
        <v>1.7349299999999999E-4</v>
      </c>
      <c r="G144">
        <v>-7.7466299999999998E-4</v>
      </c>
      <c r="H144">
        <v>8.2269500000000002E-4</v>
      </c>
    </row>
    <row r="145" spans="1:8" x14ac:dyDescent="0.2">
      <c r="A145">
        <v>-3.2473400000000003E-4</v>
      </c>
      <c r="B145">
        <v>-1.4884699999999999E-4</v>
      </c>
      <c r="C145" s="14">
        <v>5.02E-5</v>
      </c>
      <c r="D145">
        <v>-2.8666999999999999E-4</v>
      </c>
      <c r="E145">
        <v>-4.39703E-4</v>
      </c>
      <c r="F145">
        <v>-4.8856799999999999E-4</v>
      </c>
      <c r="G145" s="14">
        <v>9.2E-5</v>
      </c>
      <c r="H145">
        <v>-4.3798200000000001E-4</v>
      </c>
    </row>
    <row r="146" spans="1:8" x14ac:dyDescent="0.2">
      <c r="A146">
        <v>-1.3621799999999999E-4</v>
      </c>
      <c r="B146" s="14">
        <v>1.1399999999999999E-5</v>
      </c>
      <c r="C146" s="14">
        <v>-7.7399999999999998E-5</v>
      </c>
      <c r="D146">
        <v>-7.9074799999999997E-4</v>
      </c>
      <c r="E146">
        <v>2.47132E-4</v>
      </c>
      <c r="F146">
        <v>-1.6264599999999999E-4</v>
      </c>
      <c r="G146">
        <v>-4.4411199999999998E-4</v>
      </c>
      <c r="H146">
        <v>-6.4858099999999996E-4</v>
      </c>
    </row>
    <row r="147" spans="1:8" x14ac:dyDescent="0.2">
      <c r="A147">
        <v>-4.3749300000000001E-4</v>
      </c>
      <c r="B147">
        <v>-7.9120299999999998E-4</v>
      </c>
      <c r="C147">
        <v>-5.7034900000000005E-4</v>
      </c>
      <c r="D147">
        <v>-2.0394400000000001E-4</v>
      </c>
      <c r="E147">
        <v>-3.55547E-4</v>
      </c>
      <c r="F147">
        <v>-3.2895800000000002E-4</v>
      </c>
      <c r="G147">
        <v>-1.17998E-4</v>
      </c>
      <c r="H147">
        <v>-2.1385499999999999E-4</v>
      </c>
    </row>
    <row r="148" spans="1:8" x14ac:dyDescent="0.2">
      <c r="A148">
        <v>4.7539799999999998E-4</v>
      </c>
      <c r="B148">
        <v>9.1123799999999998E-4</v>
      </c>
      <c r="C148">
        <v>7.4133999999999995E-4</v>
      </c>
      <c r="D148">
        <v>4.1261299999999999E-4</v>
      </c>
      <c r="E148">
        <v>-2.3755E-4</v>
      </c>
      <c r="F148" s="14">
        <v>5.9500000000000003E-5</v>
      </c>
      <c r="G148">
        <v>-2.0611100000000001E-4</v>
      </c>
      <c r="H148" s="14">
        <v>-1.36E-5</v>
      </c>
    </row>
    <row r="149" spans="1:8" x14ac:dyDescent="0.2">
      <c r="A149">
        <v>2.1393599999999999E-4</v>
      </c>
      <c r="B149">
        <v>-4.2301699999999998E-4</v>
      </c>
      <c r="C149">
        <v>-7.7143399999999999E-4</v>
      </c>
      <c r="D149">
        <v>4.0036899999999997E-4</v>
      </c>
      <c r="E149">
        <v>2.8022000000000002E-4</v>
      </c>
      <c r="F149" s="14">
        <v>-6.2000000000000003E-5</v>
      </c>
      <c r="G149">
        <v>4.9197800000000001E-4</v>
      </c>
      <c r="H149" s="14">
        <v>-2.73E-5</v>
      </c>
    </row>
    <row r="150" spans="1:8" x14ac:dyDescent="0.2">
      <c r="A150">
        <v>-4.3866700000000001E-4</v>
      </c>
      <c r="B150">
        <v>3.70458E-4</v>
      </c>
      <c r="C150">
        <v>1.088126E-3</v>
      </c>
      <c r="D150">
        <v>1.4718399999999999E-4</v>
      </c>
      <c r="E150">
        <v>5.4861600000000003E-4</v>
      </c>
      <c r="F150">
        <v>5.1659500000000001E-4</v>
      </c>
      <c r="G150">
        <v>2.8039699999999999E-4</v>
      </c>
      <c r="H150">
        <v>4.1646499999999998E-4</v>
      </c>
    </row>
    <row r="151" spans="1:8" x14ac:dyDescent="0.2">
      <c r="A151" s="14">
        <v>-1.7200000000000001E-5</v>
      </c>
      <c r="B151">
        <v>-2.8072900000000002E-4</v>
      </c>
      <c r="C151">
        <v>-4.5408699999999999E-4</v>
      </c>
      <c r="D151">
        <v>-5.3147199999999996E-4</v>
      </c>
      <c r="E151" s="14">
        <v>4.6100000000000002E-5</v>
      </c>
      <c r="F151">
        <v>1.26625E-4</v>
      </c>
      <c r="G151">
        <v>-3.1593799999999998E-4</v>
      </c>
      <c r="H151">
        <v>-5.0547000000000005E-4</v>
      </c>
    </row>
    <row r="152" spans="1:8" x14ac:dyDescent="0.2">
      <c r="A152" s="14">
        <v>4.7299999999999998E-5</v>
      </c>
      <c r="B152">
        <v>4.0450399999999997E-4</v>
      </c>
      <c r="C152" s="14">
        <v>1.19E-5</v>
      </c>
      <c r="D152">
        <v>6.3731300000000003E-4</v>
      </c>
      <c r="E152">
        <v>-1.18486E-4</v>
      </c>
      <c r="F152">
        <v>2.7880800000000002E-4</v>
      </c>
      <c r="G152" s="14">
        <v>8.0000000000000007E-5</v>
      </c>
      <c r="H152">
        <v>1.18308E-3</v>
      </c>
    </row>
    <row r="153" spans="1:8" x14ac:dyDescent="0.2">
      <c r="A153">
        <v>-1.01158E-4</v>
      </c>
      <c r="B153">
        <v>-2.1048200000000001E-4</v>
      </c>
      <c r="C153">
        <v>-5.7438499999999996E-4</v>
      </c>
      <c r="D153">
        <v>-8.3572099999999999E-4</v>
      </c>
      <c r="E153">
        <v>-3.0336700000000002E-4</v>
      </c>
      <c r="F153">
        <v>-8.0696499999999998E-4</v>
      </c>
      <c r="G153">
        <v>-4.85818E-4</v>
      </c>
      <c r="H153">
        <v>-1.2878950000000001E-3</v>
      </c>
    </row>
    <row r="154" spans="1:8" x14ac:dyDescent="0.2">
      <c r="A154">
        <v>4.9081099999999996E-4</v>
      </c>
      <c r="B154">
        <v>2.4433300000000001E-4</v>
      </c>
      <c r="C154">
        <v>3.1379800000000001E-4</v>
      </c>
      <c r="D154">
        <v>2.2767299999999999E-4</v>
      </c>
      <c r="E154">
        <v>-5.2746800000000001E-4</v>
      </c>
      <c r="F154">
        <v>-2.8461900000000001E-4</v>
      </c>
      <c r="G154">
        <v>1.5158500000000001E-4</v>
      </c>
      <c r="H154">
        <v>9.0496200000000004E-4</v>
      </c>
    </row>
    <row r="155" spans="1:8" x14ac:dyDescent="0.2">
      <c r="A155">
        <v>-1.0545E-4</v>
      </c>
      <c r="B155">
        <v>-2.6584599999999998E-4</v>
      </c>
      <c r="C155">
        <v>1.69674E-4</v>
      </c>
      <c r="D155" s="14">
        <v>1.7E-5</v>
      </c>
      <c r="E155" s="14">
        <v>6.6799999999999997E-5</v>
      </c>
      <c r="F155">
        <v>1.82392E-4</v>
      </c>
      <c r="G155" s="14">
        <v>8.9900000000000003E-5</v>
      </c>
      <c r="H155">
        <v>-4.0022400000000002E-4</v>
      </c>
    </row>
    <row r="156" spans="1:8" x14ac:dyDescent="0.2">
      <c r="A156">
        <v>-4.7005099999999998E-4</v>
      </c>
      <c r="B156">
        <v>6.1829599999999995E-4</v>
      </c>
      <c r="C156" s="14">
        <v>5.41E-5</v>
      </c>
      <c r="D156">
        <v>7.2364399999999996E-4</v>
      </c>
      <c r="E156">
        <v>6.7560999999999999E-4</v>
      </c>
      <c r="F156">
        <v>3.42116E-4</v>
      </c>
      <c r="G156">
        <v>7.1105500000000004E-4</v>
      </c>
      <c r="H156" s="14">
        <v>-5.0099999999999998E-5</v>
      </c>
    </row>
    <row r="157" spans="1:8" x14ac:dyDescent="0.2">
      <c r="A157">
        <v>4.8244800000000001E-4</v>
      </c>
      <c r="B157">
        <v>-1.93766E-4</v>
      </c>
      <c r="C157">
        <v>6.5376300000000002E-4</v>
      </c>
      <c r="D157">
        <v>6.5313399999999998E-4</v>
      </c>
      <c r="E157">
        <v>7.4374599999999999E-4</v>
      </c>
      <c r="F157">
        <v>9.4671899999999995E-4</v>
      </c>
      <c r="G157" s="14">
        <v>1.2500000000000001E-5</v>
      </c>
      <c r="H157">
        <v>7.3629100000000003E-4</v>
      </c>
    </row>
    <row r="158" spans="1:8" x14ac:dyDescent="0.2">
      <c r="A158">
        <v>3.5079499999999999E-4</v>
      </c>
      <c r="B158">
        <v>1.62917E-4</v>
      </c>
      <c r="C158">
        <v>-7.19811E-4</v>
      </c>
      <c r="D158">
        <v>-8.9164400000000003E-4</v>
      </c>
      <c r="E158">
        <v>-2.0515400000000001E-4</v>
      </c>
      <c r="F158">
        <v>-5.3420900000000001E-4</v>
      </c>
      <c r="G158">
        <v>2.2788100000000001E-4</v>
      </c>
      <c r="H158">
        <v>-5.0260599999999995E-4</v>
      </c>
    </row>
    <row r="159" spans="1:8" x14ac:dyDescent="0.2">
      <c r="A159">
        <v>-8.1234899999999997E-4</v>
      </c>
      <c r="B159">
        <v>-4.5759799999999998E-4</v>
      </c>
      <c r="C159">
        <v>3.3538900000000001E-4</v>
      </c>
      <c r="D159" s="14">
        <v>3.15E-5</v>
      </c>
      <c r="E159">
        <v>-8.3165500000000005E-4</v>
      </c>
      <c r="F159">
        <v>-3.4778800000000003E-4</v>
      </c>
      <c r="G159">
        <v>-2.4776399999999998E-4</v>
      </c>
      <c r="H159" s="14">
        <v>-2.12E-5</v>
      </c>
    </row>
    <row r="160" spans="1:8" x14ac:dyDescent="0.2">
      <c r="A160" s="14">
        <v>2.8399999999999999E-5</v>
      </c>
      <c r="B160">
        <v>-4.9867100000000001E-4</v>
      </c>
      <c r="C160">
        <v>-5.0017900000000001E-4</v>
      </c>
      <c r="D160">
        <v>-7.7043900000000004E-4</v>
      </c>
      <c r="E160">
        <v>1.02858E-4</v>
      </c>
      <c r="F160">
        <v>1.13146E-4</v>
      </c>
      <c r="G160">
        <v>-3.6474899999999999E-4</v>
      </c>
      <c r="H160">
        <v>4.3433300000000002E-4</v>
      </c>
    </row>
    <row r="161" spans="1:8" x14ac:dyDescent="0.2">
      <c r="A161" s="14">
        <v>-4.3000000000000001E-7</v>
      </c>
      <c r="B161">
        <v>-1.51657E-4</v>
      </c>
      <c r="C161">
        <v>3.4180799999999998E-4</v>
      </c>
      <c r="D161">
        <v>7.8730599999999999E-4</v>
      </c>
      <c r="E161">
        <v>-1.0495799999999999E-4</v>
      </c>
      <c r="F161">
        <v>5.1551099999999996E-4</v>
      </c>
      <c r="G161">
        <v>4.88961E-4</v>
      </c>
      <c r="H161" s="14">
        <v>2.9200000000000002E-5</v>
      </c>
    </row>
    <row r="162" spans="1:8" x14ac:dyDescent="0.2">
      <c r="A162">
        <v>-4.7094699999999999E-4</v>
      </c>
      <c r="B162">
        <v>4.8174099999999999E-4</v>
      </c>
      <c r="C162">
        <v>-5.1813599999999999E-4</v>
      </c>
      <c r="D162">
        <v>-2.84164E-4</v>
      </c>
      <c r="E162">
        <v>4.2939399999999999E-4</v>
      </c>
      <c r="F162">
        <v>-8.2560100000000003E-4</v>
      </c>
      <c r="G162" s="14">
        <v>-1.01E-5</v>
      </c>
      <c r="H162">
        <v>-1.33724E-4</v>
      </c>
    </row>
    <row r="163" spans="1:8" x14ac:dyDescent="0.2">
      <c r="A163" s="14">
        <v>3.8699999999999999E-5</v>
      </c>
      <c r="B163">
        <v>-1.0407599999999999E-3</v>
      </c>
      <c r="C163">
        <v>-1.0571800000000001E-4</v>
      </c>
      <c r="D163" s="14">
        <v>-9.6399999999999999E-5</v>
      </c>
      <c r="E163">
        <v>-2.08254E-4</v>
      </c>
      <c r="F163">
        <v>5.6068199999999996E-4</v>
      </c>
      <c r="G163">
        <v>-6.6188300000000005E-4</v>
      </c>
      <c r="H163">
        <v>1.3669100000000001E-4</v>
      </c>
    </row>
    <row r="164" spans="1:8" x14ac:dyDescent="0.2">
      <c r="A164">
        <v>-1.1239279999999999E-3</v>
      </c>
      <c r="B164">
        <v>-3.0717E-4</v>
      </c>
      <c r="C164">
        <v>-8.3734200000000003E-4</v>
      </c>
      <c r="D164">
        <v>-1.2467050000000001E-3</v>
      </c>
      <c r="E164">
        <v>-5.9298599999999999E-4</v>
      </c>
      <c r="F164">
        <v>-7.8887900000000003E-4</v>
      </c>
      <c r="G164">
        <v>-8.2595900000000002E-4</v>
      </c>
      <c r="H164">
        <v>-1.009441E-3</v>
      </c>
    </row>
    <row r="165" spans="1:8" x14ac:dyDescent="0.2">
      <c r="A165">
        <v>5.5828200000000001E-4</v>
      </c>
      <c r="B165">
        <v>3.53502E-4</v>
      </c>
      <c r="C165">
        <v>3.9418999999999999E-4</v>
      </c>
      <c r="D165">
        <v>5.0908099999999999E-4</v>
      </c>
      <c r="E165">
        <v>-5.0051999999999996E-4</v>
      </c>
      <c r="F165">
        <v>-5.6951599999999995E-4</v>
      </c>
      <c r="G165">
        <v>1.315E-4</v>
      </c>
      <c r="H165">
        <v>-1.2886899999999999E-4</v>
      </c>
    </row>
    <row r="166" spans="1:8" x14ac:dyDescent="0.2">
      <c r="A166">
        <v>-2.1066699999999999E-4</v>
      </c>
      <c r="B166">
        <v>-3.8478299999999998E-4</v>
      </c>
      <c r="C166" s="14">
        <v>1.9000000000000001E-5</v>
      </c>
      <c r="D166">
        <v>-4.8055100000000001E-4</v>
      </c>
      <c r="E166">
        <v>-4.0710200000000001E-4</v>
      </c>
      <c r="F166">
        <v>-3.9744299999999998E-4</v>
      </c>
      <c r="G166" s="14">
        <v>1.7200000000000001E-5</v>
      </c>
      <c r="H166" s="14">
        <v>7.6000000000000004E-5</v>
      </c>
    </row>
    <row r="167" spans="1:8" x14ac:dyDescent="0.2">
      <c r="A167">
        <v>-1.2723300000000001E-4</v>
      </c>
      <c r="B167">
        <v>5.5368699999999997E-4</v>
      </c>
      <c r="C167">
        <v>-3.5757600000000002E-4</v>
      </c>
      <c r="D167">
        <v>1.64881E-4</v>
      </c>
      <c r="E167">
        <v>7.2778600000000001E-4</v>
      </c>
      <c r="F167">
        <v>3.88382E-4</v>
      </c>
      <c r="G167">
        <v>-3.8665800000000001E-4</v>
      </c>
      <c r="H167">
        <v>-7.0328600000000002E-4</v>
      </c>
    </row>
    <row r="168" spans="1:8" x14ac:dyDescent="0.2">
      <c r="A168">
        <v>7.2848499999999996E-4</v>
      </c>
      <c r="B168">
        <v>2.95037E-4</v>
      </c>
      <c r="C168">
        <v>4.27088E-4</v>
      </c>
      <c r="D168">
        <v>8.4442000000000002E-4</v>
      </c>
      <c r="E168">
        <v>5.04544E-4</v>
      </c>
      <c r="F168">
        <v>9.0463100000000003E-4</v>
      </c>
      <c r="G168">
        <v>7.3957999999999999E-4</v>
      </c>
      <c r="H168">
        <v>9.6023899999999999E-4</v>
      </c>
    </row>
    <row r="169" spans="1:8" x14ac:dyDescent="0.2">
      <c r="A169">
        <v>-2.37705E-4</v>
      </c>
      <c r="B169">
        <v>-4.9646800000000002E-4</v>
      </c>
      <c r="C169">
        <v>2.1810199999999999E-4</v>
      </c>
      <c r="D169">
        <v>-2.99561E-4</v>
      </c>
      <c r="E169">
        <v>-1.5180599999999999E-4</v>
      </c>
      <c r="F169">
        <v>-3.8063399999999997E-4</v>
      </c>
      <c r="G169">
        <v>3.8819599999999999E-4</v>
      </c>
      <c r="H169">
        <v>-4.6853200000000002E-4</v>
      </c>
    </row>
    <row r="170" spans="1:8" x14ac:dyDescent="0.2">
      <c r="A170">
        <v>-5.8319899999999996E-4</v>
      </c>
      <c r="B170">
        <v>-2.3194099999999999E-4</v>
      </c>
      <c r="C170">
        <v>-3.9530499999999998E-4</v>
      </c>
      <c r="D170">
        <v>1.50156E-4</v>
      </c>
      <c r="E170">
        <v>-4.9735700000000003E-4</v>
      </c>
      <c r="F170">
        <v>1.4103600000000001E-4</v>
      </c>
      <c r="G170">
        <v>-4.6766400000000001E-4</v>
      </c>
      <c r="H170" s="14">
        <v>5.2500000000000002E-5</v>
      </c>
    </row>
    <row r="171" spans="1:8" x14ac:dyDescent="0.2">
      <c r="A171">
        <v>1.6226500000000001E-4</v>
      </c>
      <c r="B171">
        <v>-2.12196E-4</v>
      </c>
      <c r="C171">
        <v>-5.3591999999999995E-4</v>
      </c>
      <c r="D171">
        <v>-7.7592799999999995E-4</v>
      </c>
      <c r="E171">
        <v>-2.3234500000000001E-4</v>
      </c>
      <c r="F171">
        <v>-8.5199199999999998E-4</v>
      </c>
      <c r="G171">
        <v>-8.4011899999999996E-4</v>
      </c>
      <c r="H171">
        <v>-3.8094099999999998E-4</v>
      </c>
    </row>
    <row r="172" spans="1:8" x14ac:dyDescent="0.2">
      <c r="A172">
        <v>-1.2445699999999999E-4</v>
      </c>
      <c r="B172">
        <v>4.2271099999999999E-4</v>
      </c>
      <c r="C172">
        <v>7.6954300000000003E-4</v>
      </c>
      <c r="D172">
        <v>3.0694400000000002E-4</v>
      </c>
      <c r="E172">
        <v>3.3747099999999999E-4</v>
      </c>
      <c r="F172">
        <v>3.4786000000000002E-4</v>
      </c>
      <c r="G172">
        <v>5.6911699999999995E-4</v>
      </c>
      <c r="H172">
        <v>5.9085799999999999E-4</v>
      </c>
    </row>
    <row r="173" spans="1:8" x14ac:dyDescent="0.2">
      <c r="A173" s="14">
        <v>8.25E-5</v>
      </c>
      <c r="B173" s="14">
        <v>-8.9900000000000003E-5</v>
      </c>
      <c r="C173" s="14">
        <v>-6.55E-6</v>
      </c>
      <c r="D173">
        <v>-4.48665E-4</v>
      </c>
      <c r="E173">
        <v>3.3872500000000001E-4</v>
      </c>
      <c r="F173">
        <v>3.80687E-4</v>
      </c>
      <c r="G173">
        <v>3.213E-4</v>
      </c>
      <c r="H173">
        <v>-3.4055799999999997E-4</v>
      </c>
    </row>
    <row r="174" spans="1:8" x14ac:dyDescent="0.2">
      <c r="A174">
        <v>-1.4302299999999999E-4</v>
      </c>
      <c r="B174" s="14">
        <v>-1.98E-5</v>
      </c>
      <c r="C174" s="14">
        <v>8.6199999999999995E-5</v>
      </c>
      <c r="D174">
        <v>2.8441499999999999E-4</v>
      </c>
      <c r="E174">
        <v>-4.9535599999999996E-4</v>
      </c>
      <c r="F174" s="14">
        <v>-8.7600000000000002E-5</v>
      </c>
      <c r="G174">
        <v>2.1650700000000001E-4</v>
      </c>
      <c r="H174">
        <v>1.7347400000000001E-4</v>
      </c>
    </row>
    <row r="175" spans="1:8" x14ac:dyDescent="0.2">
      <c r="A175">
        <v>-1.1584E-4</v>
      </c>
      <c r="B175">
        <v>-4.7809099999999999E-4</v>
      </c>
      <c r="C175">
        <v>-9.8436800000000001E-4</v>
      </c>
      <c r="D175">
        <v>-1.1838899999999999E-4</v>
      </c>
      <c r="E175">
        <v>-3.1854000000000002E-4</v>
      </c>
      <c r="F175">
        <v>-4.9484900000000001E-4</v>
      </c>
      <c r="G175">
        <v>-2.1218800000000001E-4</v>
      </c>
      <c r="H175">
        <v>1.5142899999999999E-4</v>
      </c>
    </row>
    <row r="176" spans="1:8" x14ac:dyDescent="0.2">
      <c r="A176">
        <v>-5.1900099999999995E-4</v>
      </c>
      <c r="B176">
        <v>-5.3904400000000002E-4</v>
      </c>
      <c r="C176">
        <v>-2.35598E-4</v>
      </c>
      <c r="D176">
        <v>-3.7437800000000003E-4</v>
      </c>
      <c r="E176">
        <v>-3.4188900000000001E-4</v>
      </c>
      <c r="F176">
        <v>1.9549699999999999E-4</v>
      </c>
      <c r="G176">
        <v>-4.2318800000000001E-4</v>
      </c>
      <c r="H176" s="14">
        <v>-8.1999999999999994E-6</v>
      </c>
    </row>
    <row r="177" spans="1:8" x14ac:dyDescent="0.2">
      <c r="A177">
        <v>-3.6948599999999998E-4</v>
      </c>
      <c r="B177">
        <v>4.8726200000000002E-4</v>
      </c>
      <c r="C177" s="14">
        <v>-1.08E-5</v>
      </c>
      <c r="D177" s="14">
        <v>5.7000000000000003E-5</v>
      </c>
      <c r="E177">
        <v>3.0982399999999999E-4</v>
      </c>
      <c r="F177">
        <v>-1.6474799999999999E-4</v>
      </c>
      <c r="G177">
        <v>-3.7484500000000001E-4</v>
      </c>
      <c r="H177">
        <v>-3.9278700000000002E-4</v>
      </c>
    </row>
    <row r="178" spans="1:8" x14ac:dyDescent="0.2">
      <c r="A178">
        <v>5.91981E-4</v>
      </c>
      <c r="B178" s="14">
        <v>-3.82E-5</v>
      </c>
      <c r="C178">
        <v>5.22117E-4</v>
      </c>
      <c r="D178">
        <v>1.06431E-4</v>
      </c>
      <c r="E178">
        <v>4.35671E-4</v>
      </c>
      <c r="F178">
        <v>-5.8207799999999998E-4</v>
      </c>
      <c r="G178">
        <v>5.6844800000000004E-4</v>
      </c>
      <c r="H178">
        <v>2.9512199999999998E-4</v>
      </c>
    </row>
    <row r="179" spans="1:8" x14ac:dyDescent="0.2">
      <c r="A179">
        <v>-3.6171599999999999E-4</v>
      </c>
      <c r="B179">
        <v>3.8293099999999998E-4</v>
      </c>
      <c r="C179">
        <v>1.38653E-4</v>
      </c>
      <c r="D179">
        <v>2.8561999999999999E-4</v>
      </c>
      <c r="E179">
        <v>-7.4178299999999998E-4</v>
      </c>
      <c r="F179">
        <v>3.8736899999999998E-4</v>
      </c>
      <c r="G179">
        <v>-7.1177999999999996E-4</v>
      </c>
      <c r="H179" s="14">
        <v>-3.3200000000000001E-5</v>
      </c>
    </row>
    <row r="180" spans="1:8" x14ac:dyDescent="0.2">
      <c r="A180" s="14">
        <v>-6.6699999999999995E-5</v>
      </c>
      <c r="B180">
        <v>-1.0518089999999999E-3</v>
      </c>
      <c r="C180">
        <v>-1.0937130000000001E-3</v>
      </c>
      <c r="D180">
        <v>-5.1239500000000002E-4</v>
      </c>
      <c r="E180" s="14">
        <v>9.5199999999999997E-5</v>
      </c>
      <c r="F180">
        <v>-6.8608500000000002E-4</v>
      </c>
      <c r="G180">
        <v>2.38545E-4</v>
      </c>
      <c r="H180" s="14">
        <v>-6.63E-6</v>
      </c>
    </row>
    <row r="181" spans="1:8" x14ac:dyDescent="0.2">
      <c r="A181">
        <v>-3.6789199999999998E-4</v>
      </c>
      <c r="B181">
        <v>-2.6260900000000002E-4</v>
      </c>
      <c r="C181">
        <v>-2.2739900000000001E-4</v>
      </c>
      <c r="D181">
        <v>-4.2154999999999997E-4</v>
      </c>
      <c r="E181">
        <v>-8.8927600000000004E-4</v>
      </c>
      <c r="F181" s="14">
        <v>9.2600000000000001E-5</v>
      </c>
      <c r="G181">
        <v>-2.5035500000000001E-4</v>
      </c>
      <c r="H181">
        <v>-2.7735599999999998E-4</v>
      </c>
    </row>
    <row r="182" spans="1:8" x14ac:dyDescent="0.2">
      <c r="A182">
        <v>5.4036500000000001E-4</v>
      </c>
      <c r="B182" s="14">
        <v>8.3300000000000005E-5</v>
      </c>
      <c r="C182">
        <v>4.1601099999999998E-4</v>
      </c>
      <c r="D182" s="14">
        <v>-7.7799999999999994E-5</v>
      </c>
      <c r="E182">
        <v>1.133923E-3</v>
      </c>
      <c r="F182">
        <v>2.9623600000000001E-4</v>
      </c>
      <c r="G182">
        <v>-2.29941E-4</v>
      </c>
      <c r="H182">
        <v>-2.4202100000000001E-4</v>
      </c>
    </row>
    <row r="183" spans="1:8" x14ac:dyDescent="0.2">
      <c r="A183">
        <v>-4.2755499999999998E-4</v>
      </c>
      <c r="B183">
        <v>6.7940000000000003E-4</v>
      </c>
      <c r="C183">
        <v>7.4580899999999995E-4</v>
      </c>
      <c r="D183">
        <v>2.1765200000000001E-4</v>
      </c>
      <c r="E183">
        <v>1.4459799999999999E-4</v>
      </c>
      <c r="F183">
        <v>1.04895E-4</v>
      </c>
      <c r="G183">
        <v>4.6568400000000001E-4</v>
      </c>
      <c r="H183">
        <v>1.035523E-3</v>
      </c>
    </row>
    <row r="184" spans="1:8" x14ac:dyDescent="0.2">
      <c r="A184">
        <v>4.5857800000000001E-4</v>
      </c>
      <c r="B184">
        <v>5.0340200000000002E-4</v>
      </c>
      <c r="C184" s="14">
        <v>-1.1E-5</v>
      </c>
      <c r="D184">
        <v>8.0689200000000003E-4</v>
      </c>
      <c r="E184">
        <v>2.8226199999999998E-4</v>
      </c>
      <c r="F184">
        <v>1.0007429999999999E-3</v>
      </c>
      <c r="G184">
        <v>1.1312200000000001E-3</v>
      </c>
      <c r="H184">
        <v>1.8842500000000001E-4</v>
      </c>
    </row>
    <row r="185" spans="1:8" x14ac:dyDescent="0.2">
      <c r="A185" s="14">
        <v>2.4000000000000001E-5</v>
      </c>
      <c r="B185">
        <v>-6.5980599999999998E-4</v>
      </c>
      <c r="C185">
        <v>4.9521799999999996E-4</v>
      </c>
      <c r="D185" s="14">
        <v>6.7899999999999997E-5</v>
      </c>
      <c r="E185">
        <v>-2.3260699999999999E-4</v>
      </c>
      <c r="F185">
        <v>-5.7079500000000003E-4</v>
      </c>
      <c r="G185" s="14">
        <v>-5.5899999999999998E-6</v>
      </c>
      <c r="H185">
        <v>2.04105E-4</v>
      </c>
    </row>
    <row r="186" spans="1:8" x14ac:dyDescent="0.2">
      <c r="A186">
        <v>3.2751299999999998E-4</v>
      </c>
      <c r="B186" s="14">
        <v>-4.4100000000000001E-5</v>
      </c>
      <c r="C186">
        <v>-3.0499699999999999E-4</v>
      </c>
      <c r="D186">
        <v>-4.87119E-4</v>
      </c>
      <c r="E186" s="14">
        <v>-7.5399999999999998E-6</v>
      </c>
      <c r="F186">
        <v>6.0291499999999998E-4</v>
      </c>
      <c r="G186" s="14">
        <v>-7.0500000000000006E-5</v>
      </c>
      <c r="H186" s="14">
        <v>-2.2400000000000002E-6</v>
      </c>
    </row>
    <row r="187" spans="1:8" x14ac:dyDescent="0.2">
      <c r="A187">
        <v>-5.0811499999999996E-4</v>
      </c>
      <c r="B187">
        <v>-1.15151E-4</v>
      </c>
      <c r="C187">
        <v>-1.6069500000000001E-4</v>
      </c>
      <c r="D187">
        <v>-3.6459799999999999E-4</v>
      </c>
      <c r="E187">
        <v>-5.5509799999999996E-4</v>
      </c>
      <c r="F187">
        <v>-9.2824200000000002E-4</v>
      </c>
      <c r="G187">
        <v>-9.1040200000000004E-4</v>
      </c>
      <c r="H187">
        <v>-6.5540800000000001E-4</v>
      </c>
    </row>
    <row r="188" spans="1:8" x14ac:dyDescent="0.2">
      <c r="A188">
        <v>-3.2157399999999998E-4</v>
      </c>
      <c r="B188">
        <v>6.8352300000000001E-4</v>
      </c>
      <c r="C188" s="14">
        <v>7.64E-5</v>
      </c>
      <c r="D188">
        <v>1.65496E-4</v>
      </c>
      <c r="E188">
        <v>1.0342070000000001E-3</v>
      </c>
      <c r="F188">
        <v>5.4126800000000002E-4</v>
      </c>
      <c r="G188">
        <v>2.1074900000000001E-4</v>
      </c>
      <c r="H188">
        <v>9.5472299999999999E-4</v>
      </c>
    </row>
    <row r="189" spans="1:8" x14ac:dyDescent="0.2">
      <c r="A189">
        <v>-2.9567200000000002E-4</v>
      </c>
      <c r="B189">
        <v>-6.9266599999999998E-4</v>
      </c>
      <c r="C189">
        <v>-5.5841400000000002E-4</v>
      </c>
      <c r="D189">
        <v>2.4537199999999999E-4</v>
      </c>
      <c r="E189">
        <v>-8.5729199999999995E-4</v>
      </c>
      <c r="F189">
        <v>-4.2047500000000002E-4</v>
      </c>
      <c r="G189">
        <v>1.3643800000000001E-4</v>
      </c>
      <c r="H189">
        <v>-4.0976400000000002E-4</v>
      </c>
    </row>
    <row r="190" spans="1:8" x14ac:dyDescent="0.2">
      <c r="A190">
        <v>6.6641499999999995E-4</v>
      </c>
      <c r="B190">
        <v>-1.5264E-4</v>
      </c>
      <c r="C190">
        <v>-3.3241599999999998E-4</v>
      </c>
      <c r="D190">
        <v>-5.8856499999999999E-4</v>
      </c>
      <c r="E190">
        <v>2.34307E-4</v>
      </c>
      <c r="F190" s="14">
        <v>9.8599999999999998E-5</v>
      </c>
      <c r="G190">
        <v>-2.8080599999999998E-4</v>
      </c>
      <c r="H190">
        <v>3.68861E-4</v>
      </c>
    </row>
    <row r="191" spans="1:8" x14ac:dyDescent="0.2">
      <c r="A191">
        <v>-1.05641E-4</v>
      </c>
      <c r="B191">
        <v>2.3125700000000001E-4</v>
      </c>
      <c r="C191" s="14">
        <v>6.7100000000000005E-5</v>
      </c>
      <c r="D191" s="14">
        <v>3.4900000000000001E-5</v>
      </c>
      <c r="E191">
        <v>1.03811E-4</v>
      </c>
      <c r="F191">
        <v>3.4260999999999997E-4</v>
      </c>
      <c r="G191">
        <v>2.6261999999999998E-4</v>
      </c>
      <c r="H191">
        <v>-2.3500100000000001E-4</v>
      </c>
    </row>
    <row r="192" spans="1:8" x14ac:dyDescent="0.2">
      <c r="A192">
        <v>-2.9720099999999998E-4</v>
      </c>
      <c r="B192">
        <v>-6.5826800000000005E-4</v>
      </c>
      <c r="C192">
        <v>-2.3884199999999999E-4</v>
      </c>
      <c r="D192">
        <v>-2.9614099999999998E-4</v>
      </c>
      <c r="E192">
        <v>-4.2718200000000002E-4</v>
      </c>
      <c r="F192">
        <v>-9.5749400000000003E-4</v>
      </c>
      <c r="G192" s="14">
        <v>-9.6100000000000005E-5</v>
      </c>
      <c r="H192">
        <v>-1.80316E-4</v>
      </c>
    </row>
    <row r="193" spans="1:8" x14ac:dyDescent="0.2">
      <c r="A193">
        <v>-1.8291600000000001E-4</v>
      </c>
      <c r="B193">
        <v>3.7268499999999999E-4</v>
      </c>
      <c r="C193">
        <v>1.68818E-4</v>
      </c>
      <c r="D193" s="14">
        <v>9.0400000000000002E-5</v>
      </c>
      <c r="E193">
        <v>-3.3644300000000002E-4</v>
      </c>
      <c r="F193">
        <v>1.7617899999999999E-4</v>
      </c>
      <c r="G193">
        <v>-2.0440599999999999E-4</v>
      </c>
      <c r="H193">
        <v>3.6737899999999998E-4</v>
      </c>
    </row>
    <row r="194" spans="1:8" x14ac:dyDescent="0.2">
      <c r="A194">
        <v>-1.3500599999999999E-4</v>
      </c>
      <c r="B194">
        <v>4.1441999999999998E-4</v>
      </c>
      <c r="C194" s="14">
        <v>5.3000000000000001E-6</v>
      </c>
      <c r="D194">
        <v>4.8198199999999999E-4</v>
      </c>
      <c r="E194">
        <v>7.5750500000000001E-4</v>
      </c>
      <c r="F194">
        <v>2.35775E-4</v>
      </c>
      <c r="G194">
        <v>9.56604E-4</v>
      </c>
      <c r="H194">
        <v>-1.9335700000000001E-4</v>
      </c>
    </row>
    <row r="195" spans="1:8" x14ac:dyDescent="0.2">
      <c r="A195">
        <v>9.10048E-4</v>
      </c>
      <c r="B195" s="14">
        <v>-7.9200000000000001E-5</v>
      </c>
      <c r="C195">
        <v>1.152901E-3</v>
      </c>
      <c r="D195">
        <v>6.4750500000000004E-4</v>
      </c>
      <c r="E195">
        <v>1.3449499999999999E-4</v>
      </c>
      <c r="F195">
        <v>1.142215E-3</v>
      </c>
      <c r="G195">
        <v>4.9944500000000005E-4</v>
      </c>
      <c r="H195">
        <v>4.9031200000000002E-4</v>
      </c>
    </row>
    <row r="196" spans="1:8" x14ac:dyDescent="0.2">
      <c r="A196">
        <v>-1.8027399999999999E-4</v>
      </c>
      <c r="B196">
        <v>-1.4071999999999999E-4</v>
      </c>
      <c r="C196" s="14">
        <v>-2.3499999999999999E-5</v>
      </c>
      <c r="D196" s="14">
        <v>-4.2500000000000003E-5</v>
      </c>
      <c r="E196">
        <v>2.2583100000000001E-4</v>
      </c>
      <c r="F196">
        <v>-1.14942E-4</v>
      </c>
      <c r="G196">
        <v>-2.9088699999999998E-4</v>
      </c>
      <c r="H196" s="14">
        <v>-7.08E-5</v>
      </c>
    </row>
    <row r="197" spans="1:8" x14ac:dyDescent="0.2">
      <c r="A197">
        <v>2.2962899999999999E-4</v>
      </c>
      <c r="B197">
        <v>4.20598E-4</v>
      </c>
      <c r="C197">
        <v>2.2423199999999999E-4</v>
      </c>
      <c r="D197">
        <v>8.3558099999999995E-4</v>
      </c>
      <c r="E197">
        <v>1.7409899999999999E-4</v>
      </c>
      <c r="F197" s="14">
        <v>7.4999999999999993E-5</v>
      </c>
      <c r="G197">
        <v>3.9080000000000001E-4</v>
      </c>
      <c r="H197">
        <v>3.0100400000000001E-4</v>
      </c>
    </row>
    <row r="198" spans="1:8" x14ac:dyDescent="0.2">
      <c r="A198">
        <v>3.4273099999999998E-4</v>
      </c>
      <c r="B198">
        <v>5.1552900000000003E-4</v>
      </c>
      <c r="C198">
        <v>3.0834100000000001E-4</v>
      </c>
      <c r="D198">
        <v>-1.29894E-4</v>
      </c>
      <c r="E198">
        <v>5.2337200000000003E-4</v>
      </c>
      <c r="F198">
        <v>7.6022299999999998E-4</v>
      </c>
      <c r="G198">
        <v>-2.6865999999999999E-4</v>
      </c>
      <c r="H198" s="14">
        <v>-8.9800000000000001E-5</v>
      </c>
    </row>
    <row r="199" spans="1:8" x14ac:dyDescent="0.2">
      <c r="A199">
        <v>-1.151319E-3</v>
      </c>
      <c r="B199" s="14">
        <v>-6.7399999999999998E-5</v>
      </c>
      <c r="C199">
        <v>-6.7351800000000001E-4</v>
      </c>
      <c r="D199">
        <v>1.18186E-4</v>
      </c>
      <c r="E199">
        <v>-5.8794299999999995E-4</v>
      </c>
      <c r="F199">
        <v>-6.6624700000000002E-4</v>
      </c>
      <c r="G199">
        <v>6.05044E-4</v>
      </c>
      <c r="H199">
        <v>1.9551400000000001E-4</v>
      </c>
    </row>
    <row r="200" spans="1:8" x14ac:dyDescent="0.2">
      <c r="A200">
        <v>-4.8674200000000002E-4</v>
      </c>
      <c r="B200">
        <v>-1.0579560000000001E-3</v>
      </c>
      <c r="C200">
        <v>-8.1581799999999995E-4</v>
      </c>
      <c r="D200">
        <v>-8.0069500000000003E-4</v>
      </c>
      <c r="E200">
        <v>-4.3632300000000002E-4</v>
      </c>
      <c r="F200">
        <v>-1.43771E-4</v>
      </c>
      <c r="G200">
        <v>-1.111569E-3</v>
      </c>
      <c r="H200" s="14">
        <v>6.1500000000000004E-5</v>
      </c>
    </row>
    <row r="201" spans="1:8" x14ac:dyDescent="0.2">
      <c r="A201">
        <v>-4.2578199999999998E-4</v>
      </c>
      <c r="B201">
        <v>3.0104799999999999E-4</v>
      </c>
      <c r="C201">
        <v>4.0341900000000002E-4</v>
      </c>
      <c r="D201" s="14">
        <v>-9.3499999999999996E-5</v>
      </c>
      <c r="E201">
        <v>6.9485599999999999E-4</v>
      </c>
      <c r="F201">
        <v>2.94689E-4</v>
      </c>
      <c r="G201">
        <v>9.2799099999999997E-4</v>
      </c>
      <c r="H201" s="14">
        <v>2.65E-6</v>
      </c>
    </row>
    <row r="202" spans="1:8" x14ac:dyDescent="0.2">
      <c r="A202">
        <v>-1.5545000000000001E-4</v>
      </c>
      <c r="B202">
        <v>-3.5494600000000003E-4</v>
      </c>
      <c r="C202">
        <v>-5.0576099999999997E-4</v>
      </c>
      <c r="D202">
        <v>-3.1690100000000002E-4</v>
      </c>
      <c r="E202">
        <v>-2.0143900000000001E-4</v>
      </c>
      <c r="F202">
        <v>-7.1373200000000002E-4</v>
      </c>
      <c r="G202">
        <v>-5.1452500000000005E-4</v>
      </c>
      <c r="H202">
        <v>-1.6880399999999999E-4</v>
      </c>
    </row>
    <row r="203" spans="1:8" x14ac:dyDescent="0.2">
      <c r="A203">
        <v>5.1393800000000003E-4</v>
      </c>
      <c r="B203">
        <v>4.2096400000000002E-4</v>
      </c>
      <c r="C203">
        <v>4.06406E-4</v>
      </c>
      <c r="D203">
        <v>4.3681500000000001E-4</v>
      </c>
      <c r="E203" s="14">
        <v>2.6999999999999999E-5</v>
      </c>
      <c r="F203">
        <v>7.2626400000000001E-4</v>
      </c>
      <c r="G203">
        <v>-3.0322500000000001E-4</v>
      </c>
      <c r="H203" s="14">
        <v>7.75E-5</v>
      </c>
    </row>
    <row r="204" spans="1:8" x14ac:dyDescent="0.2">
      <c r="A204" s="14">
        <v>4.71E-5</v>
      </c>
      <c r="B204">
        <v>-7.4187600000000004E-4</v>
      </c>
      <c r="C204">
        <v>3.6048699999999999E-4</v>
      </c>
      <c r="D204">
        <v>-2.9988900000000001E-4</v>
      </c>
      <c r="E204">
        <v>-4.3638999999999999E-4</v>
      </c>
      <c r="F204">
        <v>-6.0917199999999995E-4</v>
      </c>
      <c r="G204">
        <v>6.9773299999999997E-4</v>
      </c>
      <c r="H204">
        <v>-5.1249200000000003E-4</v>
      </c>
    </row>
    <row r="205" spans="1:8" x14ac:dyDescent="0.2">
      <c r="A205">
        <v>2.2619400000000001E-4</v>
      </c>
      <c r="B205">
        <v>5.1737699999999996E-4</v>
      </c>
      <c r="C205">
        <v>1.8675199999999999E-4</v>
      </c>
      <c r="D205">
        <v>4.5217599999999999E-4</v>
      </c>
      <c r="E205" s="14">
        <v>-3.4999999999999997E-5</v>
      </c>
      <c r="F205">
        <v>2.48977E-4</v>
      </c>
      <c r="G205">
        <v>-6.7547500000000003E-4</v>
      </c>
      <c r="H205" s="14">
        <v>-6.8200000000000004E-5</v>
      </c>
    </row>
    <row r="206" spans="1:8" x14ac:dyDescent="0.2">
      <c r="A206">
        <v>1.8594299999999999E-4</v>
      </c>
      <c r="B206" s="14">
        <v>3.6999999999999998E-5</v>
      </c>
      <c r="C206" s="14">
        <v>9.0400000000000002E-5</v>
      </c>
      <c r="D206" s="14">
        <v>-4.5599999999999997E-5</v>
      </c>
      <c r="E206">
        <v>8.0701799999999995E-4</v>
      </c>
      <c r="F206" s="14">
        <v>-9.2800000000000006E-5</v>
      </c>
      <c r="G206">
        <v>4.5646E-4</v>
      </c>
      <c r="H206">
        <v>6.1351699999999995E-4</v>
      </c>
    </row>
    <row r="207" spans="1:8" x14ac:dyDescent="0.2">
      <c r="A207" s="14">
        <v>7.5500000000000006E-5</v>
      </c>
      <c r="B207">
        <v>7.0956700000000003E-4</v>
      </c>
      <c r="C207" s="14">
        <v>-5.8799999999999997E-8</v>
      </c>
      <c r="D207">
        <v>5.9408699999999998E-4</v>
      </c>
      <c r="E207" s="14">
        <v>4.6999999999999997E-5</v>
      </c>
      <c r="F207">
        <v>3.3978699999999998E-4</v>
      </c>
      <c r="G207" s="14">
        <v>-5.8699999999999997E-5</v>
      </c>
      <c r="H207">
        <v>-1.53702E-4</v>
      </c>
    </row>
    <row r="208" spans="1:8" x14ac:dyDescent="0.2">
      <c r="A208" s="14">
        <v>-2.87E-5</v>
      </c>
      <c r="B208">
        <v>-8.1386399999999997E-4</v>
      </c>
      <c r="C208" s="14">
        <v>3.1000000000000001E-5</v>
      </c>
      <c r="D208">
        <v>-4.8278999999999998E-4</v>
      </c>
      <c r="E208">
        <v>-1.17475E-4</v>
      </c>
      <c r="F208">
        <v>2.51315E-4</v>
      </c>
      <c r="G208">
        <v>4.1324500000000002E-4</v>
      </c>
      <c r="H208">
        <v>1.77887E-4</v>
      </c>
    </row>
    <row r="209" spans="1:8" x14ac:dyDescent="0.2">
      <c r="A209">
        <v>-7.3122900000000002E-4</v>
      </c>
      <c r="B209">
        <v>6.4433899999999996E-4</v>
      </c>
      <c r="C209">
        <v>-5.3759999999999995E-4</v>
      </c>
      <c r="D209">
        <v>-2.35403E-4</v>
      </c>
      <c r="E209">
        <v>-4.4453100000000002E-4</v>
      </c>
      <c r="F209" s="14">
        <v>-9.3300000000000005E-5</v>
      </c>
      <c r="G209">
        <v>-7.68212E-4</v>
      </c>
      <c r="H209">
        <v>-2.6750400000000001E-4</v>
      </c>
    </row>
    <row r="210" spans="1:8" x14ac:dyDescent="0.2">
      <c r="A210">
        <v>5.04131E-4</v>
      </c>
      <c r="B210">
        <v>-4.8958499999999996E-4</v>
      </c>
      <c r="C210">
        <v>3.8047200000000003E-4</v>
      </c>
      <c r="D210">
        <v>1.8407699999999999E-4</v>
      </c>
      <c r="E210">
        <v>-3.5824300000000001E-4</v>
      </c>
      <c r="F210">
        <v>-6.9100300000000004E-4</v>
      </c>
      <c r="G210">
        <v>-3.90331E-4</v>
      </c>
      <c r="H210">
        <v>-4.7127600000000002E-4</v>
      </c>
    </row>
    <row r="211" spans="1:8" x14ac:dyDescent="0.2">
      <c r="A211">
        <v>-6.6615999999999995E-4</v>
      </c>
      <c r="B211">
        <v>-8.3278400000000004E-4</v>
      </c>
      <c r="C211">
        <v>-9.8457100000000006E-4</v>
      </c>
      <c r="D211">
        <v>-1.070218E-3</v>
      </c>
      <c r="E211">
        <v>2.5310099999999999E-4</v>
      </c>
      <c r="F211">
        <v>-3.0032300000000002E-4</v>
      </c>
      <c r="G211">
        <v>-1.4260299999999999E-4</v>
      </c>
      <c r="H211">
        <v>3.8654200000000003E-4</v>
      </c>
    </row>
    <row r="212" spans="1:8" x14ac:dyDescent="0.2">
      <c r="A212">
        <v>-2.5510399999999998E-4</v>
      </c>
      <c r="B212">
        <v>-1.17242E-4</v>
      </c>
      <c r="C212" s="14">
        <v>1.08E-5</v>
      </c>
      <c r="D212">
        <v>4.9065000000000003E-4</v>
      </c>
      <c r="E212">
        <v>-1.29999E-4</v>
      </c>
      <c r="F212">
        <v>5.0743399999999997E-4</v>
      </c>
      <c r="G212">
        <v>4.1800399999999998E-4</v>
      </c>
      <c r="H212">
        <v>-5.6847699999999996E-4</v>
      </c>
    </row>
    <row r="213" spans="1:8" x14ac:dyDescent="0.2">
      <c r="A213">
        <v>-3.0967700000000001E-4</v>
      </c>
      <c r="B213" s="14">
        <v>-3.4600000000000001E-5</v>
      </c>
      <c r="C213">
        <v>-2.2053599999999999E-4</v>
      </c>
      <c r="D213">
        <v>-1.4562099999999999E-4</v>
      </c>
      <c r="E213">
        <v>-1.10344E-4</v>
      </c>
      <c r="F213">
        <v>1.11085E-4</v>
      </c>
      <c r="G213">
        <v>-1.9926000000000001E-4</v>
      </c>
      <c r="H213">
        <v>5.9951600000000002E-4</v>
      </c>
    </row>
    <row r="214" spans="1:8" x14ac:dyDescent="0.2">
      <c r="A214">
        <v>1.6868800000000001E-4</v>
      </c>
      <c r="B214">
        <v>-2.2750599999999999E-4</v>
      </c>
      <c r="C214">
        <v>-1.38863E-4</v>
      </c>
      <c r="D214">
        <v>-3.8961200000000001E-4</v>
      </c>
      <c r="E214">
        <v>2.5858400000000002E-4</v>
      </c>
      <c r="F214">
        <v>-3.9785800000000001E-4</v>
      </c>
      <c r="G214" s="14">
        <v>-7.0999999999999998E-6</v>
      </c>
      <c r="H214">
        <v>-1.70383E-4</v>
      </c>
    </row>
    <row r="215" spans="1:8" x14ac:dyDescent="0.2">
      <c r="A215">
        <v>-2.0952500000000001E-4</v>
      </c>
      <c r="B215">
        <v>7.5413399999999995E-4</v>
      </c>
      <c r="C215">
        <v>8.5807099999999996E-4</v>
      </c>
      <c r="D215">
        <v>1.4123599999999999E-4</v>
      </c>
      <c r="E215">
        <v>1.2406900000000001E-4</v>
      </c>
      <c r="F215">
        <v>5.6189499999999997E-4</v>
      </c>
      <c r="G215">
        <v>3.5507799999999999E-4</v>
      </c>
      <c r="H215">
        <v>-3.3326999999999999E-4</v>
      </c>
    </row>
    <row r="216" spans="1:8" x14ac:dyDescent="0.2">
      <c r="A216">
        <v>9.0718299999999999E-4</v>
      </c>
      <c r="B216">
        <v>6.4854300000000001E-4</v>
      </c>
      <c r="C216" s="14">
        <v>6.3E-5</v>
      </c>
      <c r="D216">
        <v>1.004238E-3</v>
      </c>
      <c r="E216">
        <v>9.8168400000000003E-4</v>
      </c>
      <c r="F216">
        <v>2.3614900000000001E-4</v>
      </c>
      <c r="G216">
        <v>1.3363509999999999E-3</v>
      </c>
      <c r="H216">
        <v>5.2864800000000005E-4</v>
      </c>
    </row>
    <row r="217" spans="1:8" x14ac:dyDescent="0.2">
      <c r="A217">
        <v>-7.3870399999999997E-4</v>
      </c>
      <c r="B217" s="14">
        <v>7.8700000000000002E-5</v>
      </c>
      <c r="C217">
        <v>2.44625E-4</v>
      </c>
      <c r="D217">
        <v>2.4269600000000001E-4</v>
      </c>
      <c r="E217">
        <v>-2.8607200000000001E-4</v>
      </c>
      <c r="F217">
        <v>5.9339799999999997E-4</v>
      </c>
      <c r="G217">
        <v>-5.0692599999999999E-4</v>
      </c>
      <c r="H217">
        <v>7.6220300000000003E-4</v>
      </c>
    </row>
    <row r="218" spans="1:8" x14ac:dyDescent="0.2">
      <c r="A218">
        <v>7.7573099999999999E-4</v>
      </c>
      <c r="B218" s="14">
        <v>-9.1100000000000005E-5</v>
      </c>
      <c r="C218">
        <v>5.8281499999999998E-4</v>
      </c>
      <c r="D218">
        <v>6.1773700000000004E-4</v>
      </c>
      <c r="E218">
        <v>4.8680199999999999E-4</v>
      </c>
      <c r="F218" s="14">
        <v>7.4499999999999995E-5</v>
      </c>
      <c r="G218" s="14">
        <v>6.5300000000000002E-5</v>
      </c>
      <c r="H218" s="14">
        <v>3.0899999999999999E-5</v>
      </c>
    </row>
    <row r="219" spans="1:8" x14ac:dyDescent="0.2">
      <c r="A219">
        <v>-1.1180299999999999E-3</v>
      </c>
      <c r="B219">
        <v>-5.6251900000000004E-4</v>
      </c>
      <c r="C219">
        <v>-3.7697499999999999E-4</v>
      </c>
      <c r="D219">
        <v>-2.73205E-4</v>
      </c>
      <c r="E219">
        <v>-5.2424600000000002E-4</v>
      </c>
      <c r="F219">
        <v>-4.5945399999999998E-4</v>
      </c>
      <c r="G219">
        <v>4.53206E-4</v>
      </c>
      <c r="H219">
        <v>-1.09419E-4</v>
      </c>
    </row>
    <row r="220" spans="1:8" x14ac:dyDescent="0.2">
      <c r="A220">
        <v>1.057819E-3</v>
      </c>
      <c r="B220">
        <v>8.79743E-4</v>
      </c>
      <c r="C220">
        <v>2.0206999999999999E-4</v>
      </c>
      <c r="D220">
        <v>-1.2292999999999999E-4</v>
      </c>
      <c r="E220" s="14">
        <v>-5.3900000000000002E-5</v>
      </c>
      <c r="F220">
        <v>2.6633199999999998E-4</v>
      </c>
      <c r="G220">
        <v>-2.8210099999999999E-4</v>
      </c>
      <c r="H220">
        <v>-5.1495899999999995E-4</v>
      </c>
    </row>
    <row r="221" spans="1:8" x14ac:dyDescent="0.2">
      <c r="A221">
        <v>2.7984800000000002E-4</v>
      </c>
      <c r="B221">
        <v>-1.3166499999999999E-4</v>
      </c>
      <c r="C221">
        <v>5.0865199999999995E-4</v>
      </c>
      <c r="D221" s="14">
        <v>7.6899999999999999E-5</v>
      </c>
      <c r="E221">
        <v>5.6676600000000001E-4</v>
      </c>
      <c r="F221">
        <v>-4.4822599999999997E-4</v>
      </c>
      <c r="G221" s="14">
        <v>-3.6699999999999998E-5</v>
      </c>
      <c r="H221">
        <v>-1.7939299999999999E-4</v>
      </c>
    </row>
    <row r="222" spans="1:8" x14ac:dyDescent="0.2">
      <c r="A222">
        <v>1.0769599999999999E-4</v>
      </c>
      <c r="B222">
        <v>-2.1113300000000001E-4</v>
      </c>
      <c r="C222">
        <v>-4.1126500000000001E-4</v>
      </c>
      <c r="D222" s="14">
        <v>-7.1199999999999996E-5</v>
      </c>
      <c r="E222">
        <v>-1.03799E-4</v>
      </c>
      <c r="F222">
        <v>4.0817700000000002E-4</v>
      </c>
      <c r="G222" s="14">
        <v>6.2700000000000006E-5</v>
      </c>
      <c r="H222">
        <v>-2.07677E-4</v>
      </c>
    </row>
    <row r="223" spans="1:8" x14ac:dyDescent="0.2">
      <c r="A223">
        <v>-1.46079E-4</v>
      </c>
      <c r="B223">
        <v>2.50406E-4</v>
      </c>
      <c r="C223">
        <v>4.3037000000000001E-4</v>
      </c>
      <c r="D223" s="14">
        <v>-6.05E-5</v>
      </c>
      <c r="E223">
        <v>-4.8404699999999998E-4</v>
      </c>
      <c r="F223">
        <v>-5.3778400000000003E-4</v>
      </c>
      <c r="G223" s="14">
        <v>-7.6699999999999994E-5</v>
      </c>
      <c r="H223" s="14">
        <v>9.5300000000000002E-6</v>
      </c>
    </row>
    <row r="224" spans="1:8" x14ac:dyDescent="0.2">
      <c r="A224">
        <v>-7.15962E-4</v>
      </c>
      <c r="B224">
        <v>1.8487199999999999E-4</v>
      </c>
      <c r="C224">
        <v>-7.4807400000000005E-4</v>
      </c>
      <c r="D224">
        <v>1.6846299999999999E-4</v>
      </c>
      <c r="E224">
        <v>3.5814400000000002E-4</v>
      </c>
      <c r="F224" s="14">
        <v>3.9799999999999998E-5</v>
      </c>
      <c r="G224" s="14">
        <v>5.4399999999999996E-6</v>
      </c>
      <c r="H224">
        <v>1.67775E-4</v>
      </c>
    </row>
    <row r="225" spans="1:8" x14ac:dyDescent="0.2">
      <c r="A225" s="14">
        <v>-3.6600000000000002E-5</v>
      </c>
      <c r="B225">
        <v>-5.0455400000000005E-4</v>
      </c>
      <c r="C225">
        <v>-2.61062E-4</v>
      </c>
      <c r="D225" s="14">
        <v>9.2100000000000003E-5</v>
      </c>
      <c r="E225">
        <v>-2.02535E-4</v>
      </c>
      <c r="F225">
        <v>2.8402000000000001E-4</v>
      </c>
      <c r="G225">
        <v>-1.06815E-4</v>
      </c>
      <c r="H225" s="14">
        <v>-6.7299999999999996E-5</v>
      </c>
    </row>
    <row r="226" spans="1:8" x14ac:dyDescent="0.2">
      <c r="A226">
        <v>-1.3894100000000001E-4</v>
      </c>
      <c r="B226">
        <v>2.1678299999999999E-4</v>
      </c>
      <c r="C226">
        <v>3.7285699999999998E-4</v>
      </c>
      <c r="D226">
        <v>-1.8988100000000001E-4</v>
      </c>
      <c r="E226">
        <v>5.9094200000000001E-4</v>
      </c>
      <c r="F226">
        <v>4.5499199999999998E-4</v>
      </c>
      <c r="G226">
        <v>1.8762E-4</v>
      </c>
      <c r="H226">
        <v>9.2680599999999996E-4</v>
      </c>
    </row>
    <row r="227" spans="1:8" x14ac:dyDescent="0.2">
      <c r="A227">
        <v>5.3193499999999998E-4</v>
      </c>
      <c r="B227">
        <v>-3.2140400000000001E-4</v>
      </c>
      <c r="C227">
        <v>4.43094E-4</v>
      </c>
      <c r="D227">
        <v>-1.13393E-4</v>
      </c>
      <c r="E227">
        <v>1.20702E-4</v>
      </c>
      <c r="F227">
        <v>-2.0680699999999999E-4</v>
      </c>
      <c r="G227">
        <v>1.15455E-4</v>
      </c>
      <c r="H227">
        <v>-1.28016E-4</v>
      </c>
    </row>
    <row r="228" spans="1:8" x14ac:dyDescent="0.2">
      <c r="A228">
        <v>-1.1767799999999999E-4</v>
      </c>
      <c r="B228">
        <v>6.6097300000000003E-4</v>
      </c>
      <c r="C228">
        <v>-1.09647E-4</v>
      </c>
      <c r="D228">
        <v>4.0314099999999998E-4</v>
      </c>
      <c r="E228">
        <v>-1.2782399999999999E-4</v>
      </c>
      <c r="F228">
        <v>3.2008999999999998E-4</v>
      </c>
      <c r="G228" s="14">
        <v>-3.8500000000000001E-5</v>
      </c>
      <c r="H228">
        <v>1.2882400000000001E-4</v>
      </c>
    </row>
    <row r="229" spans="1:8" x14ac:dyDescent="0.2">
      <c r="A229">
        <v>-5.1602199999999999E-4</v>
      </c>
      <c r="B229">
        <v>-5.2366900000000004E-4</v>
      </c>
      <c r="C229">
        <v>-5.9277099999999997E-4</v>
      </c>
      <c r="D229">
        <v>-3.2020099999999999E-4</v>
      </c>
      <c r="E229">
        <v>-8.8232499999999999E-4</v>
      </c>
      <c r="F229">
        <v>-5.2075999999999999E-4</v>
      </c>
      <c r="G229">
        <v>-6.1615400000000005E-4</v>
      </c>
      <c r="H229" s="14">
        <v>6.1299999999999998E-6</v>
      </c>
    </row>
    <row r="230" spans="1:8" x14ac:dyDescent="0.2">
      <c r="A230">
        <v>-1.7242900000000001E-4</v>
      </c>
      <c r="B230">
        <v>-4.7898E-4</v>
      </c>
      <c r="C230">
        <v>-3.8361100000000001E-4</v>
      </c>
      <c r="D230">
        <v>-7.2084199999999997E-4</v>
      </c>
      <c r="E230" s="14">
        <v>-4.51E-6</v>
      </c>
      <c r="F230">
        <v>-2.8561899999999998E-4</v>
      </c>
      <c r="G230">
        <v>3.3739799999999998E-4</v>
      </c>
      <c r="H230">
        <v>-1.3743480000000001E-3</v>
      </c>
    </row>
    <row r="231" spans="1:8" x14ac:dyDescent="0.2">
      <c r="A231">
        <v>-1.50421E-4</v>
      </c>
      <c r="B231" s="14">
        <v>-5.0800000000000002E-5</v>
      </c>
      <c r="C231">
        <v>7.1823600000000003E-4</v>
      </c>
      <c r="D231">
        <v>4.8348400000000001E-4</v>
      </c>
      <c r="E231">
        <v>2.15608E-4</v>
      </c>
      <c r="F231">
        <v>5.1536599999999996E-4</v>
      </c>
      <c r="G231">
        <v>-7.1883299999999999E-4</v>
      </c>
      <c r="H231">
        <v>6.9468600000000002E-4</v>
      </c>
    </row>
    <row r="232" spans="1:8" x14ac:dyDescent="0.2">
      <c r="A232">
        <v>-2.7399400000000001E-4</v>
      </c>
      <c r="B232">
        <v>-3.0911900000000001E-4</v>
      </c>
      <c r="C232">
        <v>-4.5151799999999998E-4</v>
      </c>
      <c r="D232" s="14">
        <v>5.5800000000000001E-5</v>
      </c>
      <c r="E232" s="14">
        <v>-8.5699999999999996E-5</v>
      </c>
      <c r="F232">
        <v>-9.8421899999999994E-4</v>
      </c>
      <c r="G232" s="14">
        <v>-6.6099999999999994E-5</v>
      </c>
      <c r="H232">
        <v>-2.0576200000000001E-4</v>
      </c>
    </row>
    <row r="233" spans="1:8" x14ac:dyDescent="0.2">
      <c r="A233">
        <v>4.7329400000000003E-4</v>
      </c>
      <c r="B233">
        <v>7.5857599999999996E-4</v>
      </c>
      <c r="C233" s="14">
        <v>-6.3600000000000001E-5</v>
      </c>
      <c r="D233">
        <v>-4.3416400000000001E-4</v>
      </c>
      <c r="E233">
        <v>-1.17259E-4</v>
      </c>
      <c r="F233" s="14">
        <v>8.6199999999999995E-5</v>
      </c>
      <c r="G233">
        <v>-1.7698E-4</v>
      </c>
      <c r="H233">
        <v>-1.9727899999999999E-4</v>
      </c>
    </row>
    <row r="234" spans="1:8" x14ac:dyDescent="0.2">
      <c r="A234" s="14">
        <v>6.5899999999999996E-6</v>
      </c>
      <c r="B234">
        <v>-7.7193800000000001E-4</v>
      </c>
      <c r="C234">
        <v>4.2484400000000001E-4</v>
      </c>
      <c r="D234">
        <v>-1.19694E-4</v>
      </c>
      <c r="E234">
        <v>1.7473200000000001E-4</v>
      </c>
      <c r="F234">
        <v>1.6461500000000001E-4</v>
      </c>
      <c r="G234">
        <v>-1.3870399999999999E-4</v>
      </c>
      <c r="H234">
        <v>-1.3876700000000001E-4</v>
      </c>
    </row>
    <row r="235" spans="1:8" x14ac:dyDescent="0.2">
      <c r="A235">
        <v>1.16964E-4</v>
      </c>
      <c r="B235" s="14">
        <v>9.1199999999999994E-5</v>
      </c>
      <c r="C235">
        <v>-6.9388900000000005E-4</v>
      </c>
      <c r="D235" s="14">
        <v>8.8499999999999996E-5</v>
      </c>
      <c r="E235">
        <v>-4.9710499999999996E-4</v>
      </c>
      <c r="F235">
        <v>4.0006900000000002E-4</v>
      </c>
      <c r="G235">
        <v>7.8709600000000004E-4</v>
      </c>
      <c r="H235">
        <v>6.1455799999999997E-4</v>
      </c>
    </row>
    <row r="236" spans="1:8" x14ac:dyDescent="0.2">
      <c r="A236">
        <v>-3.2552299999999998E-4</v>
      </c>
      <c r="B236" s="14">
        <v>-6.3E-5</v>
      </c>
      <c r="C236">
        <v>3.2525400000000003E-4</v>
      </c>
      <c r="D236">
        <v>6.3379500000000004E-4</v>
      </c>
      <c r="E236">
        <v>5.4468799999999999E-4</v>
      </c>
      <c r="F236">
        <v>1.6992799999999999E-4</v>
      </c>
      <c r="G236" s="14">
        <v>-2.58E-5</v>
      </c>
      <c r="H236">
        <v>-7.1612900000000003E-4</v>
      </c>
    </row>
    <row r="237" spans="1:8" x14ac:dyDescent="0.2">
      <c r="A237">
        <v>2.9006399999999998E-4</v>
      </c>
      <c r="B237">
        <v>5.1568899999999995E-4</v>
      </c>
      <c r="C237">
        <v>-3.9183399999999998E-4</v>
      </c>
      <c r="D237">
        <v>-2.0667E-4</v>
      </c>
      <c r="E237">
        <v>-4.2080299999999998E-4</v>
      </c>
      <c r="F237">
        <v>-2.4116099999999999E-4</v>
      </c>
      <c r="G237" s="14">
        <v>-7.9499999999999994E-5</v>
      </c>
      <c r="H237">
        <v>3.0312399999999999E-4</v>
      </c>
    </row>
    <row r="238" spans="1:8" x14ac:dyDescent="0.2">
      <c r="A238">
        <v>-2.33243E-4</v>
      </c>
      <c r="B238">
        <v>-1.37947E-4</v>
      </c>
      <c r="C238">
        <v>6.8331200000000005E-4</v>
      </c>
      <c r="D238" s="14">
        <v>-5.5000000000000002E-5</v>
      </c>
      <c r="E238" s="14">
        <v>-2.6699999999999998E-5</v>
      </c>
      <c r="F238" s="14">
        <v>8.1299999999999997E-5</v>
      </c>
      <c r="G238">
        <v>-1.8813400000000001E-4</v>
      </c>
      <c r="H238" s="14">
        <v>-8.7899999999999995E-5</v>
      </c>
    </row>
    <row r="239" spans="1:8" x14ac:dyDescent="0.2">
      <c r="A239">
        <v>-4.57307E-4</v>
      </c>
      <c r="B239">
        <v>-7.39085E-4</v>
      </c>
      <c r="C239">
        <v>-1.2414220000000001E-3</v>
      </c>
      <c r="D239">
        <v>-9.8576000000000002E-4</v>
      </c>
      <c r="E239" s="14">
        <v>4.8900000000000003E-5</v>
      </c>
      <c r="F239">
        <v>-9.5489200000000005E-4</v>
      </c>
      <c r="G239">
        <v>-3.9530899999999999E-4</v>
      </c>
      <c r="H239">
        <v>-2.3383400000000001E-4</v>
      </c>
    </row>
    <row r="240" spans="1:8" x14ac:dyDescent="0.2">
      <c r="A240">
        <v>-2.5815099999999998E-4</v>
      </c>
      <c r="B240">
        <v>-1.87665E-4</v>
      </c>
      <c r="C240">
        <v>3.10134E-4</v>
      </c>
      <c r="D240">
        <v>7.2026399999999997E-4</v>
      </c>
      <c r="E240">
        <v>-4.0870300000000001E-4</v>
      </c>
      <c r="F240">
        <v>3.62739E-4</v>
      </c>
      <c r="G240">
        <v>2.6525600000000001E-4</v>
      </c>
      <c r="H240">
        <v>4.5860999999999997E-4</v>
      </c>
    </row>
    <row r="241" spans="1:8" x14ac:dyDescent="0.2">
      <c r="A241" s="14">
        <v>-9.09E-5</v>
      </c>
      <c r="B241">
        <v>-2.0948599999999999E-4</v>
      </c>
      <c r="C241" s="14">
        <v>6.3700000000000003E-5</v>
      </c>
      <c r="D241" s="14">
        <v>2.7399999999999999E-5</v>
      </c>
      <c r="E241">
        <v>6.2431900000000002E-4</v>
      </c>
      <c r="F241">
        <v>1.31023E-4</v>
      </c>
      <c r="G241">
        <v>4.1821399999999998E-4</v>
      </c>
      <c r="H241">
        <v>-4.0713199999999999E-4</v>
      </c>
    </row>
    <row r="242" spans="1:8" x14ac:dyDescent="0.2">
      <c r="A242">
        <v>1.8818400000000001E-4</v>
      </c>
      <c r="B242">
        <v>8.1623600000000002E-4</v>
      </c>
      <c r="C242">
        <v>4.6600999999999999E-4</v>
      </c>
      <c r="D242">
        <v>-5.3072299999999998E-4</v>
      </c>
      <c r="E242">
        <v>-6.3762699999999999E-4</v>
      </c>
      <c r="F242">
        <v>2.9980099999999998E-4</v>
      </c>
      <c r="G242" s="14">
        <v>-1.5500000000000001E-5</v>
      </c>
      <c r="H242">
        <v>3.6405500000000001E-4</v>
      </c>
    </row>
    <row r="243" spans="1:8" x14ac:dyDescent="0.2">
      <c r="A243">
        <v>-6.3210100000000004E-4</v>
      </c>
      <c r="B243">
        <v>-4.7448999999999999E-4</v>
      </c>
      <c r="C243">
        <v>-3.1837E-4</v>
      </c>
      <c r="D243">
        <v>-2.0793999999999999E-4</v>
      </c>
      <c r="E243">
        <v>4.9286899999999995E-4</v>
      </c>
      <c r="F243" s="14">
        <v>-5.0099999999999998E-5</v>
      </c>
      <c r="G243">
        <v>1.88412E-4</v>
      </c>
      <c r="H243">
        <v>-3.2859099999999999E-4</v>
      </c>
    </row>
    <row r="244" spans="1:8" x14ac:dyDescent="0.2">
      <c r="A244">
        <v>6.8270199999999998E-4</v>
      </c>
      <c r="B244" s="14">
        <v>8.6700000000000007E-5</v>
      </c>
      <c r="C244">
        <v>-1.5129100000000001E-4</v>
      </c>
      <c r="D244">
        <v>2.42997E-4</v>
      </c>
      <c r="E244">
        <v>-8.2559699999999996E-4</v>
      </c>
      <c r="F244">
        <v>-4.7117799999999999E-4</v>
      </c>
      <c r="G244">
        <v>-5.9911899999999995E-4</v>
      </c>
      <c r="H244">
        <v>1.35103E-4</v>
      </c>
    </row>
    <row r="245" spans="1:8" x14ac:dyDescent="0.2">
      <c r="A245">
        <v>-6.8434799999999999E-4</v>
      </c>
      <c r="B245">
        <v>-3.4604900000000002E-4</v>
      </c>
      <c r="C245">
        <v>-2.01339E-4</v>
      </c>
      <c r="D245">
        <v>-3.6561599999999998E-4</v>
      </c>
      <c r="E245">
        <v>1.6766099999999999E-4</v>
      </c>
      <c r="F245">
        <v>-1.11462E-4</v>
      </c>
      <c r="G245">
        <v>-5.0965199999999998E-4</v>
      </c>
      <c r="H245">
        <v>1.85797E-4</v>
      </c>
    </row>
    <row r="246" spans="1:8" x14ac:dyDescent="0.2">
      <c r="A246">
        <v>6.0957100000000005E-4</v>
      </c>
      <c r="B246">
        <v>1.82275E-4</v>
      </c>
      <c r="C246">
        <v>-1.59572E-4</v>
      </c>
      <c r="D246">
        <v>1.8498599999999999E-4</v>
      </c>
      <c r="E246">
        <v>4.3240800000000001E-4</v>
      </c>
      <c r="F246">
        <v>1.5019600000000001E-4</v>
      </c>
      <c r="G246">
        <v>2.7796800000000002E-4</v>
      </c>
      <c r="H246" s="14">
        <v>-7.86E-5</v>
      </c>
    </row>
    <row r="247" spans="1:8" x14ac:dyDescent="0.2">
      <c r="A247">
        <v>-2.6547700000000002E-4</v>
      </c>
      <c r="B247" s="14">
        <v>9.7800000000000006E-5</v>
      </c>
      <c r="C247">
        <v>1.77231E-4</v>
      </c>
      <c r="D247">
        <v>3.54679E-4</v>
      </c>
      <c r="E247">
        <v>1.9098100000000001E-4</v>
      </c>
      <c r="F247">
        <v>1.4406999999999999E-4</v>
      </c>
      <c r="G247" s="14">
        <v>-7.5699999999999997E-5</v>
      </c>
      <c r="H247">
        <v>-6.6071200000000004E-4</v>
      </c>
    </row>
    <row r="248" spans="1:8" x14ac:dyDescent="0.2">
      <c r="A248">
        <v>1.18836E-4</v>
      </c>
      <c r="B248">
        <v>-4.1077099999999999E-4</v>
      </c>
      <c r="C248">
        <v>-2.7366599999999999E-4</v>
      </c>
      <c r="D248">
        <v>-1.51953E-4</v>
      </c>
      <c r="E248">
        <v>-5.6377499999999997E-4</v>
      </c>
      <c r="F248">
        <v>5.2980300000000002E-4</v>
      </c>
      <c r="G248">
        <v>1.39765E-4</v>
      </c>
      <c r="H248">
        <v>4.3980199999999999E-4</v>
      </c>
    </row>
    <row r="249" spans="1:8" x14ac:dyDescent="0.2">
      <c r="A249">
        <v>6.1672500000000004E-4</v>
      </c>
      <c r="B249">
        <v>1.255529E-3</v>
      </c>
      <c r="C249">
        <v>7.4451200000000002E-4</v>
      </c>
      <c r="D249">
        <v>1.0562659999999999E-3</v>
      </c>
      <c r="E249">
        <v>1.2626079999999999E-3</v>
      </c>
      <c r="F249">
        <v>3.6695599999999999E-4</v>
      </c>
      <c r="G249">
        <v>7.5969999999999998E-4</v>
      </c>
      <c r="H249">
        <v>-1.3718399999999999E-4</v>
      </c>
    </row>
    <row r="250" spans="1:8" x14ac:dyDescent="0.2">
      <c r="A250">
        <v>1.8338100000000001E-4</v>
      </c>
      <c r="B250">
        <v>7.5066200000000003E-4</v>
      </c>
      <c r="C250">
        <v>1.7072719999999999E-3</v>
      </c>
      <c r="D250">
        <v>8.4550200000000004E-4</v>
      </c>
      <c r="E250" s="14">
        <v>7.6199999999999995E-5</v>
      </c>
      <c r="F250">
        <v>6.4103200000000004E-4</v>
      </c>
      <c r="G250">
        <v>5.9491399999999999E-4</v>
      </c>
      <c r="H250">
        <v>6.5560499999999997E-4</v>
      </c>
    </row>
    <row r="251" spans="1:8" x14ac:dyDescent="0.2">
      <c r="A251">
        <v>6.1249899999999996E-4</v>
      </c>
      <c r="B251">
        <v>-5.3876900000000003E-4</v>
      </c>
      <c r="C251">
        <v>-4.0713300000000001E-4</v>
      </c>
      <c r="D251">
        <v>-3.8101200000000002E-4</v>
      </c>
      <c r="E251" s="14">
        <v>6.3399999999999996E-5</v>
      </c>
      <c r="F251">
        <v>-3.1098699999999998E-4</v>
      </c>
      <c r="G251">
        <v>-5.3771600000000004E-4</v>
      </c>
      <c r="H251">
        <v>4.94904E-4</v>
      </c>
    </row>
    <row r="252" spans="1:8" x14ac:dyDescent="0.2">
      <c r="A252">
        <v>-5.1394699999999995E-4</v>
      </c>
      <c r="B252" s="14">
        <v>-8.1899999999999999E-5</v>
      </c>
      <c r="C252">
        <v>-1.1568E-4</v>
      </c>
      <c r="D252">
        <v>-4.45098E-4</v>
      </c>
      <c r="E252">
        <v>-1.5161800000000001E-4</v>
      </c>
      <c r="F252">
        <v>-3.3875700000000002E-4</v>
      </c>
      <c r="G252" s="14">
        <v>-6.2700000000000001E-6</v>
      </c>
      <c r="H252">
        <v>-4.0554600000000001E-4</v>
      </c>
    </row>
    <row r="253" spans="1:8" x14ac:dyDescent="0.2">
      <c r="A253">
        <v>1.73136E-4</v>
      </c>
      <c r="B253">
        <v>5.1948000000000001E-4</v>
      </c>
      <c r="C253">
        <v>-2.9072499999999998E-4</v>
      </c>
      <c r="D253">
        <v>-1.14221E-4</v>
      </c>
      <c r="E253">
        <v>2.5431199999999997E-4</v>
      </c>
      <c r="F253">
        <v>2.6145399999999999E-4</v>
      </c>
      <c r="G253">
        <v>3.2177099999999999E-4</v>
      </c>
      <c r="H253">
        <v>-1.3177299999999999E-4</v>
      </c>
    </row>
    <row r="254" spans="1:8" x14ac:dyDescent="0.2">
      <c r="A254">
        <v>-6.4878400000000001E-4</v>
      </c>
      <c r="B254">
        <v>-5.6322999999999996E-4</v>
      </c>
      <c r="C254">
        <v>1.12559E-4</v>
      </c>
      <c r="D254" s="14">
        <v>8.2399999999999997E-5</v>
      </c>
      <c r="E254">
        <v>-1.4112799999999999E-4</v>
      </c>
      <c r="F254">
        <v>-4.0886399999999999E-4</v>
      </c>
      <c r="G254">
        <v>-1.86281E-4</v>
      </c>
      <c r="H254" s="14">
        <v>3.29E-5</v>
      </c>
    </row>
    <row r="255" spans="1:8" x14ac:dyDescent="0.2">
      <c r="A255">
        <v>1.9180099999999999E-4</v>
      </c>
      <c r="B255">
        <v>-2.0464600000000001E-4</v>
      </c>
      <c r="C255">
        <v>-2.7916600000000002E-4</v>
      </c>
      <c r="D255">
        <v>-3.2792100000000001E-4</v>
      </c>
      <c r="E255" s="14">
        <v>6.2100000000000005E-5</v>
      </c>
      <c r="F255">
        <v>1.60996E-4</v>
      </c>
      <c r="G255">
        <v>-2.2946199999999999E-4</v>
      </c>
      <c r="H255" s="14">
        <v>-8.5799999999999998E-5</v>
      </c>
    </row>
    <row r="256" spans="1:8" x14ac:dyDescent="0.2">
      <c r="A256">
        <v>-6.2581799999999999E-4</v>
      </c>
      <c r="B256">
        <v>1.0453799999999999E-4</v>
      </c>
      <c r="C256">
        <v>-2.48588E-4</v>
      </c>
      <c r="D256">
        <v>-2.41129E-4</v>
      </c>
      <c r="E256">
        <v>-2.4938800000000002E-4</v>
      </c>
      <c r="F256">
        <v>-6.1722700000000003E-4</v>
      </c>
      <c r="G256">
        <v>1.08217E-4</v>
      </c>
      <c r="H256">
        <v>-2.37588E-4</v>
      </c>
    </row>
    <row r="257" spans="1:8" x14ac:dyDescent="0.2">
      <c r="A257">
        <v>1.4156999999999999E-4</v>
      </c>
      <c r="B257">
        <v>-3.1236000000000002E-4</v>
      </c>
      <c r="C257">
        <v>-8.2902699999999998E-4</v>
      </c>
      <c r="D257">
        <v>5.3618000000000003E-4</v>
      </c>
      <c r="E257">
        <v>-8.2917199999999998E-4</v>
      </c>
      <c r="F257">
        <v>-1.6851799999999999E-4</v>
      </c>
      <c r="G257">
        <v>-4.9764199999999996E-4</v>
      </c>
      <c r="H257">
        <v>5.2104099999999997E-4</v>
      </c>
    </row>
    <row r="258" spans="1:8" x14ac:dyDescent="0.2">
      <c r="A258">
        <v>-2.32308E-4</v>
      </c>
      <c r="B258">
        <v>3.2130700000000001E-4</v>
      </c>
      <c r="C258">
        <v>7.1266000000000005E-4</v>
      </c>
      <c r="D258">
        <v>-6.1762399999999999E-4</v>
      </c>
      <c r="E258">
        <v>4.1612399999999998E-4</v>
      </c>
      <c r="F258">
        <v>6.5221699999999997E-4</v>
      </c>
      <c r="G258" s="14">
        <v>-5.0099999999999998E-5</v>
      </c>
      <c r="H258">
        <v>-1.62929E-4</v>
      </c>
    </row>
    <row r="259" spans="1:8" x14ac:dyDescent="0.2">
      <c r="A259">
        <v>4.3292899999999997E-4</v>
      </c>
      <c r="B259">
        <v>-3.3042100000000001E-4</v>
      </c>
      <c r="C259" s="14">
        <v>-3.6199999999999999E-5</v>
      </c>
      <c r="D259">
        <v>7.1576799999999998E-4</v>
      </c>
      <c r="E259" s="14">
        <v>-6.41E-5</v>
      </c>
      <c r="F259" s="14">
        <v>7.5199999999999998E-5</v>
      </c>
      <c r="G259">
        <v>6.6264099999999995E-4</v>
      </c>
      <c r="H259">
        <v>-2.33978E-4</v>
      </c>
    </row>
    <row r="260" spans="1:8" x14ac:dyDescent="0.2">
      <c r="A260" s="14">
        <v>-8.6899999999999998E-5</v>
      </c>
      <c r="B260" s="14">
        <v>1.0900000000000001E-5</v>
      </c>
      <c r="C260" s="14">
        <v>5.9500000000000003E-5</v>
      </c>
      <c r="D260">
        <v>-9.9128400000000005E-4</v>
      </c>
      <c r="E260" s="14">
        <v>9.8600000000000005E-6</v>
      </c>
      <c r="F260">
        <v>-2.5634900000000001E-4</v>
      </c>
      <c r="G260">
        <v>-2.8824299999999998E-4</v>
      </c>
      <c r="H260">
        <v>-5.8409399999999995E-4</v>
      </c>
    </row>
    <row r="261" spans="1:8" x14ac:dyDescent="0.2">
      <c r="A261" s="14">
        <v>8.5399999999999996E-6</v>
      </c>
      <c r="B261">
        <v>-2.4089000000000001E-4</v>
      </c>
      <c r="C261">
        <v>-1.9915300000000001E-4</v>
      </c>
      <c r="D261" s="14">
        <v>-1.4399999999999999E-5</v>
      </c>
      <c r="E261">
        <v>1.2234400000000001E-4</v>
      </c>
      <c r="F261">
        <v>-5.8046400000000005E-4</v>
      </c>
      <c r="G261" s="14">
        <v>-1.91E-5</v>
      </c>
      <c r="H261">
        <v>2.3631100000000001E-4</v>
      </c>
    </row>
    <row r="262" spans="1:8" x14ac:dyDescent="0.2">
      <c r="A262">
        <v>-1.3435500000000001E-4</v>
      </c>
      <c r="B262">
        <v>-1.8924799999999999E-4</v>
      </c>
      <c r="C262">
        <v>-4.2573300000000003E-4</v>
      </c>
      <c r="D262" s="14">
        <v>-1.0200000000000001E-5</v>
      </c>
      <c r="E262">
        <v>-4.7540199999999999E-4</v>
      </c>
      <c r="F262">
        <v>-4.6578599999999999E-4</v>
      </c>
      <c r="G262">
        <v>-9.5942200000000003E-4</v>
      </c>
      <c r="H262">
        <v>-6.72071E-4</v>
      </c>
    </row>
    <row r="263" spans="1:8" x14ac:dyDescent="0.2">
      <c r="A263">
        <v>-1.7976900000000001E-4</v>
      </c>
      <c r="B263">
        <v>-4.13013E-4</v>
      </c>
      <c r="C263" s="14">
        <v>-2.6699999999999998E-5</v>
      </c>
      <c r="D263">
        <v>1.1497099999999999E-4</v>
      </c>
      <c r="E263">
        <v>-7.1088100000000001E-4</v>
      </c>
      <c r="F263">
        <v>2.6475100000000003E-4</v>
      </c>
      <c r="G263" s="14">
        <v>7.08E-5</v>
      </c>
      <c r="H263">
        <v>6.1074600000000001E-4</v>
      </c>
    </row>
    <row r="264" spans="1:8" x14ac:dyDescent="0.2">
      <c r="A264">
        <v>-6.3440800000000004E-4</v>
      </c>
      <c r="B264">
        <v>4.4793300000000002E-4</v>
      </c>
      <c r="C264" s="14">
        <v>-2.0800000000000001E-5</v>
      </c>
      <c r="D264">
        <v>1.41965E-4</v>
      </c>
      <c r="E264">
        <v>8.3799600000000003E-4</v>
      </c>
      <c r="F264">
        <v>-4.9890899999999996E-4</v>
      </c>
      <c r="G264">
        <v>1.44599E-4</v>
      </c>
      <c r="H264" s="14">
        <v>-1.7099999999999999E-5</v>
      </c>
    </row>
    <row r="265" spans="1:8" x14ac:dyDescent="0.2">
      <c r="A265">
        <v>6.2695700000000004E-4</v>
      </c>
      <c r="B265">
        <v>-6.7867700000000003E-4</v>
      </c>
      <c r="C265">
        <v>-3.9490100000000002E-4</v>
      </c>
      <c r="D265">
        <v>-4.1976200000000001E-4</v>
      </c>
      <c r="E265">
        <v>-3.5828599999999998E-4</v>
      </c>
      <c r="F265">
        <v>3.8069999999999998E-4</v>
      </c>
      <c r="G265" s="14">
        <v>-4.8600000000000002E-5</v>
      </c>
      <c r="H265">
        <v>-1.5270400000000001E-4</v>
      </c>
    </row>
    <row r="266" spans="1:8" x14ac:dyDescent="0.2">
      <c r="A266">
        <v>-2.19719E-4</v>
      </c>
      <c r="B266">
        <v>6.3155600000000002E-4</v>
      </c>
      <c r="C266">
        <v>3.3229700000000001E-4</v>
      </c>
      <c r="D266" s="14">
        <v>5.2099999999999999E-5</v>
      </c>
      <c r="E266">
        <v>-3.3185799999999998E-4</v>
      </c>
      <c r="F266" s="14">
        <v>2.7500000000000001E-5</v>
      </c>
      <c r="G266">
        <v>1.8928E-4</v>
      </c>
      <c r="H266">
        <v>-2.5693200000000003E-4</v>
      </c>
    </row>
    <row r="267" spans="1:8" x14ac:dyDescent="0.2">
      <c r="A267">
        <v>3.1368800000000001E-4</v>
      </c>
      <c r="B267">
        <v>-4.04912E-4</v>
      </c>
      <c r="C267">
        <v>-5.4572599999999996E-4</v>
      </c>
      <c r="D267">
        <v>3.5814400000000002E-4</v>
      </c>
      <c r="E267" s="14">
        <v>-2.4300000000000001E-5</v>
      </c>
      <c r="F267" s="14">
        <v>-1.2500000000000001E-5</v>
      </c>
      <c r="G267">
        <v>-3.9292599999999998E-4</v>
      </c>
      <c r="H267" s="14">
        <v>8.4599999999999996E-5</v>
      </c>
    </row>
    <row r="268" spans="1:8" x14ac:dyDescent="0.2">
      <c r="A268">
        <v>-3.6643999999999999E-4</v>
      </c>
      <c r="B268">
        <v>3.3218800000000003E-4</v>
      </c>
      <c r="C268">
        <v>1.0501999999999999E-4</v>
      </c>
      <c r="D268">
        <v>-5.3846500000000002E-4</v>
      </c>
      <c r="E268">
        <v>6.5218299999999997E-4</v>
      </c>
      <c r="F268">
        <v>-2.8574299999999998E-4</v>
      </c>
      <c r="G268">
        <v>3.3698300000000001E-4</v>
      </c>
      <c r="H268">
        <v>3.4077100000000002E-4</v>
      </c>
    </row>
    <row r="269" spans="1:8" x14ac:dyDescent="0.2">
      <c r="A269" s="14">
        <v>-9.5500000000000004E-5</v>
      </c>
      <c r="B269">
        <v>-4.4942199999999999E-4</v>
      </c>
      <c r="C269" s="14">
        <v>-3.79E-5</v>
      </c>
      <c r="D269">
        <v>-7.6003400000000004E-4</v>
      </c>
      <c r="E269">
        <v>-2.9974199999999998E-4</v>
      </c>
      <c r="F269">
        <v>3.9048099999999998E-4</v>
      </c>
      <c r="G269">
        <v>-4.4770200000000002E-4</v>
      </c>
      <c r="H269">
        <v>-4.1631799999999999E-4</v>
      </c>
    </row>
    <row r="270" spans="1:8" x14ac:dyDescent="0.2">
      <c r="A270">
        <v>2.2931500000000001E-4</v>
      </c>
      <c r="B270" s="14">
        <v>9.8300000000000004E-5</v>
      </c>
      <c r="C270" s="14">
        <v>8.03E-5</v>
      </c>
      <c r="D270" s="14">
        <v>-2.55E-5</v>
      </c>
      <c r="E270">
        <v>-6.8797499999999996E-4</v>
      </c>
      <c r="F270">
        <v>-4.6275500000000002E-4</v>
      </c>
      <c r="G270" s="14">
        <v>-8.3700000000000002E-5</v>
      </c>
      <c r="H270">
        <v>-1.50867E-4</v>
      </c>
    </row>
    <row r="271" spans="1:8" x14ac:dyDescent="0.2">
      <c r="A271">
        <v>-5.9578099999999998E-4</v>
      </c>
      <c r="B271">
        <v>-8.2160999999999996E-4</v>
      </c>
      <c r="C271">
        <v>-4.1029E-4</v>
      </c>
      <c r="D271">
        <v>2.4239699999999999E-4</v>
      </c>
      <c r="E271">
        <v>-1.3975500000000001E-4</v>
      </c>
      <c r="F271" s="14">
        <v>-1.04E-5</v>
      </c>
      <c r="G271">
        <v>-3.40508E-4</v>
      </c>
      <c r="H271">
        <v>-2.14885E-4</v>
      </c>
    </row>
    <row r="272" spans="1:8" x14ac:dyDescent="0.2">
      <c r="A272">
        <v>5.7038100000000001E-4</v>
      </c>
      <c r="B272">
        <v>5.5954099999999999E-4</v>
      </c>
      <c r="C272">
        <v>-1.6032899999999999E-4</v>
      </c>
      <c r="D272">
        <v>4.4649199999999999E-4</v>
      </c>
      <c r="E272">
        <v>3.0933600000000001E-4</v>
      </c>
      <c r="F272">
        <v>2.42181E-4</v>
      </c>
      <c r="G272">
        <v>4.5364199999999998E-4</v>
      </c>
      <c r="H272">
        <v>6.2067899999999996E-4</v>
      </c>
    </row>
    <row r="273" spans="1:8" x14ac:dyDescent="0.2">
      <c r="A273">
        <v>-2.4599300000000001E-4</v>
      </c>
      <c r="B273" s="14">
        <v>3.0499999999999999E-5</v>
      </c>
      <c r="C273">
        <v>7.0010700000000005E-4</v>
      </c>
      <c r="D273">
        <v>2.1166300000000001E-4</v>
      </c>
      <c r="E273">
        <v>2.7207199999999999E-4</v>
      </c>
      <c r="F273">
        <v>2.9813300000000001E-4</v>
      </c>
      <c r="G273" s="14">
        <v>-5.2800000000000003E-5</v>
      </c>
      <c r="H273">
        <v>-5.5214900000000004E-4</v>
      </c>
    </row>
    <row r="274" spans="1:8" x14ac:dyDescent="0.2">
      <c r="A274">
        <v>2.4582500000000003E-4</v>
      </c>
      <c r="B274">
        <v>4.6664200000000002E-4</v>
      </c>
      <c r="C274">
        <v>2.3305400000000001E-4</v>
      </c>
      <c r="D274" s="14">
        <v>-9.4599999999999996E-5</v>
      </c>
      <c r="E274">
        <v>5.3896399999999996E-4</v>
      </c>
      <c r="F274">
        <v>-3.8914E-4</v>
      </c>
      <c r="G274">
        <v>4.75045E-4</v>
      </c>
      <c r="H274">
        <v>5.5479900000000003E-4</v>
      </c>
    </row>
    <row r="275" spans="1:8" x14ac:dyDescent="0.2">
      <c r="A275">
        <v>-5.5582500000000003E-4</v>
      </c>
      <c r="B275">
        <v>-7.4093599999999998E-4</v>
      </c>
      <c r="C275">
        <v>-3.0643599999999999E-4</v>
      </c>
      <c r="D275">
        <v>3.4110599999999998E-4</v>
      </c>
      <c r="E275">
        <v>-4.4211000000000001E-4</v>
      </c>
      <c r="F275">
        <v>7.1162000000000005E-4</v>
      </c>
      <c r="G275">
        <v>-3.3297699999999998E-4</v>
      </c>
      <c r="H275">
        <v>1.2634199999999999E-4</v>
      </c>
    </row>
    <row r="276" spans="1:8" x14ac:dyDescent="0.2">
      <c r="A276">
        <v>4.9894800000000003E-4</v>
      </c>
      <c r="B276">
        <v>4.6057599999999998E-4</v>
      </c>
      <c r="C276">
        <v>-1.8448100000000001E-4</v>
      </c>
      <c r="D276" s="14">
        <v>-6.4700000000000001E-5</v>
      </c>
      <c r="E276">
        <v>-1.5444699999999999E-4</v>
      </c>
      <c r="F276">
        <v>-7.5353599999999996E-4</v>
      </c>
      <c r="G276">
        <v>5.3567000000000003E-4</v>
      </c>
      <c r="H276">
        <v>-3.74008E-4</v>
      </c>
    </row>
    <row r="277" spans="1:8" x14ac:dyDescent="0.2">
      <c r="A277">
        <v>-4.7543500000000002E-4</v>
      </c>
      <c r="B277">
        <v>-6.3571299999999999E-4</v>
      </c>
      <c r="C277" s="14">
        <v>-9.5400000000000001E-6</v>
      </c>
      <c r="D277">
        <v>-4.1256600000000001E-4</v>
      </c>
      <c r="E277">
        <v>3.8444800000000002E-4</v>
      </c>
      <c r="F277">
        <v>1.1438999999999999E-4</v>
      </c>
      <c r="G277">
        <v>1.2523300000000001E-4</v>
      </c>
      <c r="H277">
        <v>6.1013300000000001E-4</v>
      </c>
    </row>
    <row r="278" spans="1:8" x14ac:dyDescent="0.2">
      <c r="A278">
        <v>-3.3660299999999999E-4</v>
      </c>
      <c r="B278">
        <v>-2.5914800000000001E-4</v>
      </c>
      <c r="C278">
        <v>-3.3543899999999998E-4</v>
      </c>
      <c r="D278">
        <v>-1.0812930000000001E-3</v>
      </c>
      <c r="E278">
        <v>-7.5264600000000004E-4</v>
      </c>
      <c r="F278">
        <v>-5.6330499999999995E-4</v>
      </c>
      <c r="G278">
        <v>-1.0303669999999999E-3</v>
      </c>
      <c r="H278">
        <v>-8.8444000000000001E-4</v>
      </c>
    </row>
    <row r="279" spans="1:8" x14ac:dyDescent="0.2">
      <c r="A279">
        <v>-3.0620300000000001E-4</v>
      </c>
      <c r="B279">
        <v>-2.0752699999999999E-4</v>
      </c>
      <c r="C279">
        <v>1.4804999999999999E-4</v>
      </c>
      <c r="D279">
        <v>2.8166299999999998E-4</v>
      </c>
      <c r="E279">
        <v>1.01992E-4</v>
      </c>
      <c r="F279">
        <v>3.6426600000000003E-4</v>
      </c>
      <c r="G279">
        <v>1.36155E-4</v>
      </c>
      <c r="H279">
        <v>-1.7932199999999999E-4</v>
      </c>
    </row>
    <row r="280" spans="1:8" x14ac:dyDescent="0.2">
      <c r="A280">
        <v>3.83073E-4</v>
      </c>
      <c r="B280">
        <v>1.84575E-4</v>
      </c>
      <c r="C280">
        <v>-8.1981199999999995E-4</v>
      </c>
      <c r="D280">
        <v>-3.7098300000000002E-4</v>
      </c>
      <c r="E280">
        <v>-4.5703900000000001E-4</v>
      </c>
      <c r="F280">
        <v>-8.9343400000000003E-4</v>
      </c>
      <c r="G280" s="14">
        <v>-8.42E-5</v>
      </c>
      <c r="H280">
        <v>3.3116999999999999E-4</v>
      </c>
    </row>
    <row r="281" spans="1:8" x14ac:dyDescent="0.2">
      <c r="A281">
        <v>-1.9292499999999999E-4</v>
      </c>
      <c r="B281">
        <v>-3.8361899999999997E-4</v>
      </c>
      <c r="C281">
        <v>4.5375400000000001E-4</v>
      </c>
      <c r="D281">
        <v>8.2672400000000004E-4</v>
      </c>
      <c r="E281">
        <v>-2.1163399999999999E-4</v>
      </c>
      <c r="F281">
        <v>9.0079699999999995E-4</v>
      </c>
      <c r="G281" s="14">
        <v>2.1399999999999998E-5</v>
      </c>
      <c r="H281">
        <v>1.8409000000000001E-4</v>
      </c>
    </row>
    <row r="282" spans="1:8" x14ac:dyDescent="0.2">
      <c r="A282">
        <v>5.8959400000000003E-4</v>
      </c>
      <c r="B282">
        <v>2.19965E-4</v>
      </c>
      <c r="C282">
        <v>-1.1053E-4</v>
      </c>
      <c r="D282" s="14">
        <v>9.2999999999999997E-5</v>
      </c>
      <c r="E282">
        <v>8.1352599999999996E-4</v>
      </c>
      <c r="F282">
        <v>1.02796E-4</v>
      </c>
      <c r="G282">
        <v>2.7704800000000001E-4</v>
      </c>
      <c r="H282">
        <v>-6.2603500000000005E-4</v>
      </c>
    </row>
    <row r="283" spans="1:8" x14ac:dyDescent="0.2">
      <c r="A283">
        <v>1.2861599999999999E-4</v>
      </c>
      <c r="B283" s="14">
        <v>-3.8300000000000003E-5</v>
      </c>
      <c r="C283" s="14">
        <v>9.7899999999999994E-5</v>
      </c>
      <c r="D283">
        <v>1.28224E-4</v>
      </c>
      <c r="E283" s="14">
        <v>9.1299999999999997E-5</v>
      </c>
      <c r="F283">
        <v>-3.7817699999999999E-4</v>
      </c>
      <c r="G283" s="14">
        <v>-1.84E-5</v>
      </c>
      <c r="H283">
        <v>-1.2381600000000001E-4</v>
      </c>
    </row>
    <row r="284" spans="1:8" x14ac:dyDescent="0.2">
      <c r="A284">
        <v>-4.86479E-4</v>
      </c>
      <c r="B284">
        <v>-4.3621000000000003E-4</v>
      </c>
      <c r="C284">
        <v>-2.7368999999999999E-4</v>
      </c>
      <c r="D284">
        <v>-5.3485999999999996E-4</v>
      </c>
      <c r="E284">
        <v>-8.6054999999999997E-4</v>
      </c>
      <c r="F284">
        <v>-1.0926599999999999E-4</v>
      </c>
      <c r="G284">
        <v>-9.8728199999999992E-4</v>
      </c>
      <c r="H284">
        <v>4.1414099999999998E-4</v>
      </c>
    </row>
    <row r="285" spans="1:8" x14ac:dyDescent="0.2">
      <c r="A285">
        <v>-2.8291900000000002E-4</v>
      </c>
      <c r="B285">
        <v>9.41916E-4</v>
      </c>
      <c r="C285">
        <v>6.1004199999999998E-4</v>
      </c>
      <c r="D285">
        <v>3.1583400000000003E-4</v>
      </c>
      <c r="E285">
        <v>3.72176E-4</v>
      </c>
      <c r="F285">
        <v>2.6129099999999998E-4</v>
      </c>
      <c r="G285">
        <v>6.6707400000000003E-4</v>
      </c>
      <c r="H285" s="14">
        <v>-2.9799999999999999E-5</v>
      </c>
    </row>
    <row r="286" spans="1:8" x14ac:dyDescent="0.2">
      <c r="A286">
        <v>1.18021E-4</v>
      </c>
      <c r="B286">
        <v>-5.4376399999999997E-4</v>
      </c>
      <c r="C286">
        <v>-2.47882E-4</v>
      </c>
      <c r="D286" s="14">
        <v>-1.28E-6</v>
      </c>
      <c r="E286">
        <v>-3.52944E-4</v>
      </c>
      <c r="F286">
        <v>-3.9963599999999998E-4</v>
      </c>
      <c r="G286">
        <v>-5.1834400000000001E-4</v>
      </c>
      <c r="H286">
        <v>-5.7503600000000002E-4</v>
      </c>
    </row>
    <row r="287" spans="1:8" x14ac:dyDescent="0.2">
      <c r="A287">
        <v>3.2055199999999999E-4</v>
      </c>
      <c r="B287" s="14">
        <v>7.6600000000000005E-5</v>
      </c>
      <c r="C287">
        <v>-2.4935499999999999E-4</v>
      </c>
      <c r="D287">
        <v>-7.72261E-4</v>
      </c>
      <c r="E287" s="14">
        <v>9.1600000000000004E-5</v>
      </c>
      <c r="F287">
        <v>-2.9453699999999999E-4</v>
      </c>
      <c r="G287">
        <v>4.3896899999999999E-4</v>
      </c>
      <c r="H287">
        <v>3.4442499999999998E-4</v>
      </c>
    </row>
    <row r="288" spans="1:8" x14ac:dyDescent="0.2">
      <c r="A288">
        <v>-4.0252799999999998E-4</v>
      </c>
      <c r="B288">
        <v>1.4195700000000001E-4</v>
      </c>
      <c r="C288">
        <v>-2.2366500000000001E-4</v>
      </c>
      <c r="D288" s="14">
        <v>3.9799999999999998E-5</v>
      </c>
      <c r="E288">
        <v>1.9802900000000001E-4</v>
      </c>
      <c r="F288">
        <v>1.6662E-4</v>
      </c>
      <c r="G288">
        <v>-6.6255700000000003E-4</v>
      </c>
      <c r="H288">
        <v>-3.20384E-4</v>
      </c>
    </row>
    <row r="289" spans="1:8" x14ac:dyDescent="0.2">
      <c r="A289" s="14">
        <v>8.5099999999999995E-5</v>
      </c>
      <c r="B289">
        <v>2.0758199999999999E-4</v>
      </c>
      <c r="C289">
        <v>8.6173499999999997E-4</v>
      </c>
      <c r="D289">
        <v>3.5150699999999998E-4</v>
      </c>
      <c r="E289">
        <v>-4.6878799999999998E-4</v>
      </c>
      <c r="F289">
        <v>1.19437E-4</v>
      </c>
      <c r="G289">
        <v>9.6690700000000003E-4</v>
      </c>
      <c r="H289">
        <v>3.0141499999999997E-4</v>
      </c>
    </row>
    <row r="290" spans="1:8" x14ac:dyDescent="0.2">
      <c r="A290">
        <v>-2.81165E-4</v>
      </c>
      <c r="B290">
        <v>-4.62223E-4</v>
      </c>
      <c r="C290">
        <v>-1.6490799999999999E-4</v>
      </c>
      <c r="D290">
        <v>-3.4413100000000002E-4</v>
      </c>
      <c r="E290">
        <v>3.17189E-4</v>
      </c>
      <c r="F290">
        <v>-2.4587699999999998E-4</v>
      </c>
      <c r="G290">
        <v>-2.5256200000000001E-4</v>
      </c>
      <c r="H290">
        <v>2.5079600000000002E-4</v>
      </c>
    </row>
    <row r="291" spans="1:8" x14ac:dyDescent="0.2">
      <c r="A291">
        <v>-2.8619300000000002E-4</v>
      </c>
      <c r="B291">
        <v>2.0935499999999999E-4</v>
      </c>
      <c r="C291">
        <v>-3.1104499999999997E-4</v>
      </c>
      <c r="D291">
        <v>-4.2926999999999999E-4</v>
      </c>
      <c r="E291">
        <v>-8.6105700000000003E-4</v>
      </c>
      <c r="F291">
        <v>-3.19647E-4</v>
      </c>
      <c r="G291">
        <v>-7.4638500000000002E-4</v>
      </c>
      <c r="H291">
        <v>-1.6014499999999999E-4</v>
      </c>
    </row>
    <row r="292" spans="1:8" x14ac:dyDescent="0.2">
      <c r="A292">
        <v>2.2950100000000001E-4</v>
      </c>
      <c r="B292">
        <v>-4.3722299999999998E-4</v>
      </c>
      <c r="C292">
        <v>-9.0189399999999998E-4</v>
      </c>
      <c r="D292">
        <v>-1.23917E-4</v>
      </c>
      <c r="E292">
        <v>2.6226599999999999E-4</v>
      </c>
      <c r="F292">
        <v>-3.18838E-4</v>
      </c>
      <c r="G292">
        <v>-6.0720100000000003E-4</v>
      </c>
      <c r="H292">
        <v>-5.9891199999999995E-4</v>
      </c>
    </row>
    <row r="293" spans="1:8" x14ac:dyDescent="0.2">
      <c r="A293" s="14">
        <v>7.6399999999999997E-6</v>
      </c>
      <c r="B293">
        <v>-5.1755599999999996E-4</v>
      </c>
      <c r="C293" s="14">
        <v>3.43E-5</v>
      </c>
      <c r="D293" s="14">
        <v>-1.2500000000000001E-5</v>
      </c>
      <c r="E293">
        <v>2.0269900000000001E-4</v>
      </c>
      <c r="F293">
        <v>-3.8283700000000002E-4</v>
      </c>
      <c r="G293" s="14">
        <v>1.0000000000000001E-5</v>
      </c>
      <c r="H293">
        <v>-1.5195599999999999E-4</v>
      </c>
    </row>
    <row r="294" spans="1:8" x14ac:dyDescent="0.2">
      <c r="A294">
        <v>-4.7382899999999999E-4</v>
      </c>
      <c r="B294">
        <v>6.3004200000000004E-4</v>
      </c>
      <c r="C294">
        <v>6.0451799999999996E-4</v>
      </c>
      <c r="D294">
        <v>5.3358699999999997E-4</v>
      </c>
      <c r="E294" s="14">
        <v>-5.1400000000000003E-5</v>
      </c>
      <c r="F294">
        <v>7.0818400000000005E-4</v>
      </c>
      <c r="G294">
        <v>3.3960499999999999E-4</v>
      </c>
      <c r="H294" s="14">
        <v>5.3499999999999999E-5</v>
      </c>
    </row>
    <row r="295" spans="1:8" x14ac:dyDescent="0.2">
      <c r="A295">
        <v>1.3162429999999999E-3</v>
      </c>
      <c r="B295">
        <v>3.17292E-4</v>
      </c>
      <c r="C295">
        <v>1.19503E-4</v>
      </c>
      <c r="D295">
        <v>5.5749800000000002E-4</v>
      </c>
      <c r="E295">
        <v>1.64038E-4</v>
      </c>
      <c r="F295">
        <v>8.3577499999999997E-4</v>
      </c>
      <c r="G295">
        <v>1.2666940000000001E-3</v>
      </c>
      <c r="H295">
        <v>5.1328300000000001E-4</v>
      </c>
    </row>
    <row r="296" spans="1:8" x14ac:dyDescent="0.2">
      <c r="A296">
        <v>-6.6006099999999998E-4</v>
      </c>
      <c r="B296">
        <v>4.2897200000000001E-4</v>
      </c>
      <c r="C296" s="14">
        <v>8.2799999999999993E-5</v>
      </c>
      <c r="D296">
        <v>-3.7795E-4</v>
      </c>
      <c r="E296">
        <v>6.4199999999999999E-4</v>
      </c>
      <c r="F296" s="14">
        <v>8.8200000000000003E-5</v>
      </c>
      <c r="G296">
        <v>-4.9985800000000005E-4</v>
      </c>
      <c r="H296">
        <v>3.58091E-4</v>
      </c>
    </row>
    <row r="297" spans="1:8" x14ac:dyDescent="0.2">
      <c r="A297">
        <v>3.1562300000000001E-4</v>
      </c>
      <c r="B297">
        <v>-4.96102E-4</v>
      </c>
      <c r="C297">
        <v>-1.2272100000000001E-4</v>
      </c>
      <c r="D297">
        <v>-1.6787200000000001E-4</v>
      </c>
      <c r="E297">
        <v>-6.4525599999999998E-4</v>
      </c>
      <c r="F297">
        <v>-4.1388900000000002E-4</v>
      </c>
      <c r="G297">
        <v>1.13169E-4</v>
      </c>
      <c r="H297" s="14">
        <v>-2.7800000000000001E-5</v>
      </c>
    </row>
    <row r="298" spans="1:8" x14ac:dyDescent="0.2">
      <c r="A298">
        <v>-1.5310499999999999E-3</v>
      </c>
      <c r="B298">
        <v>-6.9059099999999995E-4</v>
      </c>
      <c r="C298">
        <v>-1.167324E-3</v>
      </c>
      <c r="D298">
        <v>-1.010965E-3</v>
      </c>
      <c r="E298">
        <v>-8.1741400000000003E-4</v>
      </c>
      <c r="F298">
        <v>-1.1415209999999999E-3</v>
      </c>
      <c r="G298">
        <v>-1.247661E-3</v>
      </c>
      <c r="H298">
        <v>-9.7018600000000005E-4</v>
      </c>
    </row>
    <row r="299" spans="1:8" x14ac:dyDescent="0.2">
      <c r="A299" s="14">
        <v>9.6899999999999997E-5</v>
      </c>
      <c r="B299">
        <v>1.5297299999999999E-4</v>
      </c>
      <c r="C299">
        <v>2.2327E-4</v>
      </c>
      <c r="D299" s="14">
        <v>7.9300000000000003E-5</v>
      </c>
      <c r="E299">
        <v>3.58797E-4</v>
      </c>
      <c r="F299">
        <v>2.7804400000000002E-4</v>
      </c>
      <c r="G299">
        <v>5.4763800000000003E-4</v>
      </c>
      <c r="H299">
        <v>7.8268200000000004E-4</v>
      </c>
    </row>
    <row r="300" spans="1:8" x14ac:dyDescent="0.2">
      <c r="A300">
        <v>-1.6757429999999999E-3</v>
      </c>
      <c r="B300">
        <v>-2.0437340000000002E-3</v>
      </c>
      <c r="C300">
        <v>-1.7127080000000001E-3</v>
      </c>
      <c r="D300">
        <v>-7.74423E-4</v>
      </c>
      <c r="E300">
        <v>-1.9855929999999999E-3</v>
      </c>
      <c r="F300">
        <v>-1.081296E-3</v>
      </c>
      <c r="G300">
        <v>-8.1446000000000003E-4</v>
      </c>
      <c r="H300">
        <v>-8.0918799999999996E-4</v>
      </c>
    </row>
    <row r="301" spans="1:8" x14ac:dyDescent="0.2">
      <c r="A301" s="14">
        <v>3.9900000000000001E-5</v>
      </c>
      <c r="B301">
        <v>-6.1456800000000002E-4</v>
      </c>
      <c r="C301">
        <v>1.2030499999999999E-4</v>
      </c>
      <c r="D301">
        <v>-5.7448700000000004E-4</v>
      </c>
      <c r="E301">
        <v>2.4542900000000002E-4</v>
      </c>
      <c r="F301">
        <v>6.0662599999999998E-4</v>
      </c>
      <c r="G301">
        <v>-2.4908500000000002E-4</v>
      </c>
      <c r="H301">
        <v>1.00308E-4</v>
      </c>
    </row>
    <row r="302" spans="1:8" x14ac:dyDescent="0.2">
      <c r="A302">
        <v>-2.4126200000000001E-4</v>
      </c>
      <c r="B302">
        <v>4.9135900000000002E-4</v>
      </c>
      <c r="C302">
        <v>5.4872299999999998E-4</v>
      </c>
      <c r="D302">
        <v>3.0535799999999999E-4</v>
      </c>
      <c r="E302">
        <v>6.9437399999999999E-4</v>
      </c>
      <c r="F302">
        <v>-5.6004000000000004E-4</v>
      </c>
      <c r="G302">
        <v>6.6131100000000004E-4</v>
      </c>
      <c r="H302">
        <v>5.8178799999999997E-4</v>
      </c>
    </row>
    <row r="303" spans="1:8" x14ac:dyDescent="0.2">
      <c r="A303">
        <v>-1.146425E-3</v>
      </c>
      <c r="B303">
        <v>-1.0712460000000001E-3</v>
      </c>
      <c r="C303">
        <v>-1.37166E-3</v>
      </c>
      <c r="D303">
        <v>-7.9656599999999996E-4</v>
      </c>
      <c r="E303">
        <v>-4.3288700000000002E-4</v>
      </c>
      <c r="F303">
        <v>-3.5678400000000002E-4</v>
      </c>
      <c r="G303">
        <v>-2.4901300000000002E-4</v>
      </c>
      <c r="H303">
        <v>-3.56256E-4</v>
      </c>
    </row>
    <row r="304" spans="1:8" x14ac:dyDescent="0.2">
      <c r="A304">
        <v>-2.8669600000000002E-4</v>
      </c>
      <c r="B304">
        <v>2.3322499999999999E-4</v>
      </c>
      <c r="C304" s="14">
        <v>3.3000000000000003E-5</v>
      </c>
      <c r="D304">
        <v>5.9346500000000005E-4</v>
      </c>
      <c r="E304">
        <v>-3.7445000000000002E-4</v>
      </c>
      <c r="F304">
        <v>4.3444300000000001E-4</v>
      </c>
      <c r="G304">
        <v>-2.75915E-4</v>
      </c>
      <c r="H304">
        <v>4.4532699999999997E-4</v>
      </c>
    </row>
    <row r="305" spans="1:8" x14ac:dyDescent="0.2">
      <c r="A305">
        <v>6.3046599999999999E-4</v>
      </c>
      <c r="B305">
        <v>-2.61172E-4</v>
      </c>
      <c r="C305">
        <v>3.0129400000000002E-4</v>
      </c>
      <c r="D305">
        <v>-2.9842699999999998E-4</v>
      </c>
      <c r="E305">
        <v>-1.4171100000000001E-4</v>
      </c>
      <c r="F305">
        <v>-6.0491899999999999E-4</v>
      </c>
      <c r="G305">
        <v>-3.1060400000000002E-4</v>
      </c>
      <c r="H305">
        <v>-3.3705600000000002E-4</v>
      </c>
    </row>
    <row r="306" spans="1:8" x14ac:dyDescent="0.2">
      <c r="A306">
        <v>-6.8653500000000005E-4</v>
      </c>
      <c r="B306">
        <v>3.4780800000000001E-4</v>
      </c>
      <c r="C306">
        <v>2.0220700000000001E-4</v>
      </c>
      <c r="D306">
        <v>-1.6078500000000001E-4</v>
      </c>
      <c r="E306" s="14">
        <v>4.2400000000000001E-5</v>
      </c>
      <c r="F306">
        <v>3.13729E-4</v>
      </c>
      <c r="G306">
        <v>7.0611399999999998E-4</v>
      </c>
      <c r="H306">
        <v>3.4841599999999999E-4</v>
      </c>
    </row>
    <row r="307" spans="1:8" x14ac:dyDescent="0.2">
      <c r="A307">
        <v>1.8769899999999999E-4</v>
      </c>
      <c r="B307">
        <v>-4.21765E-4</v>
      </c>
      <c r="C307">
        <v>-6.4673300000000003E-4</v>
      </c>
      <c r="D307">
        <v>-3.38528E-4</v>
      </c>
      <c r="E307">
        <v>-5.6713900000000003E-4</v>
      </c>
      <c r="F307">
        <v>-3.49422E-4</v>
      </c>
      <c r="G307">
        <v>-2.7813300000000002E-4</v>
      </c>
      <c r="H307">
        <v>-1.5314500000000001E-4</v>
      </c>
    </row>
    <row r="308" spans="1:8" x14ac:dyDescent="0.2">
      <c r="A308">
        <v>-3.2866699999999999E-4</v>
      </c>
      <c r="B308">
        <v>2.21967E-4</v>
      </c>
      <c r="C308" s="14">
        <v>-9.6399999999999999E-5</v>
      </c>
      <c r="D308">
        <v>-1.91614E-4</v>
      </c>
      <c r="E308">
        <v>5.1043400000000004E-4</v>
      </c>
      <c r="F308" s="14">
        <v>7.5699999999999997E-5</v>
      </c>
      <c r="G308">
        <v>-1.9974599999999999E-4</v>
      </c>
      <c r="H308">
        <v>-6.3737199999999998E-4</v>
      </c>
    </row>
    <row r="309" spans="1:8" x14ac:dyDescent="0.2">
      <c r="A309">
        <v>-4.7112599999999999E-4</v>
      </c>
      <c r="B309">
        <v>-7.08704E-4</v>
      </c>
      <c r="C309">
        <v>-4.8006399999999999E-4</v>
      </c>
      <c r="D309" s="14">
        <v>-1.9300000000000002E-5</v>
      </c>
      <c r="E309">
        <v>-5.0027800000000005E-4</v>
      </c>
      <c r="F309">
        <v>-2.0308500000000001E-4</v>
      </c>
      <c r="G309">
        <v>-1.0908020000000001E-3</v>
      </c>
      <c r="H309">
        <v>2.6295000000000002E-4</v>
      </c>
    </row>
    <row r="310" spans="1:8" x14ac:dyDescent="0.2">
      <c r="A310">
        <v>4.32142E-4</v>
      </c>
      <c r="B310">
        <v>1.15093E-4</v>
      </c>
      <c r="C310">
        <v>8.2998399999999997E-4</v>
      </c>
      <c r="D310">
        <v>-2.4408500000000001E-4</v>
      </c>
      <c r="E310">
        <v>6.5117599999999995E-4</v>
      </c>
      <c r="F310">
        <v>-6.6388899999999997E-4</v>
      </c>
      <c r="G310">
        <v>2.40201E-4</v>
      </c>
      <c r="H310">
        <v>-3.7711800000000002E-4</v>
      </c>
    </row>
    <row r="311" spans="1:8" x14ac:dyDescent="0.2">
      <c r="A311">
        <v>-2.2260699999999999E-4</v>
      </c>
      <c r="B311">
        <v>2.8285000000000002E-4</v>
      </c>
      <c r="C311">
        <v>-4.72573E-4</v>
      </c>
      <c r="D311">
        <v>3.5674200000000001E-4</v>
      </c>
      <c r="E311">
        <v>-2.17209E-4</v>
      </c>
      <c r="F311">
        <v>9.5315899999999997E-4</v>
      </c>
      <c r="G311">
        <v>-2.83503E-4</v>
      </c>
      <c r="H311">
        <v>2.6283099999999999E-4</v>
      </c>
    </row>
    <row r="312" spans="1:8" x14ac:dyDescent="0.2">
      <c r="A312">
        <v>7.5120299999999998E-4</v>
      </c>
      <c r="B312">
        <v>-4.8366700000000002E-4</v>
      </c>
      <c r="C312">
        <v>3.6158099999999998E-4</v>
      </c>
      <c r="D312" s="14">
        <v>-1.15E-5</v>
      </c>
      <c r="E312">
        <v>-4.5524999999999998E-4</v>
      </c>
      <c r="F312">
        <v>-1.6459499999999999E-4</v>
      </c>
      <c r="G312">
        <v>2.7599299999999998E-4</v>
      </c>
      <c r="H312">
        <v>-7.2984299999999998E-4</v>
      </c>
    </row>
    <row r="313" spans="1:8" x14ac:dyDescent="0.2">
      <c r="A313">
        <v>-5.5388599999999996E-4</v>
      </c>
      <c r="B313">
        <v>-3.4328800000000002E-4</v>
      </c>
      <c r="C313">
        <v>-5.5356399999999999E-4</v>
      </c>
      <c r="D313">
        <v>-2.98783E-4</v>
      </c>
      <c r="E313">
        <v>-5.4869200000000004E-4</v>
      </c>
      <c r="F313">
        <v>-4.3721100000000001E-4</v>
      </c>
      <c r="G313">
        <v>-4.7704799999999999E-4</v>
      </c>
      <c r="H313">
        <v>-2.0215000000000001E-4</v>
      </c>
    </row>
    <row r="314" spans="1:8" x14ac:dyDescent="0.2">
      <c r="A314">
        <v>-2.07066E-4</v>
      </c>
      <c r="B314">
        <v>1.8501699999999999E-4</v>
      </c>
      <c r="C314">
        <v>2.8744600000000001E-4</v>
      </c>
      <c r="D314" s="14">
        <v>-6.4900000000000005E-5</v>
      </c>
      <c r="E314" s="14">
        <v>1.7200000000000001E-5</v>
      </c>
      <c r="F314">
        <v>-3.4653599999999999E-4</v>
      </c>
      <c r="G314">
        <v>4.2012700000000001E-4</v>
      </c>
      <c r="H314">
        <v>-2.8325900000000001E-4</v>
      </c>
    </row>
    <row r="315" spans="1:8" x14ac:dyDescent="0.2">
      <c r="A315">
        <v>-1.29166E-4</v>
      </c>
      <c r="B315">
        <v>-3.6648200000000001E-4</v>
      </c>
      <c r="C315">
        <v>-4.6972499999999999E-4</v>
      </c>
      <c r="D315">
        <v>2.9125800000000002E-4</v>
      </c>
      <c r="E315">
        <v>1.23929E-4</v>
      </c>
      <c r="F315">
        <v>2.1627800000000001E-4</v>
      </c>
      <c r="G315">
        <v>-4.7066799999999999E-4</v>
      </c>
      <c r="H315">
        <v>5.7057899999999999E-4</v>
      </c>
    </row>
    <row r="316" spans="1:8" x14ac:dyDescent="0.2">
      <c r="A316">
        <v>2.34756E-4</v>
      </c>
      <c r="B316">
        <v>6.9983899999999995E-4</v>
      </c>
      <c r="C316" s="14">
        <v>9.0299999999999999E-6</v>
      </c>
      <c r="D316" s="14">
        <v>8.4300000000000003E-5</v>
      </c>
      <c r="E316">
        <v>7.2994800000000001E-4</v>
      </c>
      <c r="F316">
        <v>2.56042E-4</v>
      </c>
      <c r="G316">
        <v>5.0347300000000005E-4</v>
      </c>
      <c r="H316">
        <v>3.5037600000000001E-4</v>
      </c>
    </row>
    <row r="317" spans="1:8" x14ac:dyDescent="0.2">
      <c r="A317" s="14">
        <v>-5.7300000000000002E-6</v>
      </c>
      <c r="B317">
        <v>-5.5451700000000003E-4</v>
      </c>
      <c r="C317">
        <v>2.0278399999999999E-4</v>
      </c>
      <c r="D317">
        <v>-1.46176E-4</v>
      </c>
      <c r="E317">
        <v>-1.9049E-4</v>
      </c>
      <c r="F317">
        <v>4.32242E-4</v>
      </c>
      <c r="G317" s="14">
        <v>9.3800000000000003E-5</v>
      </c>
      <c r="H317">
        <v>-5.8240600000000005E-4</v>
      </c>
    </row>
    <row r="318" spans="1:8" x14ac:dyDescent="0.2">
      <c r="A318" s="14">
        <v>-8.1100000000000006E-5</v>
      </c>
      <c r="B318">
        <v>1.1617299999999999E-3</v>
      </c>
      <c r="C318">
        <v>6.3237799999999995E-4</v>
      </c>
      <c r="D318">
        <v>1.64368E-4</v>
      </c>
      <c r="E318">
        <v>6.79329E-4</v>
      </c>
      <c r="F318">
        <v>2.9726600000000002E-4</v>
      </c>
      <c r="G318">
        <v>2.9013900000000002E-4</v>
      </c>
      <c r="H318">
        <v>4.5428999999999999E-4</v>
      </c>
    </row>
    <row r="319" spans="1:8" x14ac:dyDescent="0.2">
      <c r="A319" s="14">
        <v>-7.1799999999999999E-6</v>
      </c>
      <c r="B319" s="14">
        <v>2.7100000000000001E-5</v>
      </c>
      <c r="C319">
        <v>1.6062100000000001E-4</v>
      </c>
      <c r="D319" s="14">
        <v>-5.5399999999999998E-5</v>
      </c>
      <c r="E319">
        <v>-2.30003E-4</v>
      </c>
      <c r="F319">
        <v>-1.3587399999999999E-4</v>
      </c>
      <c r="G319">
        <v>3.2015499999999997E-4</v>
      </c>
      <c r="H319" s="14">
        <v>-2.4600000000000002E-5</v>
      </c>
    </row>
    <row r="320" spans="1:8" x14ac:dyDescent="0.2">
      <c r="A320">
        <v>-1.2940099999999999E-4</v>
      </c>
      <c r="B320">
        <v>-3.37478E-4</v>
      </c>
      <c r="C320">
        <v>-4.4310299999999998E-4</v>
      </c>
      <c r="D320">
        <v>-2.7568200000000002E-4</v>
      </c>
      <c r="E320">
        <v>-6.1265899999999999E-4</v>
      </c>
      <c r="F320">
        <v>-3.8970299999999998E-4</v>
      </c>
      <c r="G320" s="14">
        <v>4.5899999999999998E-5</v>
      </c>
      <c r="H320">
        <v>6.2553399999999996E-4</v>
      </c>
    </row>
    <row r="321" spans="1:8" x14ac:dyDescent="0.2">
      <c r="A321">
        <v>-4.5541800000000002E-4</v>
      </c>
      <c r="B321">
        <v>-2.6082999999999998E-4</v>
      </c>
      <c r="C321">
        <v>-6.9257300000000004E-4</v>
      </c>
      <c r="D321">
        <v>-3.2332500000000001E-4</v>
      </c>
      <c r="E321">
        <v>-3.1384499999999999E-4</v>
      </c>
      <c r="F321">
        <v>-3.4396699999999998E-4</v>
      </c>
      <c r="G321">
        <v>-9.6892199999999999E-4</v>
      </c>
      <c r="H321">
        <v>-9.9018200000000004E-4</v>
      </c>
    </row>
    <row r="322" spans="1:8" x14ac:dyDescent="0.2">
      <c r="A322">
        <v>2.9122000000000002E-4</v>
      </c>
      <c r="B322">
        <v>3.2478200000000002E-4</v>
      </c>
      <c r="C322">
        <v>4.7705399999999998E-4</v>
      </c>
      <c r="D322">
        <v>1.18516E-4</v>
      </c>
      <c r="E322">
        <v>7.5581499999999996E-4</v>
      </c>
      <c r="F322">
        <v>6.1526400000000002E-4</v>
      </c>
      <c r="G322">
        <v>3.51539E-4</v>
      </c>
      <c r="H322">
        <v>5.8423399999999999E-4</v>
      </c>
    </row>
    <row r="323" spans="1:8" x14ac:dyDescent="0.2">
      <c r="A323">
        <v>4.4381899999999997E-4</v>
      </c>
      <c r="B323">
        <v>-7.1297600000000004E-4</v>
      </c>
      <c r="C323">
        <v>-4.51915E-4</v>
      </c>
      <c r="D323">
        <v>7.39608E-4</v>
      </c>
      <c r="E323" s="14">
        <v>4.2299999999999998E-5</v>
      </c>
      <c r="F323">
        <v>-7.8607700000000004E-4</v>
      </c>
      <c r="G323">
        <v>-3.21658E-4</v>
      </c>
      <c r="H323">
        <v>-6.7547899999999999E-4</v>
      </c>
    </row>
    <row r="324" spans="1:8" x14ac:dyDescent="0.2">
      <c r="A324">
        <v>-7.0487900000000005E-4</v>
      </c>
      <c r="B324" s="14">
        <v>-4.0099999999999997E-6</v>
      </c>
      <c r="C324">
        <v>2.6796900000000001E-4</v>
      </c>
      <c r="D324">
        <v>-3.4355699999999998E-4</v>
      </c>
      <c r="E324">
        <v>-4.5210200000000002E-4</v>
      </c>
      <c r="F324" s="14">
        <v>-6.7399999999999998E-5</v>
      </c>
      <c r="G324">
        <v>1.6700800000000001E-4</v>
      </c>
      <c r="H324" s="14">
        <v>4.7700000000000001E-5</v>
      </c>
    </row>
    <row r="325" spans="1:8" x14ac:dyDescent="0.2">
      <c r="A325">
        <v>6.6305699999999999E-4</v>
      </c>
      <c r="B325">
        <v>4.9050600000000004E-4</v>
      </c>
      <c r="C325">
        <v>3.41909E-4</v>
      </c>
      <c r="D325">
        <v>-1.17358E-4</v>
      </c>
      <c r="E325">
        <v>-3.7070099999999997E-4</v>
      </c>
      <c r="F325">
        <v>4.9600999999999996E-4</v>
      </c>
      <c r="G325">
        <v>6.4552499999999998E-4</v>
      </c>
      <c r="H325">
        <v>1.01902E-4</v>
      </c>
    </row>
    <row r="326" spans="1:8" x14ac:dyDescent="0.2">
      <c r="A326">
        <v>-3.8672100000000003E-4</v>
      </c>
      <c r="B326">
        <v>-5.1721199999999997E-4</v>
      </c>
      <c r="C326">
        <v>-6.1415299999999999E-4</v>
      </c>
      <c r="D326">
        <v>5.1132200000000004E-4</v>
      </c>
      <c r="E326">
        <v>1.0570950000000001E-3</v>
      </c>
      <c r="F326">
        <v>5.4924499999999996E-4</v>
      </c>
      <c r="G326">
        <v>1.9669699999999999E-4</v>
      </c>
      <c r="H326">
        <v>4.6199099999999998E-4</v>
      </c>
    </row>
    <row r="327" spans="1:8" x14ac:dyDescent="0.2">
      <c r="A327">
        <v>1.16793E-4</v>
      </c>
      <c r="B327">
        <v>-1.2602499999999999E-4</v>
      </c>
      <c r="C327">
        <v>3.28943E-4</v>
      </c>
      <c r="D327">
        <v>-1.6643499999999999E-4</v>
      </c>
      <c r="E327">
        <v>-8.3374100000000004E-4</v>
      </c>
      <c r="F327">
        <v>-1.9709400000000001E-4</v>
      </c>
      <c r="G327">
        <v>-4.4187399999999998E-4</v>
      </c>
      <c r="H327">
        <v>-4.3448599999999999E-4</v>
      </c>
    </row>
    <row r="328" spans="1:8" x14ac:dyDescent="0.2">
      <c r="A328">
        <v>-3.9578999999999998E-4</v>
      </c>
      <c r="B328">
        <v>1.00416E-4</v>
      </c>
      <c r="C328">
        <v>-3.4366399999999998E-4</v>
      </c>
      <c r="D328">
        <v>-1.0189750000000001E-3</v>
      </c>
      <c r="E328">
        <v>1.18619E-4</v>
      </c>
      <c r="F328">
        <v>-9.7204099999999999E-4</v>
      </c>
      <c r="G328">
        <v>-7.3905800000000001E-4</v>
      </c>
      <c r="H328">
        <v>1.1338200000000001E-4</v>
      </c>
    </row>
    <row r="329" spans="1:8" x14ac:dyDescent="0.2">
      <c r="A329">
        <v>-2.8961900000000002E-4</v>
      </c>
      <c r="B329">
        <v>-7.3634600000000003E-4</v>
      </c>
      <c r="C329">
        <v>-6.2725900000000002E-4</v>
      </c>
      <c r="D329" s="14">
        <v>8.3399999999999994E-5</v>
      </c>
      <c r="E329">
        <v>-5.3995400000000004E-4</v>
      </c>
      <c r="F329">
        <v>5.6891500000000002E-4</v>
      </c>
      <c r="G329">
        <v>7.4796300000000003E-4</v>
      </c>
      <c r="H329">
        <v>-1.6120699999999999E-4</v>
      </c>
    </row>
    <row r="330" spans="1:8" x14ac:dyDescent="0.2">
      <c r="A330">
        <v>-1.5503000000000001E-4</v>
      </c>
      <c r="B330">
        <v>3.9930100000000002E-4</v>
      </c>
      <c r="C330" s="14">
        <v>6.3399999999999996E-5</v>
      </c>
      <c r="D330" s="14">
        <v>2.1100000000000001E-6</v>
      </c>
      <c r="E330">
        <v>3.6151199999999998E-4</v>
      </c>
      <c r="F330">
        <v>-3.7206000000000001E-4</v>
      </c>
      <c r="G330">
        <v>-4.5769799999999998E-4</v>
      </c>
      <c r="H330">
        <v>-2.69294E-4</v>
      </c>
    </row>
    <row r="331" spans="1:8" x14ac:dyDescent="0.2">
      <c r="A331">
        <v>-7.8452299999999997E-4</v>
      </c>
      <c r="B331">
        <v>-9.9373100000000008E-4</v>
      </c>
      <c r="C331">
        <v>-8.7928300000000002E-4</v>
      </c>
      <c r="D331">
        <v>-4.8423100000000001E-4</v>
      </c>
      <c r="E331">
        <v>-8.0049699999999995E-4</v>
      </c>
      <c r="F331" s="14">
        <v>-4.74E-5</v>
      </c>
      <c r="G331">
        <v>-8.4789399999999997E-4</v>
      </c>
      <c r="H331">
        <v>-5.3951900000000002E-4</v>
      </c>
    </row>
    <row r="332" spans="1:8" x14ac:dyDescent="0.2">
      <c r="A332">
        <v>9.6031800000000004E-4</v>
      </c>
      <c r="B332">
        <v>2.6450600000000002E-4</v>
      </c>
      <c r="C332">
        <v>1.0406370000000001E-3</v>
      </c>
      <c r="D332">
        <v>1.5498399999999999E-4</v>
      </c>
      <c r="E332">
        <v>4.9508600000000005E-4</v>
      </c>
      <c r="F332">
        <v>-4.74501E-4</v>
      </c>
      <c r="G332">
        <v>1.51774E-4</v>
      </c>
      <c r="H332">
        <v>1.9673299999999999E-4</v>
      </c>
    </row>
    <row r="333" spans="1:8" x14ac:dyDescent="0.2">
      <c r="A333">
        <v>-2.6397999999999998E-4</v>
      </c>
      <c r="B333">
        <v>-6.6171000000000003E-4</v>
      </c>
      <c r="C333">
        <v>-6.6779399999999998E-4</v>
      </c>
      <c r="D333">
        <v>-6.7152100000000001E-4</v>
      </c>
      <c r="E333">
        <v>-9.0766000000000002E-4</v>
      </c>
      <c r="F333">
        <v>-1.194819E-3</v>
      </c>
      <c r="G333">
        <v>-1.5097859999999999E-3</v>
      </c>
      <c r="H333">
        <v>-1.179072E-3</v>
      </c>
    </row>
    <row r="334" spans="1:8" x14ac:dyDescent="0.2">
      <c r="A334">
        <v>-4.14442E-4</v>
      </c>
      <c r="B334">
        <v>1.6214199999999999E-4</v>
      </c>
      <c r="C334">
        <v>3.4574600000000002E-4</v>
      </c>
      <c r="D334">
        <v>6.0337800000000001E-4</v>
      </c>
      <c r="E334">
        <v>6.0909400000000002E-4</v>
      </c>
      <c r="F334">
        <v>1.117788E-3</v>
      </c>
      <c r="G334">
        <v>1.5883589999999999E-3</v>
      </c>
      <c r="H334">
        <v>4.40832E-4</v>
      </c>
    </row>
    <row r="335" spans="1:8" x14ac:dyDescent="0.2">
      <c r="A335" s="14">
        <v>-9.4400000000000004E-5</v>
      </c>
      <c r="B335" s="14">
        <v>4.2799999999999997E-5</v>
      </c>
      <c r="C335">
        <v>-2.7859899999999998E-4</v>
      </c>
      <c r="D335">
        <v>-3.5867499999999998E-4</v>
      </c>
      <c r="E335">
        <v>-4.4687500000000001E-4</v>
      </c>
      <c r="F335" s="14">
        <v>1.42E-5</v>
      </c>
      <c r="G335">
        <v>-1.69734E-4</v>
      </c>
      <c r="H335">
        <v>4.11543E-4</v>
      </c>
    </row>
    <row r="336" spans="1:8" x14ac:dyDescent="0.2">
      <c r="A336">
        <v>-2.7447799999999998E-4</v>
      </c>
      <c r="B336" s="14">
        <v>2.2000000000000001E-7</v>
      </c>
      <c r="C336">
        <v>1.06797E-4</v>
      </c>
      <c r="D336">
        <v>-2.6386900000000002E-4</v>
      </c>
      <c r="E336" s="14">
        <v>-1.4699999999999999E-6</v>
      </c>
      <c r="F336">
        <v>-1.18632E-4</v>
      </c>
      <c r="G336">
        <v>-5.8289699999999997E-4</v>
      </c>
      <c r="H336">
        <v>-1.8483900000000001E-4</v>
      </c>
    </row>
    <row r="337" spans="1:8" x14ac:dyDescent="0.2">
      <c r="A337">
        <v>-3.6177900000000001E-4</v>
      </c>
      <c r="B337">
        <v>-8.9911799999999997E-4</v>
      </c>
      <c r="C337">
        <v>-9.7658399999999996E-4</v>
      </c>
      <c r="D337">
        <v>-2.73887E-4</v>
      </c>
      <c r="E337">
        <v>-5.9020600000000002E-4</v>
      </c>
      <c r="F337">
        <v>-1.2573269999999999E-3</v>
      </c>
      <c r="G337">
        <v>-5.2738000000000004E-4</v>
      </c>
      <c r="H337">
        <v>-4.8492199999999999E-4</v>
      </c>
    </row>
    <row r="338" spans="1:8" x14ac:dyDescent="0.2">
      <c r="A338">
        <v>-2.0575300000000001E-4</v>
      </c>
      <c r="B338">
        <v>9.6625400000000005E-4</v>
      </c>
      <c r="C338">
        <v>-1.0160199999999999E-4</v>
      </c>
      <c r="D338">
        <v>1.94907E-4</v>
      </c>
      <c r="E338">
        <v>5.1128399999999998E-4</v>
      </c>
      <c r="F338">
        <v>8.3493200000000004E-4</v>
      </c>
      <c r="G338">
        <v>5.1774000000000004E-4</v>
      </c>
      <c r="H338">
        <v>2.7394099999999998E-4</v>
      </c>
    </row>
    <row r="339" spans="1:8" x14ac:dyDescent="0.2">
      <c r="A339">
        <v>3.9134100000000002E-4</v>
      </c>
      <c r="B339" s="14">
        <v>-3.26E-5</v>
      </c>
      <c r="C339" s="14">
        <v>7.7999999999999999E-5</v>
      </c>
      <c r="D339" s="14">
        <v>4.3000000000000002E-5</v>
      </c>
      <c r="E339">
        <v>-4.5058099999999997E-4</v>
      </c>
      <c r="F339">
        <v>2.9596000000000001E-4</v>
      </c>
      <c r="G339" s="14">
        <v>-2.23E-5</v>
      </c>
      <c r="H339">
        <v>-3.94025E-4</v>
      </c>
    </row>
    <row r="340" spans="1:8" x14ac:dyDescent="0.2">
      <c r="A340">
        <v>1.11803E-4</v>
      </c>
      <c r="B340" s="14">
        <v>8.1499999999999999E-6</v>
      </c>
      <c r="C340">
        <v>3.9447899999999999E-4</v>
      </c>
      <c r="D340">
        <v>7.4545099999999995E-4</v>
      </c>
      <c r="E340">
        <v>1.0111149999999999E-3</v>
      </c>
      <c r="F340" s="14">
        <v>6.6699999999999995E-5</v>
      </c>
      <c r="G340">
        <v>4.03232E-4</v>
      </c>
      <c r="H340">
        <v>7.9290100000000004E-4</v>
      </c>
    </row>
    <row r="341" spans="1:8" x14ac:dyDescent="0.2">
      <c r="A341">
        <v>6.2181400000000005E-4</v>
      </c>
      <c r="B341">
        <v>9.2121800000000002E-4</v>
      </c>
      <c r="C341">
        <v>1.323954E-3</v>
      </c>
      <c r="D341">
        <v>3.0825200000000002E-4</v>
      </c>
      <c r="E341">
        <v>-2.80205E-4</v>
      </c>
      <c r="F341">
        <v>5.6919200000000005E-4</v>
      </c>
      <c r="G341">
        <v>-2.3812700000000001E-4</v>
      </c>
      <c r="H341">
        <v>-5.3507100000000003E-4</v>
      </c>
    </row>
    <row r="342" spans="1:8" x14ac:dyDescent="0.2">
      <c r="A342">
        <v>5.4050400000000003E-4</v>
      </c>
      <c r="B342">
        <v>6.9745199999999999E-4</v>
      </c>
      <c r="C342">
        <v>5.8629400000000001E-4</v>
      </c>
      <c r="D342">
        <v>1.2265240000000001E-3</v>
      </c>
      <c r="E342">
        <v>8.7965600000000004E-4</v>
      </c>
      <c r="F342">
        <v>4.3646899999999998E-4</v>
      </c>
      <c r="G342">
        <v>1.1295019999999999E-3</v>
      </c>
      <c r="H342">
        <v>9.8838399999999992E-4</v>
      </c>
    </row>
    <row r="343" spans="1:8" x14ac:dyDescent="0.2">
      <c r="A343">
        <v>1.2155410000000001E-3</v>
      </c>
      <c r="B343">
        <v>1.1949549999999999E-3</v>
      </c>
      <c r="C343">
        <v>1.0128229999999999E-3</v>
      </c>
      <c r="D343">
        <v>9.5733700000000005E-4</v>
      </c>
      <c r="E343">
        <v>9.1902800000000001E-4</v>
      </c>
      <c r="F343">
        <v>1.0715080000000001E-3</v>
      </c>
      <c r="G343">
        <v>8.70034E-4</v>
      </c>
      <c r="H343">
        <v>9.8919900000000007E-4</v>
      </c>
    </row>
    <row r="344" spans="1:8" x14ac:dyDescent="0.2">
      <c r="A344">
        <v>-8.0761099999999996E-4</v>
      </c>
      <c r="B344">
        <v>-1.90151E-4</v>
      </c>
      <c r="C344">
        <v>-1.7318600000000001E-4</v>
      </c>
      <c r="D344">
        <v>-6.7625900000000002E-4</v>
      </c>
      <c r="E344" s="14">
        <v>8.4100000000000008E-6</v>
      </c>
      <c r="F344">
        <v>2.2592099999999999E-4</v>
      </c>
      <c r="G344">
        <v>3.6434400000000001E-4</v>
      </c>
      <c r="H344">
        <v>-3.3200900000000003E-4</v>
      </c>
    </row>
    <row r="345" spans="1:8" x14ac:dyDescent="0.2">
      <c r="A345" s="14">
        <v>3.82E-5</v>
      </c>
      <c r="B345">
        <v>-1.0459E-4</v>
      </c>
      <c r="C345" s="14">
        <v>8.3200000000000003E-5</v>
      </c>
      <c r="D345">
        <v>1.2641700000000001E-4</v>
      </c>
      <c r="E345">
        <v>2.7212900000000002E-4</v>
      </c>
      <c r="F345" s="14">
        <v>-4.99E-5</v>
      </c>
      <c r="G345">
        <v>2.94503E-4</v>
      </c>
      <c r="H345">
        <v>3.5141300000000002E-4</v>
      </c>
    </row>
    <row r="346" spans="1:8" x14ac:dyDescent="0.2">
      <c r="A346">
        <v>7.9753099999999998E-4</v>
      </c>
      <c r="B346">
        <v>3.5621200000000001E-4</v>
      </c>
      <c r="C346">
        <v>1.0079609999999999E-3</v>
      </c>
      <c r="D346">
        <v>7.7409400000000002E-4</v>
      </c>
      <c r="E346">
        <v>1.0614140000000001E-3</v>
      </c>
      <c r="F346">
        <v>7.7407699999999997E-4</v>
      </c>
      <c r="G346">
        <v>5.1966899999999995E-4</v>
      </c>
      <c r="H346">
        <v>5.9921200000000001E-4</v>
      </c>
    </row>
    <row r="347" spans="1:8" x14ac:dyDescent="0.2">
      <c r="A347">
        <v>-3.71274E-4</v>
      </c>
      <c r="B347">
        <v>3.2001399999999998E-4</v>
      </c>
      <c r="C347">
        <v>-2.5501400000000002E-4</v>
      </c>
      <c r="D347">
        <v>-1.2971200000000001E-4</v>
      </c>
      <c r="E347" s="14">
        <v>-1.66E-5</v>
      </c>
      <c r="F347" s="14">
        <v>4.4799999999999998E-5</v>
      </c>
      <c r="G347" s="14">
        <v>-9.1399999999999999E-5</v>
      </c>
      <c r="H347">
        <v>-6.2399500000000002E-4</v>
      </c>
    </row>
    <row r="348" spans="1:8" x14ac:dyDescent="0.2">
      <c r="A348" s="14">
        <v>-8.1299999999999997E-5</v>
      </c>
      <c r="B348" s="14">
        <v>9.98E-5</v>
      </c>
      <c r="C348" s="14">
        <v>-9.9400000000000004E-5</v>
      </c>
      <c r="D348">
        <v>6.0234700000000004E-4</v>
      </c>
      <c r="E348" s="14">
        <v>-5.4700000000000001E-5</v>
      </c>
      <c r="F348">
        <v>-4.69839E-4</v>
      </c>
      <c r="G348">
        <v>-4.53747E-4</v>
      </c>
      <c r="H348">
        <v>6.6535400000000005E-4</v>
      </c>
    </row>
    <row r="349" spans="1:8" x14ac:dyDescent="0.2">
      <c r="A349">
        <v>4.3191900000000001E-4</v>
      </c>
      <c r="B349">
        <v>2.2888499999999999E-4</v>
      </c>
      <c r="C349">
        <v>1.309382E-3</v>
      </c>
      <c r="D349">
        <v>4.8874900000000002E-4</v>
      </c>
      <c r="E349">
        <v>7.8266700000000002E-4</v>
      </c>
      <c r="F349">
        <v>1.359631E-3</v>
      </c>
      <c r="G349">
        <v>1.0030320000000001E-3</v>
      </c>
      <c r="H349">
        <v>4.25201E-4</v>
      </c>
    </row>
    <row r="350" spans="1:8" x14ac:dyDescent="0.2">
      <c r="A350">
        <v>-8.60869E-4</v>
      </c>
      <c r="B350">
        <v>-1.135994E-3</v>
      </c>
      <c r="C350">
        <v>-1.4795800000000001E-3</v>
      </c>
      <c r="D350">
        <v>-7.9664600000000003E-4</v>
      </c>
      <c r="E350">
        <v>-1.2811630000000001E-3</v>
      </c>
      <c r="F350">
        <v>-1.4250109999999999E-3</v>
      </c>
      <c r="G350">
        <v>-9.1155700000000001E-4</v>
      </c>
      <c r="H350">
        <v>-7.5812600000000003E-4</v>
      </c>
    </row>
    <row r="351" spans="1:8" x14ac:dyDescent="0.2">
      <c r="A351">
        <v>-3.4633800000000002E-4</v>
      </c>
      <c r="B351" s="14">
        <v>7.0400000000000004E-5</v>
      </c>
      <c r="C351">
        <v>5.7427300000000004E-4</v>
      </c>
      <c r="D351">
        <v>3.4445999999999999E-4</v>
      </c>
      <c r="E351" s="14">
        <v>7.6699999999999994E-5</v>
      </c>
      <c r="F351">
        <v>1.4397800000000001E-4</v>
      </c>
      <c r="G351">
        <v>4.5813800000000002E-4</v>
      </c>
      <c r="H351" s="14">
        <v>5.2599999999999998E-5</v>
      </c>
    </row>
    <row r="352" spans="1:8" x14ac:dyDescent="0.2">
      <c r="A352" s="14">
        <v>2.19E-5</v>
      </c>
      <c r="B352" s="14">
        <v>5.1100000000000002E-5</v>
      </c>
      <c r="C352">
        <v>-7.0299700000000002E-4</v>
      </c>
      <c r="D352">
        <v>-1.101515E-3</v>
      </c>
      <c r="E352">
        <v>-2.4417900000000002E-4</v>
      </c>
      <c r="F352">
        <v>-8.6778799999999998E-4</v>
      </c>
      <c r="G352">
        <v>-4.8583200000000001E-4</v>
      </c>
      <c r="H352" s="14">
        <v>-9.8300000000000004E-5</v>
      </c>
    </row>
    <row r="353" spans="1:8" x14ac:dyDescent="0.2">
      <c r="A353">
        <v>-2.7145899999999999E-4</v>
      </c>
      <c r="B353">
        <v>-1.38858E-4</v>
      </c>
      <c r="C353">
        <v>-9.4056200000000004E-4</v>
      </c>
      <c r="D353">
        <v>-7.1135399999999998E-4</v>
      </c>
      <c r="E353">
        <v>-2.62377E-4</v>
      </c>
      <c r="F353">
        <v>3.75805E-4</v>
      </c>
      <c r="G353">
        <v>-3.6312699999999998E-4</v>
      </c>
      <c r="H353">
        <v>-2.6287899999999999E-4</v>
      </c>
    </row>
    <row r="354" spans="1:8" x14ac:dyDescent="0.2">
      <c r="A354">
        <v>-1.6827199999999999E-4</v>
      </c>
      <c r="B354">
        <v>-8.5393700000000003E-4</v>
      </c>
      <c r="C354">
        <v>5.3166499999999996E-4</v>
      </c>
      <c r="D354">
        <v>3.3515599999999997E-4</v>
      </c>
      <c r="E354">
        <v>-4.0993900000000001E-4</v>
      </c>
      <c r="F354">
        <v>-3.7137100000000001E-4</v>
      </c>
      <c r="G354">
        <v>-7.8234599999999995E-4</v>
      </c>
      <c r="H354">
        <v>-2.8958400000000001E-4</v>
      </c>
    </row>
    <row r="355" spans="1:8" x14ac:dyDescent="0.2">
      <c r="A355">
        <v>5.2866399999999998E-4</v>
      </c>
      <c r="B355">
        <v>1.4817529999999999E-3</v>
      </c>
      <c r="C355">
        <v>9.6810099999999997E-4</v>
      </c>
      <c r="D355">
        <v>8.5358299999999999E-4</v>
      </c>
      <c r="E355">
        <v>9.9389399999999994E-4</v>
      </c>
      <c r="F355">
        <v>1.254647E-3</v>
      </c>
      <c r="G355">
        <v>1.832052E-3</v>
      </c>
      <c r="H355">
        <v>1.1034949999999999E-3</v>
      </c>
    </row>
    <row r="356" spans="1:8" x14ac:dyDescent="0.2">
      <c r="A356">
        <v>3.8585600000000001E-4</v>
      </c>
      <c r="B356" s="14">
        <v>-9.3100000000000006E-6</v>
      </c>
      <c r="C356">
        <v>-1.15215E-4</v>
      </c>
      <c r="D356">
        <v>8.19588E-4</v>
      </c>
      <c r="E356">
        <v>4.5029800000000002E-4</v>
      </c>
      <c r="F356">
        <v>4.9970600000000004E-4</v>
      </c>
      <c r="G356">
        <v>-4.0413200000000003E-4</v>
      </c>
      <c r="H356">
        <v>4.0834600000000002E-4</v>
      </c>
    </row>
    <row r="357" spans="1:8" x14ac:dyDescent="0.2">
      <c r="A357">
        <v>-1.6839900000000001E-4</v>
      </c>
      <c r="B357">
        <v>2.1301999999999999E-4</v>
      </c>
      <c r="C357">
        <v>7.4087800000000004E-4</v>
      </c>
      <c r="D357">
        <v>2.9809200000000002E-4</v>
      </c>
      <c r="E357">
        <v>8.9643100000000005E-4</v>
      </c>
      <c r="F357">
        <v>7.9002300000000005E-4</v>
      </c>
      <c r="G357">
        <v>1.5291090000000001E-3</v>
      </c>
      <c r="H357">
        <v>7.6753399999999995E-4</v>
      </c>
    </row>
    <row r="358" spans="1:8" x14ac:dyDescent="0.2">
      <c r="A358" s="14">
        <v>-3.0300000000000001E-5</v>
      </c>
      <c r="B358">
        <v>2.7735200000000002E-4</v>
      </c>
      <c r="C358" s="14">
        <v>-1.5999999999999999E-5</v>
      </c>
      <c r="D358">
        <v>-4.64117E-4</v>
      </c>
      <c r="E358">
        <v>-5.5966000000000002E-4</v>
      </c>
      <c r="F358">
        <v>-8.0019200000000003E-4</v>
      </c>
      <c r="G358">
        <v>-6.0229499999999998E-4</v>
      </c>
      <c r="H358">
        <v>-2.6543699999999999E-4</v>
      </c>
    </row>
    <row r="359" spans="1:8" x14ac:dyDescent="0.2">
      <c r="A359">
        <v>-5.9860800000000004E-4</v>
      </c>
      <c r="B359">
        <v>-8.9050200000000005E-4</v>
      </c>
      <c r="C359">
        <v>-6.0078799999999999E-4</v>
      </c>
      <c r="D359">
        <v>3.0724600000000001E-4</v>
      </c>
      <c r="E359">
        <v>4.14397E-4</v>
      </c>
      <c r="F359">
        <v>-1.2599200000000001E-4</v>
      </c>
      <c r="G359" s="14">
        <v>-5.6400000000000002E-6</v>
      </c>
      <c r="H359">
        <v>-1.7811899999999999E-4</v>
      </c>
    </row>
    <row r="360" spans="1:8" x14ac:dyDescent="0.2">
      <c r="A360">
        <v>-5.3985899999999996E-4</v>
      </c>
      <c r="B360">
        <v>-2.12241E-4</v>
      </c>
      <c r="C360">
        <v>-1.0104619999999999E-3</v>
      </c>
      <c r="D360">
        <v>-8.1394400000000004E-4</v>
      </c>
      <c r="E360">
        <v>-8.9395800000000004E-4</v>
      </c>
      <c r="F360">
        <v>-1.43898E-4</v>
      </c>
      <c r="G360">
        <v>-3.8480300000000002E-4</v>
      </c>
      <c r="H360">
        <v>-6.0004299999999997E-4</v>
      </c>
    </row>
    <row r="361" spans="1:8" x14ac:dyDescent="0.2">
      <c r="A361">
        <v>1.097923E-3</v>
      </c>
      <c r="B361">
        <v>5.8935400000000005E-4</v>
      </c>
      <c r="C361">
        <v>4.3583199999999998E-4</v>
      </c>
      <c r="D361">
        <v>4.9632400000000003E-4</v>
      </c>
      <c r="E361" s="14">
        <v>6.0999999999999999E-5</v>
      </c>
      <c r="F361" s="14">
        <v>4.1699999999999997E-5</v>
      </c>
      <c r="G361">
        <v>1.9622899999999999E-4</v>
      </c>
      <c r="H361">
        <v>1.15021E-4</v>
      </c>
    </row>
    <row r="362" spans="1:8" x14ac:dyDescent="0.2">
      <c r="A362">
        <v>-4.4600500000000002E-4</v>
      </c>
      <c r="B362">
        <v>4.7520599999999999E-4</v>
      </c>
      <c r="C362">
        <v>9.8360299999999999E-4</v>
      </c>
      <c r="D362">
        <v>2.4114399999999999E-4</v>
      </c>
      <c r="E362">
        <v>8.8685499999999998E-4</v>
      </c>
      <c r="F362">
        <v>8.9730300000000001E-4</v>
      </c>
      <c r="G362">
        <v>9.5132300000000001E-4</v>
      </c>
      <c r="H362">
        <v>3.7816599999999998E-4</v>
      </c>
    </row>
    <row r="363" spans="1:8" x14ac:dyDescent="0.2">
      <c r="A363">
        <v>2.2016200000000001E-4</v>
      </c>
      <c r="B363">
        <v>2.30249E-4</v>
      </c>
      <c r="C363">
        <v>1.0428740000000001E-3</v>
      </c>
      <c r="D363">
        <v>1.49799E-3</v>
      </c>
      <c r="E363">
        <v>6.8562099999999997E-4</v>
      </c>
      <c r="F363">
        <v>1.1141149999999999E-3</v>
      </c>
      <c r="G363">
        <v>1.18767E-3</v>
      </c>
      <c r="H363">
        <v>4.41841E-4</v>
      </c>
    </row>
    <row r="364" spans="1:8" x14ac:dyDescent="0.2">
      <c r="A364">
        <v>2.7121099999999999E-4</v>
      </c>
      <c r="B364" s="14">
        <v>-8.1600000000000005E-5</v>
      </c>
      <c r="C364">
        <v>-3.41462E-4</v>
      </c>
      <c r="D364">
        <v>-7.7476400000000005E-4</v>
      </c>
      <c r="E364">
        <v>-7.5684199999999997E-4</v>
      </c>
      <c r="F364">
        <v>-1.09369E-3</v>
      </c>
      <c r="G364">
        <v>-6.6560000000000002E-4</v>
      </c>
      <c r="H364">
        <v>-3.9665499999999999E-4</v>
      </c>
    </row>
    <row r="365" spans="1:8" x14ac:dyDescent="0.2">
      <c r="A365">
        <v>-3.19537E-4</v>
      </c>
      <c r="B365">
        <v>-8.0930599999999998E-4</v>
      </c>
      <c r="C365">
        <v>-7.85379E-4</v>
      </c>
      <c r="D365">
        <v>-3.0405599999999998E-4</v>
      </c>
      <c r="E365" s="14">
        <v>-5.0300000000000003E-5</v>
      </c>
      <c r="F365">
        <v>-6.3909999999999998E-4</v>
      </c>
      <c r="G365">
        <v>-1.2375190000000001E-3</v>
      </c>
      <c r="H365">
        <v>-6.67086E-4</v>
      </c>
    </row>
    <row r="366" spans="1:8" x14ac:dyDescent="0.2">
      <c r="A366">
        <v>4.1031299999999999E-4</v>
      </c>
      <c r="B366">
        <v>6.4342900000000005E-4</v>
      </c>
      <c r="C366">
        <v>2.4907400000000001E-4</v>
      </c>
      <c r="D366">
        <v>-2.1747699999999999E-4</v>
      </c>
      <c r="E366">
        <v>5.5211500000000005E-4</v>
      </c>
      <c r="F366">
        <v>3.7007700000000001E-4</v>
      </c>
      <c r="G366">
        <v>3.1702500000000002E-4</v>
      </c>
      <c r="H366">
        <v>6.4584500000000003E-4</v>
      </c>
    </row>
    <row r="367" spans="1:8" x14ac:dyDescent="0.2">
      <c r="A367" s="14">
        <v>-8.0500000000000005E-5</v>
      </c>
      <c r="B367">
        <v>-3.9645899999999999E-4</v>
      </c>
      <c r="C367">
        <v>3.34731E-4</v>
      </c>
      <c r="D367">
        <v>5.4975599999999999E-4</v>
      </c>
      <c r="E367">
        <v>-3.2561200000000003E-4</v>
      </c>
      <c r="F367" s="14">
        <v>-6.6299999999999999E-5</v>
      </c>
      <c r="G367">
        <v>2.18593E-4</v>
      </c>
      <c r="H367">
        <v>-5.7883900000000005E-4</v>
      </c>
    </row>
    <row r="368" spans="1:8" x14ac:dyDescent="0.2">
      <c r="A368">
        <v>-3.7475699999999998E-4</v>
      </c>
      <c r="B368">
        <v>1.6891599999999999E-4</v>
      </c>
      <c r="C368" s="14">
        <v>-8.81E-5</v>
      </c>
      <c r="D368">
        <v>-5.0990900000000001E-4</v>
      </c>
      <c r="E368">
        <v>5.7194799999999997E-4</v>
      </c>
      <c r="F368">
        <v>1.0481500000000001E-4</v>
      </c>
      <c r="G368">
        <v>1.76233E-4</v>
      </c>
      <c r="H368">
        <v>6.42682E-4</v>
      </c>
    </row>
    <row r="369" spans="1:8" x14ac:dyDescent="0.2">
      <c r="A369">
        <v>2.9899199999999999E-4</v>
      </c>
      <c r="B369">
        <v>9.51329E-4</v>
      </c>
      <c r="C369">
        <v>3.52865E-4</v>
      </c>
      <c r="D369">
        <v>2.7292000000000001E-4</v>
      </c>
      <c r="E369" s="14">
        <v>4.99E-5</v>
      </c>
      <c r="F369">
        <v>9.2905199999999998E-4</v>
      </c>
      <c r="G369">
        <v>5.5959499999999997E-4</v>
      </c>
      <c r="H369">
        <v>3.837E-4</v>
      </c>
    </row>
    <row r="370" spans="1:8" x14ac:dyDescent="0.2">
      <c r="A370">
        <v>1.8837199999999999E-4</v>
      </c>
      <c r="B370">
        <v>-5.5900299999999997E-4</v>
      </c>
      <c r="C370">
        <v>-4.9417000000000005E-4</v>
      </c>
      <c r="D370">
        <v>1.78328E-4</v>
      </c>
      <c r="E370">
        <v>-2.8265799999999998E-4</v>
      </c>
      <c r="F370">
        <v>-5.4792299999999996E-4</v>
      </c>
      <c r="G370">
        <v>-2.7097999999999998E-4</v>
      </c>
      <c r="H370" s="14">
        <v>1.17E-5</v>
      </c>
    </row>
    <row r="371" spans="1:8" x14ac:dyDescent="0.2">
      <c r="A371">
        <v>-1.7539699999999999E-4</v>
      </c>
      <c r="B371">
        <v>-1.16673E-4</v>
      </c>
      <c r="C371">
        <v>-1.7990599999999999E-4</v>
      </c>
      <c r="D371">
        <v>-3.50255E-4</v>
      </c>
      <c r="E371">
        <v>-3.1699199999999999E-4</v>
      </c>
      <c r="F371">
        <v>2.44536E-4</v>
      </c>
      <c r="G371">
        <v>-7.26766E-4</v>
      </c>
      <c r="H371">
        <v>-2.4779899999999999E-4</v>
      </c>
    </row>
    <row r="372" spans="1:8" x14ac:dyDescent="0.2">
      <c r="A372">
        <v>-4.9915199999999999E-4</v>
      </c>
      <c r="B372">
        <v>-6.6994699999999995E-4</v>
      </c>
      <c r="C372" s="14">
        <v>8.4699999999999999E-5</v>
      </c>
      <c r="D372">
        <v>-6.0560400000000004E-4</v>
      </c>
      <c r="E372" s="14">
        <v>6.2600000000000004E-5</v>
      </c>
      <c r="F372">
        <v>-6.5813099999999995E-4</v>
      </c>
      <c r="G372">
        <v>-1.68672E-4</v>
      </c>
      <c r="H372">
        <v>-4.92941E-4</v>
      </c>
    </row>
    <row r="373" spans="1:8" x14ac:dyDescent="0.2">
      <c r="A373">
        <v>5.1922399999999999E-4</v>
      </c>
      <c r="B373">
        <v>9.1058000000000003E-4</v>
      </c>
      <c r="C373">
        <v>4.6500399999999998E-4</v>
      </c>
      <c r="D373">
        <v>4.8875299999999997E-4</v>
      </c>
      <c r="E373">
        <v>-6.0950700000000002E-4</v>
      </c>
      <c r="F373">
        <v>-3.9139399999999999E-4</v>
      </c>
      <c r="G373">
        <v>1.9495499999999999E-4</v>
      </c>
      <c r="H373">
        <v>-3.5157400000000001E-4</v>
      </c>
    </row>
    <row r="374" spans="1:8" x14ac:dyDescent="0.2">
      <c r="A374" s="14">
        <v>8.1100000000000006E-5</v>
      </c>
      <c r="B374">
        <v>-1.08442E-4</v>
      </c>
      <c r="C374" s="14">
        <v>-6.9800000000000003E-5</v>
      </c>
      <c r="D374" s="14">
        <v>-1.22E-5</v>
      </c>
      <c r="E374">
        <v>5.3769400000000002E-4</v>
      </c>
      <c r="F374">
        <v>2.1123E-4</v>
      </c>
      <c r="G374">
        <v>4.9521799999999996E-4</v>
      </c>
      <c r="H374">
        <v>5.5403699999999995E-4</v>
      </c>
    </row>
    <row r="375" spans="1:8" x14ac:dyDescent="0.2">
      <c r="A375">
        <v>-1.7959200000000001E-4</v>
      </c>
      <c r="B375">
        <v>-1.77324E-4</v>
      </c>
      <c r="C375">
        <v>-2.22196E-4</v>
      </c>
      <c r="D375">
        <v>1.60562E-4</v>
      </c>
      <c r="E375">
        <v>-2.3268099999999999E-4</v>
      </c>
      <c r="F375">
        <v>3.3555800000000002E-4</v>
      </c>
      <c r="G375">
        <v>-6.4289999999999996E-4</v>
      </c>
      <c r="H375">
        <v>4.4083499999999999E-4</v>
      </c>
    </row>
    <row r="376" spans="1:8" x14ac:dyDescent="0.2">
      <c r="A376" s="14">
        <v>-5.66E-5</v>
      </c>
      <c r="B376">
        <v>-2.2918099999999999E-4</v>
      </c>
      <c r="C376">
        <v>-8.56992E-4</v>
      </c>
      <c r="D376">
        <v>-1.7103100000000001E-4</v>
      </c>
      <c r="E376" s="14">
        <v>-9.7299999999999993E-5</v>
      </c>
      <c r="F376">
        <v>-3.53044E-4</v>
      </c>
      <c r="G376">
        <v>2.9890100000000002E-4</v>
      </c>
      <c r="H376">
        <v>-7.9857599999999995E-4</v>
      </c>
    </row>
    <row r="377" spans="1:8" x14ac:dyDescent="0.2">
      <c r="A377">
        <v>1.3435500000000001E-4</v>
      </c>
      <c r="B377">
        <v>-2.0220200000000001E-4</v>
      </c>
      <c r="C377">
        <v>-4.4586000000000002E-4</v>
      </c>
      <c r="D377">
        <v>-5.4870699999999995E-4</v>
      </c>
      <c r="E377">
        <v>-9.37564E-4</v>
      </c>
      <c r="F377">
        <v>-4.4084700000000002E-4</v>
      </c>
      <c r="G377">
        <v>-9.2623200000000003E-4</v>
      </c>
      <c r="H377">
        <v>-2.4116599999999999E-4</v>
      </c>
    </row>
    <row r="378" spans="1:8" x14ac:dyDescent="0.2">
      <c r="A378" s="14">
        <v>-5.6099999999999997E-6</v>
      </c>
      <c r="B378" s="14">
        <v>2.6800000000000001E-5</v>
      </c>
      <c r="C378">
        <v>6.71314E-4</v>
      </c>
      <c r="D378">
        <v>5.2420400000000001E-4</v>
      </c>
      <c r="E378">
        <v>7.0219599999999998E-4</v>
      </c>
      <c r="F378">
        <v>1.8255999999999999E-4</v>
      </c>
      <c r="G378">
        <v>9.2426599999999998E-4</v>
      </c>
      <c r="H378">
        <v>4.05948E-4</v>
      </c>
    </row>
    <row r="379" spans="1:8" x14ac:dyDescent="0.2">
      <c r="A379">
        <v>-8.5986000000000005E-4</v>
      </c>
      <c r="B379">
        <v>-9.66196E-4</v>
      </c>
      <c r="C379">
        <v>-1.1074279999999999E-3</v>
      </c>
      <c r="D379">
        <v>-1.261896E-3</v>
      </c>
      <c r="E379">
        <v>-7.1318599999999998E-4</v>
      </c>
      <c r="F379">
        <v>-2.6574699999999999E-4</v>
      </c>
      <c r="G379">
        <v>-1.226116E-3</v>
      </c>
      <c r="H379" s="14">
        <v>-9.8599999999999998E-5</v>
      </c>
    </row>
    <row r="380" spans="1:8" x14ac:dyDescent="0.2">
      <c r="A380">
        <v>3.4867200000000001E-4</v>
      </c>
      <c r="B380">
        <v>-2.7207300000000001E-4</v>
      </c>
      <c r="C380">
        <v>-1.28353E-4</v>
      </c>
      <c r="D380">
        <v>-3.2256800000000002E-4</v>
      </c>
      <c r="E380">
        <v>-5.8165400000000003E-4</v>
      </c>
      <c r="F380">
        <v>-5.5910599999999997E-4</v>
      </c>
      <c r="G380">
        <v>3.5555800000000001E-4</v>
      </c>
      <c r="H380">
        <v>-3.08599E-4</v>
      </c>
    </row>
    <row r="381" spans="1:8" x14ac:dyDescent="0.2">
      <c r="A381">
        <v>-9.1661200000000003E-4</v>
      </c>
      <c r="B381">
        <v>-2.6750599999999998E-4</v>
      </c>
      <c r="C381">
        <v>-1.04463E-3</v>
      </c>
      <c r="D381">
        <v>-6.1061799999999995E-4</v>
      </c>
      <c r="E381">
        <v>-1.7724900000000001E-4</v>
      </c>
      <c r="F381">
        <v>-5.2434300000000003E-4</v>
      </c>
      <c r="G381">
        <v>-1.3343820000000001E-3</v>
      </c>
      <c r="H381">
        <v>-7.8924699999999997E-4</v>
      </c>
    </row>
    <row r="382" spans="1:8" x14ac:dyDescent="0.2">
      <c r="A382">
        <v>3.0565200000000001E-4</v>
      </c>
      <c r="B382" s="14">
        <v>9.4699999999999998E-5</v>
      </c>
      <c r="C382">
        <v>1.09476E-3</v>
      </c>
      <c r="D382">
        <v>4.2424500000000001E-4</v>
      </c>
      <c r="E382">
        <v>2.3200099999999999E-4</v>
      </c>
      <c r="F382">
        <v>2.79485E-4</v>
      </c>
      <c r="G382">
        <v>4.7954300000000003E-4</v>
      </c>
      <c r="H382" s="14">
        <v>8.2000000000000001E-5</v>
      </c>
    </row>
    <row r="383" spans="1:8" x14ac:dyDescent="0.2">
      <c r="A383" s="14">
        <v>-6.4899999999999997E-6</v>
      </c>
      <c r="B383">
        <v>-5.1400000000000003E-4</v>
      </c>
      <c r="C383">
        <v>-5.1346499999999995E-4</v>
      </c>
      <c r="D383">
        <v>-3.3584400000000002E-4</v>
      </c>
      <c r="E383">
        <v>-7.4598100000000005E-4</v>
      </c>
      <c r="F383">
        <v>-4.8421899999999998E-4</v>
      </c>
      <c r="G383">
        <v>2.6937199999999998E-4</v>
      </c>
      <c r="H383">
        <v>-1.7839200000000001E-4</v>
      </c>
    </row>
    <row r="384" spans="1:8" x14ac:dyDescent="0.2">
      <c r="A384">
        <v>5.8712300000000005E-4</v>
      </c>
      <c r="B384">
        <v>6.0378299999999999E-4</v>
      </c>
      <c r="C384">
        <v>1.02169E-3</v>
      </c>
      <c r="D384">
        <v>5.7110199999999998E-4</v>
      </c>
      <c r="E384">
        <v>1.188517E-3</v>
      </c>
      <c r="F384">
        <v>4.7578300000000002E-4</v>
      </c>
      <c r="G384">
        <v>4.2623800000000001E-4</v>
      </c>
      <c r="H384">
        <v>6.9098E-4</v>
      </c>
    </row>
    <row r="385" spans="1:8" x14ac:dyDescent="0.2">
      <c r="A385" s="14">
        <v>-5.4799999999999997E-5</v>
      </c>
      <c r="B385">
        <v>4.1080899999999999E-4</v>
      </c>
      <c r="C385" s="14">
        <v>9.9500000000000006E-5</v>
      </c>
      <c r="D385">
        <v>8.3218500000000004E-4</v>
      </c>
      <c r="E385">
        <v>4.9138299999999997E-4</v>
      </c>
      <c r="F385">
        <v>7.1336900000000005E-4</v>
      </c>
      <c r="G385">
        <v>2.7102799999999998E-4</v>
      </c>
      <c r="H385">
        <v>-3.4634800000000001E-4</v>
      </c>
    </row>
    <row r="386" spans="1:8" x14ac:dyDescent="0.2">
      <c r="A386" s="14">
        <v>-3.2199999999999997E-5</v>
      </c>
      <c r="B386">
        <v>-1.8343400000000001E-4</v>
      </c>
      <c r="C386" s="14">
        <v>6.1399999999999997E-6</v>
      </c>
      <c r="D386">
        <v>-3.5351799999999999E-4</v>
      </c>
      <c r="E386">
        <v>-7.2601299999999996E-4</v>
      </c>
      <c r="F386">
        <v>-2.39201E-4</v>
      </c>
      <c r="G386">
        <v>-6.3593500000000002E-4</v>
      </c>
      <c r="H386">
        <v>6.3681700000000003E-4</v>
      </c>
    </row>
    <row r="387" spans="1:8" x14ac:dyDescent="0.2">
      <c r="A387">
        <v>1.98636E-4</v>
      </c>
      <c r="B387">
        <v>3.30823E-4</v>
      </c>
      <c r="C387">
        <v>-5.3670699999999998E-4</v>
      </c>
      <c r="D387">
        <v>1.16407E-4</v>
      </c>
      <c r="E387">
        <v>2.80494E-4</v>
      </c>
      <c r="F387">
        <v>-4.5633499999999999E-4</v>
      </c>
      <c r="G387">
        <v>-2.8189600000000001E-4</v>
      </c>
      <c r="H387">
        <v>-5.9498899999999998E-4</v>
      </c>
    </row>
    <row r="388" spans="1:8" x14ac:dyDescent="0.2">
      <c r="A388">
        <v>2.34646E-4</v>
      </c>
      <c r="B388">
        <v>2.3001099999999999E-4</v>
      </c>
      <c r="C388">
        <v>9.0418699999999998E-4</v>
      </c>
      <c r="D388" s="14">
        <v>8.2799999999999993E-5</v>
      </c>
      <c r="E388">
        <v>6.0185900000000005E-4</v>
      </c>
      <c r="F388">
        <v>1.071572E-3</v>
      </c>
      <c r="G388">
        <v>5.1756399999999998E-4</v>
      </c>
      <c r="H388">
        <v>8.7026699999999998E-4</v>
      </c>
    </row>
    <row r="389" spans="1:8" x14ac:dyDescent="0.2">
      <c r="A389">
        <v>2.14186E-4</v>
      </c>
      <c r="B389">
        <v>4.8345199999999999E-4</v>
      </c>
      <c r="C389">
        <v>5.5580699999999996E-4</v>
      </c>
      <c r="D389">
        <v>9.6692999999999996E-4</v>
      </c>
      <c r="E389">
        <v>-1.4791199999999999E-4</v>
      </c>
      <c r="F389" s="14">
        <v>-4.4199999999999997E-5</v>
      </c>
      <c r="G389">
        <v>2.9047399999999998E-4</v>
      </c>
      <c r="H389">
        <v>1.3589299999999999E-4</v>
      </c>
    </row>
    <row r="390" spans="1:8" x14ac:dyDescent="0.2">
      <c r="A390">
        <v>6.7204299999999999E-4</v>
      </c>
      <c r="B390" s="14">
        <v>-5.9599999999999999E-5</v>
      </c>
      <c r="C390" s="14">
        <v>3.4100000000000002E-5</v>
      </c>
      <c r="D390">
        <v>-1.85305E-4</v>
      </c>
      <c r="E390">
        <v>3.0955700000000002E-4</v>
      </c>
      <c r="F390">
        <v>1.7012E-4</v>
      </c>
      <c r="G390">
        <v>4.0368899999999999E-4</v>
      </c>
      <c r="H390">
        <v>-1.3231199999999999E-4</v>
      </c>
    </row>
    <row r="391" spans="1:8" x14ac:dyDescent="0.2">
      <c r="A391">
        <v>-8.2899999999999998E-4</v>
      </c>
      <c r="B391">
        <v>1.6285200000000001E-4</v>
      </c>
      <c r="C391">
        <v>-7.2226799999999998E-4</v>
      </c>
      <c r="D391">
        <v>-6.2083400000000001E-4</v>
      </c>
      <c r="E391">
        <v>-2.92358E-4</v>
      </c>
      <c r="F391">
        <v>-2.4867699999999999E-4</v>
      </c>
      <c r="G391">
        <v>3.5383000000000002E-4</v>
      </c>
      <c r="H391">
        <v>2.4984600000000002E-4</v>
      </c>
    </row>
    <row r="392" spans="1:8" x14ac:dyDescent="0.2">
      <c r="A392">
        <v>2.19531E-4</v>
      </c>
      <c r="B392">
        <v>-2.3120000000000001E-4</v>
      </c>
      <c r="C392">
        <v>-3.98408E-4</v>
      </c>
      <c r="D392">
        <v>-5.0516500000000002E-4</v>
      </c>
      <c r="E392">
        <v>-2.8028500000000002E-4</v>
      </c>
      <c r="F392">
        <v>-4.6235599999999998E-4</v>
      </c>
      <c r="G392">
        <v>-3.3228000000000001E-4</v>
      </c>
      <c r="H392">
        <v>-4.8478900000000001E-4</v>
      </c>
    </row>
    <row r="393" spans="1:8" x14ac:dyDescent="0.2">
      <c r="A393">
        <v>-3.2208099999999999E-4</v>
      </c>
      <c r="B393">
        <v>3.1403600000000001E-4</v>
      </c>
      <c r="C393">
        <v>1.7775199999999999E-4</v>
      </c>
      <c r="D393">
        <v>5.89695E-4</v>
      </c>
      <c r="E393" s="14">
        <v>-8.3100000000000001E-5</v>
      </c>
      <c r="F393">
        <v>7.1163800000000001E-4</v>
      </c>
      <c r="G393">
        <v>-7.4302099999999996E-4</v>
      </c>
      <c r="H393">
        <v>-3.2433899999999999E-4</v>
      </c>
    </row>
    <row r="394" spans="1:8" x14ac:dyDescent="0.2">
      <c r="A394">
        <v>3.67353E-4</v>
      </c>
      <c r="B394">
        <v>-5.5837900000000002E-4</v>
      </c>
      <c r="C394">
        <v>3.4865599999999998E-4</v>
      </c>
      <c r="D394">
        <v>1.6979699999999999E-4</v>
      </c>
      <c r="E394">
        <v>4.5916099999999998E-4</v>
      </c>
      <c r="F394">
        <v>-8.1010000000000001E-4</v>
      </c>
      <c r="G394">
        <v>2.6244199999999999E-4</v>
      </c>
      <c r="H394">
        <v>5.6817399999999996E-4</v>
      </c>
    </row>
    <row r="395" spans="1:8" x14ac:dyDescent="0.2">
      <c r="A395">
        <v>-4.7684600000000001E-4</v>
      </c>
      <c r="B395">
        <v>1.96796E-4</v>
      </c>
      <c r="C395">
        <v>-4.8022899999999999E-4</v>
      </c>
      <c r="D395">
        <v>-4.3909800000000002E-4</v>
      </c>
      <c r="E395">
        <v>-1.91802E-4</v>
      </c>
      <c r="F395">
        <v>3.7952E-4</v>
      </c>
      <c r="G395">
        <v>2.26233E-4</v>
      </c>
      <c r="H395">
        <v>-5.1939499999999997E-4</v>
      </c>
    </row>
    <row r="396" spans="1:8" x14ac:dyDescent="0.2">
      <c r="A396">
        <v>-2.9880500000000002E-4</v>
      </c>
      <c r="B396">
        <v>-5.9805800000000005E-4</v>
      </c>
      <c r="C396">
        <v>-3.0259800000000001E-4</v>
      </c>
      <c r="D396">
        <v>-6.5571E-4</v>
      </c>
      <c r="E396">
        <v>-2.7702599999999999E-4</v>
      </c>
      <c r="F396">
        <v>-5.7414200000000003E-4</v>
      </c>
      <c r="G396">
        <v>-3.0577099999999998E-4</v>
      </c>
      <c r="H396">
        <v>1.19067E-4</v>
      </c>
    </row>
    <row r="397" spans="1:8" x14ac:dyDescent="0.2">
      <c r="A397" s="14">
        <v>-4.7299999999999998E-5</v>
      </c>
      <c r="B397">
        <v>4.2425399999999999E-4</v>
      </c>
      <c r="C397">
        <v>2.0365100000000001E-4</v>
      </c>
      <c r="D397">
        <v>1.9157500000000001E-4</v>
      </c>
      <c r="E397">
        <v>-5.4464800000000001E-4</v>
      </c>
      <c r="F397" s="14">
        <v>-8.2799999999999993E-5</v>
      </c>
      <c r="G397">
        <v>-4.8280300000000002E-4</v>
      </c>
      <c r="H397">
        <v>2.4233300000000001E-4</v>
      </c>
    </row>
    <row r="398" spans="1:8" x14ac:dyDescent="0.2">
      <c r="A398">
        <v>4.19341E-4</v>
      </c>
      <c r="B398">
        <v>-2.3424900000000001E-4</v>
      </c>
      <c r="C398">
        <v>-1.7765399999999999E-4</v>
      </c>
      <c r="D398">
        <v>4.5730500000000003E-4</v>
      </c>
      <c r="E398">
        <v>6.9559500000000002E-4</v>
      </c>
      <c r="F398">
        <v>4.02877E-4</v>
      </c>
      <c r="G398">
        <v>8.9924199999999997E-4</v>
      </c>
      <c r="H398">
        <v>3.5741199999999999E-4</v>
      </c>
    </row>
    <row r="399" spans="1:8" x14ac:dyDescent="0.2">
      <c r="A399">
        <v>3.2515799999999998E-4</v>
      </c>
      <c r="B399">
        <v>-4.1642699999999998E-4</v>
      </c>
      <c r="C399">
        <v>-4.8896499999999995E-4</v>
      </c>
      <c r="D399">
        <v>-4.4418000000000002E-4</v>
      </c>
      <c r="E399">
        <v>-3.3105899999999998E-4</v>
      </c>
      <c r="F399">
        <v>-1.3192299999999999E-4</v>
      </c>
      <c r="G399">
        <v>-8.3610399999999995E-4</v>
      </c>
      <c r="H399">
        <v>-3.18449E-4</v>
      </c>
    </row>
    <row r="400" spans="1:8" x14ac:dyDescent="0.2">
      <c r="A400">
        <v>-1.10338E-4</v>
      </c>
      <c r="B400">
        <v>3.6899300000000002E-4</v>
      </c>
      <c r="C400">
        <v>6.20289E-4</v>
      </c>
      <c r="D400">
        <v>3.4165900000000002E-4</v>
      </c>
      <c r="E400">
        <v>1.4838699999999999E-4</v>
      </c>
      <c r="F400">
        <v>3.41324E-4</v>
      </c>
      <c r="G400">
        <v>1.2048999999999999E-4</v>
      </c>
      <c r="H400" s="14">
        <v>8.8300000000000005E-5</v>
      </c>
    </row>
    <row r="401" spans="1:8" x14ac:dyDescent="0.2">
      <c r="A401">
        <v>-2.77385E-4</v>
      </c>
      <c r="B401">
        <v>-1.3651099999999999E-4</v>
      </c>
      <c r="C401">
        <v>-2.6518700000000001E-4</v>
      </c>
      <c r="D401">
        <v>-5.7790300000000005E-4</v>
      </c>
      <c r="E401">
        <v>1.9346500000000001E-4</v>
      </c>
      <c r="F401">
        <v>-2.5524199999999998E-4</v>
      </c>
      <c r="G401">
        <v>-2.8058899999999998E-4</v>
      </c>
      <c r="H401">
        <v>-7.9308899999999997E-4</v>
      </c>
    </row>
    <row r="402" spans="1:8" x14ac:dyDescent="0.2">
      <c r="A402">
        <v>8.8878600000000002E-4</v>
      </c>
      <c r="B402">
        <v>9.1779199999999996E-4</v>
      </c>
      <c r="C402">
        <v>1.64871E-4</v>
      </c>
      <c r="D402">
        <v>1.0490499999999999E-3</v>
      </c>
      <c r="E402">
        <v>2.05897E-4</v>
      </c>
      <c r="F402">
        <v>4.4195200000000001E-4</v>
      </c>
      <c r="G402">
        <v>8.1437199999999995E-4</v>
      </c>
      <c r="H402">
        <v>1.175328E-3</v>
      </c>
    </row>
    <row r="403" spans="1:8" x14ac:dyDescent="0.2">
      <c r="A403">
        <v>-4.5767699999999998E-4</v>
      </c>
      <c r="B403">
        <v>-1.0886400000000001E-4</v>
      </c>
      <c r="C403">
        <v>7.58703E-4</v>
      </c>
      <c r="D403">
        <v>-2.7758299999999997E-4</v>
      </c>
      <c r="E403">
        <v>-1.8798900000000001E-4</v>
      </c>
      <c r="F403">
        <v>-3.9807599999999997E-4</v>
      </c>
      <c r="G403">
        <v>-5.4413400000000005E-4</v>
      </c>
      <c r="H403">
        <v>-3.8576300000000001E-4</v>
      </c>
    </row>
    <row r="404" spans="1:8" x14ac:dyDescent="0.2">
      <c r="A404">
        <v>-2.6532900000000002E-4</v>
      </c>
      <c r="B404">
        <v>-3.1539200000000001E-4</v>
      </c>
      <c r="C404">
        <v>-1.0930499999999999E-3</v>
      </c>
      <c r="D404">
        <v>-4.5405400000000001E-4</v>
      </c>
      <c r="E404">
        <v>-3.3934500000000001E-4</v>
      </c>
      <c r="F404">
        <v>-6.0997999999999998E-4</v>
      </c>
      <c r="G404">
        <v>-2.55777E-4</v>
      </c>
      <c r="H404">
        <v>-7.0325800000000001E-4</v>
      </c>
    </row>
    <row r="405" spans="1:8" x14ac:dyDescent="0.2">
      <c r="A405" s="14">
        <v>-2.0999999999999999E-5</v>
      </c>
      <c r="B405">
        <v>-2.7822099999999999E-4</v>
      </c>
      <c r="C405">
        <v>5.9082099999999995E-4</v>
      </c>
      <c r="D405">
        <v>-6.2638600000000004E-4</v>
      </c>
      <c r="E405">
        <v>-5.4327900000000003E-4</v>
      </c>
      <c r="F405">
        <v>6.6949000000000002E-4</v>
      </c>
      <c r="G405">
        <v>4.2779500000000002E-4</v>
      </c>
      <c r="H405">
        <v>4.7696300000000001E-4</v>
      </c>
    </row>
    <row r="406" spans="1:8" x14ac:dyDescent="0.2">
      <c r="A406">
        <v>4.1279199999999999E-4</v>
      </c>
      <c r="B406">
        <v>2.03048E-4</v>
      </c>
      <c r="C406" s="14">
        <v>-5.3999999999999998E-5</v>
      </c>
      <c r="D406" s="14">
        <v>-2.44E-5</v>
      </c>
      <c r="E406">
        <v>2.7430100000000002E-4</v>
      </c>
      <c r="F406">
        <v>-3.0763699999999998E-4</v>
      </c>
      <c r="G406">
        <v>2.05565E-4</v>
      </c>
      <c r="H406">
        <v>-3.53901E-4</v>
      </c>
    </row>
    <row r="407" spans="1:8" x14ac:dyDescent="0.2">
      <c r="A407">
        <v>1.9057899999999999E-4</v>
      </c>
      <c r="B407">
        <v>-1.5093800000000001E-4</v>
      </c>
      <c r="C407">
        <v>-5.5676599999999999E-4</v>
      </c>
      <c r="D407" s="14">
        <v>9.1899999999999998E-5</v>
      </c>
      <c r="E407">
        <v>-3.3700499999999998E-4</v>
      </c>
      <c r="F407" s="14">
        <v>6.0399999999999998E-5</v>
      </c>
      <c r="G407">
        <v>-3.96377E-4</v>
      </c>
      <c r="H407">
        <v>-2.84481E-4</v>
      </c>
    </row>
    <row r="408" spans="1:8" x14ac:dyDescent="0.2">
      <c r="A408">
        <v>-3.3823799999999998E-4</v>
      </c>
      <c r="B408" s="14">
        <v>-5.41E-5</v>
      </c>
      <c r="C408">
        <v>1.5225300000000001E-4</v>
      </c>
      <c r="D408">
        <v>-2.4663000000000002E-4</v>
      </c>
      <c r="E408">
        <v>4.6832299999999998E-4</v>
      </c>
      <c r="F408" s="14">
        <v>5.8100000000000003E-5</v>
      </c>
      <c r="G408">
        <v>-5.72005E-4</v>
      </c>
      <c r="H408">
        <v>1.41662E-4</v>
      </c>
    </row>
    <row r="409" spans="1:8" x14ac:dyDescent="0.2">
      <c r="A409">
        <v>4.21214E-4</v>
      </c>
      <c r="B409">
        <v>3.8139499999999998E-4</v>
      </c>
      <c r="C409" s="14">
        <v>-9.09E-5</v>
      </c>
      <c r="D409">
        <v>2.5926999999999998E-4</v>
      </c>
      <c r="E409">
        <v>2.8229600000000002E-4</v>
      </c>
      <c r="F409" s="14">
        <v>-5.1400000000000003E-5</v>
      </c>
      <c r="G409">
        <v>7.4695100000000004E-4</v>
      </c>
      <c r="H409">
        <v>3.7875000000000002E-4</v>
      </c>
    </row>
    <row r="410" spans="1:8" x14ac:dyDescent="0.2">
      <c r="A410">
        <v>-7.1009800000000004E-4</v>
      </c>
      <c r="B410">
        <v>-4.3730800000000002E-4</v>
      </c>
      <c r="C410">
        <v>2.70943E-4</v>
      </c>
      <c r="D410">
        <v>4.0250799999999999E-4</v>
      </c>
      <c r="E410">
        <v>-8.2984400000000005E-4</v>
      </c>
      <c r="F410" s="14">
        <v>1.0100000000000001E-6</v>
      </c>
      <c r="G410" s="14">
        <v>-3.0000000000000001E-5</v>
      </c>
      <c r="H410">
        <v>-6.15552E-4</v>
      </c>
    </row>
    <row r="411" spans="1:8" x14ac:dyDescent="0.2">
      <c r="A411" s="14">
        <v>-4.1199999999999999E-5</v>
      </c>
      <c r="B411" s="14">
        <v>-7.3200000000000004E-5</v>
      </c>
      <c r="C411">
        <v>-2.0411999999999999E-4</v>
      </c>
      <c r="D411">
        <v>3.0275199999999999E-4</v>
      </c>
      <c r="E411">
        <v>1.8886400000000001E-4</v>
      </c>
      <c r="F411">
        <v>-2.6857600000000003E-4</v>
      </c>
      <c r="G411" s="14">
        <v>-5.02E-5</v>
      </c>
      <c r="H411">
        <v>6.2392299999999997E-4</v>
      </c>
    </row>
    <row r="412" spans="1:8" x14ac:dyDescent="0.2">
      <c r="A412" s="14">
        <v>4.6799999999999999E-5</v>
      </c>
      <c r="B412">
        <v>4.1827699999999999E-4</v>
      </c>
      <c r="C412">
        <v>3.8241499999999999E-4</v>
      </c>
      <c r="D412" s="14">
        <v>-4.0099999999999999E-5</v>
      </c>
      <c r="E412">
        <v>3.2415500000000002E-4</v>
      </c>
      <c r="F412">
        <v>2.22838E-4</v>
      </c>
      <c r="G412">
        <v>-1.6670399999999999E-4</v>
      </c>
      <c r="H412" s="14">
        <v>-4.5099999999999998E-5</v>
      </c>
    </row>
    <row r="413" spans="1:8" x14ac:dyDescent="0.2">
      <c r="A413">
        <v>9.0400699999999997E-4</v>
      </c>
      <c r="B413">
        <v>5.9362100000000001E-4</v>
      </c>
      <c r="C413">
        <v>6.5642700000000001E-4</v>
      </c>
      <c r="D413">
        <v>5.1146999999999998E-4</v>
      </c>
      <c r="E413" s="14">
        <v>9.4599999999999996E-5</v>
      </c>
      <c r="F413">
        <v>-2.6600099999999998E-4</v>
      </c>
      <c r="G413" s="14">
        <v>-5.6099999999999997E-6</v>
      </c>
      <c r="H413">
        <v>3.94755E-4</v>
      </c>
    </row>
    <row r="414" spans="1:8" x14ac:dyDescent="0.2">
      <c r="A414">
        <v>2.7522700000000001E-4</v>
      </c>
      <c r="B414">
        <v>6.70928E-4</v>
      </c>
      <c r="C414">
        <v>1.9508000000000001E-4</v>
      </c>
      <c r="D414">
        <v>1.37861E-4</v>
      </c>
      <c r="E414">
        <v>2.18593E-4</v>
      </c>
      <c r="F414">
        <v>7.2268199999999999E-4</v>
      </c>
      <c r="G414">
        <v>1.7458400000000001E-4</v>
      </c>
      <c r="H414">
        <v>-3.3076699999999999E-4</v>
      </c>
    </row>
    <row r="415" spans="1:8" x14ac:dyDescent="0.2">
      <c r="A415">
        <v>-3.9358500000000001E-4</v>
      </c>
      <c r="B415">
        <v>-2.9536900000000002E-4</v>
      </c>
      <c r="C415">
        <v>-2.1687599999999999E-4</v>
      </c>
      <c r="D415" s="14">
        <v>1.43E-5</v>
      </c>
      <c r="E415" s="14">
        <v>-3.1000000000000001E-5</v>
      </c>
      <c r="F415">
        <v>-1.3129600000000001E-4</v>
      </c>
      <c r="G415">
        <v>7.0986499999999995E-4</v>
      </c>
      <c r="H415" s="14">
        <v>3.9499999999999998E-5</v>
      </c>
    </row>
    <row r="416" spans="1:8" x14ac:dyDescent="0.2">
      <c r="A416">
        <v>1.40216E-4</v>
      </c>
      <c r="B416">
        <v>3.2479900000000002E-4</v>
      </c>
      <c r="C416">
        <v>-1.9816199999999999E-4</v>
      </c>
      <c r="D416">
        <v>-5.45901E-4</v>
      </c>
      <c r="E416">
        <v>5.9840200000000005E-4</v>
      </c>
      <c r="F416">
        <v>1.7460699999999999E-4</v>
      </c>
      <c r="G416">
        <v>-4.9540599999999999E-4</v>
      </c>
      <c r="H416">
        <v>5.1892799999999999E-4</v>
      </c>
    </row>
    <row r="417" spans="1:8" x14ac:dyDescent="0.2">
      <c r="A417">
        <v>1.14826E-4</v>
      </c>
      <c r="B417">
        <v>3.9814199999999998E-4</v>
      </c>
      <c r="C417">
        <v>1.2467380000000001E-3</v>
      </c>
      <c r="D417">
        <v>1.389286E-3</v>
      </c>
      <c r="E417">
        <v>6.88336E-4</v>
      </c>
      <c r="F417">
        <v>9.1901799999999996E-4</v>
      </c>
      <c r="G417">
        <v>1.014776E-3</v>
      </c>
      <c r="H417">
        <v>5.23239E-4</v>
      </c>
    </row>
    <row r="418" spans="1:8" x14ac:dyDescent="0.2">
      <c r="A418">
        <v>1.005536E-3</v>
      </c>
      <c r="B418" s="14">
        <v>-1.39E-6</v>
      </c>
      <c r="C418">
        <v>5.0733099999999997E-4</v>
      </c>
      <c r="D418" s="14">
        <v>3.4100000000000002E-5</v>
      </c>
      <c r="E418">
        <v>6.0649399999999996E-4</v>
      </c>
      <c r="F418">
        <v>-1.6069000000000001E-4</v>
      </c>
      <c r="G418">
        <v>3.6686100000000001E-4</v>
      </c>
      <c r="H418" s="14">
        <v>3.43E-5</v>
      </c>
    </row>
    <row r="419" spans="1:8" x14ac:dyDescent="0.2">
      <c r="A419" s="14">
        <v>1.43E-5</v>
      </c>
      <c r="B419">
        <v>6.5029599999999997E-4</v>
      </c>
      <c r="C419">
        <v>-3.4812899999999997E-4</v>
      </c>
      <c r="D419">
        <v>6.52701E-4</v>
      </c>
      <c r="E419">
        <v>-5.4014700000000004E-4</v>
      </c>
      <c r="F419">
        <v>5.2832599999999997E-4</v>
      </c>
      <c r="G419">
        <v>4.6221400000000002E-4</v>
      </c>
      <c r="H419" s="14">
        <v>7.25E-5</v>
      </c>
    </row>
    <row r="420" spans="1:8" x14ac:dyDescent="0.2">
      <c r="A420">
        <v>-1.7694299999999999E-4</v>
      </c>
      <c r="B420" s="14">
        <v>1.9300000000000002E-5</v>
      </c>
      <c r="C420" s="14">
        <v>7.6299999999999998E-5</v>
      </c>
      <c r="D420">
        <v>-7.5106200000000004E-4</v>
      </c>
      <c r="E420">
        <v>5.1637600000000003E-4</v>
      </c>
      <c r="F420">
        <v>-3.6129599999999999E-4</v>
      </c>
      <c r="G420">
        <v>-3.4487400000000001E-4</v>
      </c>
      <c r="H420">
        <v>-3.4506199999999998E-4</v>
      </c>
    </row>
    <row r="421" spans="1:8" x14ac:dyDescent="0.2">
      <c r="A421">
        <v>2.1004699999999999E-4</v>
      </c>
      <c r="B421">
        <v>-4.24337E-4</v>
      </c>
      <c r="C421">
        <v>-1.8699E-4</v>
      </c>
      <c r="D421">
        <v>6.0756799999999995E-4</v>
      </c>
      <c r="E421">
        <v>1.18285E-4</v>
      </c>
      <c r="F421">
        <v>4.65277E-4</v>
      </c>
      <c r="G421">
        <v>1.4801300000000001E-4</v>
      </c>
      <c r="H421">
        <v>6.1180800000000003E-4</v>
      </c>
    </row>
    <row r="422" spans="1:8" x14ac:dyDescent="0.2">
      <c r="A422">
        <v>3.0302399999999999E-4</v>
      </c>
      <c r="B422">
        <v>7.7432599999999999E-4</v>
      </c>
      <c r="C422">
        <v>8.4430799999999999E-4</v>
      </c>
      <c r="D422" s="14">
        <v>-4.7500000000000003E-5</v>
      </c>
      <c r="E422">
        <v>-2.0801200000000001E-4</v>
      </c>
      <c r="F422">
        <v>2.8057000000000001E-4</v>
      </c>
      <c r="G422">
        <v>4.9478499999999997E-4</v>
      </c>
      <c r="H422" s="14">
        <v>3.6900000000000002E-5</v>
      </c>
    </row>
    <row r="423" spans="1:8" x14ac:dyDescent="0.2">
      <c r="A423">
        <v>-2.5185300000000002E-4</v>
      </c>
      <c r="B423" s="14">
        <v>-3.1000000000000001E-5</v>
      </c>
      <c r="C423">
        <v>2.1150699999999999E-4</v>
      </c>
      <c r="D423">
        <v>1.2434999999999999E-4</v>
      </c>
      <c r="E423">
        <v>5.3348899999999995E-4</v>
      </c>
      <c r="F423">
        <v>3.8586600000000001E-4</v>
      </c>
      <c r="G423">
        <v>-4.6474899999999998E-4</v>
      </c>
      <c r="H423">
        <v>-4.9975200000000001E-4</v>
      </c>
    </row>
    <row r="424" spans="1:8" x14ac:dyDescent="0.2">
      <c r="A424">
        <v>6.08487E-4</v>
      </c>
      <c r="B424">
        <v>-4.3102100000000002E-4</v>
      </c>
      <c r="C424">
        <v>-6.5069200000000002E-4</v>
      </c>
      <c r="D424">
        <v>-3.65972E-4</v>
      </c>
      <c r="E424">
        <v>-4.9395000000000005E-4</v>
      </c>
      <c r="F424">
        <v>-5.3975900000000001E-4</v>
      </c>
      <c r="G424">
        <v>-1.5269799999999999E-4</v>
      </c>
      <c r="H424">
        <v>2.5340300000000003E-4</v>
      </c>
    </row>
    <row r="425" spans="1:8" x14ac:dyDescent="0.2">
      <c r="A425" s="14">
        <v>-4.6600000000000001E-5</v>
      </c>
      <c r="B425">
        <v>5.5839500000000005E-4</v>
      </c>
      <c r="C425">
        <v>2.3079700000000001E-4</v>
      </c>
      <c r="D425">
        <v>5.4519300000000002E-4</v>
      </c>
      <c r="E425">
        <v>4.0609499999999998E-4</v>
      </c>
      <c r="F425">
        <v>-4.6839100000000002E-4</v>
      </c>
      <c r="G425">
        <v>1.8561700000000001E-4</v>
      </c>
      <c r="H425">
        <v>-6.0522799999999997E-4</v>
      </c>
    </row>
    <row r="426" spans="1:8" x14ac:dyDescent="0.2">
      <c r="A426">
        <v>-6.7573799999999995E-4</v>
      </c>
      <c r="B426">
        <v>1.59302E-4</v>
      </c>
      <c r="C426">
        <v>1.00623E-4</v>
      </c>
      <c r="D426">
        <v>-3.53006E-4</v>
      </c>
      <c r="E426" s="14">
        <v>2.02E-5</v>
      </c>
      <c r="F426">
        <v>1.84842E-4</v>
      </c>
      <c r="G426">
        <v>1.2797199999999999E-4</v>
      </c>
      <c r="H426">
        <v>8.9264499999999996E-4</v>
      </c>
    </row>
    <row r="427" spans="1:8" x14ac:dyDescent="0.2">
      <c r="A427">
        <v>1.084244E-3</v>
      </c>
      <c r="B427">
        <v>3.6889699999999997E-4</v>
      </c>
      <c r="C427">
        <v>6.3375200000000001E-4</v>
      </c>
      <c r="D427">
        <v>1.0130619999999999E-3</v>
      </c>
      <c r="E427">
        <v>7.12223E-4</v>
      </c>
      <c r="F427">
        <v>9.0963999999999997E-4</v>
      </c>
      <c r="G427" s="14">
        <v>4.0200000000000001E-5</v>
      </c>
      <c r="H427">
        <v>2.8797099999999998E-4</v>
      </c>
    </row>
    <row r="428" spans="1:8" x14ac:dyDescent="0.2">
      <c r="A428">
        <v>-3.9188800000000001E-4</v>
      </c>
      <c r="B428">
        <v>-2.6912099999999999E-4</v>
      </c>
      <c r="C428">
        <v>-2.2921000000000001E-4</v>
      </c>
      <c r="D428" s="14">
        <v>4.2300000000000002E-6</v>
      </c>
      <c r="E428">
        <v>-1.106487E-3</v>
      </c>
      <c r="F428">
        <v>-1.00449E-4</v>
      </c>
      <c r="G428" s="14">
        <v>5.3399999999999997E-5</v>
      </c>
      <c r="H428">
        <v>-7.4206200000000004E-4</v>
      </c>
    </row>
    <row r="429" spans="1:8" x14ac:dyDescent="0.2">
      <c r="A429">
        <v>6.3562799999999995E-4</v>
      </c>
      <c r="B429">
        <v>6.1207999999999998E-4</v>
      </c>
      <c r="C429">
        <v>2.6850799999999998E-4</v>
      </c>
      <c r="D429">
        <v>-3.0531999999999998E-4</v>
      </c>
      <c r="E429">
        <v>8.3970099999999999E-4</v>
      </c>
      <c r="F429" s="14">
        <v>-8.9099999999999997E-5</v>
      </c>
      <c r="G429">
        <v>-2.22878E-4</v>
      </c>
      <c r="H429" s="14">
        <v>-8.8999999999999995E-5</v>
      </c>
    </row>
    <row r="430" spans="1:8" x14ac:dyDescent="0.2">
      <c r="A430">
        <v>-7.56892E-4</v>
      </c>
      <c r="B430">
        <v>-5.7826000000000004E-4</v>
      </c>
      <c r="C430">
        <v>-2.4373600000000001E-4</v>
      </c>
      <c r="D430">
        <v>-4.2376399999999998E-4</v>
      </c>
      <c r="E430">
        <v>-9.1303200000000004E-4</v>
      </c>
      <c r="F430">
        <v>-6.6896000000000002E-4</v>
      </c>
      <c r="G430">
        <v>-3.7303500000000002E-4</v>
      </c>
      <c r="H430" s="14">
        <v>-9.09E-5</v>
      </c>
    </row>
    <row r="431" spans="1:8" x14ac:dyDescent="0.2">
      <c r="A431" s="14">
        <v>7.1299999999999998E-5</v>
      </c>
      <c r="B431" s="14">
        <v>-1.7900000000000001E-5</v>
      </c>
      <c r="C431">
        <v>-4.5881999999999997E-4</v>
      </c>
      <c r="D431" s="14">
        <v>-6.9099999999999999E-5</v>
      </c>
      <c r="E431">
        <v>-2.5411500000000002E-4</v>
      </c>
      <c r="F431">
        <v>2.4947400000000002E-4</v>
      </c>
      <c r="G431" s="14">
        <v>5.9299999999999998E-5</v>
      </c>
      <c r="H431">
        <v>-1.95255E-4</v>
      </c>
    </row>
    <row r="432" spans="1:8" x14ac:dyDescent="0.2">
      <c r="A432">
        <v>-1.2402299999999999E-4</v>
      </c>
      <c r="B432">
        <v>-2.9833000000000003E-4</v>
      </c>
      <c r="C432">
        <v>3.6054499999999998E-4</v>
      </c>
      <c r="D432" s="14">
        <v>-6.4900000000000005E-5</v>
      </c>
      <c r="E432">
        <v>4.0548599999999999E-4</v>
      </c>
      <c r="F432">
        <v>6.0889600000000005E-4</v>
      </c>
      <c r="G432">
        <v>3.7947399999999998E-4</v>
      </c>
      <c r="H432">
        <v>7.6488499999999998E-4</v>
      </c>
    </row>
    <row r="433" spans="1:8" x14ac:dyDescent="0.2">
      <c r="A433">
        <v>1.06332E-4</v>
      </c>
      <c r="B433">
        <v>2.2145199999999999E-4</v>
      </c>
      <c r="C433" s="14">
        <v>-6.2199999999999994E-5</v>
      </c>
      <c r="D433">
        <v>7.6893899999999995E-4</v>
      </c>
      <c r="E433">
        <v>2.6484000000000002E-4</v>
      </c>
      <c r="F433">
        <v>-3.9505900000000001E-4</v>
      </c>
      <c r="G433">
        <v>1.3897599999999999E-4</v>
      </c>
      <c r="H433" s="14">
        <v>3.9900000000000001E-5</v>
      </c>
    </row>
    <row r="434" spans="1:8" x14ac:dyDescent="0.2">
      <c r="A434">
        <v>3.1554800000000002E-4</v>
      </c>
      <c r="B434" s="14">
        <v>-3.27E-6</v>
      </c>
      <c r="C434">
        <v>-2.5184099999999999E-4</v>
      </c>
      <c r="D434">
        <v>-7.3011899999999999E-4</v>
      </c>
      <c r="E434">
        <v>3.7517799999999999E-4</v>
      </c>
      <c r="F434">
        <v>3.22959E-4</v>
      </c>
      <c r="G434">
        <v>-2.6447800000000001E-4</v>
      </c>
      <c r="H434" s="14">
        <v>2.2399999999999999E-5</v>
      </c>
    </row>
    <row r="435" spans="1:8" x14ac:dyDescent="0.2">
      <c r="A435">
        <v>-7.6575700000000005E-4</v>
      </c>
      <c r="B435">
        <v>-5.5222500000000005E-4</v>
      </c>
      <c r="C435">
        <v>-4.5425100000000003E-4</v>
      </c>
      <c r="D435">
        <v>-2.1779699999999999E-4</v>
      </c>
      <c r="E435">
        <v>-1.242604E-3</v>
      </c>
      <c r="F435">
        <v>-1.3499110000000001E-3</v>
      </c>
      <c r="G435">
        <v>-6.9963200000000005E-4</v>
      </c>
      <c r="H435">
        <v>-5.6561800000000005E-4</v>
      </c>
    </row>
    <row r="436" spans="1:8" x14ac:dyDescent="0.2">
      <c r="A436" s="14">
        <v>-8.1199999999999995E-5</v>
      </c>
      <c r="B436">
        <v>-3.7088900000000001E-4</v>
      </c>
      <c r="C436" s="14">
        <v>-5.8499999999999999E-5</v>
      </c>
      <c r="D436">
        <v>-5.3745599999999996E-4</v>
      </c>
      <c r="E436" s="14">
        <v>-1.7499999999999998E-5</v>
      </c>
      <c r="F436">
        <v>4.6348299999999999E-4</v>
      </c>
      <c r="G436">
        <v>4.20791E-4</v>
      </c>
      <c r="H436">
        <v>-4.4345400000000003E-4</v>
      </c>
    </row>
    <row r="437" spans="1:8" x14ac:dyDescent="0.2">
      <c r="A437">
        <v>3.52975E-4</v>
      </c>
      <c r="B437">
        <v>-1.95632E-4</v>
      </c>
      <c r="C437">
        <v>2.3051199999999999E-4</v>
      </c>
      <c r="D437">
        <v>5.2024299999999999E-4</v>
      </c>
      <c r="E437">
        <v>1.08801E-4</v>
      </c>
      <c r="F437" s="14">
        <v>-7.0400000000000004E-5</v>
      </c>
      <c r="G437">
        <v>-1.5369799999999999E-4</v>
      </c>
      <c r="H437">
        <v>-2.1973399999999999E-4</v>
      </c>
    </row>
    <row r="438" spans="1:8" x14ac:dyDescent="0.2">
      <c r="A438">
        <v>-2.7158199999999998E-4</v>
      </c>
      <c r="B438">
        <v>-2.4868200000000002E-4</v>
      </c>
      <c r="C438">
        <v>-9.3639500000000002E-4</v>
      </c>
      <c r="D438">
        <v>-6.8310699999999996E-4</v>
      </c>
      <c r="E438">
        <v>-6.5956499999999998E-4</v>
      </c>
      <c r="F438">
        <v>-1.66186E-4</v>
      </c>
      <c r="G438">
        <v>-4.9124100000000001E-4</v>
      </c>
      <c r="H438" s="14">
        <v>6.5500000000000006E-5</v>
      </c>
    </row>
    <row r="439" spans="1:8" x14ac:dyDescent="0.2">
      <c r="A439">
        <v>-5.1597299999999997E-4</v>
      </c>
      <c r="B439">
        <v>5.5155600000000003E-4</v>
      </c>
      <c r="C439">
        <v>5.7123999999999999E-4</v>
      </c>
      <c r="D439" s="14">
        <v>-4.9799999999999998E-5</v>
      </c>
      <c r="E439">
        <v>3.55729E-4</v>
      </c>
      <c r="F439">
        <v>3.66602E-4</v>
      </c>
      <c r="G439">
        <v>2.42489E-4</v>
      </c>
      <c r="H439">
        <v>3.3716799999999999E-4</v>
      </c>
    </row>
    <row r="440" spans="1:8" x14ac:dyDescent="0.2">
      <c r="A440">
        <v>6.7069099999999995E-4</v>
      </c>
      <c r="B440">
        <v>-6.0872900000000002E-4</v>
      </c>
      <c r="C440">
        <v>-4.5056499999999999E-4</v>
      </c>
      <c r="D440">
        <v>2.4707800000000002E-4</v>
      </c>
      <c r="E440" s="14">
        <v>8.1500000000000002E-5</v>
      </c>
      <c r="F440">
        <v>-2.68643E-4</v>
      </c>
      <c r="G440">
        <v>1.7662999999999999E-4</v>
      </c>
      <c r="H440">
        <v>2.25765E-4</v>
      </c>
    </row>
    <row r="441" spans="1:8" x14ac:dyDescent="0.2">
      <c r="A441" s="14">
        <v>-9.3800000000000003E-5</v>
      </c>
      <c r="B441">
        <v>6.3571799999999996E-4</v>
      </c>
      <c r="C441">
        <v>-1.75198E-4</v>
      </c>
      <c r="D441">
        <v>-3.9817599999999998E-4</v>
      </c>
      <c r="E441">
        <v>-5.4210800000000002E-4</v>
      </c>
      <c r="F441">
        <v>-2.91105E-4</v>
      </c>
      <c r="G441">
        <v>-6.7156300000000002E-4</v>
      </c>
      <c r="H441">
        <v>-4.9215000000000001E-4</v>
      </c>
    </row>
    <row r="442" spans="1:8" x14ac:dyDescent="0.2">
      <c r="A442">
        <v>-2.5393900000000001E-4</v>
      </c>
      <c r="B442">
        <v>-7.4198700000000005E-4</v>
      </c>
      <c r="C442">
        <v>2.0434199999999999E-4</v>
      </c>
      <c r="D442" s="14">
        <v>2.1100000000000001E-5</v>
      </c>
      <c r="E442" s="14">
        <v>9.3999999999999994E-5</v>
      </c>
      <c r="F442">
        <v>-5.2265299999999998E-4</v>
      </c>
      <c r="G442">
        <v>4.2935E-4</v>
      </c>
      <c r="H442">
        <v>-2.0811199999999999E-4</v>
      </c>
    </row>
    <row r="443" spans="1:8" x14ac:dyDescent="0.2">
      <c r="A443">
        <v>-1.55045E-4</v>
      </c>
      <c r="B443">
        <v>1.0408000000000001E-4</v>
      </c>
      <c r="C443">
        <v>3.4335600000000001E-4</v>
      </c>
      <c r="D443">
        <v>3.8660000000000002E-4</v>
      </c>
      <c r="E443">
        <v>-2.1761799999999999E-4</v>
      </c>
      <c r="F443">
        <v>3.9221500000000001E-4</v>
      </c>
      <c r="G443">
        <v>-6.17907E-4</v>
      </c>
      <c r="H443">
        <v>1.6812000000000001E-4</v>
      </c>
    </row>
    <row r="444" spans="1:8" x14ac:dyDescent="0.2">
      <c r="A444">
        <v>-2.42902E-4</v>
      </c>
      <c r="B444">
        <v>7.5450799999999998E-4</v>
      </c>
      <c r="C444">
        <v>-1.72492E-4</v>
      </c>
      <c r="D444">
        <v>-3.5130799999999999E-4</v>
      </c>
      <c r="E444">
        <v>8.0257699999999996E-4</v>
      </c>
      <c r="F444">
        <v>5.4176500000000004E-4</v>
      </c>
      <c r="G444">
        <v>5.60148E-4</v>
      </c>
      <c r="H444">
        <v>7.0786999999999998E-4</v>
      </c>
    </row>
    <row r="445" spans="1:8" x14ac:dyDescent="0.2">
      <c r="A445">
        <v>1.03881E-4</v>
      </c>
      <c r="B445">
        <v>-7.2512E-4</v>
      </c>
      <c r="C445">
        <v>-3.6468999999999998E-4</v>
      </c>
      <c r="D445">
        <v>1.4172699999999999E-4</v>
      </c>
      <c r="E445">
        <v>-6.5720899999999996E-4</v>
      </c>
      <c r="F445">
        <v>-5.1975800000000005E-4</v>
      </c>
      <c r="G445">
        <v>-3.57103E-4</v>
      </c>
      <c r="H445">
        <v>-4.4912100000000003E-4</v>
      </c>
    </row>
    <row r="446" spans="1:8" x14ac:dyDescent="0.2">
      <c r="A446" s="14">
        <v>2.09E-5</v>
      </c>
      <c r="B446">
        <v>-4.7605999999999999E-4</v>
      </c>
      <c r="C446" s="14">
        <v>-7.8200000000000003E-5</v>
      </c>
      <c r="D446" s="14">
        <v>5.2299999999999999E-6</v>
      </c>
      <c r="E446" s="14">
        <v>-8.2000000000000001E-5</v>
      </c>
      <c r="F446">
        <v>2.32539E-4</v>
      </c>
      <c r="G446">
        <v>2.5994899999999999E-4</v>
      </c>
      <c r="H446" s="14">
        <v>2.97E-5</v>
      </c>
    </row>
    <row r="447" spans="1:8" x14ac:dyDescent="0.2">
      <c r="A447" s="14">
        <v>-7.7200000000000006E-5</v>
      </c>
      <c r="B447">
        <v>3.6964300000000001E-4</v>
      </c>
      <c r="C447" s="14">
        <v>-5.0799999999999996E-6</v>
      </c>
      <c r="D447">
        <v>-4.1720400000000001E-4</v>
      </c>
      <c r="E447">
        <v>3.16428E-4</v>
      </c>
      <c r="F447">
        <v>-1.5322E-4</v>
      </c>
      <c r="G447" s="14">
        <v>-2.87E-5</v>
      </c>
      <c r="H447">
        <v>-5.2761699999999997E-4</v>
      </c>
    </row>
    <row r="448" spans="1:8" x14ac:dyDescent="0.2">
      <c r="A448">
        <v>-1.4202999999999999E-4</v>
      </c>
      <c r="B448" s="14">
        <v>-8.7100000000000003E-5</v>
      </c>
      <c r="C448">
        <v>5.9760100000000001E-4</v>
      </c>
      <c r="D448">
        <v>3.4181800000000003E-4</v>
      </c>
      <c r="E448">
        <v>-4.17606E-4</v>
      </c>
      <c r="F448">
        <v>-6.5870800000000004E-4</v>
      </c>
      <c r="G448">
        <v>-4.7009999999999999E-4</v>
      </c>
      <c r="H448">
        <v>5.58392E-4</v>
      </c>
    </row>
    <row r="449" spans="1:8" x14ac:dyDescent="0.2">
      <c r="A449">
        <v>-2.2406300000000001E-4</v>
      </c>
      <c r="B449" s="14">
        <v>4.9200000000000003E-5</v>
      </c>
      <c r="C449">
        <v>-1.7612899999999999E-4</v>
      </c>
      <c r="D449">
        <v>-6.4516900000000002E-4</v>
      </c>
      <c r="E449">
        <v>-1.9490299999999999E-4</v>
      </c>
      <c r="F449">
        <v>3.4780199999999997E-4</v>
      </c>
      <c r="G449">
        <v>3.86058E-4</v>
      </c>
      <c r="H449">
        <v>-1.22077E-4</v>
      </c>
    </row>
    <row r="450" spans="1:8" x14ac:dyDescent="0.2">
      <c r="A450">
        <v>2.0658300000000001E-4</v>
      </c>
      <c r="B450" s="14">
        <v>-1.56E-5</v>
      </c>
      <c r="C450">
        <v>-1.2634500000000001E-4</v>
      </c>
      <c r="D450">
        <v>3.8413400000000001E-4</v>
      </c>
      <c r="E450">
        <v>5.0028300000000002E-4</v>
      </c>
      <c r="F450">
        <v>-4.9757200000000005E-4</v>
      </c>
      <c r="G450">
        <v>-5.8135999999999995E-4</v>
      </c>
      <c r="H450" s="14">
        <v>-5.9599999999999999E-5</v>
      </c>
    </row>
    <row r="451" spans="1:8" x14ac:dyDescent="0.2">
      <c r="A451" s="14">
        <v>2.6699999999999998E-5</v>
      </c>
      <c r="B451">
        <v>-5.4387100000000002E-4</v>
      </c>
      <c r="C451">
        <v>-5.8187500000000004E-4</v>
      </c>
      <c r="D451">
        <v>-3.3760099999999998E-4</v>
      </c>
      <c r="E451">
        <v>-8.9179299999999999E-4</v>
      </c>
      <c r="F451">
        <v>-4.21576E-4</v>
      </c>
      <c r="G451">
        <v>2.28299E-4</v>
      </c>
      <c r="H451">
        <v>-2.28588E-4</v>
      </c>
    </row>
    <row r="452" spans="1:8" x14ac:dyDescent="0.2">
      <c r="A452">
        <v>-5.1668999999999999E-4</v>
      </c>
      <c r="B452">
        <v>-2.62866E-4</v>
      </c>
      <c r="C452" s="14">
        <v>7.7700000000000005E-5</v>
      </c>
      <c r="D452">
        <v>-6.7770999999999999E-4</v>
      </c>
      <c r="E452">
        <v>-2.5169800000000002E-4</v>
      </c>
      <c r="F452">
        <v>1.09676E-4</v>
      </c>
      <c r="G452">
        <v>-7.5786799999999997E-4</v>
      </c>
      <c r="H452" s="14">
        <v>2.5000000000000001E-5</v>
      </c>
    </row>
    <row r="453" spans="1:8" x14ac:dyDescent="0.2">
      <c r="A453" s="14">
        <v>-1.29E-5</v>
      </c>
      <c r="B453">
        <v>1.3100699999999999E-4</v>
      </c>
      <c r="C453">
        <v>1.2788E-4</v>
      </c>
      <c r="D453">
        <v>6.5219699999999998E-4</v>
      </c>
      <c r="E453">
        <v>7.5371499999999996E-4</v>
      </c>
      <c r="F453">
        <v>1.08515E-4</v>
      </c>
      <c r="G453">
        <v>3.00394E-4</v>
      </c>
      <c r="H453">
        <v>-5.2381400000000005E-4</v>
      </c>
    </row>
    <row r="454" spans="1:8" x14ac:dyDescent="0.2">
      <c r="A454">
        <v>2.5447000000000002E-4</v>
      </c>
      <c r="B454">
        <v>1.3290200000000001E-4</v>
      </c>
      <c r="C454">
        <v>-3.3583300000000001E-4</v>
      </c>
      <c r="D454" s="14">
        <v>-7.3399999999999995E-5</v>
      </c>
      <c r="E454">
        <v>1.7249E-4</v>
      </c>
      <c r="F454">
        <v>-2.3457400000000001E-4</v>
      </c>
      <c r="G454">
        <v>-1.3404700000000001E-4</v>
      </c>
      <c r="H454">
        <v>-1.9768699999999999E-4</v>
      </c>
    </row>
    <row r="455" spans="1:8" x14ac:dyDescent="0.2">
      <c r="A455">
        <v>-2.7239499999999998E-4</v>
      </c>
      <c r="B455">
        <v>-5.2788599999999998E-4</v>
      </c>
      <c r="C455">
        <v>-2.6195599999999998E-4</v>
      </c>
      <c r="D455" s="14">
        <v>-6.7199999999999994E-5</v>
      </c>
      <c r="E455">
        <v>-9.946410000000001E-4</v>
      </c>
      <c r="F455">
        <v>2.41392E-4</v>
      </c>
      <c r="G455">
        <v>-6.5506899999999999E-4</v>
      </c>
      <c r="H455">
        <v>-2.7273800000000002E-4</v>
      </c>
    </row>
    <row r="456" spans="1:8" x14ac:dyDescent="0.2">
      <c r="A456" s="14">
        <v>-2.37E-5</v>
      </c>
      <c r="B456">
        <v>4.4074099999999997E-4</v>
      </c>
      <c r="C456">
        <v>6.5364299999999998E-4</v>
      </c>
      <c r="D456">
        <v>4.5125699999999999E-4</v>
      </c>
      <c r="E456">
        <v>9.2979599999999999E-4</v>
      </c>
      <c r="F456" s="14">
        <v>2.2900000000000001E-6</v>
      </c>
      <c r="G456">
        <v>1.006292E-3</v>
      </c>
      <c r="H456">
        <v>1.1042440000000001E-3</v>
      </c>
    </row>
    <row r="457" spans="1:8" x14ac:dyDescent="0.2">
      <c r="A457">
        <v>3.7074800000000001E-4</v>
      </c>
      <c r="B457" s="14">
        <v>-9.1400000000000006E-6</v>
      </c>
      <c r="C457">
        <v>-4.0305899999999999E-4</v>
      </c>
      <c r="D457">
        <v>-6.0727399999999999E-4</v>
      </c>
      <c r="E457">
        <v>-2.58659E-4</v>
      </c>
      <c r="F457">
        <v>-4.69777E-4</v>
      </c>
      <c r="G457">
        <v>-3.65783E-4</v>
      </c>
      <c r="H457">
        <v>-9.1546300000000004E-4</v>
      </c>
    </row>
    <row r="458" spans="1:8" x14ac:dyDescent="0.2">
      <c r="A458">
        <v>-8.6644800000000002E-4</v>
      </c>
      <c r="B458">
        <v>3.2373900000000003E-4</v>
      </c>
      <c r="C458" s="14">
        <v>-9.48E-5</v>
      </c>
      <c r="D458">
        <v>-1.22094E-4</v>
      </c>
      <c r="E458" s="14">
        <v>1.4100000000000001E-5</v>
      </c>
      <c r="F458">
        <v>1.3635000000000001E-4</v>
      </c>
      <c r="G458">
        <v>2.56965E-4</v>
      </c>
      <c r="H458">
        <v>5.4689300000000001E-4</v>
      </c>
    </row>
    <row r="459" spans="1:8" x14ac:dyDescent="0.2">
      <c r="A459" s="14">
        <v>5.4200000000000003E-5</v>
      </c>
      <c r="B459" s="14">
        <v>-9.8800000000000003E-5</v>
      </c>
      <c r="C459">
        <v>-3.35082E-4</v>
      </c>
      <c r="D459" s="14">
        <v>2.87E-5</v>
      </c>
      <c r="E459" s="14">
        <v>1.0000000000000001E-5</v>
      </c>
      <c r="F459">
        <v>-1.04733E-4</v>
      </c>
      <c r="G459" s="14">
        <v>-4.8099999999999997E-5</v>
      </c>
      <c r="H459">
        <v>-1.70979E-4</v>
      </c>
    </row>
    <row r="460" spans="1:8" x14ac:dyDescent="0.2">
      <c r="A460">
        <v>6.7273099999999998E-4</v>
      </c>
      <c r="B460">
        <v>-3.5557600000000003E-4</v>
      </c>
      <c r="C460">
        <v>2.34813E-4</v>
      </c>
      <c r="D460" s="14">
        <v>-4.7200000000000002E-5</v>
      </c>
      <c r="E460">
        <v>-4.0966E-4</v>
      </c>
      <c r="F460">
        <v>7.8095300000000003E-4</v>
      </c>
      <c r="G460">
        <v>4.04137E-4</v>
      </c>
      <c r="H460">
        <v>5.9471000000000003E-4</v>
      </c>
    </row>
    <row r="461" spans="1:8" x14ac:dyDescent="0.2">
      <c r="A461">
        <v>-1.15081E-4</v>
      </c>
      <c r="B461">
        <v>4.2146600000000001E-4</v>
      </c>
      <c r="C461">
        <v>1.97476E-4</v>
      </c>
      <c r="D461">
        <v>1.1694769999999999E-3</v>
      </c>
      <c r="E461">
        <v>4.2157799999999998E-4</v>
      </c>
      <c r="F461">
        <v>5.5621100000000003E-4</v>
      </c>
      <c r="G461">
        <v>3.54497E-4</v>
      </c>
      <c r="H461" s="14">
        <v>-2.4600000000000002E-5</v>
      </c>
    </row>
    <row r="462" spans="1:8" x14ac:dyDescent="0.2">
      <c r="A462" s="14">
        <v>-6.9600000000000003E-6</v>
      </c>
      <c r="B462">
        <v>-2.9403600000000002E-4</v>
      </c>
      <c r="C462" s="14">
        <v>5.8100000000000003E-5</v>
      </c>
      <c r="D462">
        <v>-5.2927499999999995E-4</v>
      </c>
      <c r="E462">
        <v>2.9273E-4</v>
      </c>
      <c r="F462">
        <v>-8.1525499999999997E-4</v>
      </c>
      <c r="G462">
        <v>-5.9125400000000004E-4</v>
      </c>
      <c r="H462">
        <v>-1.14393E-4</v>
      </c>
    </row>
    <row r="463" spans="1:8" x14ac:dyDescent="0.2">
      <c r="A463">
        <v>-1.16017E-4</v>
      </c>
      <c r="B463">
        <v>-2.8329499999999998E-4</v>
      </c>
      <c r="C463" s="14">
        <v>-6.0800000000000001E-5</v>
      </c>
      <c r="D463">
        <v>-6.1518499999999997E-4</v>
      </c>
      <c r="E463">
        <v>-1.63513E-4</v>
      </c>
      <c r="F463">
        <v>4.2138800000000003E-4</v>
      </c>
      <c r="G463">
        <v>4.9510999999999999E-4</v>
      </c>
      <c r="H463" s="14">
        <v>7.1199999999999996E-5</v>
      </c>
    </row>
    <row r="464" spans="1:8" x14ac:dyDescent="0.2">
      <c r="A464">
        <v>7.2269700000000001E-4</v>
      </c>
      <c r="B464">
        <v>8.6619699999999997E-4</v>
      </c>
      <c r="C464">
        <v>6.5962900000000001E-4</v>
      </c>
      <c r="D464">
        <v>6.6303800000000002E-4</v>
      </c>
      <c r="E464">
        <v>7.2150600000000001E-4</v>
      </c>
      <c r="F464">
        <v>3.4983900000000001E-4</v>
      </c>
      <c r="G464">
        <v>4.43628E-4</v>
      </c>
      <c r="H464">
        <v>5.4282799999999997E-4</v>
      </c>
    </row>
    <row r="465" spans="1:8" x14ac:dyDescent="0.2">
      <c r="A465">
        <v>-4.1344500000000002E-4</v>
      </c>
      <c r="B465">
        <v>-2.1647600000000001E-4</v>
      </c>
      <c r="C465">
        <v>-4.6709600000000002E-4</v>
      </c>
      <c r="D465" s="14">
        <v>5.0099999999999998E-5</v>
      </c>
      <c r="E465">
        <v>-4.2746100000000002E-4</v>
      </c>
      <c r="F465" s="14">
        <v>9.0500000000000004E-5</v>
      </c>
      <c r="G465">
        <v>1.13829E-4</v>
      </c>
      <c r="H465">
        <v>-4.3964600000000003E-4</v>
      </c>
    </row>
    <row r="466" spans="1:8" x14ac:dyDescent="0.2">
      <c r="A466" s="14">
        <v>-5.2500000000000002E-5</v>
      </c>
      <c r="B466">
        <v>-1.0987100000000001E-4</v>
      </c>
      <c r="C466">
        <v>-3.77117E-4</v>
      </c>
      <c r="D466">
        <v>-4.87856E-4</v>
      </c>
      <c r="E466">
        <v>-3.1037600000000001E-4</v>
      </c>
      <c r="F466">
        <v>-9.4825900000000002E-4</v>
      </c>
      <c r="G466">
        <v>-2.2292699999999999E-4</v>
      </c>
      <c r="H466">
        <v>2.77206E-4</v>
      </c>
    </row>
    <row r="467" spans="1:8" x14ac:dyDescent="0.2">
      <c r="A467">
        <v>1.6652600000000001E-4</v>
      </c>
      <c r="B467" s="14">
        <v>-9.8099999999999992E-6</v>
      </c>
      <c r="C467">
        <v>9.5249899999999999E-4</v>
      </c>
      <c r="D467">
        <v>4.3377999999999998E-4</v>
      </c>
      <c r="E467">
        <v>-2.0371399999999999E-4</v>
      </c>
      <c r="F467">
        <v>2.3097499999999999E-4</v>
      </c>
      <c r="G467">
        <v>-5.4879400000000002E-4</v>
      </c>
      <c r="H467">
        <v>1.2032300000000001E-4</v>
      </c>
    </row>
    <row r="468" spans="1:8" x14ac:dyDescent="0.2">
      <c r="A468">
        <v>-3.4390199999999999E-4</v>
      </c>
      <c r="B468">
        <v>5.8129799999999995E-4</v>
      </c>
      <c r="C468">
        <v>-1.0592609999999999E-3</v>
      </c>
      <c r="D468" s="14">
        <v>-4.1399999999999997E-5</v>
      </c>
      <c r="E468">
        <v>4.9424600000000005E-4</v>
      </c>
      <c r="F468">
        <v>2.5597800000000002E-4</v>
      </c>
      <c r="G468" s="14">
        <v>-4.0299999999999997E-5</v>
      </c>
      <c r="H468" s="14">
        <v>1.6200000000000001E-5</v>
      </c>
    </row>
    <row r="469" spans="1:8" x14ac:dyDescent="0.2">
      <c r="A469" s="14">
        <v>9.3800000000000003E-5</v>
      </c>
      <c r="B469">
        <v>-5.5357400000000004E-4</v>
      </c>
      <c r="C469" s="14">
        <v>-7.2899999999999997E-5</v>
      </c>
      <c r="D469">
        <v>-9.8686900000000003E-4</v>
      </c>
      <c r="E469">
        <v>-8.0625599999999999E-4</v>
      </c>
      <c r="F469">
        <v>-5.47939E-4</v>
      </c>
      <c r="G469" s="14">
        <v>-5.0399999999999999E-5</v>
      </c>
      <c r="H469">
        <v>-7.3830800000000002E-4</v>
      </c>
    </row>
    <row r="470" spans="1:8" x14ac:dyDescent="0.2">
      <c r="A470" s="14">
        <v>-9.3300000000000005E-5</v>
      </c>
      <c r="B470">
        <v>-1.11452E-4</v>
      </c>
      <c r="C470" s="14">
        <v>1.4600000000000001E-5</v>
      </c>
      <c r="D470">
        <v>-2.73835E-4</v>
      </c>
      <c r="E470" s="14">
        <v>-3.49E-6</v>
      </c>
      <c r="F470" s="14">
        <v>-9.8700000000000004E-6</v>
      </c>
      <c r="G470">
        <v>-4.0830700000000001E-4</v>
      </c>
      <c r="H470">
        <v>-5.1604500000000002E-4</v>
      </c>
    </row>
    <row r="471" spans="1:8" x14ac:dyDescent="0.2">
      <c r="A471" s="14">
        <v>-1.26E-5</v>
      </c>
      <c r="B471">
        <v>-4.3323599999999998E-4</v>
      </c>
      <c r="C471">
        <v>3.3184799999999998E-4</v>
      </c>
      <c r="D471">
        <v>2.56345E-4</v>
      </c>
      <c r="E471">
        <v>2.8862000000000001E-4</v>
      </c>
      <c r="F471">
        <v>1.4586499999999999E-4</v>
      </c>
      <c r="G471">
        <v>1.3789999999999999E-4</v>
      </c>
      <c r="H471">
        <v>7.8075499999999995E-4</v>
      </c>
    </row>
    <row r="472" spans="1:8" x14ac:dyDescent="0.2">
      <c r="A472">
        <v>-2.2668699999999999E-4</v>
      </c>
      <c r="B472">
        <v>4.3281800000000002E-4</v>
      </c>
      <c r="C472" s="14">
        <v>9.0799999999999995E-6</v>
      </c>
      <c r="D472">
        <v>6.0053199999999998E-4</v>
      </c>
      <c r="E472">
        <v>-2.66419E-4</v>
      </c>
      <c r="F472">
        <v>1.7606800000000001E-4</v>
      </c>
      <c r="G472">
        <v>3.9616199999999998E-4</v>
      </c>
      <c r="H472" s="14">
        <v>3.8000000000000002E-5</v>
      </c>
    </row>
    <row r="473" spans="1:8" x14ac:dyDescent="0.2">
      <c r="A473">
        <v>1.12577E-4</v>
      </c>
      <c r="B473">
        <v>-1.30922E-4</v>
      </c>
      <c r="C473">
        <v>-1.7092999999999999E-4</v>
      </c>
      <c r="D473">
        <v>-3.81899E-4</v>
      </c>
      <c r="E473">
        <v>-4.1143199999999999E-4</v>
      </c>
      <c r="F473">
        <v>-6.5797700000000002E-4</v>
      </c>
      <c r="G473" s="14">
        <v>5.0500000000000004E-7</v>
      </c>
      <c r="H473">
        <v>-1.5638300000000001E-4</v>
      </c>
    </row>
    <row r="474" spans="1:8" x14ac:dyDescent="0.2">
      <c r="A474">
        <v>-1.06023E-4</v>
      </c>
      <c r="B474">
        <v>2.00588E-4</v>
      </c>
      <c r="C474">
        <v>-1.4249299999999999E-4</v>
      </c>
      <c r="D474">
        <v>2.39502E-4</v>
      </c>
      <c r="E474">
        <v>3.1239199999999999E-4</v>
      </c>
      <c r="F474">
        <v>3.8519900000000002E-4</v>
      </c>
      <c r="G474">
        <v>-4.4105700000000002E-4</v>
      </c>
      <c r="H474" s="14">
        <v>-9.8200000000000002E-5</v>
      </c>
    </row>
    <row r="475" spans="1:8" x14ac:dyDescent="0.2">
      <c r="A475" s="14">
        <v>-9.09E-5</v>
      </c>
      <c r="B475">
        <v>-2.2469800000000001E-4</v>
      </c>
      <c r="C475">
        <v>1.5829799999999999E-4</v>
      </c>
      <c r="D475" s="14">
        <v>3.26E-5</v>
      </c>
      <c r="E475">
        <v>1.3258200000000001E-4</v>
      </c>
      <c r="F475">
        <v>-8.8431299999999996E-4</v>
      </c>
      <c r="G475">
        <v>-5.0912199999999998E-4</v>
      </c>
      <c r="H475">
        <v>-5.0655800000000005E-4</v>
      </c>
    </row>
    <row r="476" spans="1:8" x14ac:dyDescent="0.2">
      <c r="A476">
        <v>5.3305400000000004E-4</v>
      </c>
      <c r="B476">
        <v>-5.1111400000000001E-4</v>
      </c>
      <c r="C476">
        <v>-3.4855800000000001E-4</v>
      </c>
      <c r="D476" s="14">
        <v>6.2699999999999999E-7</v>
      </c>
      <c r="E476">
        <v>-4.22144E-4</v>
      </c>
      <c r="F476">
        <v>2.6210099999999999E-4</v>
      </c>
      <c r="G476">
        <v>5.1881300000000002E-4</v>
      </c>
      <c r="H476">
        <v>8.1065800000000002E-4</v>
      </c>
    </row>
    <row r="477" spans="1:8" x14ac:dyDescent="0.2">
      <c r="A477">
        <v>1.5629500000000001E-4</v>
      </c>
      <c r="B477">
        <v>3.5048700000000002E-4</v>
      </c>
      <c r="C477">
        <v>3.0165999999999998E-4</v>
      </c>
      <c r="D477">
        <v>-3.0439200000000001E-4</v>
      </c>
      <c r="E477">
        <v>-2.2801200000000001E-4</v>
      </c>
      <c r="F477">
        <v>3.9459800000000002E-4</v>
      </c>
      <c r="G477">
        <v>-2.9517299999999997E-4</v>
      </c>
      <c r="H477">
        <v>-2.38908E-4</v>
      </c>
    </row>
    <row r="478" spans="1:8" x14ac:dyDescent="0.2">
      <c r="A478">
        <v>-7.1150300000000005E-4</v>
      </c>
      <c r="B478">
        <v>-8.2022300000000002E-4</v>
      </c>
      <c r="C478">
        <v>-6.7870599999999995E-4</v>
      </c>
      <c r="D478">
        <v>-4.0415500000000001E-4</v>
      </c>
      <c r="E478">
        <v>3.6724199999999999E-4</v>
      </c>
      <c r="F478">
        <v>-5.1001499999999995E-4</v>
      </c>
      <c r="G478">
        <v>-2.9896700000000003E-4</v>
      </c>
      <c r="H478">
        <v>-4.1186499999999997E-4</v>
      </c>
    </row>
    <row r="479" spans="1:8" x14ac:dyDescent="0.2">
      <c r="A479">
        <v>1.5262199999999999E-4</v>
      </c>
      <c r="B479">
        <v>9.6096599999999995E-4</v>
      </c>
      <c r="C479">
        <v>-2.25961E-4</v>
      </c>
      <c r="D479">
        <v>4.9865900000000004E-4</v>
      </c>
      <c r="E479">
        <v>-5.5672100000000004E-4</v>
      </c>
      <c r="F479">
        <v>2.4713799999999999E-4</v>
      </c>
      <c r="G479">
        <v>2.4442300000000001E-4</v>
      </c>
      <c r="H479">
        <v>4.5839999999999998E-4</v>
      </c>
    </row>
    <row r="480" spans="1:8" x14ac:dyDescent="0.2">
      <c r="A480">
        <v>-2.82739E-4</v>
      </c>
      <c r="B480">
        <v>-6.1332800000000001E-4</v>
      </c>
      <c r="C480" s="14">
        <v>2.0000000000000002E-5</v>
      </c>
      <c r="D480">
        <v>-1.2289500000000001E-4</v>
      </c>
      <c r="E480">
        <v>7.8198299999999998E-4</v>
      </c>
      <c r="F480">
        <v>3.0756099999999998E-4</v>
      </c>
      <c r="G480" s="14">
        <v>4.6300000000000001E-5</v>
      </c>
      <c r="H480">
        <v>1.91008E-4</v>
      </c>
    </row>
    <row r="481" spans="1:8" x14ac:dyDescent="0.2">
      <c r="A481">
        <v>1.61953E-4</v>
      </c>
      <c r="B481">
        <v>2.4969599999999999E-4</v>
      </c>
      <c r="C481">
        <v>4.0912000000000001E-4</v>
      </c>
      <c r="D481">
        <v>-3.5031199999999998E-4</v>
      </c>
      <c r="E481">
        <v>-6.0409299999999999E-4</v>
      </c>
      <c r="F481">
        <v>-4.4700000000000002E-4</v>
      </c>
      <c r="G481" s="14">
        <v>-2.3300000000000001E-5</v>
      </c>
      <c r="H481">
        <v>-4.04017E-4</v>
      </c>
    </row>
    <row r="482" spans="1:8" x14ac:dyDescent="0.2">
      <c r="A482">
        <v>4.3506600000000001E-4</v>
      </c>
      <c r="B482">
        <v>2.58259E-4</v>
      </c>
      <c r="C482">
        <v>-2.8243799999999998E-4</v>
      </c>
      <c r="D482" s="14">
        <v>8.3000000000000002E-6</v>
      </c>
      <c r="E482">
        <v>3.0957800000000002E-4</v>
      </c>
      <c r="F482" s="14">
        <v>5.24E-5</v>
      </c>
      <c r="G482">
        <v>-2.2122299999999999E-4</v>
      </c>
      <c r="H482">
        <v>2.0242799999999999E-4</v>
      </c>
    </row>
    <row r="483" spans="1:8" x14ac:dyDescent="0.2">
      <c r="A483" s="14">
        <v>1.8300000000000001E-5</v>
      </c>
      <c r="B483">
        <v>1.2295000000000001E-4</v>
      </c>
      <c r="C483">
        <v>6.7047899999999998E-4</v>
      </c>
      <c r="D483">
        <v>3.8487599999999998E-4</v>
      </c>
      <c r="E483">
        <v>-2.3128100000000001E-4</v>
      </c>
      <c r="F483" s="14">
        <v>-1.49E-5</v>
      </c>
      <c r="G483" s="14">
        <v>-8.9599999999999996E-5</v>
      </c>
      <c r="H483">
        <v>1.7914E-4</v>
      </c>
    </row>
    <row r="484" spans="1:8" x14ac:dyDescent="0.2">
      <c r="A484">
        <v>-7.5623400000000005E-4</v>
      </c>
      <c r="B484">
        <v>-1.116899E-3</v>
      </c>
      <c r="C484">
        <v>-6.4513299999999999E-4</v>
      </c>
      <c r="D484">
        <v>-8.2783200000000003E-4</v>
      </c>
      <c r="E484">
        <v>-3.7637100000000002E-4</v>
      </c>
      <c r="F484">
        <v>-3.3934900000000002E-4</v>
      </c>
      <c r="G484">
        <v>5.1767000000000002E-4</v>
      </c>
      <c r="H484">
        <v>-5.2569400000000005E-4</v>
      </c>
    </row>
    <row r="485" spans="1:8" x14ac:dyDescent="0.2">
      <c r="A485">
        <v>-1.4519399999999999E-4</v>
      </c>
      <c r="B485">
        <v>-2.23637E-4</v>
      </c>
      <c r="C485">
        <v>-3.4035499999999998E-4</v>
      </c>
      <c r="D485">
        <v>-2.1786700000000001E-4</v>
      </c>
      <c r="E485">
        <v>-1.3641E-4</v>
      </c>
      <c r="F485">
        <v>-1.8756099999999999E-4</v>
      </c>
      <c r="G485">
        <v>-8.3537800000000001E-4</v>
      </c>
      <c r="H485">
        <v>-5.0904399999999995E-4</v>
      </c>
    </row>
    <row r="486" spans="1:8" x14ac:dyDescent="0.2">
      <c r="A486">
        <v>-7.4112600000000005E-4</v>
      </c>
      <c r="B486">
        <v>2.2375100000000001E-4</v>
      </c>
      <c r="C486">
        <v>1.38696E-4</v>
      </c>
      <c r="D486" s="14">
        <v>-9.5299999999999999E-5</v>
      </c>
      <c r="E486">
        <v>-3.9181399999999999E-4</v>
      </c>
      <c r="F486">
        <v>-1.2967799999999999E-4</v>
      </c>
      <c r="G486" s="14">
        <v>1.6500000000000001E-5</v>
      </c>
      <c r="H486">
        <v>-6.3894500000000003E-4</v>
      </c>
    </row>
    <row r="487" spans="1:8" x14ac:dyDescent="0.2">
      <c r="A487">
        <v>5.6430399999999996E-4</v>
      </c>
      <c r="B487">
        <v>-1.99555E-4</v>
      </c>
      <c r="C487" s="14">
        <v>-5.7000000000000003E-5</v>
      </c>
      <c r="D487">
        <v>2.0836699999999999E-4</v>
      </c>
      <c r="E487">
        <v>3.7792499999999998E-4</v>
      </c>
      <c r="F487">
        <v>-3.7899100000000002E-4</v>
      </c>
      <c r="G487" s="14">
        <v>1.4899999999999999E-6</v>
      </c>
      <c r="H487">
        <v>8.2832100000000003E-4</v>
      </c>
    </row>
    <row r="488" spans="1:8" x14ac:dyDescent="0.2">
      <c r="A488">
        <v>-3.1963400000000001E-4</v>
      </c>
      <c r="B488">
        <v>-1.9655700000000001E-4</v>
      </c>
      <c r="C488">
        <v>-3.7046900000000001E-4</v>
      </c>
      <c r="D488">
        <v>-4.3087900000000001E-4</v>
      </c>
      <c r="E488">
        <v>-2.7659199999999998E-4</v>
      </c>
      <c r="F488">
        <v>4.2617399999999998E-4</v>
      </c>
      <c r="G488">
        <v>-5.1433999999999996E-4</v>
      </c>
      <c r="H488">
        <v>-2.4818300000000002E-4</v>
      </c>
    </row>
    <row r="489" spans="1:8" x14ac:dyDescent="0.2">
      <c r="A489">
        <v>3.4223899999999999E-4</v>
      </c>
      <c r="B489">
        <v>2.21964E-4</v>
      </c>
      <c r="C489">
        <v>-4.3867E-4</v>
      </c>
      <c r="D489">
        <v>-3.92266E-4</v>
      </c>
      <c r="E489">
        <v>-5.5460800000000005E-4</v>
      </c>
      <c r="F489" s="14">
        <v>4.4700000000000004E-6</v>
      </c>
      <c r="G489">
        <v>3.1838100000000001E-4</v>
      </c>
      <c r="H489" s="14">
        <v>9.9799999999999993E-6</v>
      </c>
    </row>
    <row r="490" spans="1:8" x14ac:dyDescent="0.2">
      <c r="A490">
        <v>-8.2594500000000002E-4</v>
      </c>
      <c r="B490">
        <v>-6.05016E-4</v>
      </c>
      <c r="C490">
        <v>-1.0126E-4</v>
      </c>
      <c r="D490">
        <v>-2.7114199999999999E-4</v>
      </c>
      <c r="E490">
        <v>1.26301E-4</v>
      </c>
      <c r="F490">
        <v>-2.3429700000000001E-4</v>
      </c>
      <c r="G490">
        <v>-7.7744399999999996E-4</v>
      </c>
      <c r="H490">
        <v>-1.9582099999999999E-4</v>
      </c>
    </row>
    <row r="491" spans="1:8" x14ac:dyDescent="0.2">
      <c r="A491">
        <v>7.7110500000000001E-4</v>
      </c>
      <c r="B491">
        <v>7.6705499999999999E-4</v>
      </c>
      <c r="C491">
        <v>8.4140300000000001E-4</v>
      </c>
      <c r="D491">
        <v>5.6384200000000005E-4</v>
      </c>
      <c r="E491" s="14">
        <v>-2.12E-5</v>
      </c>
      <c r="F491" s="14">
        <v>-3.2299999999999999E-5</v>
      </c>
      <c r="G491" s="14">
        <v>-5.7800000000000002E-5</v>
      </c>
      <c r="H491">
        <v>2.0166699999999999E-4</v>
      </c>
    </row>
    <row r="492" spans="1:8" x14ac:dyDescent="0.2">
      <c r="A492">
        <v>-7.0409300000000004E-4</v>
      </c>
      <c r="B492">
        <v>-5.2202200000000002E-4</v>
      </c>
      <c r="C492">
        <v>-5.8594099999999998E-4</v>
      </c>
      <c r="D492">
        <v>-4.5300199999999998E-4</v>
      </c>
      <c r="E492">
        <v>3.17764E-4</v>
      </c>
      <c r="F492">
        <v>-5.2169200000000003E-4</v>
      </c>
      <c r="G492">
        <v>3.5804499999999998E-4</v>
      </c>
      <c r="H492" s="14">
        <v>-5.4599999999999999E-5</v>
      </c>
    </row>
    <row r="493" spans="1:8" x14ac:dyDescent="0.2">
      <c r="A493" s="14">
        <v>4.2899999999999999E-5</v>
      </c>
      <c r="B493">
        <v>3.4321200000000002E-4</v>
      </c>
      <c r="C493" s="14">
        <v>-3.6100000000000002E-6</v>
      </c>
      <c r="D493">
        <v>1.0064399999999999E-3</v>
      </c>
      <c r="E493" s="14">
        <v>-5.5500000000000001E-5</v>
      </c>
      <c r="F493">
        <v>5.5884900000000004E-4</v>
      </c>
      <c r="G493">
        <v>4.8537800000000001E-4</v>
      </c>
      <c r="H493">
        <v>1.83537E-4</v>
      </c>
    </row>
    <row r="494" spans="1:8" x14ac:dyDescent="0.2">
      <c r="A494">
        <v>-6.3553899999999996E-4</v>
      </c>
      <c r="B494">
        <v>-8.9721400000000002E-4</v>
      </c>
      <c r="C494">
        <v>-3.4872800000000003E-4</v>
      </c>
      <c r="D494">
        <v>-1.2653880000000001E-3</v>
      </c>
      <c r="E494">
        <v>-6.2159499999999996E-4</v>
      </c>
      <c r="F494">
        <v>-3.6403100000000001E-4</v>
      </c>
      <c r="G494">
        <v>-7.5658599999999996E-4</v>
      </c>
      <c r="H494">
        <v>-5.2665999999999998E-4</v>
      </c>
    </row>
    <row r="495" spans="1:8" x14ac:dyDescent="0.2">
      <c r="A495">
        <v>8.2328100000000003E-4</v>
      </c>
      <c r="B495">
        <v>6.64366E-4</v>
      </c>
      <c r="C495" s="14">
        <v>2.6699999999999998E-5</v>
      </c>
      <c r="D495">
        <v>3.8778199999999998E-4</v>
      </c>
      <c r="E495">
        <v>3.3764100000000002E-4</v>
      </c>
      <c r="F495">
        <v>1.59567E-4</v>
      </c>
      <c r="G495">
        <v>-1.39791E-4</v>
      </c>
      <c r="H495">
        <v>-1.3823500000000001E-4</v>
      </c>
    </row>
    <row r="496" spans="1:8" x14ac:dyDescent="0.2">
      <c r="A496">
        <v>1.18081E-4</v>
      </c>
      <c r="B496">
        <v>3.9112700000000001E-4</v>
      </c>
      <c r="C496">
        <v>6.4983499999999997E-4</v>
      </c>
      <c r="D496">
        <v>9.5336900000000003E-4</v>
      </c>
      <c r="E496">
        <v>2.0398000000000001E-4</v>
      </c>
      <c r="F496">
        <v>7.1684400000000001E-4</v>
      </c>
      <c r="G496">
        <v>1.2856479999999999E-3</v>
      </c>
      <c r="H496">
        <v>1.104867E-3</v>
      </c>
    </row>
    <row r="497" spans="1:8" x14ac:dyDescent="0.2">
      <c r="A497">
        <v>2.6499599999999998E-4</v>
      </c>
      <c r="B497">
        <v>-6.51634E-4</v>
      </c>
      <c r="C497">
        <v>-4.4313799999999998E-4</v>
      </c>
      <c r="D497">
        <v>-7.3067100000000001E-4</v>
      </c>
      <c r="E497">
        <v>1.61619E-4</v>
      </c>
      <c r="F497">
        <v>-3.1355400000000001E-4</v>
      </c>
      <c r="G497">
        <v>-7.6155400000000001E-4</v>
      </c>
      <c r="H497">
        <v>-2.5295200000000003E-4</v>
      </c>
    </row>
    <row r="498" spans="1:8" x14ac:dyDescent="0.2">
      <c r="A498">
        <v>-5.3143500000000002E-4</v>
      </c>
      <c r="B498">
        <v>-7.0652499999999995E-4</v>
      </c>
      <c r="C498" s="14">
        <v>-3.57E-5</v>
      </c>
      <c r="D498">
        <v>2.3325E-4</v>
      </c>
      <c r="E498">
        <v>-3.6900600000000001E-4</v>
      </c>
      <c r="F498">
        <v>-7.4931100000000001E-4</v>
      </c>
      <c r="G498">
        <v>-1.09533E-4</v>
      </c>
      <c r="H498">
        <v>-1.72208E-4</v>
      </c>
    </row>
    <row r="499" spans="1:8" x14ac:dyDescent="0.2">
      <c r="A499">
        <v>-2.7971499999999999E-4</v>
      </c>
      <c r="B499">
        <v>4.54914E-4</v>
      </c>
      <c r="C499" s="14">
        <v>6.2799999999999995E-5</v>
      </c>
      <c r="D499">
        <v>-8.1966000000000005E-4</v>
      </c>
      <c r="E499">
        <v>1.14407E-4</v>
      </c>
      <c r="F499">
        <v>1.0351100000000001E-4</v>
      </c>
      <c r="G499">
        <v>-4.2947200000000002E-4</v>
      </c>
      <c r="H499">
        <v>-2.7483299999999999E-4</v>
      </c>
    </row>
    <row r="500" spans="1:8" x14ac:dyDescent="0.2">
      <c r="A500">
        <v>2.13341E-4</v>
      </c>
      <c r="B500">
        <v>2.5794499999999998E-4</v>
      </c>
      <c r="C500">
        <v>2.62663E-4</v>
      </c>
      <c r="D500">
        <v>7.6143300000000005E-4</v>
      </c>
      <c r="E500" s="14">
        <v>9.6899999999999997E-5</v>
      </c>
      <c r="F500">
        <v>4.1184400000000002E-4</v>
      </c>
      <c r="G500">
        <v>5.37273E-4</v>
      </c>
      <c r="H500">
        <v>4.1090799999999998E-4</v>
      </c>
    </row>
    <row r="501" spans="1:8" x14ac:dyDescent="0.2">
      <c r="A501">
        <v>-1.05283E-4</v>
      </c>
      <c r="B501" s="14">
        <v>8.53E-5</v>
      </c>
      <c r="C501">
        <v>-3.22109E-4</v>
      </c>
      <c r="D501">
        <v>1.4072600000000001E-4</v>
      </c>
      <c r="E501" s="14">
        <v>6.4300000000000004E-5</v>
      </c>
      <c r="F501">
        <v>-3.00012E-4</v>
      </c>
      <c r="G501">
        <v>3.9777699999999998E-4</v>
      </c>
      <c r="H501">
        <v>1.3648999999999999E-4</v>
      </c>
    </row>
    <row r="502" spans="1:8" x14ac:dyDescent="0.2">
      <c r="A502">
        <v>3.7305599999999997E-4</v>
      </c>
      <c r="B502">
        <v>-5.1433000000000002E-4</v>
      </c>
      <c r="C502">
        <v>2.08789E-4</v>
      </c>
      <c r="D502">
        <v>-7.3815899999999995E-4</v>
      </c>
      <c r="E502">
        <v>-4.6538100000000001E-4</v>
      </c>
      <c r="F502">
        <v>5.2251999999999995E-4</v>
      </c>
      <c r="G502">
        <v>-3.6024199999999998E-4</v>
      </c>
      <c r="H502">
        <v>-4.5061400000000001E-4</v>
      </c>
    </row>
    <row r="503" spans="1:8" x14ac:dyDescent="0.2">
      <c r="A503">
        <v>-3.1634099999999999E-4</v>
      </c>
      <c r="B503">
        <v>-5.8258699999999997E-4</v>
      </c>
      <c r="C503">
        <v>-1.061825E-3</v>
      </c>
      <c r="D503" s="14">
        <v>9.1500000000000001E-5</v>
      </c>
      <c r="E503">
        <v>-3.1510000000000002E-4</v>
      </c>
      <c r="F503">
        <v>-9.5282500000000003E-4</v>
      </c>
      <c r="G503">
        <v>1.74678E-4</v>
      </c>
      <c r="H503" s="14">
        <v>9.1199999999999994E-5</v>
      </c>
    </row>
    <row r="504" spans="1:8" x14ac:dyDescent="0.2">
      <c r="A504">
        <v>-4.6076199999999998E-4</v>
      </c>
      <c r="B504">
        <v>-6.5833500000000002E-4</v>
      </c>
      <c r="C504">
        <v>-4.8988299999999999E-4</v>
      </c>
      <c r="D504">
        <v>-8.1253200000000003E-4</v>
      </c>
      <c r="E504">
        <v>-1.1464999999999999E-4</v>
      </c>
      <c r="F504">
        <v>-9.0813600000000003E-4</v>
      </c>
      <c r="G504">
        <v>-1.245997E-3</v>
      </c>
      <c r="H504">
        <v>-1.2904139999999999E-3</v>
      </c>
    </row>
    <row r="505" spans="1:8" x14ac:dyDescent="0.2">
      <c r="A505">
        <v>-4.3336200000000002E-4</v>
      </c>
      <c r="B505">
        <v>2.8998000000000001E-4</v>
      </c>
      <c r="C505">
        <v>1.6374299999999999E-4</v>
      </c>
      <c r="D505">
        <v>1.3442E-4</v>
      </c>
      <c r="E505">
        <v>-3.3296699999999999E-4</v>
      </c>
      <c r="F505">
        <v>1.8739000000000001E-4</v>
      </c>
      <c r="G505">
        <v>7.2000099999999995E-4</v>
      </c>
      <c r="H505">
        <v>6.7014699999999995E-4</v>
      </c>
    </row>
    <row r="506" spans="1:8" x14ac:dyDescent="0.2">
      <c r="A506">
        <v>2.5757299999999998E-4</v>
      </c>
      <c r="B506">
        <v>2.39244E-4</v>
      </c>
      <c r="C506">
        <v>-5.3770599999999999E-4</v>
      </c>
      <c r="D506">
        <v>-3.1050099999999997E-4</v>
      </c>
      <c r="E506">
        <v>-3.6265800000000002E-4</v>
      </c>
      <c r="F506">
        <v>4.5211300000000003E-4</v>
      </c>
      <c r="G506">
        <v>-2.7932899999999998E-4</v>
      </c>
      <c r="H506">
        <v>-6.4705199999999996E-4</v>
      </c>
    </row>
    <row r="507" spans="1:8" x14ac:dyDescent="0.2">
      <c r="A507">
        <v>-1.23428E-4</v>
      </c>
      <c r="B507">
        <v>-2.7319099999999999E-4</v>
      </c>
      <c r="C507">
        <v>8.0016699999999996E-4</v>
      </c>
      <c r="D507">
        <v>2.5809800000000001E-4</v>
      </c>
      <c r="E507">
        <v>7.4767799999999999E-4</v>
      </c>
      <c r="F507" s="14">
        <v>-4.0800000000000002E-5</v>
      </c>
      <c r="G507">
        <v>1.19997E-4</v>
      </c>
      <c r="H507">
        <v>9.7995099999999996E-4</v>
      </c>
    </row>
    <row r="508" spans="1:8" x14ac:dyDescent="0.2">
      <c r="A508">
        <v>6.3984700000000003E-4</v>
      </c>
      <c r="B508">
        <v>8.0319899999999999E-4</v>
      </c>
      <c r="C508">
        <v>5.7721599999999997E-4</v>
      </c>
      <c r="D508">
        <v>4.1265300000000002E-4</v>
      </c>
      <c r="E508">
        <v>3.24953E-4</v>
      </c>
      <c r="F508">
        <v>4.8355199999999999E-4</v>
      </c>
      <c r="G508">
        <v>6.9236000000000005E-4</v>
      </c>
      <c r="H508">
        <v>-3.9425199999999999E-4</v>
      </c>
    </row>
    <row r="509" spans="1:8" x14ac:dyDescent="0.2">
      <c r="A509">
        <v>1.2362300000000001E-4</v>
      </c>
      <c r="B509">
        <v>-6.7596400000000004E-4</v>
      </c>
      <c r="C509">
        <v>-6.1599799999999998E-4</v>
      </c>
      <c r="D509">
        <v>-4.6388799999999997E-4</v>
      </c>
      <c r="E509">
        <v>-4.9152899999999999E-4</v>
      </c>
      <c r="F509">
        <v>-5.7740099999999996E-4</v>
      </c>
      <c r="G509">
        <v>-1.018599E-3</v>
      </c>
      <c r="H509" s="14">
        <v>-3.0000000000000001E-5</v>
      </c>
    </row>
    <row r="510" spans="1:8" x14ac:dyDescent="0.2">
      <c r="A510">
        <v>-1.0387930000000001E-3</v>
      </c>
      <c r="B510">
        <v>-5.0348299999999999E-4</v>
      </c>
      <c r="C510">
        <v>-8.7956799999999995E-4</v>
      </c>
      <c r="D510">
        <v>-4.4587499999999998E-4</v>
      </c>
      <c r="E510" s="14">
        <v>-5.3199999999999999E-5</v>
      </c>
      <c r="F510">
        <v>2.33167E-4</v>
      </c>
      <c r="G510">
        <v>-2.09514E-4</v>
      </c>
      <c r="H510" s="14">
        <v>-7.0500000000000006E-5</v>
      </c>
    </row>
    <row r="511" spans="1:8" x14ac:dyDescent="0.2">
      <c r="A511">
        <v>6.0220900000000003E-4</v>
      </c>
      <c r="B511">
        <v>1.29135E-4</v>
      </c>
      <c r="C511" s="14">
        <v>-2.26E-5</v>
      </c>
      <c r="D511">
        <v>1.18334E-4</v>
      </c>
      <c r="E511">
        <v>-8.15243E-4</v>
      </c>
      <c r="F511">
        <v>-1.061495E-3</v>
      </c>
      <c r="G511">
        <v>-4.6402599999999998E-4</v>
      </c>
      <c r="H511">
        <v>2.6138300000000001E-4</v>
      </c>
    </row>
    <row r="512" spans="1:8" x14ac:dyDescent="0.2">
      <c r="A512">
        <v>-5.34601E-4</v>
      </c>
      <c r="B512">
        <v>-4.9726800000000004E-4</v>
      </c>
      <c r="C512">
        <v>2.8334200000000001E-4</v>
      </c>
      <c r="D512">
        <v>-7.6332400000000001E-4</v>
      </c>
      <c r="E512">
        <v>1.6814999999999999E-4</v>
      </c>
      <c r="F512">
        <v>5.5352000000000005E-4</v>
      </c>
      <c r="G512">
        <v>2.78907E-4</v>
      </c>
      <c r="H512">
        <v>-4.0811500000000002E-4</v>
      </c>
    </row>
    <row r="513" spans="1:8" x14ac:dyDescent="0.2">
      <c r="A513">
        <v>-6.1862799999999997E-4</v>
      </c>
      <c r="B513">
        <v>-3.0275000000000001E-4</v>
      </c>
      <c r="C513">
        <v>-9.4037099999999996E-4</v>
      </c>
      <c r="D513">
        <v>2.4685199999999999E-4</v>
      </c>
      <c r="E513">
        <v>-9.5479099999999997E-4</v>
      </c>
      <c r="F513">
        <v>-6.50112E-4</v>
      </c>
      <c r="G513">
        <v>-2.7959799999999999E-4</v>
      </c>
      <c r="H513">
        <v>1.20111E-4</v>
      </c>
    </row>
    <row r="514" spans="1:8" x14ac:dyDescent="0.2">
      <c r="A514">
        <v>3.9829600000000002E-4</v>
      </c>
      <c r="B514" s="14">
        <v>-6.2799999999999995E-5</v>
      </c>
      <c r="C514">
        <v>5.8270700000000002E-4</v>
      </c>
      <c r="D514" s="14">
        <v>2.9099999999999999E-5</v>
      </c>
      <c r="E514">
        <v>4.7353299999999999E-4</v>
      </c>
      <c r="F514">
        <v>5.7072299999999998E-4</v>
      </c>
      <c r="G514" s="14">
        <v>8.6799999999999996E-5</v>
      </c>
      <c r="H514">
        <v>2.52527E-4</v>
      </c>
    </row>
    <row r="515" spans="1:8" x14ac:dyDescent="0.2">
      <c r="A515">
        <v>-4.3047000000000002E-4</v>
      </c>
      <c r="B515">
        <v>1.1186199999999999E-4</v>
      </c>
      <c r="C515">
        <v>-1.07692E-4</v>
      </c>
      <c r="D515">
        <v>-5.3470000000000004E-4</v>
      </c>
      <c r="E515" s="14">
        <v>-9.4499999999999995E-7</v>
      </c>
      <c r="F515" s="14">
        <v>8.0699999999999996E-5</v>
      </c>
      <c r="G515">
        <v>2.1726100000000001E-4</v>
      </c>
      <c r="H515" s="14">
        <v>-6.2799999999999995E-5</v>
      </c>
    </row>
    <row r="516" spans="1:8" x14ac:dyDescent="0.2">
      <c r="A516">
        <v>5.6396300000000001E-4</v>
      </c>
      <c r="B516">
        <v>2.01058E-4</v>
      </c>
      <c r="C516" s="14">
        <v>3.0000000000000001E-5</v>
      </c>
      <c r="D516">
        <v>7.13731E-4</v>
      </c>
      <c r="E516">
        <v>7.4878E-4</v>
      </c>
      <c r="F516">
        <v>-3.5525999999999998E-4</v>
      </c>
      <c r="G516">
        <v>3.9219100000000001E-4</v>
      </c>
      <c r="H516" s="14">
        <v>8.6899999999999998E-6</v>
      </c>
    </row>
    <row r="517" spans="1:8" x14ac:dyDescent="0.2">
      <c r="A517">
        <v>3.32107E-4</v>
      </c>
      <c r="B517">
        <v>4.0725499999999998E-4</v>
      </c>
      <c r="C517">
        <v>2.6770800000000002E-4</v>
      </c>
      <c r="D517" s="14">
        <v>3.5899999999999998E-5</v>
      </c>
      <c r="E517" s="14">
        <v>-5.5400000000000001E-7</v>
      </c>
      <c r="F517">
        <v>3.60873E-4</v>
      </c>
      <c r="G517" s="14">
        <v>-9.9299999999999998E-6</v>
      </c>
      <c r="H517" s="14">
        <v>-6.0800000000000001E-5</v>
      </c>
    </row>
    <row r="518" spans="1:8" x14ac:dyDescent="0.2">
      <c r="A518" s="14">
        <v>-6.0300000000000002E-5</v>
      </c>
      <c r="B518">
        <v>-7.7778700000000005E-4</v>
      </c>
      <c r="C518" s="14">
        <v>6.3E-5</v>
      </c>
      <c r="D518" s="14">
        <v>6.1799999999999998E-5</v>
      </c>
      <c r="E518">
        <v>-2.7957699999999998E-4</v>
      </c>
      <c r="F518">
        <v>-2.5947200000000001E-4</v>
      </c>
      <c r="G518">
        <v>-2.1923900000000001E-4</v>
      </c>
      <c r="H518">
        <v>-2.21518E-4</v>
      </c>
    </row>
    <row r="519" spans="1:8" x14ac:dyDescent="0.2">
      <c r="A519">
        <v>-2.5438899999999999E-4</v>
      </c>
      <c r="B519">
        <v>-1.95226E-4</v>
      </c>
      <c r="C519">
        <v>-1.0475129999999999E-3</v>
      </c>
      <c r="D519">
        <v>-3.4144500000000001E-4</v>
      </c>
      <c r="E519">
        <v>-4.6643999999999999E-4</v>
      </c>
      <c r="F519" s="14">
        <v>9.3900000000000006E-5</v>
      </c>
      <c r="G519">
        <v>-1.56778E-4</v>
      </c>
      <c r="H519" s="14">
        <v>5.3699999999999997E-5</v>
      </c>
    </row>
    <row r="520" spans="1:8" x14ac:dyDescent="0.2">
      <c r="A520">
        <v>-8.0507599999999995E-4</v>
      </c>
      <c r="B520" s="14">
        <v>8.9800000000000001E-5</v>
      </c>
      <c r="C520">
        <v>1.043E-4</v>
      </c>
      <c r="D520">
        <v>-8.5927499999999995E-4</v>
      </c>
      <c r="E520" s="14">
        <v>-2.2200000000000001E-5</v>
      </c>
      <c r="F520" s="14">
        <v>-7.2799999999999994E-5</v>
      </c>
      <c r="G520">
        <v>-3.7502299999999999E-4</v>
      </c>
      <c r="H520">
        <v>1.3259E-4</v>
      </c>
    </row>
    <row r="521" spans="1:8" x14ac:dyDescent="0.2">
      <c r="A521">
        <v>1.9160999999999999E-4</v>
      </c>
      <c r="B521">
        <v>-8.5487300000000003E-4</v>
      </c>
      <c r="C521">
        <v>-8.0725399999999998E-4</v>
      </c>
      <c r="D521">
        <v>-2.9211100000000001E-4</v>
      </c>
      <c r="E521">
        <v>-4.8616099999999998E-4</v>
      </c>
      <c r="F521">
        <v>-1.031714E-3</v>
      </c>
      <c r="G521">
        <v>-1.7771599999999999E-4</v>
      </c>
      <c r="H521">
        <v>-8.7527600000000003E-4</v>
      </c>
    </row>
    <row r="522" spans="1:8" x14ac:dyDescent="0.2">
      <c r="A522" s="14">
        <v>-7.0900000000000002E-5</v>
      </c>
      <c r="B522">
        <v>1.426E-4</v>
      </c>
      <c r="C522">
        <v>1.38675E-4</v>
      </c>
      <c r="D522">
        <v>3.2637900000000001E-4</v>
      </c>
      <c r="E522" s="14">
        <v>-5.0500000000000001E-5</v>
      </c>
      <c r="F522">
        <v>1.4517999999999999E-4</v>
      </c>
      <c r="G522">
        <v>2.43849E-4</v>
      </c>
      <c r="H522">
        <v>7.3618200000000005E-4</v>
      </c>
    </row>
    <row r="523" spans="1:8" x14ac:dyDescent="0.2">
      <c r="A523">
        <v>-5.8012500000000002E-4</v>
      </c>
      <c r="B523">
        <v>-4.4183900000000002E-4</v>
      </c>
      <c r="C523">
        <v>-5.6665000000000003E-4</v>
      </c>
      <c r="D523">
        <v>-2.28655E-4</v>
      </c>
      <c r="E523">
        <v>-2.14296E-4</v>
      </c>
      <c r="F523">
        <v>2.6767000000000002E-4</v>
      </c>
      <c r="G523">
        <v>-1.5097400000000001E-4</v>
      </c>
      <c r="H523">
        <v>-9.0688100000000001E-4</v>
      </c>
    </row>
    <row r="524" spans="1:8" x14ac:dyDescent="0.2">
      <c r="A524">
        <v>3.1869599999999999E-4</v>
      </c>
      <c r="B524" s="14">
        <v>-4.5399999999999999E-5</v>
      </c>
      <c r="C524">
        <v>5.65925E-4</v>
      </c>
      <c r="D524">
        <v>-4.4866200000000001E-4</v>
      </c>
      <c r="E524">
        <v>4.8052099999999998E-4</v>
      </c>
      <c r="F524" s="14">
        <v>-3.1099999999999997E-5</v>
      </c>
      <c r="G524">
        <v>2.9139600000000003E-4</v>
      </c>
      <c r="H524">
        <v>1.0333299999999999E-4</v>
      </c>
    </row>
    <row r="525" spans="1:8" x14ac:dyDescent="0.2">
      <c r="A525">
        <v>5.86824E-4</v>
      </c>
      <c r="B525">
        <v>7.8481600000000003E-4</v>
      </c>
      <c r="C525">
        <v>-2.8844E-4</v>
      </c>
      <c r="D525">
        <v>2.6038800000000001E-4</v>
      </c>
      <c r="E525" s="14">
        <v>-4.2200000000000003E-5</v>
      </c>
      <c r="F525">
        <v>-6.8859300000000004E-4</v>
      </c>
      <c r="G525">
        <v>-4.7506499999999999E-4</v>
      </c>
      <c r="H525" s="14">
        <v>1.7799999999999999E-5</v>
      </c>
    </row>
    <row r="526" spans="1:8" x14ac:dyDescent="0.2">
      <c r="A526">
        <v>-8.1050999999999996E-4</v>
      </c>
      <c r="B526">
        <v>-3.0891499999999999E-4</v>
      </c>
      <c r="C526">
        <v>5.5901900000000001E-4</v>
      </c>
      <c r="D526">
        <v>2.8012499999999999E-4</v>
      </c>
      <c r="E526">
        <v>-8.4680400000000005E-4</v>
      </c>
      <c r="F526" s="14">
        <v>5.4399999999999996E-6</v>
      </c>
      <c r="G526">
        <v>-4.5454399999999998E-4</v>
      </c>
      <c r="H526" s="14">
        <v>3.3200000000000001E-5</v>
      </c>
    </row>
    <row r="527" spans="1:8" x14ac:dyDescent="0.2">
      <c r="A527">
        <v>3.78036E-4</v>
      </c>
      <c r="B527" s="14">
        <v>-3.8300000000000003E-5</v>
      </c>
      <c r="C527">
        <v>-8.3743000000000001E-4</v>
      </c>
      <c r="D527">
        <v>-5.1973999999999998E-4</v>
      </c>
      <c r="E527" s="14">
        <v>9.1399999999999999E-5</v>
      </c>
      <c r="F527">
        <v>3.2357399999999998E-4</v>
      </c>
      <c r="G527">
        <v>-6.6049299999999995E-4</v>
      </c>
      <c r="H527">
        <v>-3.7328699999999998E-4</v>
      </c>
    </row>
    <row r="528" spans="1:8" x14ac:dyDescent="0.2">
      <c r="A528" s="14">
        <v>-7.8900000000000007E-6</v>
      </c>
      <c r="B528">
        <v>-2.0292500000000001E-4</v>
      </c>
      <c r="C528">
        <v>-5.7743400000000004E-4</v>
      </c>
      <c r="D528">
        <v>-4.4914599999999999E-4</v>
      </c>
      <c r="E528">
        <v>-5.9972300000000003E-4</v>
      </c>
      <c r="F528">
        <v>-7.64769E-4</v>
      </c>
      <c r="G528">
        <v>-5.8005399999999999E-4</v>
      </c>
      <c r="H528">
        <v>-1.280184E-3</v>
      </c>
    </row>
    <row r="529" spans="1:8" x14ac:dyDescent="0.2">
      <c r="A529">
        <v>2.9159200000000002E-4</v>
      </c>
      <c r="B529">
        <v>6.9215699999999999E-4</v>
      </c>
      <c r="C529">
        <v>1.740747E-3</v>
      </c>
      <c r="D529">
        <v>6.7471199999999995E-4</v>
      </c>
      <c r="E529">
        <v>1.0670499999999999E-3</v>
      </c>
      <c r="F529">
        <v>1.078706E-3</v>
      </c>
      <c r="G529">
        <v>1.4170090000000001E-3</v>
      </c>
      <c r="H529">
        <v>1.09245E-3</v>
      </c>
    </row>
    <row r="530" spans="1:8" x14ac:dyDescent="0.2">
      <c r="A530" s="14">
        <v>6.5599999999999995E-5</v>
      </c>
      <c r="B530" s="14">
        <v>9.1000000000000003E-5</v>
      </c>
      <c r="C530">
        <v>2.05594E-4</v>
      </c>
      <c r="D530">
        <v>4.9336300000000003E-4</v>
      </c>
      <c r="E530">
        <v>-2.55009E-4</v>
      </c>
      <c r="F530">
        <v>-3.8565600000000001E-4</v>
      </c>
      <c r="G530">
        <v>3.62887E-4</v>
      </c>
      <c r="H530">
        <v>3.16879E-4</v>
      </c>
    </row>
    <row r="531" spans="1:8" x14ac:dyDescent="0.2">
      <c r="A531">
        <v>4.1394799999999997E-4</v>
      </c>
      <c r="B531">
        <v>5.0777400000000001E-4</v>
      </c>
      <c r="C531">
        <v>-2.1262000000000001E-4</v>
      </c>
      <c r="D531">
        <v>-2.16286E-4</v>
      </c>
      <c r="E531">
        <v>7.9272000000000001E-4</v>
      </c>
      <c r="F531">
        <v>3.9591600000000001E-4</v>
      </c>
      <c r="G531">
        <v>2.5656000000000002E-4</v>
      </c>
      <c r="H531">
        <v>-3.18053E-4</v>
      </c>
    </row>
    <row r="532" spans="1:8" x14ac:dyDescent="0.2">
      <c r="A532">
        <v>-4.5533500000000002E-4</v>
      </c>
      <c r="B532">
        <v>-8.4783700000000005E-4</v>
      </c>
      <c r="C532">
        <v>-3.4076199999999999E-4</v>
      </c>
      <c r="D532" s="14">
        <v>4.85E-5</v>
      </c>
      <c r="E532">
        <v>-7.4908500000000003E-4</v>
      </c>
      <c r="F532">
        <v>-2.3433500000000001E-4</v>
      </c>
      <c r="G532">
        <v>-1.172838E-3</v>
      </c>
      <c r="H532">
        <v>-4.88011E-4</v>
      </c>
    </row>
    <row r="533" spans="1:8" x14ac:dyDescent="0.2">
      <c r="A533">
        <v>-4.4651599999999999E-4</v>
      </c>
      <c r="B533">
        <v>-3.0584999999999998E-4</v>
      </c>
      <c r="C533">
        <v>-1.36957E-4</v>
      </c>
      <c r="D533">
        <v>-7.2233499999999995E-4</v>
      </c>
      <c r="E533">
        <v>2.5733E-4</v>
      </c>
      <c r="F533">
        <v>-5.4456100000000005E-4</v>
      </c>
      <c r="G533">
        <v>-3.5959799999999998E-4</v>
      </c>
      <c r="H533" s="14">
        <v>4.7899999999999999E-5</v>
      </c>
    </row>
    <row r="534" spans="1:8" x14ac:dyDescent="0.2">
      <c r="A534">
        <v>1.0444440000000001E-3</v>
      </c>
      <c r="B534">
        <v>3.1349699999999998E-4</v>
      </c>
      <c r="C534">
        <v>3.8451499999999999E-4</v>
      </c>
      <c r="D534">
        <v>3.83896E-4</v>
      </c>
      <c r="E534">
        <v>-3.1747500000000001E-4</v>
      </c>
      <c r="F534">
        <v>3.17709E-4</v>
      </c>
      <c r="G534">
        <v>3.36387E-4</v>
      </c>
      <c r="H534" s="14">
        <v>1.8199999999999999E-5</v>
      </c>
    </row>
    <row r="535" spans="1:8" x14ac:dyDescent="0.2">
      <c r="A535">
        <v>-1.6770000000000001E-4</v>
      </c>
      <c r="B535">
        <v>3.82037E-4</v>
      </c>
      <c r="C535">
        <v>-2.1476199999999999E-4</v>
      </c>
      <c r="D535" s="14">
        <v>8.7999999999999998E-5</v>
      </c>
      <c r="E535">
        <v>-2.6195500000000002E-4</v>
      </c>
      <c r="F535">
        <v>3.64423E-4</v>
      </c>
      <c r="G535">
        <v>3.4721600000000002E-4</v>
      </c>
      <c r="H535">
        <v>2.6821899999999999E-4</v>
      </c>
    </row>
    <row r="536" spans="1:8" x14ac:dyDescent="0.2">
      <c r="A536">
        <v>-4.1519000000000001E-4</v>
      </c>
      <c r="B536">
        <v>-3.1653200000000001E-4</v>
      </c>
      <c r="C536">
        <v>-2.3923600000000001E-4</v>
      </c>
      <c r="D536">
        <v>-2.15121E-4</v>
      </c>
      <c r="E536">
        <v>1.660171E-3</v>
      </c>
      <c r="F536">
        <v>2.8514600000000001E-4</v>
      </c>
      <c r="G536" s="14">
        <v>6.1799999999999998E-5</v>
      </c>
      <c r="H536">
        <v>-4.9907499999999997E-4</v>
      </c>
    </row>
    <row r="537" spans="1:8" x14ac:dyDescent="0.2">
      <c r="A537">
        <v>1.1066200000000001E-4</v>
      </c>
      <c r="B537">
        <v>6.6693500000000001E-4</v>
      </c>
      <c r="C537">
        <v>2.7195300000000002E-4</v>
      </c>
      <c r="D537" s="14">
        <v>-4.9299999999999999E-5</v>
      </c>
      <c r="E537">
        <v>-9.7947399999999993E-4</v>
      </c>
      <c r="F537">
        <v>-3.7265300000000003E-4</v>
      </c>
      <c r="G537">
        <v>-1.7643300000000001E-4</v>
      </c>
      <c r="H537">
        <v>6.5654299999999999E-4</v>
      </c>
    </row>
    <row r="538" spans="1:8" x14ac:dyDescent="0.2">
      <c r="A538">
        <v>-1.3859500000000001E-4</v>
      </c>
      <c r="B538">
        <v>-5.1407299999999998E-4</v>
      </c>
      <c r="C538">
        <v>-3.3587800000000001E-4</v>
      </c>
      <c r="D538">
        <v>-1.0387000000000001E-4</v>
      </c>
      <c r="E538">
        <v>-7.0295299999999998E-4</v>
      </c>
      <c r="F538">
        <v>-3.44443E-4</v>
      </c>
      <c r="G538">
        <v>-1.4782700000000001E-4</v>
      </c>
      <c r="H538">
        <v>-2.6587300000000002E-4</v>
      </c>
    </row>
    <row r="539" spans="1:8" x14ac:dyDescent="0.2">
      <c r="A539">
        <v>2.5226799999999999E-4</v>
      </c>
      <c r="B539">
        <v>-5.9340300000000005E-4</v>
      </c>
      <c r="C539">
        <v>-1.6586800000000001E-4</v>
      </c>
      <c r="D539" s="14">
        <v>5.1599999999999997E-6</v>
      </c>
      <c r="E539">
        <v>1.32724E-4</v>
      </c>
      <c r="F539">
        <v>-2.0781900000000001E-4</v>
      </c>
      <c r="G539">
        <v>-1.8324500000000001E-4</v>
      </c>
      <c r="H539">
        <v>-2.9097299999999998E-4</v>
      </c>
    </row>
    <row r="540" spans="1:8" x14ac:dyDescent="0.2">
      <c r="A540">
        <v>1.4958800000000001E-4</v>
      </c>
      <c r="B540">
        <v>7.6393900000000005E-4</v>
      </c>
      <c r="C540" s="14">
        <v>-4.9299999999999999E-5</v>
      </c>
      <c r="D540" s="14">
        <v>-8.1199999999999995E-5</v>
      </c>
      <c r="E540">
        <v>-6.0934900000000002E-4</v>
      </c>
      <c r="F540">
        <v>-3.0440900000000001E-4</v>
      </c>
      <c r="G540">
        <v>3.5646300000000001E-4</v>
      </c>
      <c r="H540">
        <v>-1.15349E-4</v>
      </c>
    </row>
    <row r="541" spans="1:8" x14ac:dyDescent="0.2">
      <c r="A541">
        <v>-5.2707899999999996E-4</v>
      </c>
      <c r="B541">
        <v>-1.0977789999999999E-3</v>
      </c>
      <c r="C541">
        <v>-6.2198500000000003E-4</v>
      </c>
      <c r="D541">
        <v>-8.4030400000000005E-4</v>
      </c>
      <c r="E541">
        <v>-4.9832399999999997E-4</v>
      </c>
      <c r="F541">
        <v>-7.0606800000000002E-4</v>
      </c>
      <c r="G541">
        <v>-9.5738599999999996E-4</v>
      </c>
      <c r="H541">
        <v>-5.7465599999999999E-4</v>
      </c>
    </row>
    <row r="542" spans="1:8" x14ac:dyDescent="0.2">
      <c r="A542" s="14">
        <v>5.7000000000000003E-5</v>
      </c>
      <c r="B542">
        <v>2.51074E-4</v>
      </c>
      <c r="C542">
        <v>-4.7278899999999999E-4</v>
      </c>
      <c r="D542">
        <v>-4.24368E-4</v>
      </c>
      <c r="E542">
        <v>2.71628E-4</v>
      </c>
      <c r="F542">
        <v>-3.20081E-4</v>
      </c>
      <c r="G542">
        <v>-4.4117800000000002E-4</v>
      </c>
      <c r="H542">
        <v>4.4466800000000001E-4</v>
      </c>
    </row>
    <row r="543" spans="1:8" x14ac:dyDescent="0.2">
      <c r="A543" s="14">
        <v>4.69E-6</v>
      </c>
      <c r="B543" s="14">
        <v>-9.2200000000000005E-5</v>
      </c>
      <c r="C543">
        <v>-2.25121E-4</v>
      </c>
      <c r="D543">
        <v>7.4543700000000005E-4</v>
      </c>
      <c r="E543">
        <v>-4.5856100000000002E-4</v>
      </c>
      <c r="F543">
        <v>1.6114999999999999E-4</v>
      </c>
      <c r="G543">
        <v>5.6780600000000002E-4</v>
      </c>
      <c r="H543">
        <v>-8.27052E-4</v>
      </c>
    </row>
    <row r="544" spans="1:8" x14ac:dyDescent="0.2">
      <c r="A544" s="14">
        <v>5.1999999999999997E-5</v>
      </c>
      <c r="B544">
        <v>3.2392899999999998E-4</v>
      </c>
      <c r="C544">
        <v>7.3271800000000004E-4</v>
      </c>
      <c r="D544" s="14">
        <v>-7.4499999999999995E-5</v>
      </c>
      <c r="E544">
        <v>-1.7702000000000001E-4</v>
      </c>
      <c r="F544">
        <v>2.6078899999999999E-4</v>
      </c>
      <c r="G544">
        <v>-1.19975E-4</v>
      </c>
      <c r="H544">
        <v>3.3219899999999998E-4</v>
      </c>
    </row>
    <row r="545" spans="1:8" x14ac:dyDescent="0.2">
      <c r="A545">
        <v>2.4991599999999998E-4</v>
      </c>
      <c r="B545">
        <v>-3.4815900000000001E-4</v>
      </c>
      <c r="C545" s="14">
        <v>7.0099999999999996E-5</v>
      </c>
      <c r="D545">
        <v>3.2849399999999998E-4</v>
      </c>
      <c r="E545">
        <v>1.9976999999999999E-4</v>
      </c>
      <c r="F545">
        <v>4.7145599999999998E-4</v>
      </c>
      <c r="G545">
        <v>-2.2388E-4</v>
      </c>
      <c r="H545" s="14">
        <v>8.9699999999999998E-5</v>
      </c>
    </row>
    <row r="546" spans="1:8" x14ac:dyDescent="0.2">
      <c r="A546">
        <v>3.9999300000000002E-4</v>
      </c>
      <c r="B546">
        <v>8.0973000000000004E-4</v>
      </c>
      <c r="C546">
        <v>2.7206600000000001E-4</v>
      </c>
      <c r="D546">
        <v>6.3194300000000004E-4</v>
      </c>
      <c r="E546">
        <v>1.0407039999999999E-3</v>
      </c>
      <c r="F546" s="14">
        <v>-6.4599999999999998E-5</v>
      </c>
      <c r="G546">
        <v>9.823709999999999E-4</v>
      </c>
      <c r="H546">
        <v>2.4977000000000002E-4</v>
      </c>
    </row>
    <row r="547" spans="1:8" x14ac:dyDescent="0.2">
      <c r="A547">
        <v>-1.47355E-4</v>
      </c>
      <c r="B547" s="14">
        <v>-7.9800000000000002E-5</v>
      </c>
      <c r="C547">
        <v>1.78462E-4</v>
      </c>
      <c r="D547">
        <v>-5.6187800000000003E-4</v>
      </c>
      <c r="E547">
        <v>-4.1453699999999998E-4</v>
      </c>
      <c r="F547" s="14">
        <v>6.6799999999999997E-5</v>
      </c>
      <c r="G547">
        <v>-3.0313200000000001E-4</v>
      </c>
      <c r="H547">
        <v>5.9360900000000004E-4</v>
      </c>
    </row>
    <row r="548" spans="1:8" x14ac:dyDescent="0.2">
      <c r="A548">
        <v>-3.4005400000000001E-4</v>
      </c>
      <c r="B548">
        <v>-1.43027E-4</v>
      </c>
      <c r="C548">
        <v>1.7010199999999999E-4</v>
      </c>
      <c r="D548">
        <v>-4.6192200000000003E-4</v>
      </c>
      <c r="E548">
        <v>-5.5341400000000001E-4</v>
      </c>
      <c r="F548">
        <v>-1.77386E-4</v>
      </c>
      <c r="G548">
        <v>-3.74834E-4</v>
      </c>
      <c r="H548">
        <v>-8.9216999999999996E-4</v>
      </c>
    </row>
    <row r="549" spans="1:8" x14ac:dyDescent="0.2">
      <c r="A549">
        <v>-1.4013900000000001E-4</v>
      </c>
      <c r="B549">
        <v>-1.3792899999999999E-4</v>
      </c>
      <c r="C549">
        <v>-6.6220000000000005E-4</v>
      </c>
      <c r="D549">
        <v>3.6203299999999999E-4</v>
      </c>
      <c r="E549">
        <v>3.1036699999999998E-4</v>
      </c>
      <c r="F549">
        <v>-2.4406800000000001E-4</v>
      </c>
      <c r="G549">
        <v>-2.0453499999999999E-4</v>
      </c>
      <c r="H549">
        <v>-2.1922399999999999E-4</v>
      </c>
    </row>
    <row r="550" spans="1:8" x14ac:dyDescent="0.2">
      <c r="A550">
        <v>4.6713700000000001E-4</v>
      </c>
      <c r="B550" s="14">
        <v>9.7899999999999994E-5</v>
      </c>
      <c r="C550" s="14">
        <v>-6.5699999999999998E-5</v>
      </c>
      <c r="D550">
        <v>-7.0689799999999997E-4</v>
      </c>
      <c r="E550">
        <v>-1.6758300000000001E-4</v>
      </c>
      <c r="F550">
        <v>-2.5546899999999998E-4</v>
      </c>
      <c r="G550">
        <v>-3.5753299999999999E-4</v>
      </c>
      <c r="H550">
        <v>1.11585E-4</v>
      </c>
    </row>
    <row r="551" spans="1:8" x14ac:dyDescent="0.2">
      <c r="A551">
        <v>-1.2456500000000001E-4</v>
      </c>
      <c r="B551">
        <v>-4.2158400000000002E-4</v>
      </c>
      <c r="C551">
        <v>4.40612E-4</v>
      </c>
      <c r="D551" s="14">
        <v>-2.2099999999999998E-5</v>
      </c>
      <c r="E551">
        <v>-1.3838899999999999E-4</v>
      </c>
      <c r="F551">
        <v>-5.6628099999999997E-4</v>
      </c>
      <c r="G551">
        <v>3.3622799999999999E-4</v>
      </c>
      <c r="H551">
        <v>-2.64453E-4</v>
      </c>
    </row>
    <row r="552" spans="1:8" x14ac:dyDescent="0.2">
      <c r="A552">
        <v>-1.7168500000000001E-4</v>
      </c>
      <c r="B552" s="14">
        <v>2.1399999999999998E-5</v>
      </c>
      <c r="C552">
        <v>-5.7804500000000001E-4</v>
      </c>
      <c r="D552" s="14">
        <v>-5.9700000000000001E-5</v>
      </c>
      <c r="E552">
        <v>-7.6455900000000005E-4</v>
      </c>
      <c r="F552">
        <v>2.1782400000000001E-4</v>
      </c>
      <c r="G552">
        <v>-3.5145499999999997E-4</v>
      </c>
      <c r="H552">
        <v>-3.0538100000000002E-4</v>
      </c>
    </row>
    <row r="553" spans="1:8" x14ac:dyDescent="0.2">
      <c r="A553">
        <v>-7.7972600000000001E-4</v>
      </c>
      <c r="B553">
        <v>1.08904E-4</v>
      </c>
      <c r="C553" s="14">
        <v>-3.1300000000000002E-5</v>
      </c>
      <c r="D553" s="14">
        <v>-8.1100000000000006E-5</v>
      </c>
      <c r="E553" s="14">
        <v>8.0500000000000005E-5</v>
      </c>
      <c r="F553">
        <v>-1.5943000000000001E-4</v>
      </c>
      <c r="G553">
        <v>-2.0607500000000001E-4</v>
      </c>
      <c r="H553">
        <v>2.5947399999999999E-4</v>
      </c>
    </row>
    <row r="554" spans="1:8" x14ac:dyDescent="0.2">
      <c r="A554">
        <v>7.6829700000000003E-4</v>
      </c>
      <c r="B554">
        <v>-5.2417000000000002E-4</v>
      </c>
      <c r="C554">
        <v>1.2796699999999999E-4</v>
      </c>
      <c r="D554">
        <v>-1.57169E-4</v>
      </c>
      <c r="E554">
        <v>5.9861300000000001E-4</v>
      </c>
      <c r="F554">
        <v>-2.4122299999999999E-4</v>
      </c>
      <c r="G554">
        <v>-1.26728E-4</v>
      </c>
      <c r="H554" s="14">
        <v>1.66E-5</v>
      </c>
    </row>
    <row r="555" spans="1:8" x14ac:dyDescent="0.2">
      <c r="A555">
        <v>-9.8403500000000007E-4</v>
      </c>
      <c r="B555">
        <v>1.2599900000000001E-4</v>
      </c>
      <c r="C555">
        <v>-5.8325300000000005E-4</v>
      </c>
      <c r="D555">
        <v>3.4653700000000001E-4</v>
      </c>
      <c r="E555">
        <v>-6.6034899999999996E-4</v>
      </c>
      <c r="F555">
        <v>-1.3499599999999999E-4</v>
      </c>
      <c r="G555">
        <v>-6.9264800000000003E-4</v>
      </c>
      <c r="H555">
        <v>3.6248299999999998E-4</v>
      </c>
    </row>
    <row r="556" spans="1:8" x14ac:dyDescent="0.2">
      <c r="A556">
        <v>1.3923700000000001E-4</v>
      </c>
      <c r="B556" s="14">
        <v>1.4100000000000001E-5</v>
      </c>
      <c r="C556" s="14">
        <v>-5.5000000000000002E-5</v>
      </c>
      <c r="D556">
        <v>-2.3738599999999999E-4</v>
      </c>
      <c r="E556">
        <v>-4.7773899999999997E-4</v>
      </c>
      <c r="F556">
        <v>-4.2871499999999998E-4</v>
      </c>
      <c r="G556">
        <v>4.6977100000000001E-4</v>
      </c>
      <c r="H556">
        <v>-7.9530699999999998E-4</v>
      </c>
    </row>
    <row r="557" spans="1:8" x14ac:dyDescent="0.2">
      <c r="A557" s="14">
        <v>-3.3399999999999999E-5</v>
      </c>
      <c r="B557">
        <v>-2.2143799999999999E-4</v>
      </c>
      <c r="C557">
        <v>-1.34907E-4</v>
      </c>
      <c r="D557" s="14">
        <v>9.7100000000000002E-5</v>
      </c>
      <c r="E557">
        <v>4.4046899999999997E-4</v>
      </c>
      <c r="F557" s="14">
        <v>8.5099999999999995E-5</v>
      </c>
      <c r="G557">
        <v>-4.4270399999999998E-4</v>
      </c>
      <c r="H557">
        <v>1.9499400000000001E-4</v>
      </c>
    </row>
    <row r="558" spans="1:8" x14ac:dyDescent="0.2">
      <c r="A558">
        <v>7.79168E-4</v>
      </c>
      <c r="B558">
        <v>2.5243100000000001E-4</v>
      </c>
      <c r="C558">
        <v>2.2129699999999999E-4</v>
      </c>
      <c r="D558">
        <v>3.6277400000000001E-4</v>
      </c>
      <c r="E558">
        <v>4.7623099999999997E-4</v>
      </c>
      <c r="F558">
        <v>9.3003499999999995E-4</v>
      </c>
      <c r="G558">
        <v>1.3649000000000001E-3</v>
      </c>
      <c r="H558">
        <v>2.2157599999999999E-4</v>
      </c>
    </row>
    <row r="559" spans="1:8" x14ac:dyDescent="0.2">
      <c r="A559">
        <v>-2.9922899999999998E-4</v>
      </c>
      <c r="B559">
        <v>2.12475E-4</v>
      </c>
      <c r="C559">
        <v>-1.61323E-4</v>
      </c>
      <c r="D559">
        <v>-6.1415600000000003E-4</v>
      </c>
      <c r="E559">
        <v>-6.1114100000000005E-4</v>
      </c>
      <c r="F559" s="14">
        <v>6.8399999999999996E-5</v>
      </c>
      <c r="G559">
        <v>-4.3796900000000002E-4</v>
      </c>
      <c r="H559">
        <v>-1.92528E-4</v>
      </c>
    </row>
    <row r="560" spans="1:8" x14ac:dyDescent="0.2">
      <c r="A560">
        <v>-1.1539759999999999E-3</v>
      </c>
      <c r="B560">
        <v>-8.2298899999999999E-4</v>
      </c>
      <c r="C560">
        <v>-5.2805099999999998E-4</v>
      </c>
      <c r="D560">
        <v>-5.8750700000000002E-4</v>
      </c>
      <c r="E560" s="14">
        <v>1.5299999999999999E-5</v>
      </c>
      <c r="F560">
        <v>-5.9920299999999998E-4</v>
      </c>
      <c r="G560">
        <v>-4.6934400000000001E-4</v>
      </c>
      <c r="H560" s="14">
        <v>-7.1099999999999994E-5</v>
      </c>
    </row>
    <row r="561" spans="1:8" x14ac:dyDescent="0.2">
      <c r="A561">
        <v>4.61865E-4</v>
      </c>
      <c r="B561">
        <v>-3.6600800000000002E-4</v>
      </c>
      <c r="C561">
        <v>-1.49071E-4</v>
      </c>
      <c r="D561">
        <v>-2.2943E-4</v>
      </c>
      <c r="E561">
        <v>-1.78739E-4</v>
      </c>
      <c r="F561">
        <v>1.41225E-4</v>
      </c>
      <c r="G561">
        <v>2.31917E-4</v>
      </c>
      <c r="H561">
        <v>6.6466500000000005E-4</v>
      </c>
    </row>
    <row r="562" spans="1:8" x14ac:dyDescent="0.2">
      <c r="A562">
        <v>3.7628800000000001E-4</v>
      </c>
      <c r="B562">
        <v>4.0791299999999998E-4</v>
      </c>
      <c r="C562">
        <v>4.1600300000000002E-4</v>
      </c>
      <c r="D562">
        <v>1.03114E-4</v>
      </c>
      <c r="E562">
        <v>-1.8636600000000001E-4</v>
      </c>
      <c r="F562">
        <v>-4.7895199999999999E-4</v>
      </c>
      <c r="G562">
        <v>-2.17211E-4</v>
      </c>
      <c r="H562">
        <v>-4.4813600000000002E-4</v>
      </c>
    </row>
    <row r="563" spans="1:8" x14ac:dyDescent="0.2">
      <c r="A563">
        <v>-1.6147500000000001E-4</v>
      </c>
      <c r="B563">
        <v>-5.8898200000000005E-4</v>
      </c>
      <c r="C563">
        <v>-2.0218499999999999E-4</v>
      </c>
      <c r="D563">
        <v>4.2547700000000001E-4</v>
      </c>
      <c r="E563" s="14">
        <v>-8.1899999999999999E-5</v>
      </c>
      <c r="F563">
        <v>6.3370199999999998E-4</v>
      </c>
      <c r="G563" s="14">
        <v>9.0600000000000007E-5</v>
      </c>
      <c r="H563" s="14">
        <v>9.8099999999999999E-5</v>
      </c>
    </row>
    <row r="564" spans="1:8" x14ac:dyDescent="0.2">
      <c r="A564">
        <v>3.4816399999999998E-4</v>
      </c>
      <c r="B564">
        <v>3.79823E-4</v>
      </c>
      <c r="C564">
        <v>7.4430199999999996E-4</v>
      </c>
      <c r="D564" s="14">
        <v>2.5000000000000001E-5</v>
      </c>
      <c r="E564">
        <v>8.6133900000000003E-4</v>
      </c>
      <c r="F564">
        <v>2.3854200000000001E-4</v>
      </c>
      <c r="G564">
        <v>2.1842500000000001E-4</v>
      </c>
      <c r="H564">
        <v>-1.1553300000000001E-4</v>
      </c>
    </row>
    <row r="565" spans="1:8" x14ac:dyDescent="0.2">
      <c r="A565">
        <v>-8.2564100000000001E-4</v>
      </c>
      <c r="B565">
        <v>3.7866100000000003E-4</v>
      </c>
      <c r="C565">
        <v>-1.1153269999999999E-3</v>
      </c>
      <c r="D565" s="14">
        <v>-8.5000000000000006E-5</v>
      </c>
      <c r="E565">
        <v>-1.4719700000000001E-4</v>
      </c>
      <c r="F565">
        <v>-8.8059499999999997E-4</v>
      </c>
      <c r="G565">
        <v>-8.4946900000000005E-4</v>
      </c>
      <c r="H565">
        <v>4.5239800000000001E-4</v>
      </c>
    </row>
    <row r="566" spans="1:8" x14ac:dyDescent="0.2">
      <c r="A566">
        <v>2.8317400000000002E-4</v>
      </c>
      <c r="B566">
        <v>-4.4674E-4</v>
      </c>
      <c r="C566">
        <v>4.8136199999999999E-4</v>
      </c>
      <c r="D566">
        <v>-3.1853399999999998E-4</v>
      </c>
      <c r="E566">
        <v>-4.6176099999999999E-4</v>
      </c>
      <c r="F566">
        <v>-1.4805499999999999E-4</v>
      </c>
      <c r="G566">
        <v>3.8142200000000002E-4</v>
      </c>
      <c r="H566">
        <v>-5.3336200000000001E-4</v>
      </c>
    </row>
    <row r="567" spans="1:8" x14ac:dyDescent="0.2">
      <c r="A567">
        <v>2.7245699999999998E-4</v>
      </c>
      <c r="B567">
        <v>1.80471E-4</v>
      </c>
      <c r="C567" s="14">
        <v>-4.2799999999999997E-5</v>
      </c>
      <c r="D567" s="14">
        <v>-7.3499999999999998E-5</v>
      </c>
      <c r="E567">
        <v>-3.4327199999999999E-4</v>
      </c>
      <c r="F567">
        <v>5.1793300000000004E-4</v>
      </c>
      <c r="G567" s="14">
        <v>-6.9200000000000002E-5</v>
      </c>
      <c r="H567">
        <v>-1.78486E-4</v>
      </c>
    </row>
    <row r="568" spans="1:8" x14ac:dyDescent="0.2">
      <c r="A568">
        <v>-4.0073499999999999E-4</v>
      </c>
      <c r="B568">
        <v>-2.1182199999999999E-4</v>
      </c>
      <c r="C568">
        <v>3.7815199999999998E-4</v>
      </c>
      <c r="D568">
        <v>2.1489100000000001E-4</v>
      </c>
      <c r="E568">
        <v>6.6764999999999999E-4</v>
      </c>
      <c r="F568">
        <v>-3.0975000000000002E-4</v>
      </c>
      <c r="G568" s="14">
        <v>-7.3999999999999996E-5</v>
      </c>
      <c r="H568">
        <v>2.5246399999999999E-4</v>
      </c>
    </row>
    <row r="569" spans="1:8" x14ac:dyDescent="0.2">
      <c r="A569">
        <v>4.6076E-4</v>
      </c>
      <c r="B569" s="14">
        <v>1.0900000000000001E-5</v>
      </c>
      <c r="C569">
        <v>-4.8852900000000002E-4</v>
      </c>
      <c r="D569">
        <v>-1.28613E-4</v>
      </c>
      <c r="E569">
        <v>-3.7239499999999997E-4</v>
      </c>
      <c r="F569">
        <v>8.3901899999999998E-4</v>
      </c>
      <c r="G569">
        <v>9.3581199999999995E-4</v>
      </c>
      <c r="H569">
        <v>7.0494399999999999E-4</v>
      </c>
    </row>
    <row r="570" spans="1:8" x14ac:dyDescent="0.2">
      <c r="A570">
        <v>8.0200200000000001E-4</v>
      </c>
      <c r="B570">
        <v>8.9867799999999998E-4</v>
      </c>
      <c r="C570">
        <v>1.082654E-3</v>
      </c>
      <c r="D570">
        <v>1.286838E-3</v>
      </c>
      <c r="E570">
        <v>1.06047E-3</v>
      </c>
      <c r="F570">
        <v>1.2230100000000001E-4</v>
      </c>
      <c r="G570">
        <v>2.5412399999999999E-4</v>
      </c>
      <c r="H570">
        <v>3.3950499999999998E-4</v>
      </c>
    </row>
    <row r="571" spans="1:8" x14ac:dyDescent="0.2">
      <c r="A571">
        <v>-4.8714199999999998E-4</v>
      </c>
      <c r="B571">
        <v>1.99612E-4</v>
      </c>
      <c r="C571">
        <v>6.8039800000000003E-4</v>
      </c>
      <c r="D571">
        <v>4.6179800000000003E-4</v>
      </c>
      <c r="E571">
        <v>2.6580000000000001E-4</v>
      </c>
      <c r="F571">
        <v>4.1941199999999997E-4</v>
      </c>
      <c r="G571">
        <v>9.7861900000000002E-4</v>
      </c>
      <c r="H571">
        <v>6.1792200000000002E-4</v>
      </c>
    </row>
    <row r="572" spans="1:8" x14ac:dyDescent="0.2">
      <c r="A572">
        <v>2.28915E-4</v>
      </c>
      <c r="B572">
        <v>2.3249800000000001E-4</v>
      </c>
      <c r="C572">
        <v>1.9714099999999999E-4</v>
      </c>
      <c r="D572">
        <v>6.5826100000000005E-4</v>
      </c>
      <c r="E572">
        <v>8.6687299999999999E-4</v>
      </c>
      <c r="F572">
        <v>6.8300100000000003E-4</v>
      </c>
      <c r="G572">
        <v>2.0278200000000001E-4</v>
      </c>
      <c r="H572">
        <v>4.0721399999999998E-4</v>
      </c>
    </row>
    <row r="573" spans="1:8" x14ac:dyDescent="0.2">
      <c r="A573">
        <v>2.1120000000000001E-4</v>
      </c>
      <c r="B573">
        <v>4.3622600000000001E-4</v>
      </c>
      <c r="C573">
        <v>1.09886E-4</v>
      </c>
      <c r="D573" s="14">
        <v>-3.6600000000000002E-5</v>
      </c>
      <c r="E573" s="14">
        <v>6.19E-5</v>
      </c>
      <c r="F573">
        <v>8.8829600000000001E-4</v>
      </c>
      <c r="G573">
        <v>7.0323900000000003E-4</v>
      </c>
      <c r="H573">
        <v>1.23187E-4</v>
      </c>
    </row>
    <row r="574" spans="1:8" x14ac:dyDescent="0.2">
      <c r="A574">
        <v>5.1967699999999996E-4</v>
      </c>
      <c r="B574">
        <v>-2.9413099999999999E-4</v>
      </c>
      <c r="C574">
        <v>-3.9746600000000002E-4</v>
      </c>
      <c r="D574">
        <v>-3.64364E-4</v>
      </c>
      <c r="E574">
        <v>-3.6039900000000002E-4</v>
      </c>
      <c r="F574">
        <v>-5.4440100000000002E-4</v>
      </c>
      <c r="G574">
        <v>-9.9650200000000002E-4</v>
      </c>
      <c r="H574">
        <v>-1.7566200000000001E-4</v>
      </c>
    </row>
    <row r="575" spans="1:8" x14ac:dyDescent="0.2">
      <c r="A575" s="14">
        <v>-9.87E-5</v>
      </c>
      <c r="B575">
        <v>9.0259900000000002E-4</v>
      </c>
      <c r="C575">
        <v>4.3186899999999998E-4</v>
      </c>
      <c r="D575">
        <v>1.084663E-3</v>
      </c>
      <c r="E575">
        <v>3.76659E-4</v>
      </c>
      <c r="F575">
        <v>3.7250500000000003E-4</v>
      </c>
      <c r="G575">
        <v>8.2779100000000003E-4</v>
      </c>
      <c r="H575">
        <v>-1.2577899999999999E-4</v>
      </c>
    </row>
    <row r="576" spans="1:8" x14ac:dyDescent="0.2">
      <c r="A576">
        <v>-2.9562799999999998E-4</v>
      </c>
      <c r="B576">
        <v>-5.5948900000000004E-4</v>
      </c>
      <c r="C576">
        <v>1.9477700000000001E-4</v>
      </c>
      <c r="D576">
        <v>-8.8936400000000002E-4</v>
      </c>
      <c r="E576">
        <v>1.594E-4</v>
      </c>
      <c r="F576" s="14">
        <v>8.4099999999999998E-5</v>
      </c>
      <c r="G576">
        <v>-3.9990499999999999E-4</v>
      </c>
      <c r="H576">
        <v>2.6931600000000002E-4</v>
      </c>
    </row>
    <row r="577" spans="1:8" x14ac:dyDescent="0.2">
      <c r="A577">
        <v>-1.6197600000000001E-4</v>
      </c>
      <c r="B577">
        <v>-4.4476200000000002E-4</v>
      </c>
      <c r="C577" s="14">
        <v>4.1399999999999997E-5</v>
      </c>
      <c r="D577" s="14">
        <v>-3.96E-5</v>
      </c>
      <c r="E577">
        <v>3.5868299999999999E-4</v>
      </c>
      <c r="F577" s="14">
        <v>3.8899999999999997E-5</v>
      </c>
      <c r="G577">
        <v>4.46981E-4</v>
      </c>
      <c r="H577" s="14">
        <v>-9.8900000000000005E-5</v>
      </c>
    </row>
    <row r="578" spans="1:8" x14ac:dyDescent="0.2">
      <c r="A578" s="14">
        <v>7.5500000000000006E-5</v>
      </c>
      <c r="B578">
        <v>-3.07993E-4</v>
      </c>
      <c r="C578">
        <v>-5.7418300000000003E-4</v>
      </c>
      <c r="D578">
        <v>-2.6602800000000002E-4</v>
      </c>
      <c r="E578">
        <v>-7.7355800000000004E-4</v>
      </c>
      <c r="F578">
        <v>-1.4085910000000001E-3</v>
      </c>
      <c r="G578">
        <v>-1.122393E-3</v>
      </c>
      <c r="H578">
        <v>-5.5708199999999998E-4</v>
      </c>
    </row>
    <row r="579" spans="1:8" x14ac:dyDescent="0.2">
      <c r="A579">
        <v>-1.313406E-3</v>
      </c>
      <c r="B579">
        <v>-5.2522300000000001E-4</v>
      </c>
      <c r="C579">
        <v>-4.5663499999999999E-4</v>
      </c>
      <c r="D579">
        <v>-6.7799899999999998E-4</v>
      </c>
      <c r="E579">
        <v>-8.5927799999999999E-4</v>
      </c>
      <c r="F579">
        <v>-2.47851E-4</v>
      </c>
      <c r="G579">
        <v>1.09219E-4</v>
      </c>
      <c r="H579">
        <v>1.6910199999999999E-4</v>
      </c>
    </row>
    <row r="580" spans="1:8" x14ac:dyDescent="0.2">
      <c r="A580">
        <v>-3.0726700000000001E-4</v>
      </c>
      <c r="B580">
        <v>-7.4094600000000003E-4</v>
      </c>
      <c r="C580">
        <v>-1.281932E-3</v>
      </c>
      <c r="D580">
        <v>-1.2083689999999999E-3</v>
      </c>
      <c r="E580">
        <v>-9.8352399999999994E-4</v>
      </c>
      <c r="F580">
        <v>-6.2327599999999997E-4</v>
      </c>
      <c r="G580">
        <v>-9.831079999999999E-4</v>
      </c>
      <c r="H580">
        <v>-6.7301700000000004E-4</v>
      </c>
    </row>
    <row r="581" spans="1:8" x14ac:dyDescent="0.2">
      <c r="A581">
        <v>3.0553600000000002E-4</v>
      </c>
      <c r="B581">
        <v>2.9301700000000002E-4</v>
      </c>
      <c r="C581">
        <v>1.61855E-4</v>
      </c>
      <c r="D581">
        <v>7.7715800000000002E-4</v>
      </c>
      <c r="E581">
        <v>1.004607E-3</v>
      </c>
      <c r="F581">
        <v>5.8931299999999995E-4</v>
      </c>
      <c r="G581" s="14">
        <v>6.1199999999999997E-5</v>
      </c>
      <c r="H581">
        <v>2.70423E-4</v>
      </c>
    </row>
    <row r="582" spans="1:8" x14ac:dyDescent="0.2">
      <c r="A582">
        <v>-1.4262699999999999E-4</v>
      </c>
      <c r="B582" s="14">
        <v>2.51E-5</v>
      </c>
      <c r="C582">
        <v>-1.68787E-4</v>
      </c>
      <c r="D582" s="14">
        <v>-8.7800000000000006E-5</v>
      </c>
      <c r="E582">
        <v>-9.5471200000000003E-4</v>
      </c>
      <c r="F582">
        <v>-6.9995599999999995E-4</v>
      </c>
      <c r="G582">
        <v>3.23362E-4</v>
      </c>
      <c r="H582">
        <v>5.8110400000000004E-4</v>
      </c>
    </row>
    <row r="583" spans="1:8" x14ac:dyDescent="0.2">
      <c r="A583">
        <v>1.01642E-4</v>
      </c>
      <c r="B583">
        <v>-2.8408200000000001E-4</v>
      </c>
      <c r="C583">
        <v>6.9161400000000001E-4</v>
      </c>
      <c r="D583">
        <v>-2.1305799999999999E-4</v>
      </c>
      <c r="E583">
        <v>2.71659E-4</v>
      </c>
      <c r="F583">
        <v>8.84818E-4</v>
      </c>
      <c r="G583" s="14">
        <v>-7.0199999999999999E-5</v>
      </c>
      <c r="H583">
        <v>1.02076E-4</v>
      </c>
    </row>
    <row r="584" spans="1:8" x14ac:dyDescent="0.2">
      <c r="A584">
        <v>-3.0634999999999999E-4</v>
      </c>
      <c r="B584">
        <v>7.1151000000000005E-4</v>
      </c>
      <c r="C584">
        <v>-3.57268E-4</v>
      </c>
      <c r="D584">
        <v>4.4215699999999999E-4</v>
      </c>
      <c r="E584">
        <v>2.4659600000000002E-4</v>
      </c>
      <c r="F584">
        <v>-1.0258499999999999E-4</v>
      </c>
      <c r="G584">
        <v>6.9327600000000005E-4</v>
      </c>
      <c r="H584" s="14">
        <v>-3.65E-5</v>
      </c>
    </row>
    <row r="585" spans="1:8" x14ac:dyDescent="0.2">
      <c r="A585" s="14">
        <v>-5.1799999999999999E-5</v>
      </c>
      <c r="B585">
        <v>-4.8048699999999998E-4</v>
      </c>
      <c r="C585" s="14">
        <v>-4.4400000000000002E-5</v>
      </c>
      <c r="D585" s="14">
        <v>8.2299999999999995E-5</v>
      </c>
      <c r="E585">
        <v>7.0467299999999995E-4</v>
      </c>
      <c r="F585" s="14">
        <v>-7.6199999999999995E-5</v>
      </c>
      <c r="G585">
        <v>-7.0081699999999995E-4</v>
      </c>
      <c r="H585">
        <v>1.3622299999999999E-4</v>
      </c>
    </row>
    <row r="586" spans="1:8" x14ac:dyDescent="0.2">
      <c r="A586">
        <v>-1.3934200000000001E-4</v>
      </c>
      <c r="B586" s="14">
        <v>1.38E-5</v>
      </c>
      <c r="C586">
        <v>1.7180400000000001E-4</v>
      </c>
      <c r="D586">
        <v>1.16055E-4</v>
      </c>
      <c r="E586">
        <v>-2.9026900000000001E-4</v>
      </c>
      <c r="F586">
        <v>-1.4682399999999999E-4</v>
      </c>
      <c r="G586" s="14">
        <v>9.9400000000000004E-5</v>
      </c>
      <c r="H586">
        <v>-3.8048800000000001E-4</v>
      </c>
    </row>
    <row r="587" spans="1:8" x14ac:dyDescent="0.2">
      <c r="A587">
        <v>3.1196099999999998E-4</v>
      </c>
      <c r="B587">
        <v>-1.20925E-4</v>
      </c>
      <c r="C587">
        <v>2.93405E-4</v>
      </c>
      <c r="D587">
        <v>-7.5556500000000003E-4</v>
      </c>
      <c r="E587">
        <v>-1.131293E-3</v>
      </c>
      <c r="F587">
        <v>-3.2988700000000001E-4</v>
      </c>
      <c r="G587">
        <v>-1.109472E-3</v>
      </c>
      <c r="H587">
        <v>-9.83851E-4</v>
      </c>
    </row>
    <row r="588" spans="1:8" x14ac:dyDescent="0.2">
      <c r="A588">
        <v>-2.5849500000000002E-4</v>
      </c>
      <c r="B588">
        <v>3.0883000000000001E-4</v>
      </c>
      <c r="C588">
        <v>-9.5026300000000002E-4</v>
      </c>
      <c r="D588">
        <v>-4.3229999999999999E-4</v>
      </c>
      <c r="E588">
        <v>3.3512100000000002E-4</v>
      </c>
      <c r="F588">
        <v>-3.4035199999999998E-4</v>
      </c>
      <c r="G588" s="14">
        <v>-4.4499999999999997E-5</v>
      </c>
      <c r="H588" s="14">
        <v>-5.3600000000000002E-5</v>
      </c>
    </row>
    <row r="589" spans="1:8" x14ac:dyDescent="0.2">
      <c r="A589">
        <v>-3.6565300000000002E-4</v>
      </c>
      <c r="B589">
        <v>-6.4327399999999999E-4</v>
      </c>
      <c r="C589" s="14">
        <v>-7.5500000000000006E-5</v>
      </c>
      <c r="D589" s="14">
        <v>-2.3900000000000002E-5</v>
      </c>
      <c r="E589">
        <v>-7.4056299999999996E-4</v>
      </c>
      <c r="F589">
        <v>-7.2986999999999998E-4</v>
      </c>
      <c r="G589">
        <v>-4.6104799999999998E-4</v>
      </c>
      <c r="H589">
        <v>-1.38758E-4</v>
      </c>
    </row>
    <row r="590" spans="1:8" x14ac:dyDescent="0.2">
      <c r="A590">
        <v>5.6542500000000004E-4</v>
      </c>
      <c r="B590">
        <v>-2.8402499999999998E-4</v>
      </c>
      <c r="C590">
        <v>6.9504199999999999E-4</v>
      </c>
      <c r="D590">
        <v>1.45613E-4</v>
      </c>
      <c r="E590">
        <v>5.8103799999999998E-4</v>
      </c>
      <c r="F590">
        <v>8.4190999999999997E-4</v>
      </c>
      <c r="G590">
        <v>3.6779199999999998E-4</v>
      </c>
      <c r="H590" s="14">
        <v>9.1000000000000003E-5</v>
      </c>
    </row>
    <row r="591" spans="1:8" x14ac:dyDescent="0.2">
      <c r="A591">
        <v>-2.4981899999999997E-4</v>
      </c>
      <c r="B591">
        <v>1.0086610000000001E-3</v>
      </c>
      <c r="C591">
        <v>-3.7721800000000002E-4</v>
      </c>
      <c r="D591">
        <v>4.9326899999999996E-4</v>
      </c>
      <c r="E591">
        <v>5.5823899999999998E-4</v>
      </c>
      <c r="F591">
        <v>1.9059599999999999E-4</v>
      </c>
      <c r="G591">
        <v>1.1532129999999999E-3</v>
      </c>
      <c r="H591">
        <v>2.4631499999999999E-4</v>
      </c>
    </row>
    <row r="592" spans="1:8" x14ac:dyDescent="0.2">
      <c r="A592">
        <v>5.2633599999999997E-4</v>
      </c>
      <c r="B592" s="14">
        <v>-5.4700000000000001E-5</v>
      </c>
      <c r="C592">
        <v>7.6433800000000004E-4</v>
      </c>
      <c r="D592">
        <v>4.5300199999999998E-4</v>
      </c>
      <c r="E592">
        <v>7.9810600000000003E-4</v>
      </c>
      <c r="F592">
        <v>9.2220400000000004E-4</v>
      </c>
      <c r="G592">
        <v>1.95749E-4</v>
      </c>
      <c r="H592">
        <v>2.0537100000000001E-4</v>
      </c>
    </row>
    <row r="593" spans="1:8" x14ac:dyDescent="0.2">
      <c r="A593" s="14">
        <v>-8.1100000000000006E-5</v>
      </c>
      <c r="B593">
        <v>6.8290099999999997E-4</v>
      </c>
      <c r="C593" s="14">
        <v>-9.59E-5</v>
      </c>
      <c r="D593">
        <v>-1.67517E-4</v>
      </c>
      <c r="E593">
        <v>-1.9893999999999999E-4</v>
      </c>
      <c r="F593">
        <v>-2.1241500000000001E-4</v>
      </c>
      <c r="G593">
        <v>1.05766E-4</v>
      </c>
      <c r="H593" s="14">
        <v>9.7499999999999998E-5</v>
      </c>
    </row>
    <row r="594" spans="1:8" x14ac:dyDescent="0.2">
      <c r="A594" s="14">
        <v>4.8600000000000002E-5</v>
      </c>
      <c r="B594">
        <v>-7.6831000000000002E-4</v>
      </c>
      <c r="C594">
        <v>-5.4345299999999995E-4</v>
      </c>
      <c r="D594">
        <v>-4.4674299999999999E-4</v>
      </c>
      <c r="E594">
        <v>-8.1847899999999999E-4</v>
      </c>
      <c r="F594">
        <v>-3.9907700000000001E-4</v>
      </c>
      <c r="G594">
        <v>-6.14581E-4</v>
      </c>
      <c r="H594">
        <v>-2.7008499999999999E-4</v>
      </c>
    </row>
    <row r="595" spans="1:8" x14ac:dyDescent="0.2">
      <c r="A595" s="14">
        <v>1.6699999999999999E-5</v>
      </c>
      <c r="B595" s="14">
        <v>-7.2300000000000002E-6</v>
      </c>
      <c r="C595">
        <v>3.9763800000000002E-4</v>
      </c>
      <c r="D595" s="14">
        <v>2.73E-5</v>
      </c>
      <c r="E595">
        <v>4.5468400000000001E-4</v>
      </c>
      <c r="F595">
        <v>-3.1282800000000002E-4</v>
      </c>
      <c r="G595">
        <v>-4.3115999999999999E-4</v>
      </c>
      <c r="H595">
        <v>1.482E-4</v>
      </c>
    </row>
    <row r="596" spans="1:8" x14ac:dyDescent="0.2">
      <c r="A596">
        <v>5.2873700000000004E-4</v>
      </c>
      <c r="B596">
        <v>6.8490700000000001E-4</v>
      </c>
      <c r="C596">
        <v>9.9002000000000009E-4</v>
      </c>
      <c r="D596">
        <v>1.8048890000000001E-3</v>
      </c>
      <c r="E596">
        <v>1.171687E-3</v>
      </c>
      <c r="F596">
        <v>9.5956100000000005E-4</v>
      </c>
      <c r="G596">
        <v>1.328863E-3</v>
      </c>
      <c r="H596">
        <v>5.0094899999999999E-4</v>
      </c>
    </row>
    <row r="597" spans="1:8" x14ac:dyDescent="0.2">
      <c r="A597">
        <v>-4.1972500000000002E-4</v>
      </c>
      <c r="B597">
        <v>2.7699099999999998E-4</v>
      </c>
      <c r="C597">
        <v>-1.0003E-4</v>
      </c>
      <c r="D597" s="14">
        <v>-4.6999999999999997E-5</v>
      </c>
      <c r="E597">
        <v>-7.6657299999999999E-4</v>
      </c>
      <c r="F597">
        <v>-3.2184100000000001E-4</v>
      </c>
      <c r="G597" s="14">
        <v>-6.3200000000000005E-5</v>
      </c>
      <c r="H597">
        <v>-3.2529599999999998E-4</v>
      </c>
    </row>
    <row r="598" spans="1:8" x14ac:dyDescent="0.2">
      <c r="A598">
        <v>4.1600900000000001E-4</v>
      </c>
      <c r="B598">
        <v>4.5965900000000001E-4</v>
      </c>
      <c r="C598">
        <v>5.7936399999999996E-4</v>
      </c>
      <c r="D598">
        <v>-2.9080099999999998E-4</v>
      </c>
      <c r="E598">
        <v>1.4694400000000001E-4</v>
      </c>
      <c r="F598">
        <v>7.5868699999999997E-4</v>
      </c>
      <c r="G598">
        <v>3.2768100000000002E-4</v>
      </c>
      <c r="H598">
        <v>3.9197499999999997E-4</v>
      </c>
    </row>
    <row r="599" spans="1:8" x14ac:dyDescent="0.2">
      <c r="A599">
        <v>-1.78085E-4</v>
      </c>
      <c r="B599">
        <v>-1.039321E-3</v>
      </c>
      <c r="C599">
        <v>-4.37069E-4</v>
      </c>
      <c r="D599">
        <v>-3.9705900000000001E-4</v>
      </c>
      <c r="E599" s="14">
        <v>6.1600000000000007E-5</v>
      </c>
      <c r="F599">
        <v>-5.5214700000000001E-4</v>
      </c>
      <c r="G599">
        <v>-1.090015E-3</v>
      </c>
      <c r="H599">
        <v>-2.8762500000000001E-4</v>
      </c>
    </row>
    <row r="600" spans="1:8" x14ac:dyDescent="0.2">
      <c r="A600">
        <v>-2.12098E-4</v>
      </c>
      <c r="B600">
        <v>4.9947499999999998E-4</v>
      </c>
      <c r="C600" s="14">
        <v>1.0699999999999999E-5</v>
      </c>
      <c r="D600">
        <v>6.17645E-4</v>
      </c>
      <c r="E600" s="14">
        <v>8.4400000000000005E-5</v>
      </c>
      <c r="F600">
        <v>2.9119200000000001E-4</v>
      </c>
      <c r="G600">
        <v>4.7282100000000001E-4</v>
      </c>
      <c r="H600" s="14">
        <v>-5.66E-5</v>
      </c>
    </row>
    <row r="601" spans="1:8" x14ac:dyDescent="0.2">
      <c r="A601">
        <v>-2.5824799999999998E-4</v>
      </c>
      <c r="B601">
        <v>6.0815700000000001E-4</v>
      </c>
      <c r="C601">
        <v>5.7466799999999997E-4</v>
      </c>
      <c r="D601">
        <v>-2.0380499999999999E-4</v>
      </c>
      <c r="E601">
        <v>8.0156599999999998E-4</v>
      </c>
      <c r="F601">
        <v>1.5049799999999999E-4</v>
      </c>
      <c r="G601">
        <v>6.6635700000000002E-4</v>
      </c>
      <c r="H601">
        <v>1.8547799999999999E-4</v>
      </c>
    </row>
    <row r="602" spans="1:8" x14ac:dyDescent="0.2">
      <c r="A602">
        <v>5.71282E-4</v>
      </c>
      <c r="B602">
        <v>-7.8016999999999995E-4</v>
      </c>
      <c r="C602">
        <v>1.1200399999999999E-4</v>
      </c>
      <c r="D602">
        <v>2.38464E-4</v>
      </c>
      <c r="E602">
        <v>-4.9520100000000002E-4</v>
      </c>
      <c r="F602" s="14">
        <v>9.5099999999999994E-5</v>
      </c>
      <c r="G602">
        <v>-3.0670399999999998E-4</v>
      </c>
      <c r="H602">
        <v>1.37105E-4</v>
      </c>
    </row>
    <row r="603" spans="1:8" x14ac:dyDescent="0.2">
      <c r="A603">
        <v>1.64585E-4</v>
      </c>
      <c r="B603">
        <v>3.8846900000000001E-4</v>
      </c>
      <c r="C603">
        <v>-4.6360200000000002E-4</v>
      </c>
      <c r="D603" s="14">
        <v>8.3999999999999995E-5</v>
      </c>
      <c r="E603">
        <v>-2.6615999999999999E-4</v>
      </c>
      <c r="F603">
        <v>-2.50024E-4</v>
      </c>
      <c r="G603" s="14">
        <v>8.7700000000000004E-5</v>
      </c>
      <c r="H603">
        <v>2.5597899999999998E-4</v>
      </c>
    </row>
    <row r="604" spans="1:8" x14ac:dyDescent="0.2">
      <c r="A604" s="14">
        <v>-7.7399999999999998E-5</v>
      </c>
      <c r="B604" s="14">
        <v>-9.0699999999999996E-5</v>
      </c>
      <c r="C604">
        <v>-2.0002999999999999E-4</v>
      </c>
      <c r="D604" s="14">
        <v>9.7899999999999994E-5</v>
      </c>
      <c r="E604">
        <v>5.2925100000000001E-4</v>
      </c>
      <c r="F604" s="14">
        <v>4.0599999999999998E-5</v>
      </c>
      <c r="G604">
        <v>-2.8138300000000001E-4</v>
      </c>
      <c r="H604">
        <v>-4.8356899999999999E-4</v>
      </c>
    </row>
    <row r="605" spans="1:8" x14ac:dyDescent="0.2">
      <c r="A605">
        <v>-8.3307599999999998E-4</v>
      </c>
      <c r="B605">
        <v>-7.6167499999999996E-4</v>
      </c>
      <c r="C605">
        <v>-2.2269999999999999E-4</v>
      </c>
      <c r="D605">
        <v>-3.6677600000000003E-4</v>
      </c>
      <c r="E605">
        <v>-1.0153829999999999E-3</v>
      </c>
      <c r="F605" s="14">
        <v>-8.9900000000000003E-5</v>
      </c>
      <c r="G605">
        <v>3.1724200000000002E-4</v>
      </c>
      <c r="H605">
        <v>3.5492199999999997E-4</v>
      </c>
    </row>
    <row r="606" spans="1:8" x14ac:dyDescent="0.2">
      <c r="A606">
        <v>3.7636400000000002E-4</v>
      </c>
      <c r="B606">
        <v>1.9390600000000001E-4</v>
      </c>
      <c r="C606" s="14">
        <v>-3.6699999999999998E-5</v>
      </c>
      <c r="D606">
        <v>-9.4837199999999995E-4</v>
      </c>
      <c r="E606" s="14">
        <v>-8.0400000000000003E-5</v>
      </c>
      <c r="F606">
        <v>-1.8358E-4</v>
      </c>
      <c r="G606">
        <v>-7.4785400000000005E-4</v>
      </c>
      <c r="H606" s="14">
        <v>-6.4599999999999998E-5</v>
      </c>
    </row>
    <row r="607" spans="1:8" x14ac:dyDescent="0.2">
      <c r="A607" s="14">
        <v>-7.3899999999999994E-5</v>
      </c>
      <c r="B607">
        <v>-5.2844999999999997E-4</v>
      </c>
      <c r="C607">
        <v>-7.0188200000000003E-4</v>
      </c>
      <c r="D607">
        <v>-1.5876200000000001E-4</v>
      </c>
      <c r="E607">
        <v>3.0676599999999998E-4</v>
      </c>
      <c r="F607">
        <v>-9.2867000000000004E-4</v>
      </c>
      <c r="G607">
        <v>3.2246E-4</v>
      </c>
      <c r="H607">
        <v>-1.5451500000000001E-4</v>
      </c>
    </row>
    <row r="608" spans="1:8" x14ac:dyDescent="0.2">
      <c r="A608">
        <v>1.99762E-4</v>
      </c>
      <c r="B608">
        <v>2.8389300000000001E-4</v>
      </c>
      <c r="C608">
        <v>1.2337399999999999E-4</v>
      </c>
      <c r="D608">
        <v>2.6730800000000001E-4</v>
      </c>
      <c r="E608">
        <v>-9.9756400000000005E-4</v>
      </c>
      <c r="F608">
        <v>7.1581300000000004E-4</v>
      </c>
      <c r="G608">
        <v>-2.9961199999999999E-4</v>
      </c>
      <c r="H608">
        <v>-8.5645999999999997E-4</v>
      </c>
    </row>
    <row r="609" spans="1:8" x14ac:dyDescent="0.2">
      <c r="A609">
        <v>-3.6698500000000001E-4</v>
      </c>
      <c r="B609">
        <v>-1.8856400000000001E-4</v>
      </c>
      <c r="C609">
        <v>-5.8337999999999999E-4</v>
      </c>
      <c r="D609">
        <v>-6.3273300000000002E-4</v>
      </c>
      <c r="E609">
        <v>4.2789100000000001E-4</v>
      </c>
      <c r="F609">
        <v>-1.5422400000000001E-4</v>
      </c>
      <c r="G609">
        <v>-2.2787E-4</v>
      </c>
      <c r="H609">
        <v>-1.404E-4</v>
      </c>
    </row>
    <row r="610" spans="1:8" x14ac:dyDescent="0.2">
      <c r="A610" s="14">
        <v>5.7200000000000001E-5</v>
      </c>
      <c r="B610">
        <v>-3.8529900000000003E-4</v>
      </c>
      <c r="C610">
        <v>8.4080799999999996E-4</v>
      </c>
      <c r="D610">
        <v>7.9246299999999998E-4</v>
      </c>
      <c r="E610" s="14">
        <v>-5.6099999999999997E-6</v>
      </c>
      <c r="F610">
        <v>-6.3163100000000001E-4</v>
      </c>
      <c r="G610">
        <v>-3.7427800000000002E-4</v>
      </c>
      <c r="H610" s="14">
        <v>2.12E-5</v>
      </c>
    </row>
    <row r="611" spans="1:8" x14ac:dyDescent="0.2">
      <c r="A611">
        <v>-6.72264E-4</v>
      </c>
      <c r="B611">
        <v>6.8888200000000004E-4</v>
      </c>
      <c r="C611">
        <v>-2.4876100000000001E-4</v>
      </c>
      <c r="D611">
        <v>-3.8829700000000001E-4</v>
      </c>
      <c r="E611">
        <v>2.5520600000000001E-4</v>
      </c>
      <c r="F611">
        <v>6.2527600000000002E-4</v>
      </c>
      <c r="G611">
        <v>5.7311000000000005E-4</v>
      </c>
      <c r="H611">
        <v>1.1703E-4</v>
      </c>
    </row>
    <row r="612" spans="1:8" x14ac:dyDescent="0.2">
      <c r="A612">
        <v>2.5119999999999998E-4</v>
      </c>
      <c r="B612">
        <v>-6.1255900000000004E-4</v>
      </c>
      <c r="C612">
        <v>2.0154999999999999E-4</v>
      </c>
      <c r="D612">
        <v>5.7406999999999998E-4</v>
      </c>
      <c r="E612">
        <v>2.9320000000000003E-4</v>
      </c>
      <c r="F612">
        <v>-1.85269E-4</v>
      </c>
      <c r="G612">
        <v>-1.9006200000000001E-4</v>
      </c>
      <c r="H612">
        <v>1.71366E-4</v>
      </c>
    </row>
    <row r="613" spans="1:8" x14ac:dyDescent="0.2">
      <c r="A613">
        <v>3.13584E-4</v>
      </c>
      <c r="B613">
        <v>4.8364399999999998E-4</v>
      </c>
      <c r="C613" s="14">
        <v>2.9099999999999999E-5</v>
      </c>
      <c r="D613">
        <v>-3.9578399999999999E-4</v>
      </c>
      <c r="E613">
        <v>-3.19723E-4</v>
      </c>
      <c r="F613">
        <v>1.08612E-4</v>
      </c>
      <c r="G613">
        <v>1.4376800000000001E-4</v>
      </c>
      <c r="H613">
        <v>8.1013199999999997E-4</v>
      </c>
    </row>
    <row r="614" spans="1:8" x14ac:dyDescent="0.2">
      <c r="A614" s="14">
        <v>-7.1099999999999994E-5</v>
      </c>
      <c r="B614">
        <v>-9.3956900000000002E-4</v>
      </c>
      <c r="C614">
        <v>-2.5975599999999998E-4</v>
      </c>
      <c r="D614">
        <v>-7.7363900000000001E-4</v>
      </c>
      <c r="E614">
        <v>-4.33998E-4</v>
      </c>
      <c r="F614">
        <v>-2.2383599999999999E-4</v>
      </c>
      <c r="G614">
        <v>-1.5536200000000001E-4</v>
      </c>
      <c r="H614">
        <v>-5.2753800000000003E-4</v>
      </c>
    </row>
    <row r="615" spans="1:8" x14ac:dyDescent="0.2">
      <c r="A615">
        <v>-6.6936399999999998E-4</v>
      </c>
      <c r="B615">
        <v>3.0663199999999999E-4</v>
      </c>
      <c r="C615">
        <v>-9.3619600000000003E-4</v>
      </c>
      <c r="D615" s="14">
        <v>2.6999999999999999E-5</v>
      </c>
      <c r="E615">
        <v>-1.2466300000000001E-4</v>
      </c>
      <c r="F615">
        <v>-1.2768E-4</v>
      </c>
      <c r="G615">
        <v>-5.8810500000000001E-4</v>
      </c>
      <c r="H615" s="14">
        <v>-6.6400000000000001E-5</v>
      </c>
    </row>
    <row r="616" spans="1:8" x14ac:dyDescent="0.2">
      <c r="A616">
        <v>1.2293100000000001E-4</v>
      </c>
      <c r="B616">
        <v>-1.8664500000000001E-4</v>
      </c>
      <c r="C616">
        <v>2.5222500000000002E-4</v>
      </c>
      <c r="D616">
        <v>2.03919E-4</v>
      </c>
      <c r="E616">
        <v>-1.4408100000000001E-4</v>
      </c>
      <c r="F616">
        <v>1.18243E-4</v>
      </c>
      <c r="G616">
        <v>7.2818999999999998E-4</v>
      </c>
      <c r="H616">
        <v>-5.8036199999999996E-4</v>
      </c>
    </row>
    <row r="617" spans="1:8" x14ac:dyDescent="0.2">
      <c r="A617">
        <v>6.5676299999999999E-4</v>
      </c>
      <c r="B617">
        <v>-1.0375200000000001E-4</v>
      </c>
      <c r="C617">
        <v>3.4370000000000001E-4</v>
      </c>
      <c r="D617">
        <v>5.0805900000000005E-4</v>
      </c>
      <c r="E617">
        <v>-1.20025E-4</v>
      </c>
      <c r="F617">
        <v>-5.8298300000000003E-4</v>
      </c>
      <c r="G617" s="14">
        <v>-3.8899999999999997E-5</v>
      </c>
      <c r="H617">
        <v>8.4311100000000001E-4</v>
      </c>
    </row>
    <row r="618" spans="1:8" x14ac:dyDescent="0.2">
      <c r="A618">
        <v>-2.3577E-4</v>
      </c>
      <c r="B618" s="14">
        <v>-4.1400000000000002E-6</v>
      </c>
      <c r="C618">
        <v>-6.2182999999999997E-4</v>
      </c>
      <c r="D618">
        <v>-1.1739630000000001E-3</v>
      </c>
      <c r="E618">
        <v>2.9228799999999998E-4</v>
      </c>
      <c r="F618">
        <v>2.9167199999999998E-4</v>
      </c>
      <c r="G618">
        <v>-6.2310600000000001E-4</v>
      </c>
      <c r="H618">
        <v>-8.61599E-4</v>
      </c>
    </row>
    <row r="619" spans="1:8" x14ac:dyDescent="0.2">
      <c r="A619">
        <v>-4.5409699999999999E-4</v>
      </c>
      <c r="B619">
        <v>2.4305900000000001E-4</v>
      </c>
      <c r="C619">
        <v>4.6672899999999998E-4</v>
      </c>
      <c r="D619" s="14">
        <v>6.0599999999999996E-6</v>
      </c>
      <c r="E619">
        <v>-5.8455499999999995E-4</v>
      </c>
      <c r="F619" s="14">
        <v>-5.5699999999999999E-5</v>
      </c>
      <c r="G619">
        <v>-1.78963E-4</v>
      </c>
      <c r="H619">
        <v>3.8857900000000001E-4</v>
      </c>
    </row>
    <row r="620" spans="1:8" x14ac:dyDescent="0.2">
      <c r="A620">
        <v>3.83738E-4</v>
      </c>
      <c r="B620">
        <v>-5.3817999999999997E-4</v>
      </c>
      <c r="C620">
        <v>-9.7716800000000005E-4</v>
      </c>
      <c r="D620" s="14">
        <v>2.7699999999999999E-5</v>
      </c>
      <c r="E620">
        <v>3.4206999999999998E-4</v>
      </c>
      <c r="F620">
        <v>-7.3502099999999998E-4</v>
      </c>
      <c r="G620" s="14">
        <v>-4.8399999999999997E-5</v>
      </c>
      <c r="H620">
        <v>-3.06898E-4</v>
      </c>
    </row>
    <row r="621" spans="1:8" x14ac:dyDescent="0.2">
      <c r="A621" s="14">
        <v>-8.14E-5</v>
      </c>
      <c r="B621">
        <v>1.2589400000000001E-4</v>
      </c>
      <c r="C621" s="14">
        <v>-4.8199999999999999E-5</v>
      </c>
      <c r="D621">
        <v>-1.0222599999999999E-4</v>
      </c>
      <c r="E621">
        <v>-1.167321E-3</v>
      </c>
      <c r="F621">
        <v>-1.57014E-4</v>
      </c>
      <c r="G621">
        <v>-3.6768899999999998E-4</v>
      </c>
      <c r="H621">
        <v>-1.2648299999999999E-4</v>
      </c>
    </row>
    <row r="622" spans="1:8" x14ac:dyDescent="0.2">
      <c r="A622">
        <v>-1.17148E-4</v>
      </c>
      <c r="B622">
        <v>-8.5261899999999999E-4</v>
      </c>
      <c r="C622">
        <v>-5.7347500000000005E-4</v>
      </c>
      <c r="D622">
        <v>-2.7467399999999998E-4</v>
      </c>
      <c r="E622">
        <v>-2.83245E-4</v>
      </c>
      <c r="F622">
        <v>1.58987E-4</v>
      </c>
      <c r="G622">
        <v>-4.7312899999999998E-4</v>
      </c>
      <c r="H622">
        <v>-7.8980200000000004E-4</v>
      </c>
    </row>
    <row r="623" spans="1:8" x14ac:dyDescent="0.2">
      <c r="A623">
        <v>5.4075300000000005E-4</v>
      </c>
      <c r="B623">
        <v>1.3257200000000001E-3</v>
      </c>
      <c r="C623">
        <v>1.3158110000000001E-3</v>
      </c>
      <c r="D623">
        <v>1.2360559999999999E-3</v>
      </c>
      <c r="E623">
        <v>1.4806349999999999E-3</v>
      </c>
      <c r="F623">
        <v>1.300977E-3</v>
      </c>
      <c r="G623">
        <v>1.2259320000000001E-3</v>
      </c>
      <c r="H623">
        <v>1.3091050000000001E-3</v>
      </c>
    </row>
    <row r="624" spans="1:8" x14ac:dyDescent="0.2">
      <c r="A624">
        <v>-6.5816500000000005E-4</v>
      </c>
      <c r="B624">
        <v>-1.21587E-4</v>
      </c>
      <c r="C624">
        <v>5.2709000000000002E-4</v>
      </c>
      <c r="D624">
        <v>-1.88579E-4</v>
      </c>
      <c r="E624">
        <v>7.9833400000000004E-4</v>
      </c>
      <c r="F624">
        <v>1.79018E-4</v>
      </c>
      <c r="G624">
        <v>8.9106700000000005E-4</v>
      </c>
      <c r="H624" s="14">
        <v>5.0800000000000002E-5</v>
      </c>
    </row>
    <row r="625" spans="1:8" x14ac:dyDescent="0.2">
      <c r="A625">
        <v>6.4101900000000005E-4</v>
      </c>
      <c r="B625">
        <v>7.1294999999999996E-4</v>
      </c>
      <c r="C625">
        <v>1.15258E-4</v>
      </c>
      <c r="D625" s="14">
        <v>-3.0699999999999998E-6</v>
      </c>
      <c r="E625">
        <v>-4.75248E-4</v>
      </c>
      <c r="F625" s="14">
        <v>1.04E-5</v>
      </c>
      <c r="G625">
        <v>-7.0400599999999997E-4</v>
      </c>
      <c r="H625" s="14">
        <v>6.8700000000000003E-5</v>
      </c>
    </row>
    <row r="626" spans="1:8" x14ac:dyDescent="0.2">
      <c r="A626">
        <v>-8.5866999999999996E-4</v>
      </c>
      <c r="B626">
        <v>-1.09314E-3</v>
      </c>
      <c r="C626">
        <v>-6.7083400000000004E-4</v>
      </c>
      <c r="D626">
        <v>2.3869700000000001E-4</v>
      </c>
      <c r="E626">
        <v>-3.1966299999999998E-4</v>
      </c>
      <c r="F626">
        <v>-4.5984699999999999E-4</v>
      </c>
      <c r="G626">
        <v>2.75257E-4</v>
      </c>
      <c r="H626">
        <v>1.0959999999999999E-4</v>
      </c>
    </row>
    <row r="627" spans="1:8" x14ac:dyDescent="0.2">
      <c r="A627" s="14">
        <v>-1.88E-5</v>
      </c>
      <c r="B627">
        <v>5.3673399999999997E-4</v>
      </c>
      <c r="C627">
        <v>1.9673600000000001E-4</v>
      </c>
      <c r="D627">
        <v>-1.59934E-4</v>
      </c>
      <c r="E627">
        <v>-2.7668300000000001E-4</v>
      </c>
      <c r="F627">
        <v>-7.1955299999999995E-4</v>
      </c>
      <c r="G627">
        <v>-8.4868699999999999E-4</v>
      </c>
      <c r="H627">
        <v>-7.4150599999999996E-4</v>
      </c>
    </row>
    <row r="628" spans="1:8" x14ac:dyDescent="0.2">
      <c r="A628">
        <v>7.7286599999999998E-4</v>
      </c>
      <c r="B628">
        <v>3.4058500000000002E-4</v>
      </c>
      <c r="C628">
        <v>1.04227E-4</v>
      </c>
      <c r="D628">
        <v>4.6666900000000001E-4</v>
      </c>
      <c r="E628">
        <v>8.0205999999999995E-4</v>
      </c>
      <c r="F628">
        <v>1.5952679999999999E-3</v>
      </c>
      <c r="G628">
        <v>1.346493E-3</v>
      </c>
      <c r="H628">
        <v>7.5775400000000002E-4</v>
      </c>
    </row>
    <row r="629" spans="1:8" x14ac:dyDescent="0.2">
      <c r="A629">
        <v>-7.1066499999999997E-4</v>
      </c>
      <c r="B629" s="14">
        <v>1.3499999999999999E-5</v>
      </c>
      <c r="C629">
        <v>1.6624200000000001E-4</v>
      </c>
      <c r="D629">
        <v>4.8664299999999998E-4</v>
      </c>
      <c r="E629">
        <v>3.19337E-4</v>
      </c>
      <c r="F629" s="14">
        <v>4.5200000000000001E-5</v>
      </c>
      <c r="G629">
        <v>2.1842000000000001E-4</v>
      </c>
      <c r="H629">
        <v>7.8543500000000002E-4</v>
      </c>
    </row>
    <row r="630" spans="1:8" x14ac:dyDescent="0.2">
      <c r="A630">
        <v>1.79335E-4</v>
      </c>
      <c r="B630" s="14">
        <v>-2.4300000000000001E-5</v>
      </c>
      <c r="C630">
        <v>3.49298E-4</v>
      </c>
      <c r="D630">
        <v>-8.5788399999999995E-4</v>
      </c>
      <c r="E630">
        <v>-2.6758100000000003E-4</v>
      </c>
      <c r="F630">
        <v>-3.0746199999999999E-4</v>
      </c>
      <c r="G630">
        <v>-3.6065000000000001E-4</v>
      </c>
      <c r="H630">
        <v>-6.3099100000000002E-4</v>
      </c>
    </row>
    <row r="631" spans="1:8" x14ac:dyDescent="0.2">
      <c r="A631">
        <v>2.8875899999999998E-4</v>
      </c>
      <c r="B631">
        <v>-1.38176E-4</v>
      </c>
      <c r="C631">
        <v>-5.8915400000000004E-4</v>
      </c>
      <c r="D631">
        <v>5.3313899999999997E-4</v>
      </c>
      <c r="E631">
        <v>3.8169899999999999E-4</v>
      </c>
      <c r="F631">
        <v>-2.7961400000000002E-4</v>
      </c>
      <c r="G631">
        <v>-2.91339E-4</v>
      </c>
      <c r="H631" s="14">
        <v>5.2099999999999999E-5</v>
      </c>
    </row>
    <row r="632" spans="1:8" x14ac:dyDescent="0.2">
      <c r="A632" s="14">
        <v>-7.3700000000000002E-5</v>
      </c>
      <c r="B632">
        <v>-6.3763600000000002E-4</v>
      </c>
      <c r="C632">
        <v>-5.4792700000000003E-4</v>
      </c>
      <c r="D632">
        <v>-6.9554000000000003E-4</v>
      </c>
      <c r="E632">
        <v>-7.2063800000000001E-4</v>
      </c>
      <c r="F632">
        <v>-2.5087699999999999E-4</v>
      </c>
      <c r="G632">
        <v>-3.2671799999999998E-4</v>
      </c>
      <c r="H632">
        <v>-4.7687700000000001E-4</v>
      </c>
    </row>
    <row r="633" spans="1:8" x14ac:dyDescent="0.2">
      <c r="A633">
        <v>-3.4242400000000003E-4</v>
      </c>
      <c r="B633">
        <v>3.0949299999999999E-4</v>
      </c>
      <c r="C633">
        <v>5.5248799999999996E-4</v>
      </c>
      <c r="D633">
        <v>5.6969699999999998E-4</v>
      </c>
      <c r="E633">
        <v>7.2021300000000004E-4</v>
      </c>
      <c r="F633" s="14">
        <v>-2.1699999999999999E-5</v>
      </c>
      <c r="G633">
        <v>5.2372599999999997E-4</v>
      </c>
      <c r="H633">
        <v>5.24052E-4</v>
      </c>
    </row>
    <row r="634" spans="1:8" x14ac:dyDescent="0.2">
      <c r="A634">
        <v>-1.8044799999999999E-4</v>
      </c>
      <c r="B634">
        <v>-5.7494999999999996E-4</v>
      </c>
      <c r="C634">
        <v>-4.0480600000000001E-4</v>
      </c>
      <c r="D634">
        <v>-1.1233040000000001E-3</v>
      </c>
      <c r="E634">
        <v>-1.180658E-3</v>
      </c>
      <c r="F634" s="14">
        <v>-4.2899999999999996E-6</v>
      </c>
      <c r="G634">
        <v>-1.8715100000000001E-4</v>
      </c>
      <c r="H634">
        <v>-3.7836899999999998E-4</v>
      </c>
    </row>
    <row r="635" spans="1:8" x14ac:dyDescent="0.2">
      <c r="A635" s="14">
        <v>6.69E-5</v>
      </c>
      <c r="B635">
        <v>-1.9007400000000001E-4</v>
      </c>
      <c r="C635" s="14">
        <v>-3.4700000000000003E-5</v>
      </c>
      <c r="D635">
        <v>4.6550600000000003E-4</v>
      </c>
      <c r="E635">
        <v>4.09281E-4</v>
      </c>
      <c r="F635">
        <v>-1.04067E-4</v>
      </c>
      <c r="G635" s="14">
        <v>9.0099999999999995E-5</v>
      </c>
      <c r="H635" s="14">
        <v>-1.4600000000000001E-5</v>
      </c>
    </row>
    <row r="636" spans="1:8" x14ac:dyDescent="0.2">
      <c r="A636">
        <v>-3.5764400000000001E-4</v>
      </c>
      <c r="B636">
        <v>6.1351299999999999E-4</v>
      </c>
      <c r="C636">
        <v>-2.44949E-4</v>
      </c>
      <c r="D636">
        <v>-3.2123500000000001E-4</v>
      </c>
      <c r="E636" s="14">
        <v>-6.1700000000000002E-6</v>
      </c>
      <c r="F636">
        <v>-4.4357199999999999E-4</v>
      </c>
      <c r="G636">
        <v>-5.8973599999999999E-4</v>
      </c>
      <c r="H636">
        <v>-3.0862199999999999E-4</v>
      </c>
    </row>
    <row r="637" spans="1:8" x14ac:dyDescent="0.2">
      <c r="A637">
        <v>2.1871099999999999E-4</v>
      </c>
      <c r="B637">
        <v>1.2872799999999999E-4</v>
      </c>
      <c r="C637">
        <v>4.5965600000000002E-4</v>
      </c>
      <c r="D637">
        <v>1.0807900000000001E-4</v>
      </c>
      <c r="E637">
        <v>-1.3883999999999999E-4</v>
      </c>
      <c r="F637">
        <v>1.3382300000000001E-4</v>
      </c>
      <c r="G637">
        <v>-3.9122499999999998E-4</v>
      </c>
      <c r="H637">
        <v>2.6173800000000002E-4</v>
      </c>
    </row>
    <row r="638" spans="1:8" x14ac:dyDescent="0.2">
      <c r="A638">
        <v>-1.8332999999999999E-4</v>
      </c>
      <c r="B638">
        <v>-9.3019700000000001E-4</v>
      </c>
      <c r="C638">
        <v>-4.6475500000000002E-4</v>
      </c>
      <c r="D638">
        <v>-4.9262600000000002E-4</v>
      </c>
      <c r="E638">
        <v>-8.80886E-4</v>
      </c>
      <c r="F638">
        <v>-7.8675000000000001E-4</v>
      </c>
      <c r="G638">
        <v>-3.1688700000000002E-4</v>
      </c>
      <c r="H638">
        <v>-7.6495299999999997E-4</v>
      </c>
    </row>
    <row r="639" spans="1:8" x14ac:dyDescent="0.2">
      <c r="A639">
        <v>2.46171E-4</v>
      </c>
      <c r="B639">
        <v>7.8164399999999996E-4</v>
      </c>
      <c r="C639" s="14">
        <v>-7.7700000000000005E-5</v>
      </c>
      <c r="D639">
        <v>2.8656999999999999E-4</v>
      </c>
      <c r="E639">
        <v>4.7859399999999999E-4</v>
      </c>
      <c r="F639">
        <v>2.6009600000000003E-4</v>
      </c>
      <c r="G639">
        <v>5.8722099999999997E-4</v>
      </c>
      <c r="H639">
        <v>5.7353000000000005E-4</v>
      </c>
    </row>
    <row r="640" spans="1:8" x14ac:dyDescent="0.2">
      <c r="A640" s="14">
        <v>-5.7299999999999997E-5</v>
      </c>
      <c r="B640">
        <v>-3.5333199999999998E-4</v>
      </c>
      <c r="C640">
        <v>8.8331900000000003E-4</v>
      </c>
      <c r="D640" s="14">
        <v>-5.5899999999999997E-5</v>
      </c>
      <c r="E640">
        <v>3.3594499999999998E-4</v>
      </c>
      <c r="F640">
        <v>5.0119699999999999E-4</v>
      </c>
      <c r="G640">
        <v>7.6824900000000004E-4</v>
      </c>
      <c r="H640">
        <v>3.9912200000000002E-4</v>
      </c>
    </row>
    <row r="641" spans="1:8" x14ac:dyDescent="0.2">
      <c r="A641" s="14">
        <v>3.76E-6</v>
      </c>
      <c r="B641">
        <v>2.4959500000000003E-4</v>
      </c>
      <c r="C641">
        <v>-1.06099E-4</v>
      </c>
      <c r="D641" s="14">
        <v>2.48E-5</v>
      </c>
      <c r="E641">
        <v>2.7471899999999998E-4</v>
      </c>
      <c r="F641">
        <v>1.19158E-4</v>
      </c>
      <c r="G641">
        <v>-7.9957300000000004E-4</v>
      </c>
      <c r="H641">
        <v>-6.6329599999999996E-4</v>
      </c>
    </row>
    <row r="642" spans="1:8" x14ac:dyDescent="0.2">
      <c r="A642">
        <v>6.3920100000000005E-4</v>
      </c>
      <c r="B642">
        <v>-2.0239800000000001E-4</v>
      </c>
      <c r="C642">
        <v>-1.7281100000000001E-4</v>
      </c>
      <c r="D642">
        <v>9.5553000000000001E-4</v>
      </c>
      <c r="E642" s="14">
        <v>6.3800000000000006E-5</v>
      </c>
      <c r="F642">
        <v>-2.47025E-4</v>
      </c>
      <c r="G642">
        <v>2.16627E-4</v>
      </c>
      <c r="H642" s="14">
        <v>4.25E-6</v>
      </c>
    </row>
    <row r="643" spans="1:8" x14ac:dyDescent="0.2">
      <c r="A643" s="14">
        <v>2.16E-5</v>
      </c>
      <c r="B643">
        <v>3.08313E-4</v>
      </c>
      <c r="C643">
        <v>2.25553E-4</v>
      </c>
      <c r="D643">
        <v>-3.28134E-4</v>
      </c>
      <c r="E643" s="14">
        <v>-8.7299999999999994E-6</v>
      </c>
      <c r="F643" s="14">
        <v>8.1899999999999999E-5</v>
      </c>
      <c r="G643" s="14">
        <v>8.4599999999999996E-5</v>
      </c>
      <c r="H643">
        <v>-2.7539900000000001E-4</v>
      </c>
    </row>
    <row r="644" spans="1:8" x14ac:dyDescent="0.2">
      <c r="A644">
        <v>-3.1647700000000001E-4</v>
      </c>
      <c r="B644">
        <v>3.54039E-4</v>
      </c>
      <c r="C644">
        <v>-4.2484E-4</v>
      </c>
      <c r="D644" s="14">
        <v>9.7399999999999996E-5</v>
      </c>
      <c r="E644">
        <v>1.5699400000000001E-4</v>
      </c>
      <c r="F644">
        <v>7.9647699999999997E-4</v>
      </c>
      <c r="G644">
        <v>1.05233E-4</v>
      </c>
      <c r="H644">
        <v>6.8425699999999996E-4</v>
      </c>
    </row>
    <row r="645" spans="1:8" x14ac:dyDescent="0.2">
      <c r="A645">
        <v>-4.4010499999999999E-4</v>
      </c>
      <c r="B645">
        <v>-2.9489700000000002E-4</v>
      </c>
      <c r="C645" s="14">
        <v>8.5099999999999995E-5</v>
      </c>
      <c r="D645">
        <v>-6.29964E-4</v>
      </c>
      <c r="E645">
        <v>-8.21764E-4</v>
      </c>
      <c r="F645">
        <v>-4.60354E-4</v>
      </c>
      <c r="G645" s="14">
        <v>-2.5199999999999999E-5</v>
      </c>
      <c r="H645">
        <v>-6.96902E-4</v>
      </c>
    </row>
    <row r="646" spans="1:8" x14ac:dyDescent="0.2">
      <c r="A646">
        <v>4.7484300000000002E-4</v>
      </c>
      <c r="B646">
        <v>-1.2512499999999999E-4</v>
      </c>
      <c r="C646">
        <v>-4.1647800000000002E-4</v>
      </c>
      <c r="D646">
        <v>4.1210500000000001E-4</v>
      </c>
      <c r="E646">
        <v>5.8052500000000003E-4</v>
      </c>
      <c r="F646">
        <v>2.6224100000000003E-4</v>
      </c>
      <c r="G646">
        <v>1.15567E-4</v>
      </c>
      <c r="H646">
        <v>5.4435599999999996E-4</v>
      </c>
    </row>
    <row r="647" spans="1:8" x14ac:dyDescent="0.2">
      <c r="A647" s="14">
        <v>4.8900000000000003E-5</v>
      </c>
      <c r="B647">
        <v>1.2714700000000001E-4</v>
      </c>
      <c r="C647">
        <v>5.3937500000000003E-4</v>
      </c>
      <c r="D647" s="14">
        <v>8.8700000000000001E-5</v>
      </c>
      <c r="E647">
        <v>-4.2013599999999999E-4</v>
      </c>
      <c r="F647">
        <v>-5.8930799999999998E-4</v>
      </c>
      <c r="G647">
        <v>-7.2583200000000004E-4</v>
      </c>
      <c r="H647">
        <v>-7.0036199999999995E-4</v>
      </c>
    </row>
    <row r="648" spans="1:8" x14ac:dyDescent="0.2">
      <c r="A648">
        <v>-3.1219E-4</v>
      </c>
      <c r="B648">
        <v>-6.9123000000000003E-4</v>
      </c>
      <c r="C648" s="14">
        <v>-8.7800000000000006E-5</v>
      </c>
      <c r="D648">
        <v>-5.4199800000000002E-4</v>
      </c>
      <c r="E648">
        <v>6.3642199999999999E-4</v>
      </c>
      <c r="F648">
        <v>-2.7670499999999997E-4</v>
      </c>
      <c r="G648">
        <v>6.3207699999999999E-4</v>
      </c>
      <c r="H648">
        <v>3.67108E-4</v>
      </c>
    </row>
    <row r="649" spans="1:8" x14ac:dyDescent="0.2">
      <c r="A649">
        <v>-3.9157599999999998E-4</v>
      </c>
      <c r="B649" s="14">
        <v>-4.3800000000000001E-5</v>
      </c>
      <c r="C649">
        <v>-3.3098300000000003E-4</v>
      </c>
      <c r="D649">
        <v>-1.68302E-4</v>
      </c>
      <c r="E649">
        <v>-8.1737800000000001E-4</v>
      </c>
      <c r="F649" s="14">
        <v>2.3600000000000001E-5</v>
      </c>
      <c r="G649">
        <v>-8.2434000000000001E-4</v>
      </c>
      <c r="H649" s="14">
        <v>1.1399999999999999E-5</v>
      </c>
    </row>
    <row r="650" spans="1:8" x14ac:dyDescent="0.2">
      <c r="A650">
        <v>5.4253799999999996E-4</v>
      </c>
      <c r="B650">
        <v>5.2517299999999998E-4</v>
      </c>
      <c r="C650">
        <v>2.5622699999999998E-4</v>
      </c>
      <c r="D650" s="14">
        <v>8.1299999999999997E-5</v>
      </c>
      <c r="E650">
        <v>2.78242E-4</v>
      </c>
      <c r="F650">
        <v>3.3089000000000003E-4</v>
      </c>
      <c r="G650">
        <v>7.8260299999999999E-4</v>
      </c>
      <c r="H650" s="14">
        <v>5.5999999999999999E-5</v>
      </c>
    </row>
    <row r="651" spans="1:8" x14ac:dyDescent="0.2">
      <c r="A651">
        <v>-2.8712799999999999E-4</v>
      </c>
      <c r="B651">
        <v>-9.9296699999999998E-4</v>
      </c>
      <c r="C651">
        <v>-1.9980099999999999E-4</v>
      </c>
      <c r="D651">
        <v>4.3009299999999999E-4</v>
      </c>
      <c r="E651">
        <v>-3.02408E-4</v>
      </c>
      <c r="F651">
        <v>1.47245E-4</v>
      </c>
      <c r="G651" s="14">
        <v>-4.1500000000000001E-6</v>
      </c>
      <c r="H651">
        <v>-1.4213E-4</v>
      </c>
    </row>
    <row r="652" spans="1:8" x14ac:dyDescent="0.2">
      <c r="A652">
        <v>-4.0248200000000001E-4</v>
      </c>
      <c r="B652">
        <v>1.92449E-4</v>
      </c>
      <c r="C652">
        <v>-7.9073800000000003E-4</v>
      </c>
      <c r="D652">
        <v>-6.8724900000000002E-4</v>
      </c>
      <c r="E652" s="14">
        <v>8.3700000000000002E-5</v>
      </c>
      <c r="F652">
        <v>-1.7715100000000001E-4</v>
      </c>
      <c r="G652">
        <v>-1.03959E-4</v>
      </c>
      <c r="H652">
        <v>-2.7423500000000001E-4</v>
      </c>
    </row>
    <row r="653" spans="1:8" x14ac:dyDescent="0.2">
      <c r="A653">
        <v>6.6015599999999996E-4</v>
      </c>
      <c r="B653">
        <v>2.9176799999999998E-4</v>
      </c>
      <c r="C653">
        <v>6.4332799999999998E-4</v>
      </c>
      <c r="D653" s="14">
        <v>-2.3200000000000001E-5</v>
      </c>
      <c r="E653" s="14">
        <v>7.8499999999999997E-5</v>
      </c>
      <c r="F653">
        <v>-4.7881399999999999E-4</v>
      </c>
      <c r="G653" s="14">
        <v>7.6299999999999998E-5</v>
      </c>
      <c r="H653">
        <v>6.1998800000000003E-4</v>
      </c>
    </row>
    <row r="654" spans="1:8" x14ac:dyDescent="0.2">
      <c r="A654">
        <v>2.7845700000000002E-4</v>
      </c>
      <c r="B654">
        <v>2.8868399999999999E-4</v>
      </c>
      <c r="C654">
        <v>1.7510900000000001E-4</v>
      </c>
      <c r="D654">
        <v>3.4960900000000002E-4</v>
      </c>
      <c r="E654">
        <v>4.4241099999999998E-4</v>
      </c>
      <c r="F654">
        <v>2.1432999999999999E-4</v>
      </c>
      <c r="G654">
        <v>-3.9084599999999998E-4</v>
      </c>
      <c r="H654">
        <v>2.21504E-4</v>
      </c>
    </row>
    <row r="655" spans="1:8" x14ac:dyDescent="0.2">
      <c r="A655">
        <v>-2.8306400000000003E-4</v>
      </c>
      <c r="B655">
        <v>-3.0948100000000001E-4</v>
      </c>
      <c r="C655">
        <v>-7.8101400000000001E-4</v>
      </c>
      <c r="D655" s="14">
        <v>-9.4500000000000007E-5</v>
      </c>
      <c r="E655">
        <v>-9.2119000000000001E-4</v>
      </c>
      <c r="F655">
        <v>-1.7424899999999999E-4</v>
      </c>
      <c r="G655">
        <v>-6.0847099999999997E-4</v>
      </c>
      <c r="H655">
        <v>-6.7517E-4</v>
      </c>
    </row>
    <row r="656" spans="1:8" x14ac:dyDescent="0.2">
      <c r="A656">
        <v>1.2751700000000001E-4</v>
      </c>
      <c r="B656">
        <v>2.4328699999999999E-4</v>
      </c>
      <c r="C656">
        <v>1.9708200000000001E-4</v>
      </c>
      <c r="D656" s="14">
        <v>2.8500000000000002E-5</v>
      </c>
      <c r="E656">
        <v>1.7933000000000001E-4</v>
      </c>
      <c r="F656">
        <v>1.5494700000000001E-4</v>
      </c>
      <c r="G656">
        <v>3.2420300000000001E-4</v>
      </c>
      <c r="H656">
        <v>3.0911900000000001E-4</v>
      </c>
    </row>
    <row r="657" spans="1:8" x14ac:dyDescent="0.2">
      <c r="A657">
        <v>-2.8304600000000001E-4</v>
      </c>
      <c r="B657">
        <v>-4.9890299999999998E-4</v>
      </c>
      <c r="C657">
        <v>3.3338200000000001E-4</v>
      </c>
      <c r="D657">
        <v>-3.3204799999999999E-4</v>
      </c>
      <c r="E657">
        <v>-2.3086100000000001E-4</v>
      </c>
      <c r="F657" s="14">
        <v>2.5400000000000001E-5</v>
      </c>
      <c r="G657">
        <v>-3.8428399999999998E-4</v>
      </c>
      <c r="H657">
        <v>-3.4289500000000002E-4</v>
      </c>
    </row>
    <row r="658" spans="1:8" x14ac:dyDescent="0.2">
      <c r="A658">
        <v>3.0650499999999999E-4</v>
      </c>
      <c r="B658">
        <v>3.3511400000000002E-4</v>
      </c>
      <c r="C658">
        <v>-5.5251200000000001E-4</v>
      </c>
      <c r="D658" s="14">
        <v>9.0999999999999993E-6</v>
      </c>
      <c r="E658" s="14">
        <v>-2.76E-5</v>
      </c>
      <c r="F658">
        <v>-6.2462900000000003E-4</v>
      </c>
      <c r="G658">
        <v>3.1411900000000002E-4</v>
      </c>
      <c r="H658">
        <v>2.5950399999999997E-4</v>
      </c>
    </row>
    <row r="659" spans="1:8" x14ac:dyDescent="0.2">
      <c r="A659">
        <v>-8.3771599999999996E-4</v>
      </c>
      <c r="B659" s="14">
        <v>-9.7999999999999997E-5</v>
      </c>
      <c r="C659">
        <v>3.0884800000000002E-4</v>
      </c>
      <c r="D659">
        <v>-2.28693E-4</v>
      </c>
      <c r="E659">
        <v>-4.8637600000000001E-4</v>
      </c>
      <c r="F659" s="14">
        <v>-1.84E-5</v>
      </c>
      <c r="G659" s="14">
        <v>-7.6799999999999997E-5</v>
      </c>
      <c r="H659">
        <v>-7.2393900000000005E-4</v>
      </c>
    </row>
    <row r="660" spans="1:8" x14ac:dyDescent="0.2">
      <c r="A660">
        <v>8.0604799999999996E-4</v>
      </c>
      <c r="B660" s="14">
        <v>8.4800000000000001E-5</v>
      </c>
      <c r="C660">
        <v>-3.0004400000000002E-4</v>
      </c>
      <c r="D660">
        <v>-2.8461099999999999E-4</v>
      </c>
      <c r="E660">
        <v>3.1853600000000001E-4</v>
      </c>
      <c r="F660">
        <v>-1.2934099999999999E-4</v>
      </c>
      <c r="G660" s="14">
        <v>-3.68E-5</v>
      </c>
      <c r="H660">
        <v>1.4713899999999999E-4</v>
      </c>
    </row>
    <row r="661" spans="1:8" x14ac:dyDescent="0.2">
      <c r="A661">
        <v>-5.6349999999999998E-4</v>
      </c>
      <c r="B661">
        <v>2.32826E-4</v>
      </c>
      <c r="C661">
        <v>1.97233E-4</v>
      </c>
      <c r="D661">
        <v>5.88256E-4</v>
      </c>
      <c r="E661">
        <v>4.1757699999999998E-4</v>
      </c>
      <c r="F661">
        <v>-1.81597E-4</v>
      </c>
      <c r="G661">
        <v>-1.7022200000000001E-4</v>
      </c>
      <c r="H661">
        <v>-2.13014E-4</v>
      </c>
    </row>
    <row r="662" spans="1:8" x14ac:dyDescent="0.2">
      <c r="A662">
        <v>5.4337700000000005E-4</v>
      </c>
      <c r="B662">
        <v>-3.5246499999999999E-4</v>
      </c>
      <c r="C662">
        <v>-4.19916E-4</v>
      </c>
      <c r="D662">
        <v>-8.8057800000000002E-4</v>
      </c>
      <c r="E662">
        <v>-8.4388499999999995E-4</v>
      </c>
      <c r="F662" s="14">
        <v>-9.59E-5</v>
      </c>
      <c r="G662">
        <v>-2.73808E-4</v>
      </c>
      <c r="H662" s="14">
        <v>-2.5199999999999999E-5</v>
      </c>
    </row>
    <row r="663" spans="1:8" x14ac:dyDescent="0.2">
      <c r="A663">
        <v>-8.0250000000000004E-4</v>
      </c>
      <c r="B663">
        <v>-2.37476E-4</v>
      </c>
      <c r="C663">
        <v>1.9338100000000001E-4</v>
      </c>
      <c r="D663">
        <v>3.0840899999999999E-4</v>
      </c>
      <c r="E663">
        <v>-2.1606800000000001E-4</v>
      </c>
      <c r="F663">
        <v>3.2856500000000001E-4</v>
      </c>
      <c r="G663" s="14">
        <v>6.4399999999999993E-5</v>
      </c>
      <c r="H663">
        <v>2.1320700000000001E-4</v>
      </c>
    </row>
    <row r="664" spans="1:8" x14ac:dyDescent="0.2">
      <c r="A664">
        <v>3.55588E-4</v>
      </c>
      <c r="B664" s="14">
        <v>-5.9500000000000003E-5</v>
      </c>
      <c r="C664">
        <v>-4.1559499999999999E-4</v>
      </c>
      <c r="D664" s="14">
        <v>-4.0200000000000001E-5</v>
      </c>
      <c r="E664">
        <v>2.6285399999999997E-4</v>
      </c>
      <c r="F664">
        <v>-8.1136100000000003E-4</v>
      </c>
      <c r="G664">
        <v>-3.5804599999999999E-4</v>
      </c>
      <c r="H664">
        <v>-2.1327100000000001E-4</v>
      </c>
    </row>
    <row r="665" spans="1:8" x14ac:dyDescent="0.2">
      <c r="A665" s="14">
        <v>3.4799999999999999E-5</v>
      </c>
      <c r="B665">
        <v>-4.9100299999999995E-4</v>
      </c>
      <c r="C665" s="14">
        <v>-2.8799999999999999E-5</v>
      </c>
      <c r="D665">
        <v>-9.1542700000000002E-4</v>
      </c>
      <c r="E665">
        <v>-5.7977599999999995E-4</v>
      </c>
      <c r="F665">
        <v>-3.8122900000000002E-4</v>
      </c>
      <c r="G665">
        <v>-4.6779200000000002E-4</v>
      </c>
      <c r="H665">
        <v>-3.7461500000000002E-4</v>
      </c>
    </row>
    <row r="666" spans="1:8" x14ac:dyDescent="0.2">
      <c r="A666">
        <v>1.32294E-4</v>
      </c>
      <c r="B666">
        <v>3.1163700000000003E-4</v>
      </c>
      <c r="C666">
        <v>-4.12087E-4</v>
      </c>
      <c r="D666">
        <v>1.56575E-4</v>
      </c>
      <c r="E666">
        <v>7.0056600000000001E-4</v>
      </c>
      <c r="F666">
        <v>3.9611300000000002E-4</v>
      </c>
      <c r="G666">
        <v>6.3253300000000001E-4</v>
      </c>
      <c r="H666">
        <v>2.43095E-4</v>
      </c>
    </row>
    <row r="667" spans="1:8" x14ac:dyDescent="0.2">
      <c r="A667">
        <v>-8.5599600000000004E-4</v>
      </c>
      <c r="B667">
        <v>-2.2472099999999999E-4</v>
      </c>
      <c r="C667">
        <v>-3.69618E-4</v>
      </c>
      <c r="D667" s="14">
        <v>-4.7200000000000002E-5</v>
      </c>
      <c r="E667">
        <v>-7.0172400000000003E-4</v>
      </c>
      <c r="F667">
        <v>-1.86267E-4</v>
      </c>
      <c r="G667">
        <v>-4.1417199999999998E-4</v>
      </c>
      <c r="H667">
        <v>2.9445200000000001E-4</v>
      </c>
    </row>
    <row r="668" spans="1:8" x14ac:dyDescent="0.2">
      <c r="A668">
        <v>2.6222499999999999E-4</v>
      </c>
      <c r="B668">
        <v>-4.6546400000000001E-4</v>
      </c>
      <c r="C668">
        <v>3.0021300000000002E-4</v>
      </c>
      <c r="D668">
        <v>-4.77455E-4</v>
      </c>
      <c r="E668">
        <v>-3.5094400000000001E-4</v>
      </c>
      <c r="F668">
        <v>2.5076999999999999E-4</v>
      </c>
      <c r="G668">
        <v>-2.1812900000000001E-4</v>
      </c>
      <c r="H668">
        <v>-3.8561500000000001E-4</v>
      </c>
    </row>
    <row r="669" spans="1:8" x14ac:dyDescent="0.2">
      <c r="A669">
        <v>-3.1723400000000001E-4</v>
      </c>
      <c r="B669">
        <v>1.5158899999999999E-4</v>
      </c>
      <c r="C669" s="14">
        <v>-6.9900000000000005E-5</v>
      </c>
      <c r="D669">
        <v>5.1509899999999998E-4</v>
      </c>
      <c r="E669">
        <v>-1.3547200000000001E-4</v>
      </c>
      <c r="F669">
        <v>-6.3202699999999996E-4</v>
      </c>
      <c r="G669">
        <v>1.3260799999999999E-4</v>
      </c>
      <c r="H669" s="14">
        <v>4.6699999999999997E-5</v>
      </c>
    </row>
    <row r="670" spans="1:8" x14ac:dyDescent="0.2">
      <c r="A670" s="14">
        <v>-1.1E-5</v>
      </c>
      <c r="B670">
        <v>-1.16147E-4</v>
      </c>
      <c r="C670">
        <v>2.1707200000000001E-4</v>
      </c>
      <c r="D670">
        <v>4.9097699999999997E-4</v>
      </c>
      <c r="E670">
        <v>3.4780899999999998E-4</v>
      </c>
      <c r="F670">
        <v>2.2338499999999999E-4</v>
      </c>
      <c r="G670" s="14">
        <v>8.2799999999999993E-5</v>
      </c>
      <c r="H670">
        <v>1.0032299999999999E-4</v>
      </c>
    </row>
    <row r="671" spans="1:8" x14ac:dyDescent="0.2">
      <c r="A671">
        <v>7.4806000000000004E-4</v>
      </c>
      <c r="B671">
        <v>1.2095890000000001E-3</v>
      </c>
      <c r="C671">
        <v>4.4023499999999998E-4</v>
      </c>
      <c r="D671">
        <v>-2.1641400000000001E-4</v>
      </c>
      <c r="E671">
        <v>3.6679099999999999E-4</v>
      </c>
      <c r="F671">
        <v>1.0840649999999999E-3</v>
      </c>
      <c r="G671">
        <v>5.7293999999999997E-4</v>
      </c>
      <c r="H671">
        <v>1.95885E-4</v>
      </c>
    </row>
    <row r="672" spans="1:8" x14ac:dyDescent="0.2">
      <c r="A672">
        <v>2.50485E-4</v>
      </c>
      <c r="B672" s="14">
        <v>-6.6699999999999995E-5</v>
      </c>
      <c r="C672" s="14">
        <v>3.6100000000000003E-5</v>
      </c>
      <c r="D672">
        <v>9.0188499999999995E-4</v>
      </c>
      <c r="E672">
        <v>6.6565400000000001E-4</v>
      </c>
      <c r="F672">
        <v>3.9504900000000002E-4</v>
      </c>
      <c r="G672">
        <v>-3.6759599999999998E-4</v>
      </c>
      <c r="H672" s="14">
        <v>-2.0999999999999999E-5</v>
      </c>
    </row>
    <row r="673" spans="1:8" x14ac:dyDescent="0.2">
      <c r="A673" s="14">
        <v>8.0799999999999999E-5</v>
      </c>
      <c r="B673">
        <v>-3.3809399999999999E-4</v>
      </c>
      <c r="C673">
        <v>5.7255700000000001E-4</v>
      </c>
      <c r="D673" s="14">
        <v>4.2700000000000001E-5</v>
      </c>
      <c r="E673">
        <v>6.2271099999999997E-4</v>
      </c>
      <c r="F673">
        <v>1.2250499999999999E-4</v>
      </c>
      <c r="G673">
        <v>7.0425900000000005E-4</v>
      </c>
      <c r="H673">
        <v>2.4668800000000001E-4</v>
      </c>
    </row>
    <row r="674" spans="1:8" x14ac:dyDescent="0.2">
      <c r="A674">
        <v>-2.41499E-4</v>
      </c>
      <c r="B674">
        <v>5.4888099999999998E-4</v>
      </c>
      <c r="C674">
        <v>-1.20432E-4</v>
      </c>
      <c r="D674">
        <v>1.5543800000000001E-4</v>
      </c>
      <c r="E674" s="14">
        <v>-2.09E-5</v>
      </c>
      <c r="F674" s="14">
        <v>4.4499999999999997E-5</v>
      </c>
      <c r="G674">
        <v>6.0291900000000005E-4</v>
      </c>
      <c r="H674" s="14">
        <v>-9.6700000000000006E-6</v>
      </c>
    </row>
    <row r="675" spans="1:8" x14ac:dyDescent="0.2">
      <c r="A675" s="14">
        <v>9.4099999999999997E-5</v>
      </c>
      <c r="B675">
        <v>7.4319299999999996E-4</v>
      </c>
      <c r="C675">
        <v>4.3858800000000001E-4</v>
      </c>
      <c r="D675">
        <v>5.5226600000000004E-4</v>
      </c>
      <c r="E675">
        <v>1.7151699999999999E-4</v>
      </c>
      <c r="F675" s="14">
        <v>9.9900000000000002E-5</v>
      </c>
      <c r="G675">
        <v>-1.8392199999999999E-4</v>
      </c>
      <c r="H675">
        <v>2.12511E-4</v>
      </c>
    </row>
    <row r="676" spans="1:8" x14ac:dyDescent="0.2">
      <c r="A676">
        <v>2.1831199999999999E-4</v>
      </c>
      <c r="B676">
        <v>-1.86119E-4</v>
      </c>
      <c r="C676" s="14">
        <v>-4.7599999999999998E-5</v>
      </c>
      <c r="D676">
        <v>3.6014700000000001E-4</v>
      </c>
      <c r="E676">
        <v>5.0726299999999998E-4</v>
      </c>
      <c r="F676">
        <v>8.2713899999999996E-4</v>
      </c>
      <c r="G676">
        <v>8.3540000000000003E-4</v>
      </c>
      <c r="H676">
        <v>1.3607300000000001E-4</v>
      </c>
    </row>
    <row r="677" spans="1:8" x14ac:dyDescent="0.2">
      <c r="A677">
        <v>1.4511600000000001E-4</v>
      </c>
      <c r="B677">
        <v>1.7601699999999999E-4</v>
      </c>
      <c r="C677">
        <v>4.6880000000000001E-4</v>
      </c>
      <c r="D677">
        <v>-1.5564499999999999E-4</v>
      </c>
      <c r="E677">
        <v>6.0851799999999995E-4</v>
      </c>
      <c r="F677">
        <v>6.3619399999999997E-4</v>
      </c>
      <c r="G677">
        <v>-2.79626E-4</v>
      </c>
      <c r="H677">
        <v>6.8098099999999999E-4</v>
      </c>
    </row>
    <row r="678" spans="1:8" x14ac:dyDescent="0.2">
      <c r="A678">
        <v>-3.8875500000000001E-4</v>
      </c>
      <c r="B678">
        <v>-3.8828099999999998E-4</v>
      </c>
      <c r="C678">
        <v>-2.2999699999999999E-4</v>
      </c>
      <c r="D678">
        <v>-3.0174200000000003E-4</v>
      </c>
      <c r="E678">
        <v>-9.3241799999999996E-4</v>
      </c>
      <c r="F678">
        <v>-1.122313E-3</v>
      </c>
      <c r="G678">
        <v>-1.8718700000000001E-4</v>
      </c>
      <c r="H678">
        <v>-3.8487699999999999E-4</v>
      </c>
    </row>
    <row r="679" spans="1:8" x14ac:dyDescent="0.2">
      <c r="A679">
        <v>1.9183899999999999E-4</v>
      </c>
      <c r="B679">
        <v>1.9599099999999999E-4</v>
      </c>
      <c r="C679">
        <v>3.4757599999999999E-4</v>
      </c>
      <c r="D679">
        <v>3.8315799999999998E-4</v>
      </c>
      <c r="E679">
        <v>2.1339300000000001E-4</v>
      </c>
      <c r="F679">
        <v>2.6128099999999998E-4</v>
      </c>
      <c r="G679">
        <v>-3.5636799999999997E-4</v>
      </c>
      <c r="H679">
        <v>-3.7179299999999998E-4</v>
      </c>
    </row>
    <row r="680" spans="1:8" x14ac:dyDescent="0.2">
      <c r="A680">
        <v>-1.17514E-4</v>
      </c>
      <c r="B680">
        <v>-7.3008399999999998E-4</v>
      </c>
      <c r="C680">
        <v>-4.0100500000000001E-4</v>
      </c>
      <c r="D680">
        <v>-6.3217199999999996E-4</v>
      </c>
      <c r="E680">
        <v>-4.6037699999999999E-4</v>
      </c>
      <c r="F680">
        <v>-1.05983E-4</v>
      </c>
      <c r="G680">
        <v>1.02965E-4</v>
      </c>
      <c r="H680">
        <v>2.5803600000000001E-4</v>
      </c>
    </row>
    <row r="681" spans="1:8" x14ac:dyDescent="0.2">
      <c r="A681">
        <v>-6.6703300000000004E-4</v>
      </c>
      <c r="B681">
        <v>1.21593E-4</v>
      </c>
      <c r="C681">
        <v>-6.1204300000000005E-4</v>
      </c>
      <c r="D681" s="14">
        <v>-7.1099999999999997E-6</v>
      </c>
      <c r="E681">
        <v>-3.7952299999999999E-4</v>
      </c>
      <c r="F681">
        <v>-3.7298099999999999E-4</v>
      </c>
      <c r="G681">
        <v>2.3244100000000001E-4</v>
      </c>
      <c r="H681">
        <v>1.3229800000000001E-4</v>
      </c>
    </row>
    <row r="682" spans="1:8" x14ac:dyDescent="0.2">
      <c r="A682" s="14">
        <v>4.49E-5</v>
      </c>
      <c r="B682">
        <v>-6.0340000000000003E-4</v>
      </c>
      <c r="C682">
        <v>4.9645799999999997E-4</v>
      </c>
      <c r="D682" s="14">
        <v>4.2200000000000003E-5</v>
      </c>
      <c r="E682">
        <v>7.0035099999999999E-4</v>
      </c>
      <c r="F682">
        <v>-1.4795100000000001E-4</v>
      </c>
      <c r="G682">
        <v>-5.0758499999999996E-4</v>
      </c>
      <c r="H682">
        <v>2.8088899999999999E-4</v>
      </c>
    </row>
    <row r="683" spans="1:8" x14ac:dyDescent="0.2">
      <c r="A683">
        <v>-1.53103E-4</v>
      </c>
      <c r="B683">
        <v>-3.8018399999999999E-4</v>
      </c>
      <c r="C683">
        <v>-1.215781E-3</v>
      </c>
      <c r="D683">
        <v>-5.8489600000000001E-4</v>
      </c>
      <c r="E683">
        <v>-1.1599379999999999E-3</v>
      </c>
      <c r="F683" s="14">
        <v>-4.2599999999999999E-5</v>
      </c>
      <c r="G683">
        <v>-3.17795E-4</v>
      </c>
      <c r="H683">
        <v>-1.055208E-3</v>
      </c>
    </row>
    <row r="684" spans="1:8" x14ac:dyDescent="0.2">
      <c r="A684">
        <v>4.7737099999999998E-4</v>
      </c>
      <c r="B684">
        <v>-1.01402E-4</v>
      </c>
      <c r="C684">
        <v>3.0000099999999999E-4</v>
      </c>
      <c r="D684">
        <v>-5.5797300000000002E-4</v>
      </c>
      <c r="E684">
        <v>4.1567900000000002E-4</v>
      </c>
      <c r="F684" s="14">
        <v>7.5800000000000003E-6</v>
      </c>
      <c r="G684">
        <v>1.33502E-4</v>
      </c>
      <c r="H684" s="14">
        <v>-4.1699999999999997E-5</v>
      </c>
    </row>
    <row r="685" spans="1:8" x14ac:dyDescent="0.2">
      <c r="A685">
        <v>3.5607299999999999E-4</v>
      </c>
      <c r="B685">
        <v>9.7200499999999996E-4</v>
      </c>
      <c r="C685">
        <v>8.5221400000000001E-4</v>
      </c>
      <c r="D685">
        <v>1.2647660000000001E-3</v>
      </c>
      <c r="E685">
        <v>1.22798E-4</v>
      </c>
      <c r="F685" s="14">
        <v>4.0299999999999997E-5</v>
      </c>
      <c r="G685">
        <v>5.7966199999999999E-4</v>
      </c>
      <c r="H685">
        <v>9.19716E-4</v>
      </c>
    </row>
    <row r="686" spans="1:8" x14ac:dyDescent="0.2">
      <c r="A686">
        <v>-1.73432E-4</v>
      </c>
      <c r="B686">
        <v>-5.4247900000000001E-4</v>
      </c>
      <c r="C686">
        <v>-3.0855200000000002E-4</v>
      </c>
      <c r="D686" s="14">
        <v>-7.64E-5</v>
      </c>
      <c r="E686">
        <v>2.7931400000000002E-4</v>
      </c>
      <c r="F686">
        <v>2.0242200000000001E-4</v>
      </c>
      <c r="G686">
        <v>2.1869000000000001E-4</v>
      </c>
      <c r="H686" s="14">
        <v>8.5699999999999996E-5</v>
      </c>
    </row>
    <row r="687" spans="1:8" x14ac:dyDescent="0.2">
      <c r="A687">
        <v>-5.8557499999999996E-4</v>
      </c>
      <c r="B687">
        <v>-1.7946999999999999E-4</v>
      </c>
      <c r="C687" s="14">
        <v>6.5300000000000002E-5</v>
      </c>
      <c r="D687">
        <v>-5.51313E-4</v>
      </c>
      <c r="E687" s="14">
        <v>-1.04E-5</v>
      </c>
      <c r="F687">
        <v>-5.3653200000000005E-4</v>
      </c>
      <c r="G687">
        <v>-4.3755399999999999E-4</v>
      </c>
      <c r="H687">
        <v>-1.2302400000000001E-4</v>
      </c>
    </row>
    <row r="688" spans="1:8" x14ac:dyDescent="0.2">
      <c r="A688">
        <v>2.1361399999999999E-4</v>
      </c>
      <c r="B688">
        <v>5.5134599999999998E-4</v>
      </c>
      <c r="C688">
        <v>4.2054599999999999E-4</v>
      </c>
      <c r="D688">
        <v>8.30392E-4</v>
      </c>
      <c r="E688">
        <v>7.7244399999999995E-4</v>
      </c>
      <c r="F688">
        <v>9.4711100000000005E-4</v>
      </c>
      <c r="G688">
        <v>6.8375599999999999E-4</v>
      </c>
      <c r="H688" s="14">
        <v>7.7799999999999994E-5</v>
      </c>
    </row>
    <row r="689" spans="1:8" x14ac:dyDescent="0.2">
      <c r="A689">
        <v>-1.7002099999999999E-4</v>
      </c>
      <c r="B689" s="14">
        <v>-1.49E-5</v>
      </c>
      <c r="C689">
        <v>1.18213E-4</v>
      </c>
      <c r="D689">
        <v>-5.3557599999999996E-4</v>
      </c>
      <c r="E689">
        <v>-4.6256800000000001E-4</v>
      </c>
      <c r="F689">
        <v>-7.5847299999999996E-4</v>
      </c>
      <c r="G689">
        <v>-2.6150400000000002E-4</v>
      </c>
      <c r="H689" s="14">
        <v>-3.7499999999999997E-5</v>
      </c>
    </row>
    <row r="690" spans="1:8" x14ac:dyDescent="0.2">
      <c r="A690" s="14">
        <v>-5.3100000000000003E-5</v>
      </c>
      <c r="B690">
        <v>4.9048099999999997E-4</v>
      </c>
      <c r="C690">
        <v>-5.4877300000000001E-4</v>
      </c>
      <c r="D690" s="14">
        <v>7.7200000000000006E-5</v>
      </c>
      <c r="E690">
        <v>-6.2739899999999995E-4</v>
      </c>
      <c r="F690">
        <v>6.0697300000000002E-4</v>
      </c>
      <c r="G690">
        <v>-7.2760499999999998E-4</v>
      </c>
      <c r="H690">
        <v>-1.9887600000000001E-4</v>
      </c>
    </row>
    <row r="691" spans="1:8" x14ac:dyDescent="0.2">
      <c r="A691">
        <v>4.1455399999999998E-4</v>
      </c>
      <c r="B691">
        <v>-7.1473100000000003E-4</v>
      </c>
      <c r="C691">
        <v>2.4642799999999998E-4</v>
      </c>
      <c r="D691">
        <v>-3.83641E-4</v>
      </c>
      <c r="E691">
        <v>-3.0064399999999998E-4</v>
      </c>
      <c r="F691">
        <v>-2.1428300000000001E-4</v>
      </c>
      <c r="G691" s="14">
        <v>1.52E-5</v>
      </c>
      <c r="H691">
        <v>-2.0379799999999999E-4</v>
      </c>
    </row>
    <row r="692" spans="1:8" x14ac:dyDescent="0.2">
      <c r="A692" s="14">
        <v>7.1199999999999996E-5</v>
      </c>
      <c r="B692">
        <v>4.80557E-4</v>
      </c>
      <c r="C692" s="14">
        <v>4.99E-5</v>
      </c>
      <c r="D692">
        <v>1.8749500000000001E-4</v>
      </c>
      <c r="E692">
        <v>1.12312E-3</v>
      </c>
      <c r="F692">
        <v>3.4608300000000001E-4</v>
      </c>
      <c r="G692">
        <v>6.82359E-4</v>
      </c>
      <c r="H692" s="14">
        <v>-1.9400000000000001E-5</v>
      </c>
    </row>
    <row r="693" spans="1:8" x14ac:dyDescent="0.2">
      <c r="A693">
        <v>6.9653300000000005E-4</v>
      </c>
      <c r="B693">
        <v>3.37802E-4</v>
      </c>
      <c r="C693">
        <v>2.7574700000000001E-4</v>
      </c>
      <c r="D693">
        <v>4.5891999999999998E-4</v>
      </c>
      <c r="E693">
        <v>2.93209E-4</v>
      </c>
      <c r="F693" s="14">
        <v>5.6400000000000002E-5</v>
      </c>
      <c r="G693" s="14">
        <v>1.7E-6</v>
      </c>
      <c r="H693">
        <v>7.4784999999999999E-4</v>
      </c>
    </row>
    <row r="694" spans="1:8" x14ac:dyDescent="0.2">
      <c r="A694">
        <v>-1.67913E-4</v>
      </c>
      <c r="B694" s="14">
        <v>3.6600000000000002E-5</v>
      </c>
      <c r="C694">
        <v>-1.5506600000000001E-4</v>
      </c>
      <c r="D694">
        <v>2.08397E-4</v>
      </c>
      <c r="E694">
        <v>-6.4095199999999997E-4</v>
      </c>
      <c r="F694">
        <v>-1.14685E-4</v>
      </c>
      <c r="G694">
        <v>-5.5313200000000002E-4</v>
      </c>
      <c r="H694">
        <v>-1.63232E-4</v>
      </c>
    </row>
    <row r="695" spans="1:8" x14ac:dyDescent="0.2">
      <c r="A695" s="14">
        <v>2.6699999999999998E-5</v>
      </c>
      <c r="B695">
        <v>-5.5881400000000003E-4</v>
      </c>
      <c r="C695">
        <v>-1.20815E-4</v>
      </c>
      <c r="D695" s="14">
        <v>7.8899999999999993E-5</v>
      </c>
      <c r="E695">
        <v>5.3996600000000001E-4</v>
      </c>
      <c r="F695" s="14">
        <v>-3.3800000000000002E-5</v>
      </c>
      <c r="G695" s="14">
        <v>-8.5900000000000001E-5</v>
      </c>
      <c r="H695">
        <v>-5.1139600000000001E-4</v>
      </c>
    </row>
    <row r="696" spans="1:8" x14ac:dyDescent="0.2">
      <c r="A696">
        <v>-6.9740100000000005E-4</v>
      </c>
      <c r="B696" s="14">
        <v>-3.7700000000000002E-5</v>
      </c>
      <c r="C696" s="14">
        <v>6.0399999999999998E-5</v>
      </c>
      <c r="D696">
        <v>-4.4714499999999998E-4</v>
      </c>
      <c r="E696">
        <v>-5.1460399999999999E-4</v>
      </c>
      <c r="F696">
        <v>-1.8770200000000001E-4</v>
      </c>
      <c r="G696">
        <v>4.2410199999999999E-4</v>
      </c>
      <c r="H696">
        <v>-2.41363E-4</v>
      </c>
    </row>
    <row r="697" spans="1:8" x14ac:dyDescent="0.2">
      <c r="A697">
        <v>1.4453900000000001E-4</v>
      </c>
      <c r="B697">
        <v>8.6316699999999997E-4</v>
      </c>
      <c r="C697">
        <v>5.1470699999999999E-4</v>
      </c>
      <c r="D697">
        <v>1.00813E-4</v>
      </c>
      <c r="E697">
        <v>3.88761E-4</v>
      </c>
      <c r="F697">
        <v>-2.4389600000000001E-4</v>
      </c>
      <c r="G697">
        <v>-1.4078699999999999E-4</v>
      </c>
      <c r="H697" s="14">
        <v>7.9400000000000006E-5</v>
      </c>
    </row>
    <row r="698" spans="1:8" x14ac:dyDescent="0.2">
      <c r="A698">
        <v>6.33352E-4</v>
      </c>
      <c r="B698">
        <v>-3.9262500000000002E-4</v>
      </c>
      <c r="C698">
        <v>-2.7111600000000001E-4</v>
      </c>
      <c r="D698" s="14">
        <v>1.6500000000000001E-5</v>
      </c>
      <c r="E698">
        <v>-6.7993800000000005E-4</v>
      </c>
      <c r="F698" s="14">
        <v>9.7299999999999993E-5</v>
      </c>
      <c r="G698">
        <v>1.58426E-4</v>
      </c>
      <c r="H698">
        <v>1.8606499999999999E-4</v>
      </c>
    </row>
    <row r="699" spans="1:8" x14ac:dyDescent="0.2">
      <c r="A699">
        <v>-4.4880300000000001E-4</v>
      </c>
      <c r="B699">
        <v>-4.2022700000000001E-4</v>
      </c>
      <c r="C699">
        <v>-6.7239100000000005E-4</v>
      </c>
      <c r="D699" s="14">
        <v>-6.4599999999999998E-5</v>
      </c>
      <c r="E699">
        <v>1.9328600000000001E-4</v>
      </c>
      <c r="F699">
        <v>5.7756500000000004E-4</v>
      </c>
      <c r="G699">
        <v>2.15312E-4</v>
      </c>
      <c r="H699">
        <v>1.74811E-4</v>
      </c>
    </row>
    <row r="700" spans="1:8" x14ac:dyDescent="0.2">
      <c r="A700">
        <v>1.9935299999999999E-4</v>
      </c>
      <c r="B700">
        <v>-4.0188799999999998E-4</v>
      </c>
      <c r="C700">
        <v>-2.8448299999999998E-4</v>
      </c>
      <c r="D700">
        <v>-3.1953800000000002E-4</v>
      </c>
      <c r="E700">
        <v>-4.0681300000000001E-4</v>
      </c>
      <c r="F700">
        <v>-6.6319299999999996E-4</v>
      </c>
      <c r="G700">
        <v>-6.2585899999999999E-4</v>
      </c>
      <c r="H700">
        <v>-7.7076E-4</v>
      </c>
    </row>
    <row r="701" spans="1:8" x14ac:dyDescent="0.2">
      <c r="A701">
        <v>-6.2093900000000004E-4</v>
      </c>
      <c r="B701">
        <v>-1.18437E-4</v>
      </c>
      <c r="C701" s="14">
        <v>5.2500000000000002E-5</v>
      </c>
      <c r="D701">
        <v>1.4574E-4</v>
      </c>
      <c r="E701" s="14">
        <v>3.96E-5</v>
      </c>
      <c r="F701">
        <v>-2.94937E-4</v>
      </c>
      <c r="G701">
        <v>-2.91976E-4</v>
      </c>
      <c r="H701">
        <v>2.5994800000000003E-4</v>
      </c>
    </row>
    <row r="702" spans="1:8" x14ac:dyDescent="0.2">
      <c r="A702">
        <v>4.74346E-4</v>
      </c>
      <c r="B702">
        <v>2.6697299999999999E-4</v>
      </c>
      <c r="C702">
        <v>4.4111900000000002E-4</v>
      </c>
      <c r="D702">
        <v>-1.75355E-4</v>
      </c>
      <c r="E702">
        <v>-3.28437E-4</v>
      </c>
      <c r="F702">
        <v>-2.37051E-4</v>
      </c>
      <c r="G702">
        <v>3.3596500000000003E-4</v>
      </c>
      <c r="H702">
        <v>1.8245800000000001E-4</v>
      </c>
    </row>
    <row r="703" spans="1:8" x14ac:dyDescent="0.2">
      <c r="A703">
        <v>-2.7208400000000002E-4</v>
      </c>
      <c r="B703">
        <v>4.7342199999999998E-4</v>
      </c>
      <c r="C703">
        <v>-1.9812599999999999E-4</v>
      </c>
      <c r="D703">
        <v>1.7382899999999999E-4</v>
      </c>
      <c r="E703">
        <v>6.6070199999999999E-4</v>
      </c>
      <c r="F703">
        <v>2.23561E-4</v>
      </c>
      <c r="G703" s="14">
        <v>-2.8099999999999999E-5</v>
      </c>
      <c r="H703">
        <v>-6.5571399999999995E-4</v>
      </c>
    </row>
    <row r="704" spans="1:8" x14ac:dyDescent="0.2">
      <c r="A704" s="14">
        <v>-1.1199999999999999E-5</v>
      </c>
      <c r="B704">
        <v>-8.1309700000000004E-4</v>
      </c>
      <c r="C704">
        <v>-5.2359800000000001E-4</v>
      </c>
      <c r="D704">
        <v>-1.36761E-4</v>
      </c>
      <c r="E704">
        <v>-5.1431100000000004E-4</v>
      </c>
      <c r="F704">
        <v>-1.1345600000000001E-4</v>
      </c>
      <c r="G704">
        <v>2.4400100000000001E-4</v>
      </c>
      <c r="H704">
        <v>2.3058900000000001E-4</v>
      </c>
    </row>
    <row r="705" spans="1:8" x14ac:dyDescent="0.2">
      <c r="A705">
        <v>-3.9928000000000001E-4</v>
      </c>
      <c r="B705" s="14">
        <v>8.7299999999999994E-6</v>
      </c>
      <c r="C705">
        <v>-4.75093E-4</v>
      </c>
      <c r="D705">
        <v>-9.84099E-4</v>
      </c>
      <c r="E705">
        <v>-8.6006400000000001E-4</v>
      </c>
      <c r="F705">
        <v>-6.6116600000000003E-4</v>
      </c>
      <c r="G705">
        <v>-5.2016400000000004E-4</v>
      </c>
      <c r="H705">
        <v>-6.2270999999999995E-4</v>
      </c>
    </row>
    <row r="706" spans="1:8" x14ac:dyDescent="0.2">
      <c r="A706">
        <v>3.1731400000000002E-4</v>
      </c>
      <c r="B706" s="14">
        <v>1.42E-5</v>
      </c>
      <c r="C706">
        <v>2.30845E-4</v>
      </c>
      <c r="D706">
        <v>6.3172E-4</v>
      </c>
      <c r="E706">
        <v>7.3273900000000005E-4</v>
      </c>
      <c r="F706">
        <v>3.9535900000000002E-4</v>
      </c>
      <c r="G706">
        <v>3.6748E-4</v>
      </c>
      <c r="H706">
        <v>7.6875700000000001E-4</v>
      </c>
    </row>
    <row r="707" spans="1:8" x14ac:dyDescent="0.2">
      <c r="A707" s="14">
        <v>7.5000000000000002E-6</v>
      </c>
      <c r="B707" s="14">
        <v>2.1299999999999999E-5</v>
      </c>
      <c r="C707">
        <v>2.9063899999999998E-4</v>
      </c>
      <c r="D707">
        <v>-1.0129200000000001E-4</v>
      </c>
      <c r="E707">
        <v>1.3609399999999999E-4</v>
      </c>
      <c r="F707">
        <v>3.4895800000000002E-4</v>
      </c>
      <c r="G707">
        <v>-1.9108300000000001E-4</v>
      </c>
      <c r="H707">
        <v>1.9262000000000001E-4</v>
      </c>
    </row>
    <row r="708" spans="1:8" x14ac:dyDescent="0.2">
      <c r="A708" s="14">
        <v>-7.8399999999999995E-5</v>
      </c>
      <c r="B708">
        <v>-2.6574600000000003E-4</v>
      </c>
      <c r="C708">
        <v>1.6925800000000001E-4</v>
      </c>
      <c r="D708" s="14">
        <v>-5.2500000000000002E-5</v>
      </c>
      <c r="E708" s="14">
        <v>-3.3000000000000003E-5</v>
      </c>
      <c r="F708">
        <v>2.88502E-4</v>
      </c>
      <c r="G708">
        <v>-2.4705099999999998E-4</v>
      </c>
      <c r="H708">
        <v>-6.4192100000000005E-4</v>
      </c>
    </row>
    <row r="709" spans="1:8" x14ac:dyDescent="0.2">
      <c r="A709" s="14">
        <v>-5.6199999999999997E-5</v>
      </c>
      <c r="B709">
        <v>-6.3596200000000001E-4</v>
      </c>
      <c r="C709">
        <v>-8.3703300000000005E-4</v>
      </c>
      <c r="D709">
        <v>-9.0991300000000004E-4</v>
      </c>
      <c r="E709">
        <v>-1.230154E-3</v>
      </c>
      <c r="F709">
        <v>-9.3320199999999995E-4</v>
      </c>
      <c r="G709">
        <v>-9.6192900000000004E-4</v>
      </c>
      <c r="H709">
        <v>-6.1129299999999995E-4</v>
      </c>
    </row>
    <row r="710" spans="1:8" x14ac:dyDescent="0.2">
      <c r="A710">
        <v>-2.6722300000000003E-4</v>
      </c>
      <c r="B710">
        <v>6.2616699999999996E-4</v>
      </c>
      <c r="C710">
        <v>-6.0613099999999999E-4</v>
      </c>
      <c r="D710" s="14">
        <v>-3.6600000000000002E-5</v>
      </c>
      <c r="E710">
        <v>2.2859099999999999E-4</v>
      </c>
      <c r="F710">
        <v>-8.6103299999999998E-4</v>
      </c>
      <c r="G710">
        <v>3.9124500000000003E-4</v>
      </c>
      <c r="H710">
        <v>4.7913699999999998E-4</v>
      </c>
    </row>
    <row r="711" spans="1:8" x14ac:dyDescent="0.2">
      <c r="A711" s="14">
        <v>9.3800000000000003E-5</v>
      </c>
      <c r="B711">
        <v>-1.17716E-4</v>
      </c>
      <c r="C711">
        <v>9.4550600000000004E-4</v>
      </c>
      <c r="D711" s="14">
        <v>-1.6099999999999998E-5</v>
      </c>
      <c r="E711" s="14">
        <v>8.1000000000000004E-5</v>
      </c>
      <c r="F711">
        <v>1.2815600000000001E-4</v>
      </c>
      <c r="G711">
        <v>-5.3899299999999998E-4</v>
      </c>
      <c r="H711">
        <v>1.6369999999999999E-4</v>
      </c>
    </row>
    <row r="712" spans="1:8" x14ac:dyDescent="0.2">
      <c r="A712" s="14">
        <v>-1.84E-5</v>
      </c>
      <c r="B712">
        <v>-3.5222500000000001E-4</v>
      </c>
      <c r="C712">
        <v>-2.9036300000000003E-4</v>
      </c>
      <c r="D712">
        <v>-1.5540399999999999E-4</v>
      </c>
      <c r="E712" s="14">
        <v>-8.25E-5</v>
      </c>
      <c r="F712">
        <v>-2.85142E-4</v>
      </c>
      <c r="G712">
        <v>-3.87869E-4</v>
      </c>
      <c r="H712">
        <v>-6.3148100000000003E-4</v>
      </c>
    </row>
    <row r="713" spans="1:8" x14ac:dyDescent="0.2">
      <c r="A713">
        <v>5.6763400000000002E-4</v>
      </c>
      <c r="B713">
        <v>5.8159900000000003E-4</v>
      </c>
      <c r="C713">
        <v>1.45959E-4</v>
      </c>
      <c r="D713">
        <v>2.4312100000000001E-4</v>
      </c>
      <c r="E713" s="14">
        <v>-8.2100000000000003E-5</v>
      </c>
      <c r="F713">
        <v>2.9052700000000001E-4</v>
      </c>
      <c r="G713" s="14">
        <v>8.9099999999999997E-5</v>
      </c>
      <c r="H713">
        <v>1.2696300000000001E-4</v>
      </c>
    </row>
    <row r="714" spans="1:8" x14ac:dyDescent="0.2">
      <c r="A714">
        <v>-9.1447000000000002E-4</v>
      </c>
      <c r="B714">
        <v>-2.04334E-4</v>
      </c>
      <c r="C714">
        <v>-3.6673000000000001E-4</v>
      </c>
      <c r="D714">
        <v>-1.7422999999999999E-4</v>
      </c>
      <c r="E714">
        <v>-1.38455E-4</v>
      </c>
      <c r="F714">
        <v>-2.9751799999999998E-4</v>
      </c>
      <c r="G714" s="14">
        <v>-2.0299999999999999E-5</v>
      </c>
      <c r="H714">
        <v>-6.9925200000000003E-4</v>
      </c>
    </row>
    <row r="715" spans="1:8" x14ac:dyDescent="0.2">
      <c r="A715">
        <v>5.1347899999999995E-4</v>
      </c>
      <c r="B715">
        <v>1.4463099999999999E-4</v>
      </c>
      <c r="C715" s="14">
        <v>-4.8600000000000002E-5</v>
      </c>
      <c r="D715">
        <v>-3.8360199999999998E-4</v>
      </c>
      <c r="E715">
        <v>-1.73456E-4</v>
      </c>
      <c r="F715">
        <v>-2.29249E-4</v>
      </c>
      <c r="G715" s="14">
        <v>-7.1000000000000005E-5</v>
      </c>
      <c r="H715">
        <v>2.8267400000000001E-4</v>
      </c>
    </row>
    <row r="716" spans="1:8" x14ac:dyDescent="0.2">
      <c r="A716" s="14">
        <v>3.1699999999999998E-5</v>
      </c>
      <c r="B716">
        <v>-9.20969E-4</v>
      </c>
      <c r="C716">
        <v>-1.0555100000000001E-4</v>
      </c>
      <c r="D716">
        <v>-4.7837900000000002E-4</v>
      </c>
      <c r="E716">
        <v>-1.0176009999999999E-3</v>
      </c>
      <c r="F716">
        <v>-7.2553899999999998E-4</v>
      </c>
      <c r="G716">
        <v>-8.0217500000000002E-4</v>
      </c>
      <c r="H716">
        <v>-5.1061100000000001E-4</v>
      </c>
    </row>
    <row r="717" spans="1:8" x14ac:dyDescent="0.2">
      <c r="A717">
        <v>-5.4801600000000002E-4</v>
      </c>
      <c r="B717">
        <v>4.1376500000000002E-4</v>
      </c>
      <c r="C717">
        <v>-5.9833200000000003E-4</v>
      </c>
      <c r="D717">
        <v>-4.00057E-4</v>
      </c>
      <c r="E717" s="14">
        <v>2.16E-5</v>
      </c>
      <c r="F717">
        <v>3.6981399999999999E-4</v>
      </c>
      <c r="G717">
        <v>6.37635E-4</v>
      </c>
      <c r="H717">
        <v>4.0050699999999998E-4</v>
      </c>
    </row>
    <row r="718" spans="1:8" x14ac:dyDescent="0.2">
      <c r="A718" s="14">
        <v>-4.3399999999999998E-5</v>
      </c>
      <c r="B718">
        <v>-4.5880699999999999E-4</v>
      </c>
      <c r="C718">
        <v>3.8142299999999998E-4</v>
      </c>
      <c r="D718" s="14">
        <v>6.7899999999999997E-5</v>
      </c>
      <c r="E718">
        <v>1.81814E-4</v>
      </c>
      <c r="F718" s="14">
        <v>-6.2199999999999994E-5</v>
      </c>
      <c r="G718">
        <v>-4.1194000000000002E-4</v>
      </c>
      <c r="H718" s="14">
        <v>-1.7099999999999999E-6</v>
      </c>
    </row>
    <row r="719" spans="1:8" x14ac:dyDescent="0.2">
      <c r="A719">
        <v>2.56996E-4</v>
      </c>
      <c r="B719">
        <v>5.5080299999999999E-4</v>
      </c>
      <c r="C719">
        <v>-1.4557E-4</v>
      </c>
      <c r="D719">
        <v>-1.70237E-4</v>
      </c>
      <c r="E719">
        <v>-1.6454600000000001E-4</v>
      </c>
      <c r="F719">
        <v>-7.2732700000000005E-4</v>
      </c>
      <c r="G719">
        <v>-6.5667999999999998E-4</v>
      </c>
      <c r="H719">
        <v>-1.2704140000000001E-3</v>
      </c>
    </row>
    <row r="720" spans="1:8" x14ac:dyDescent="0.2">
      <c r="A720">
        <v>1.8708799999999999E-4</v>
      </c>
      <c r="B720">
        <v>1.13708E-4</v>
      </c>
      <c r="C720">
        <v>-3.7124499999999997E-4</v>
      </c>
      <c r="D720">
        <v>2.84794E-4</v>
      </c>
      <c r="E720" s="14">
        <v>-1.9300000000000002E-5</v>
      </c>
      <c r="F720">
        <v>6.3642699999999996E-4</v>
      </c>
      <c r="G720">
        <v>5.9046100000000002E-4</v>
      </c>
      <c r="H720" s="14">
        <v>8.7000000000000001E-5</v>
      </c>
    </row>
    <row r="721" spans="1:8" x14ac:dyDescent="0.2">
      <c r="A721">
        <v>-6.6213100000000005E-4</v>
      </c>
      <c r="B721">
        <v>-8.0891600000000002E-4</v>
      </c>
      <c r="C721">
        <v>1.1147800000000001E-4</v>
      </c>
      <c r="D721" s="14">
        <v>7.8700000000000002E-5</v>
      </c>
      <c r="E721" s="14">
        <v>3.3500000000000001E-5</v>
      </c>
      <c r="F721">
        <v>-3.04092E-4</v>
      </c>
      <c r="G721">
        <v>-7.5497800000000001E-4</v>
      </c>
      <c r="H721">
        <v>4.2275100000000002E-4</v>
      </c>
    </row>
    <row r="722" spans="1:8" x14ac:dyDescent="0.2">
      <c r="A722">
        <v>1.8688299999999999E-4</v>
      </c>
      <c r="B722">
        <v>8.3561099999999999E-4</v>
      </c>
      <c r="C722">
        <v>-3.4071299999999998E-4</v>
      </c>
      <c r="D722">
        <v>-1.7548600000000001E-4</v>
      </c>
      <c r="E722">
        <v>3.0100899999999998E-4</v>
      </c>
      <c r="F722">
        <v>2.6611799999999998E-4</v>
      </c>
      <c r="G722">
        <v>3.9935900000000001E-4</v>
      </c>
      <c r="H722">
        <v>1.04246E-4</v>
      </c>
    </row>
    <row r="723" spans="1:8" x14ac:dyDescent="0.2">
      <c r="A723">
        <v>2.5520799999999999E-4</v>
      </c>
      <c r="B723">
        <v>-1.0843100000000001E-4</v>
      </c>
      <c r="C723">
        <v>3.3111600000000001E-4</v>
      </c>
      <c r="D723">
        <v>3.3973400000000001E-4</v>
      </c>
      <c r="E723">
        <v>3.9775100000000001E-4</v>
      </c>
      <c r="F723">
        <v>1.53919E-4</v>
      </c>
      <c r="G723">
        <v>9.0600000000000001E-4</v>
      </c>
      <c r="H723">
        <v>2.4907299999999999E-4</v>
      </c>
    </row>
    <row r="724" spans="1:8" x14ac:dyDescent="0.2">
      <c r="A724">
        <v>-4.8442599999999999E-4</v>
      </c>
      <c r="B724">
        <v>-2.4497199999999998E-4</v>
      </c>
      <c r="C724" s="14">
        <v>-9.0699999999999996E-5</v>
      </c>
      <c r="D724" s="14">
        <v>-3.3000000000000003E-5</v>
      </c>
      <c r="E724">
        <v>-5.7337899999999995E-4</v>
      </c>
      <c r="F724">
        <v>-2.31494E-4</v>
      </c>
      <c r="G724">
        <v>-2.90065E-4</v>
      </c>
      <c r="H724">
        <v>-3.1109399999999999E-4</v>
      </c>
    </row>
    <row r="725" spans="1:8" x14ac:dyDescent="0.2">
      <c r="A725">
        <v>7.0022499999999996E-4</v>
      </c>
      <c r="B725">
        <v>1.89323E-4</v>
      </c>
      <c r="C725">
        <v>3.7494299999999998E-4</v>
      </c>
      <c r="D725" s="14">
        <v>9.2799999999999992E-6</v>
      </c>
      <c r="E725">
        <v>-4.5862600000000001E-4</v>
      </c>
      <c r="F725">
        <v>4.3716099999999998E-4</v>
      </c>
      <c r="G725" s="14">
        <v>-1.63E-5</v>
      </c>
      <c r="H725">
        <v>1.8411100000000001E-4</v>
      </c>
    </row>
    <row r="726" spans="1:8" x14ac:dyDescent="0.2">
      <c r="A726">
        <v>-1.9601199999999999E-4</v>
      </c>
      <c r="B726">
        <v>-6.7586199999999995E-4</v>
      </c>
      <c r="C726" s="14">
        <v>-9.1600000000000004E-5</v>
      </c>
      <c r="D726">
        <v>-4.0352399999999999E-4</v>
      </c>
      <c r="E726">
        <v>8.0486700000000002E-4</v>
      </c>
      <c r="F726">
        <v>-5.37011E-4</v>
      </c>
      <c r="G726">
        <v>-2.8801500000000003E-4</v>
      </c>
      <c r="H726" s="14">
        <v>6.4800000000000003E-5</v>
      </c>
    </row>
    <row r="727" spans="1:8" x14ac:dyDescent="0.2">
      <c r="A727">
        <v>1.3656900000000001E-4</v>
      </c>
      <c r="B727">
        <v>4.8451499999999998E-4</v>
      </c>
      <c r="C727">
        <v>-5.68762E-4</v>
      </c>
      <c r="D727">
        <v>3.9084299999999998E-4</v>
      </c>
      <c r="E727">
        <v>-9.4948999999999999E-4</v>
      </c>
      <c r="F727" s="14">
        <v>-3.7E-7</v>
      </c>
      <c r="G727" s="14">
        <v>-6.8800000000000005E-5</v>
      </c>
      <c r="H727">
        <v>-3.5019899999999999E-4</v>
      </c>
    </row>
    <row r="728" spans="1:8" x14ac:dyDescent="0.2">
      <c r="A728">
        <v>-7.1381500000000002E-4</v>
      </c>
      <c r="B728">
        <v>-4.7225300000000001E-4</v>
      </c>
      <c r="C728" s="14">
        <v>9.2499999999999999E-5</v>
      </c>
      <c r="D728">
        <v>-7.4646499999999998E-4</v>
      </c>
      <c r="E728">
        <v>-1.7517100000000001E-4</v>
      </c>
      <c r="F728">
        <v>2.5535299999999999E-4</v>
      </c>
      <c r="G728">
        <v>-4.8509200000000001E-4</v>
      </c>
      <c r="H728">
        <v>6.6783599999999999E-4</v>
      </c>
    </row>
    <row r="729" spans="1:8" x14ac:dyDescent="0.2">
      <c r="A729" s="14">
        <v>-2.6599999999999999E-5</v>
      </c>
      <c r="B729">
        <v>2.22444E-4</v>
      </c>
      <c r="C729">
        <v>-1.2838199999999999E-4</v>
      </c>
      <c r="D729">
        <v>-2.5490799999999998E-4</v>
      </c>
      <c r="E729">
        <v>4.1339000000000002E-4</v>
      </c>
      <c r="F729">
        <v>-1.0194379999999999E-3</v>
      </c>
      <c r="G729">
        <v>-1.1272E-4</v>
      </c>
      <c r="H729">
        <v>-1.0275659999999999E-3</v>
      </c>
    </row>
    <row r="730" spans="1:8" x14ac:dyDescent="0.2">
      <c r="A730">
        <v>3.53037E-4</v>
      </c>
      <c r="B730" s="14">
        <v>-8.2200000000000006E-5</v>
      </c>
      <c r="C730">
        <v>-3.3107600000000003E-4</v>
      </c>
      <c r="D730">
        <v>1.075622E-3</v>
      </c>
      <c r="E730">
        <v>-1.64086E-4</v>
      </c>
      <c r="F730">
        <v>1.1577239999999999E-3</v>
      </c>
      <c r="G730">
        <v>3.1330099999999999E-4</v>
      </c>
      <c r="H730">
        <v>1.1684740000000001E-3</v>
      </c>
    </row>
    <row r="731" spans="1:8" x14ac:dyDescent="0.2">
      <c r="A731">
        <v>-1.2755199999999999E-4</v>
      </c>
      <c r="B731" s="14">
        <v>-2.34E-5</v>
      </c>
      <c r="C731">
        <v>3.1552199999999999E-4</v>
      </c>
      <c r="D731">
        <v>-1.1785140000000001E-3</v>
      </c>
      <c r="E731">
        <v>2.10891E-4</v>
      </c>
      <c r="F731">
        <v>-2.7402999999999998E-4</v>
      </c>
      <c r="G731">
        <v>-3.72142E-4</v>
      </c>
      <c r="H731">
        <v>-9.8996000000000002E-4</v>
      </c>
    </row>
    <row r="732" spans="1:8" x14ac:dyDescent="0.2">
      <c r="A732">
        <v>-3.3961499999999998E-4</v>
      </c>
      <c r="B732">
        <v>-9.1913100000000001E-4</v>
      </c>
      <c r="C732">
        <v>-8.2638199999999996E-4</v>
      </c>
      <c r="D732">
        <v>-1.6282199999999999E-4</v>
      </c>
      <c r="E732">
        <v>-8.0021699999999999E-4</v>
      </c>
      <c r="F732">
        <v>-6.7657000000000004E-4</v>
      </c>
      <c r="G732" s="14">
        <v>7.47E-5</v>
      </c>
      <c r="H732" s="14">
        <v>-5.3199999999999999E-5</v>
      </c>
    </row>
    <row r="733" spans="1:8" x14ac:dyDescent="0.2">
      <c r="A733">
        <v>1.36339E-4</v>
      </c>
      <c r="B733">
        <v>6.1915400000000002E-4</v>
      </c>
      <c r="C733">
        <v>-1.18956E-4</v>
      </c>
      <c r="D733">
        <v>4.4260499999999999E-4</v>
      </c>
      <c r="E733">
        <v>3.9625400000000002E-4</v>
      </c>
      <c r="F733">
        <v>-7.4506799999999999E-4</v>
      </c>
      <c r="G733" s="14">
        <v>-5.6199999999999997E-5</v>
      </c>
      <c r="H733">
        <v>1.74802E-4</v>
      </c>
    </row>
    <row r="734" spans="1:8" x14ac:dyDescent="0.2">
      <c r="A734">
        <v>-4.1090400000000002E-4</v>
      </c>
      <c r="B734">
        <v>-1.12077E-4</v>
      </c>
      <c r="C734">
        <v>3.6023099999999997E-4</v>
      </c>
      <c r="D734">
        <v>-2.7377E-4</v>
      </c>
      <c r="E734">
        <v>-6.6479600000000005E-4</v>
      </c>
      <c r="F734">
        <v>6.9026899999999997E-4</v>
      </c>
      <c r="G734" s="14">
        <v>-6.9099999999999999E-5</v>
      </c>
      <c r="H734">
        <v>-1.0745E-4</v>
      </c>
    </row>
    <row r="735" spans="1:8" x14ac:dyDescent="0.2">
      <c r="A735">
        <v>-3.5131000000000002E-4</v>
      </c>
      <c r="B735">
        <v>-5.2297300000000004E-4</v>
      </c>
      <c r="C735" s="14">
        <v>-4.99E-5</v>
      </c>
      <c r="D735" s="14">
        <v>-4.1E-5</v>
      </c>
      <c r="E735">
        <v>-4.7498499999999998E-4</v>
      </c>
      <c r="F735">
        <v>-5.5230199999999996E-4</v>
      </c>
      <c r="G735">
        <v>-3.02033E-4</v>
      </c>
      <c r="H735">
        <v>-7.10784E-4</v>
      </c>
    </row>
    <row r="736" spans="1:8" x14ac:dyDescent="0.2">
      <c r="A736">
        <v>7.9075700000000001E-4</v>
      </c>
      <c r="B736">
        <v>5.7565600000000002E-4</v>
      </c>
      <c r="C736">
        <v>-4.4619899999999999E-4</v>
      </c>
      <c r="D736">
        <v>1.76095E-4</v>
      </c>
      <c r="E736">
        <v>6.1797600000000001E-4</v>
      </c>
      <c r="F736" s="14">
        <v>5.3100000000000003E-5</v>
      </c>
      <c r="G736">
        <v>-2.27848E-4</v>
      </c>
      <c r="H736">
        <v>-1.2393899999999999E-4</v>
      </c>
    </row>
    <row r="737" spans="1:8" x14ac:dyDescent="0.2">
      <c r="A737">
        <v>-2.53181E-4</v>
      </c>
      <c r="B737" s="14">
        <v>3.4499999999999998E-5</v>
      </c>
      <c r="C737">
        <v>9.5088699999999998E-4</v>
      </c>
      <c r="D737" s="14">
        <v>-9.2700000000000004E-5</v>
      </c>
      <c r="E737">
        <v>7.8277900000000005E-4</v>
      </c>
      <c r="F737">
        <v>8.8438099999999995E-4</v>
      </c>
      <c r="G737">
        <v>7.0372100000000003E-4</v>
      </c>
      <c r="H737">
        <v>3.5036900000000001E-4</v>
      </c>
    </row>
    <row r="738" spans="1:8" x14ac:dyDescent="0.2">
      <c r="A738">
        <v>-2.2087300000000001E-4</v>
      </c>
      <c r="B738">
        <v>-2.61241E-4</v>
      </c>
      <c r="C738">
        <v>-1.7326700000000001E-4</v>
      </c>
      <c r="D738">
        <v>2.9049000000000002E-4</v>
      </c>
      <c r="E738">
        <v>5.2000600000000005E-4</v>
      </c>
      <c r="F738">
        <v>-1.04066E-4</v>
      </c>
      <c r="G738">
        <v>9.2675699999999995E-4</v>
      </c>
      <c r="H738">
        <v>1.2783600000000001E-3</v>
      </c>
    </row>
    <row r="739" spans="1:8" x14ac:dyDescent="0.2">
      <c r="A739">
        <v>5.1426200000000003E-4</v>
      </c>
      <c r="B739">
        <v>-1.19262E-4</v>
      </c>
      <c r="C739" s="14">
        <v>2.5299999999999999E-6</v>
      </c>
      <c r="D739">
        <v>4.4137700000000001E-4</v>
      </c>
      <c r="E739">
        <v>-6.5627700000000003E-4</v>
      </c>
      <c r="F739">
        <v>4.27794E-4</v>
      </c>
      <c r="G739">
        <v>-1.9363E-4</v>
      </c>
      <c r="H739">
        <v>-4.4898399999999998E-4</v>
      </c>
    </row>
    <row r="740" spans="1:8" x14ac:dyDescent="0.2">
      <c r="A740">
        <v>-4.4577000000000001E-4</v>
      </c>
      <c r="B740">
        <v>2.4362799999999999E-4</v>
      </c>
      <c r="C740">
        <v>1.01343E-4</v>
      </c>
      <c r="D740">
        <v>-4.8403999999999998E-4</v>
      </c>
      <c r="E740" s="14">
        <v>5.6799999999999998E-5</v>
      </c>
      <c r="F740">
        <v>-4.30796E-4</v>
      </c>
      <c r="G740" s="14">
        <v>-4.6999999999999997E-5</v>
      </c>
      <c r="H740">
        <v>8.2434999999999995E-4</v>
      </c>
    </row>
    <row r="741" spans="1:8" x14ac:dyDescent="0.2">
      <c r="A741">
        <v>3.7546200000000002E-4</v>
      </c>
      <c r="B741">
        <v>4.5510199999999998E-4</v>
      </c>
      <c r="C741">
        <v>-2.9003900000000002E-4</v>
      </c>
      <c r="D741">
        <v>3.1751899999999999E-4</v>
      </c>
      <c r="E741">
        <v>4.0385699999999998E-4</v>
      </c>
      <c r="F741">
        <v>1.99612E-4</v>
      </c>
      <c r="G741">
        <v>2.0064400000000001E-4</v>
      </c>
      <c r="H741">
        <v>-7.2727000000000002E-4</v>
      </c>
    </row>
    <row r="742" spans="1:8" x14ac:dyDescent="0.2">
      <c r="A742">
        <v>-7.8195999999999995E-4</v>
      </c>
      <c r="B742">
        <v>-8.7271400000000002E-4</v>
      </c>
      <c r="C742">
        <v>2.5299300000000002E-4</v>
      </c>
      <c r="D742">
        <v>-5.5399300000000002E-4</v>
      </c>
      <c r="E742">
        <v>-8.0636E-4</v>
      </c>
      <c r="F742">
        <v>1.5628699999999999E-4</v>
      </c>
      <c r="G742">
        <v>-4.1024099999999999E-4</v>
      </c>
      <c r="H742" s="14">
        <v>6.3700000000000003E-5</v>
      </c>
    </row>
    <row r="743" spans="1:8" x14ac:dyDescent="0.2">
      <c r="A743">
        <v>3.0086400000000003E-4</v>
      </c>
      <c r="B743">
        <v>4.8923300000000005E-4</v>
      </c>
      <c r="C743">
        <v>-4.1920599999999998E-4</v>
      </c>
      <c r="D743">
        <v>4.7225499999999998E-4</v>
      </c>
      <c r="E743">
        <v>6.56502E-4</v>
      </c>
      <c r="F743" s="14">
        <v>9.0399999999999998E-6</v>
      </c>
      <c r="G743" s="14">
        <v>-1.88E-5</v>
      </c>
      <c r="H743">
        <v>2.4116E-4</v>
      </c>
    </row>
    <row r="744" spans="1:8" x14ac:dyDescent="0.2">
      <c r="A744">
        <v>5.7476900000000004E-4</v>
      </c>
      <c r="B744">
        <v>4.7417E-4</v>
      </c>
      <c r="C744">
        <v>8.5448499999999999E-4</v>
      </c>
      <c r="D744">
        <v>5.7225199999999998E-4</v>
      </c>
      <c r="E744" s="14">
        <v>4.8300000000000002E-5</v>
      </c>
      <c r="F744">
        <v>3.5826199999999998E-4</v>
      </c>
      <c r="G744">
        <v>7.3801800000000001E-4</v>
      </c>
      <c r="H744">
        <v>4.2821599999999998E-4</v>
      </c>
    </row>
    <row r="745" spans="1:8" x14ac:dyDescent="0.2">
      <c r="A745">
        <v>8.1995400000000002E-4</v>
      </c>
      <c r="B745">
        <v>8.2696899999999999E-4</v>
      </c>
      <c r="C745">
        <v>3.5852900000000001E-4</v>
      </c>
      <c r="D745">
        <v>7.5705E-4</v>
      </c>
      <c r="E745">
        <v>1.032296E-3</v>
      </c>
      <c r="F745">
        <v>4.57059E-4</v>
      </c>
      <c r="G745">
        <v>-3.3135499999999997E-4</v>
      </c>
      <c r="H745">
        <v>3.6327899999999999E-4</v>
      </c>
    </row>
    <row r="746" spans="1:8" x14ac:dyDescent="0.2">
      <c r="A746">
        <v>-6.3248600000000003E-4</v>
      </c>
      <c r="B746">
        <v>-3.0744000000000002E-4</v>
      </c>
      <c r="C746">
        <v>1.5730599999999999E-4</v>
      </c>
      <c r="D746">
        <v>-4.7640399999999999E-4</v>
      </c>
      <c r="E746">
        <v>-4.2122600000000002E-4</v>
      </c>
      <c r="F746">
        <v>-4.5039800000000002E-4</v>
      </c>
      <c r="G746">
        <v>7.1303999999999996E-4</v>
      </c>
      <c r="H746">
        <v>1.7564600000000001E-4</v>
      </c>
    </row>
    <row r="747" spans="1:8" x14ac:dyDescent="0.2">
      <c r="A747">
        <v>-3.7939099999999997E-4</v>
      </c>
      <c r="B747">
        <v>-8.6208200000000002E-4</v>
      </c>
      <c r="C747" s="14">
        <v>-4.7599999999999998E-5</v>
      </c>
      <c r="D747" s="14">
        <v>8.5199999999999997E-5</v>
      </c>
      <c r="E747" s="14">
        <v>-6.3199999999999996E-6</v>
      </c>
      <c r="F747">
        <v>5.3113499999999996E-4</v>
      </c>
      <c r="G747">
        <v>-5.7854900000000003E-4</v>
      </c>
      <c r="H747">
        <v>-6.1537899999999999E-4</v>
      </c>
    </row>
    <row r="748" spans="1:8" x14ac:dyDescent="0.2">
      <c r="A748">
        <v>6.1171200000000004E-4</v>
      </c>
      <c r="B748">
        <v>9.0590799999999997E-4</v>
      </c>
      <c r="C748" s="14">
        <v>-7.2899999999999997E-6</v>
      </c>
      <c r="D748">
        <v>5.8790100000000005E-4</v>
      </c>
      <c r="E748" s="14">
        <v>-5.5699999999999999E-5</v>
      </c>
      <c r="F748">
        <v>4.6744400000000002E-4</v>
      </c>
      <c r="G748">
        <v>7.2168000000000004E-4</v>
      </c>
      <c r="H748" s="14">
        <v>2.55E-5</v>
      </c>
    </row>
    <row r="749" spans="1:8" x14ac:dyDescent="0.2">
      <c r="A749">
        <v>2.4360500000000001E-4</v>
      </c>
      <c r="B749">
        <v>-5.1242799999999999E-4</v>
      </c>
      <c r="C749">
        <v>1.49557E-4</v>
      </c>
      <c r="D749">
        <v>-8.8782399999999995E-4</v>
      </c>
      <c r="E749">
        <v>7.1440900000000005E-4</v>
      </c>
      <c r="F749">
        <v>-1.5653499999999999E-4</v>
      </c>
      <c r="G749" s="14">
        <v>-6.7399999999999998E-5</v>
      </c>
      <c r="H749">
        <v>7.99805E-4</v>
      </c>
    </row>
    <row r="750" spans="1:8" x14ac:dyDescent="0.2">
      <c r="A750">
        <v>-5.3227799999999996E-4</v>
      </c>
      <c r="B750">
        <v>3.69732E-4</v>
      </c>
      <c r="C750">
        <v>-2.1410099999999999E-4</v>
      </c>
      <c r="D750">
        <v>3.0848799999999999E-4</v>
      </c>
      <c r="E750">
        <v>3.1412699999999998E-4</v>
      </c>
      <c r="F750">
        <v>5.4115399999999996E-4</v>
      </c>
      <c r="G750">
        <v>7.9627699999999997E-4</v>
      </c>
      <c r="H750" s="14">
        <v>5.1999999999999997E-5</v>
      </c>
    </row>
    <row r="751" spans="1:8" x14ac:dyDescent="0.2">
      <c r="A751">
        <v>-1.5769100000000001E-4</v>
      </c>
      <c r="B751">
        <v>-3.5109099999999999E-4</v>
      </c>
      <c r="C751">
        <v>1.15705E-4</v>
      </c>
      <c r="D751">
        <v>7.3711899999999995E-4</v>
      </c>
      <c r="E751">
        <v>-5.4627699999999996E-4</v>
      </c>
      <c r="F751">
        <v>-2.4677E-4</v>
      </c>
      <c r="G751">
        <v>-5.8038399999999998E-4</v>
      </c>
      <c r="H751">
        <v>1.83468E-4</v>
      </c>
    </row>
    <row r="752" spans="1:8" x14ac:dyDescent="0.2">
      <c r="A752">
        <v>6.2779800000000005E-4</v>
      </c>
      <c r="B752">
        <v>3.1077699999999998E-4</v>
      </c>
      <c r="C752">
        <v>6.7632800000000002E-4</v>
      </c>
      <c r="D752">
        <v>-7.0069800000000003E-4</v>
      </c>
      <c r="E752" s="14">
        <v>1.73E-5</v>
      </c>
      <c r="F752" s="14">
        <v>1.95E-5</v>
      </c>
      <c r="G752">
        <v>3.1146499999999997E-4</v>
      </c>
      <c r="H752">
        <v>-5.0200899999999998E-4</v>
      </c>
    </row>
    <row r="753" spans="1:8" x14ac:dyDescent="0.2">
      <c r="A753" s="14">
        <v>-4.8099999999999997E-5</v>
      </c>
      <c r="B753" s="14">
        <v>1.7E-5</v>
      </c>
      <c r="C753">
        <v>-1.5901700000000001E-4</v>
      </c>
      <c r="D753">
        <v>4.3120799999999998E-4</v>
      </c>
      <c r="E753">
        <v>-1.55897E-4</v>
      </c>
      <c r="F753">
        <v>-2.064E-4</v>
      </c>
      <c r="G753">
        <v>-1.12871E-4</v>
      </c>
      <c r="H753">
        <v>5.1149099999999999E-4</v>
      </c>
    </row>
    <row r="754" spans="1:8" x14ac:dyDescent="0.2">
      <c r="A754">
        <v>-1.9305700000000001E-4</v>
      </c>
      <c r="B754">
        <v>-1.8727199999999999E-4</v>
      </c>
      <c r="C754">
        <v>1.094E-4</v>
      </c>
      <c r="D754">
        <v>-1.5841799999999999E-4</v>
      </c>
      <c r="E754" s="14">
        <v>8.6000000000000003E-5</v>
      </c>
      <c r="F754">
        <v>-1.4810299999999999E-4</v>
      </c>
      <c r="G754">
        <v>2.80308E-4</v>
      </c>
      <c r="H754" s="14">
        <v>3.5599999999999998E-5</v>
      </c>
    </row>
    <row r="755" spans="1:8" x14ac:dyDescent="0.2">
      <c r="A755">
        <v>-2.788E-4</v>
      </c>
      <c r="B755" s="14">
        <v>-5.0300000000000003E-5</v>
      </c>
      <c r="C755">
        <v>-3.6421499999999998E-4</v>
      </c>
      <c r="D755">
        <v>-3.4886500000000001E-4</v>
      </c>
      <c r="E755">
        <v>1.75992E-4</v>
      </c>
      <c r="F755">
        <v>2.1261000000000001E-4</v>
      </c>
      <c r="G755">
        <v>-8.7308899999999996E-4</v>
      </c>
      <c r="H755">
        <v>-5.4790700000000004E-4</v>
      </c>
    </row>
    <row r="756" spans="1:8" x14ac:dyDescent="0.2">
      <c r="A756">
        <v>-1.67684E-4</v>
      </c>
      <c r="B756">
        <v>1.6811800000000001E-4</v>
      </c>
      <c r="C756" s="14">
        <v>9.1500000000000001E-5</v>
      </c>
      <c r="D756">
        <v>5.5182099999999997E-4</v>
      </c>
      <c r="E756">
        <v>9.6344200000000001E-4</v>
      </c>
      <c r="F756">
        <v>4.6044499999999997E-4</v>
      </c>
      <c r="G756">
        <v>1.708174E-3</v>
      </c>
      <c r="H756">
        <v>7.2223600000000002E-4</v>
      </c>
    </row>
    <row r="757" spans="1:8" x14ac:dyDescent="0.2">
      <c r="A757">
        <v>2.8950500000000001E-4</v>
      </c>
      <c r="B757">
        <v>2.3553699999999999E-4</v>
      </c>
      <c r="C757">
        <v>5.0321899999999995E-4</v>
      </c>
      <c r="D757">
        <v>5.1480199999999997E-4</v>
      </c>
      <c r="E757">
        <v>1.1552000000000001E-4</v>
      </c>
      <c r="F757">
        <v>5.5026900000000004E-4</v>
      </c>
      <c r="G757">
        <v>4.8592999999999998E-4</v>
      </c>
      <c r="H757">
        <v>1.099182E-3</v>
      </c>
    </row>
    <row r="758" spans="1:8" x14ac:dyDescent="0.2">
      <c r="A758">
        <v>7.7237900000000001E-4</v>
      </c>
      <c r="B758">
        <v>1.0471000000000001E-4</v>
      </c>
      <c r="C758" s="14">
        <v>5.5000000000000002E-5</v>
      </c>
      <c r="D758">
        <v>4.4012499999999998E-4</v>
      </c>
      <c r="E758">
        <v>5.0206600000000001E-4</v>
      </c>
      <c r="F758">
        <v>2.0892600000000001E-4</v>
      </c>
      <c r="G758">
        <v>-3.2302299999999997E-4</v>
      </c>
      <c r="H758" s="14">
        <v>7.6799999999999997E-5</v>
      </c>
    </row>
    <row r="759" spans="1:8" x14ac:dyDescent="0.2">
      <c r="A759">
        <v>-7.2897900000000004E-4</v>
      </c>
      <c r="B759" s="14">
        <v>-6.8499999999999998E-5</v>
      </c>
      <c r="C759">
        <v>6.0324399999999996E-4</v>
      </c>
      <c r="D759">
        <v>3.9729499999999998E-4</v>
      </c>
      <c r="E759" s="14">
        <v>8.8800000000000004E-5</v>
      </c>
      <c r="F759">
        <v>5.3348899999999995E-4</v>
      </c>
      <c r="G759">
        <v>5.0833200000000001E-4</v>
      </c>
      <c r="H759">
        <v>-7.2437700000000001E-4</v>
      </c>
    </row>
    <row r="760" spans="1:8" x14ac:dyDescent="0.2">
      <c r="A760">
        <v>5.5924000000000002E-4</v>
      </c>
      <c r="B760">
        <v>4.0472099999999998E-4</v>
      </c>
      <c r="C760">
        <v>-2.1308500000000001E-4</v>
      </c>
      <c r="D760">
        <v>-1.5246699999999999E-4</v>
      </c>
      <c r="E760" s="14">
        <v>2.2099999999999998E-5</v>
      </c>
      <c r="F760">
        <v>1.59646E-4</v>
      </c>
      <c r="G760">
        <v>4.3742299999999999E-4</v>
      </c>
      <c r="H760">
        <v>7.4412199999999995E-4</v>
      </c>
    </row>
    <row r="761" spans="1:8" x14ac:dyDescent="0.2">
      <c r="A761">
        <v>2.0691000000000001E-4</v>
      </c>
      <c r="B761">
        <v>6.6184700000000002E-4</v>
      </c>
      <c r="C761">
        <v>1.0737800000000001E-3</v>
      </c>
      <c r="D761">
        <v>1.126667E-3</v>
      </c>
      <c r="E761">
        <v>3.6451000000000002E-4</v>
      </c>
      <c r="F761">
        <v>8.9792400000000003E-4</v>
      </c>
      <c r="G761">
        <v>6.9361100000000001E-4</v>
      </c>
      <c r="H761">
        <v>1.57147E-4</v>
      </c>
    </row>
    <row r="762" spans="1:8" x14ac:dyDescent="0.2">
      <c r="A762">
        <v>-3.9982499999999997E-4</v>
      </c>
      <c r="B762">
        <v>-6.5789899999999998E-4</v>
      </c>
      <c r="C762">
        <v>-8.0232199999999995E-4</v>
      </c>
      <c r="D762">
        <v>-4.6070900000000001E-4</v>
      </c>
      <c r="E762">
        <v>1.82277E-4</v>
      </c>
      <c r="F762">
        <v>-8.6393500000000003E-4</v>
      </c>
      <c r="G762">
        <v>-8.3796599999999999E-4</v>
      </c>
      <c r="H762">
        <v>-3.6244800000000002E-4</v>
      </c>
    </row>
    <row r="763" spans="1:8" x14ac:dyDescent="0.2">
      <c r="A763">
        <v>3.5015600000000001E-4</v>
      </c>
      <c r="B763">
        <v>3.4802100000000001E-4</v>
      </c>
      <c r="C763" s="14">
        <v>-2.6699999999999998E-5</v>
      </c>
      <c r="D763">
        <v>4.6044899999999998E-4</v>
      </c>
      <c r="E763">
        <v>3.1197000000000001E-4</v>
      </c>
      <c r="F763">
        <v>6.5114399999999998E-4</v>
      </c>
      <c r="G763">
        <v>4.1037499999999999E-4</v>
      </c>
      <c r="H763">
        <v>4.4383999999999998E-4</v>
      </c>
    </row>
    <row r="764" spans="1:8" x14ac:dyDescent="0.2">
      <c r="A764">
        <v>-8.8683900000000005E-4</v>
      </c>
      <c r="B764">
        <v>-5.7492800000000005E-4</v>
      </c>
      <c r="C764">
        <v>2.4189700000000001E-4</v>
      </c>
      <c r="D764">
        <v>-9.0829500000000004E-4</v>
      </c>
      <c r="E764">
        <v>-7.3181400000000001E-4</v>
      </c>
      <c r="F764">
        <v>-8.7439600000000005E-4</v>
      </c>
      <c r="G764">
        <v>-5.9043699999999997E-4</v>
      </c>
      <c r="H764">
        <v>-5.0992300000000002E-4</v>
      </c>
    </row>
    <row r="765" spans="1:8" x14ac:dyDescent="0.2">
      <c r="A765">
        <v>4.0921099999999998E-4</v>
      </c>
      <c r="B765">
        <v>4.57923E-4</v>
      </c>
      <c r="C765">
        <v>6.3081699999999999E-4</v>
      </c>
      <c r="D765">
        <v>9.6989099999999996E-4</v>
      </c>
      <c r="E765">
        <v>1.3405789999999999E-3</v>
      </c>
      <c r="F765">
        <v>7.5283900000000005E-4</v>
      </c>
      <c r="G765">
        <v>7.1082999999999997E-4</v>
      </c>
      <c r="H765">
        <v>4.7864099999999997E-4</v>
      </c>
    </row>
    <row r="766" spans="1:8" x14ac:dyDescent="0.2">
      <c r="A766" s="14">
        <v>-4.5399999999999999E-5</v>
      </c>
      <c r="B766">
        <v>2.9903800000000001E-4</v>
      </c>
      <c r="C766" s="14">
        <v>6.4399999999999993E-5</v>
      </c>
      <c r="D766">
        <v>3.1724200000000002E-4</v>
      </c>
      <c r="E766" s="14">
        <v>5.1199999999999998E-5</v>
      </c>
      <c r="F766">
        <v>5.7952100000000005E-4</v>
      </c>
      <c r="G766">
        <v>8.9506399999999999E-4</v>
      </c>
      <c r="H766">
        <v>6.3489700000000004E-4</v>
      </c>
    </row>
    <row r="767" spans="1:8" x14ac:dyDescent="0.2">
      <c r="A767" s="14">
        <v>9.6799999999999995E-5</v>
      </c>
      <c r="B767">
        <v>5.0385100000000004E-4</v>
      </c>
      <c r="C767">
        <v>3.0151100000000002E-4</v>
      </c>
      <c r="D767">
        <v>4.3554100000000001E-4</v>
      </c>
      <c r="E767">
        <v>-2.4277000000000001E-4</v>
      </c>
      <c r="F767">
        <v>6.8533799999999996E-4</v>
      </c>
      <c r="G767">
        <v>1.3858100000000001E-4</v>
      </c>
      <c r="H767">
        <v>4.5156699999999999E-4</v>
      </c>
    </row>
    <row r="768" spans="1:8" x14ac:dyDescent="0.2">
      <c r="A768">
        <v>2.7718300000000002E-4</v>
      </c>
      <c r="B768" s="14">
        <v>-5.5500000000000001E-5</v>
      </c>
      <c r="C768" s="14">
        <v>7.4999999999999993E-5</v>
      </c>
      <c r="D768">
        <v>5.4002300000000004E-4</v>
      </c>
      <c r="E768">
        <v>1.2400930000000001E-3</v>
      </c>
      <c r="F768" s="14">
        <v>-8.3800000000000004E-5</v>
      </c>
      <c r="G768">
        <v>4.00302E-4</v>
      </c>
      <c r="H768">
        <v>3.1311199999999999E-4</v>
      </c>
    </row>
    <row r="769" spans="1:8" x14ac:dyDescent="0.2">
      <c r="A769">
        <v>1.006519E-3</v>
      </c>
      <c r="B769">
        <v>1.3630700000000001E-3</v>
      </c>
      <c r="C769">
        <v>9.8548400000000001E-4</v>
      </c>
      <c r="D769">
        <v>8.4238900000000003E-4</v>
      </c>
      <c r="E769">
        <v>7.0697299999999995E-4</v>
      </c>
      <c r="F769">
        <v>6.1784299999999997E-4</v>
      </c>
      <c r="G769">
        <v>5.2841699999999999E-4</v>
      </c>
      <c r="H769">
        <v>9.5354299999999995E-4</v>
      </c>
    </row>
    <row r="770" spans="1:8" x14ac:dyDescent="0.2">
      <c r="A770">
        <v>-4.4337100000000002E-4</v>
      </c>
      <c r="B770">
        <v>-6.7679999999999997E-4</v>
      </c>
      <c r="C770">
        <v>-1.38842E-4</v>
      </c>
      <c r="D770">
        <v>-2.7933800000000001E-4</v>
      </c>
      <c r="E770">
        <v>-7.1881699999999996E-4</v>
      </c>
      <c r="F770" s="14">
        <v>3.3800000000000002E-5</v>
      </c>
      <c r="G770">
        <v>1.66713E-4</v>
      </c>
      <c r="H770">
        <v>-6.6782099999999997E-4</v>
      </c>
    </row>
    <row r="771" spans="1:8" x14ac:dyDescent="0.2">
      <c r="A771">
        <v>-1.49538E-4</v>
      </c>
      <c r="B771" s="14">
        <v>6.2500000000000001E-5</v>
      </c>
      <c r="C771">
        <v>-4.4826099999999998E-4</v>
      </c>
      <c r="D771">
        <v>-5.5092800000000001E-4</v>
      </c>
      <c r="E771" s="14">
        <v>-5.1799999999999999E-5</v>
      </c>
      <c r="F771">
        <v>-1.5406E-4</v>
      </c>
      <c r="G771">
        <v>-3.71429E-4</v>
      </c>
      <c r="H771" s="14">
        <v>9.3399999999999993E-5</v>
      </c>
    </row>
    <row r="772" spans="1:8" x14ac:dyDescent="0.2">
      <c r="A772">
        <v>4.0604299999999997E-4</v>
      </c>
      <c r="B772">
        <v>4.9320500000000003E-4</v>
      </c>
      <c r="C772">
        <v>2.5195699999999997E-4</v>
      </c>
      <c r="D772">
        <v>-3.5166599999999999E-4</v>
      </c>
      <c r="E772">
        <v>-4.6066299999999999E-4</v>
      </c>
      <c r="F772">
        <v>-2.4307699999999999E-4</v>
      </c>
      <c r="G772">
        <v>-7.0469599999999999E-4</v>
      </c>
      <c r="H772">
        <v>-4.6440199999999999E-4</v>
      </c>
    </row>
    <row r="773" spans="1:8" x14ac:dyDescent="0.2">
      <c r="A773" s="14">
        <v>9.7600000000000001E-5</v>
      </c>
      <c r="B773">
        <v>-3.2697200000000003E-4</v>
      </c>
      <c r="C773">
        <v>-6.2863199999999995E-4</v>
      </c>
      <c r="D773">
        <v>-1.7228999999999999E-4</v>
      </c>
      <c r="E773" s="14">
        <v>-5.1199999999999998E-5</v>
      </c>
      <c r="F773">
        <v>-3.4269299999999998E-4</v>
      </c>
      <c r="G773">
        <v>-2.7775800000000002E-4</v>
      </c>
      <c r="H773">
        <v>-2.89883E-4</v>
      </c>
    </row>
    <row r="774" spans="1:8" x14ac:dyDescent="0.2">
      <c r="A774">
        <v>-1.0050090000000001E-3</v>
      </c>
      <c r="B774">
        <v>-9.9872999999999997E-4</v>
      </c>
      <c r="C774">
        <v>-9.1388400000000001E-4</v>
      </c>
      <c r="D774">
        <v>-5.7959799999999996E-4</v>
      </c>
      <c r="E774">
        <v>-1.057264E-3</v>
      </c>
      <c r="F774">
        <v>-1.0520550000000001E-3</v>
      </c>
      <c r="G774">
        <v>-6.7498199999999997E-4</v>
      </c>
      <c r="H774">
        <v>-3.9129699999999998E-4</v>
      </c>
    </row>
    <row r="775" spans="1:8" x14ac:dyDescent="0.2">
      <c r="A775">
        <v>1.67734E-4</v>
      </c>
      <c r="B775">
        <v>1.007006E-3</v>
      </c>
      <c r="C775">
        <v>1.37086E-3</v>
      </c>
      <c r="D775">
        <v>9.0153200000000003E-4</v>
      </c>
      <c r="E775">
        <v>1.058476E-3</v>
      </c>
      <c r="F775">
        <v>9.4324899999999995E-4</v>
      </c>
      <c r="G775">
        <v>1.088299E-3</v>
      </c>
      <c r="H775">
        <v>5.9600400000000002E-4</v>
      </c>
    </row>
    <row r="776" spans="1:8" x14ac:dyDescent="0.2">
      <c r="A776">
        <v>2.2991999999999999E-4</v>
      </c>
      <c r="B776" s="14">
        <v>-5.2299999999999997E-5</v>
      </c>
      <c r="C776">
        <v>1.41874E-4</v>
      </c>
      <c r="D776">
        <v>-1.6455800000000001E-4</v>
      </c>
      <c r="E776">
        <v>4.1947700000000002E-4</v>
      </c>
      <c r="F776">
        <v>7.6063599999999997E-4</v>
      </c>
      <c r="G776">
        <v>-2.54186E-4</v>
      </c>
      <c r="H776">
        <v>1.5522600000000001E-4</v>
      </c>
    </row>
    <row r="777" spans="1:8" x14ac:dyDescent="0.2">
      <c r="A777">
        <v>5.7415500000000002E-4</v>
      </c>
      <c r="B777">
        <v>1.63179E-4</v>
      </c>
      <c r="C777" s="14">
        <v>-3.2700000000000002E-5</v>
      </c>
      <c r="D777">
        <v>6.9362600000000003E-4</v>
      </c>
      <c r="E777">
        <v>1.2946E-4</v>
      </c>
      <c r="F777">
        <v>6.5049900000000002E-4</v>
      </c>
      <c r="G777">
        <v>1.2391710000000001E-3</v>
      </c>
      <c r="H777">
        <v>1.1503080000000001E-3</v>
      </c>
    </row>
    <row r="778" spans="1:8" x14ac:dyDescent="0.2">
      <c r="A778" s="14">
        <v>-2.48E-5</v>
      </c>
      <c r="B778" s="14">
        <v>1.8199999999999999E-5</v>
      </c>
      <c r="C778">
        <v>8.0098400000000003E-4</v>
      </c>
      <c r="D778" s="14">
        <v>1.26E-5</v>
      </c>
      <c r="E778">
        <v>8.7119599999999997E-4</v>
      </c>
      <c r="F778">
        <v>2.2395E-4</v>
      </c>
      <c r="G778" s="14">
        <v>-7.4300000000000004E-5</v>
      </c>
      <c r="H778">
        <v>-6.9300199999999996E-4</v>
      </c>
    </row>
    <row r="779" spans="1:8" x14ac:dyDescent="0.2">
      <c r="A779">
        <v>-4.0320599999999997E-4</v>
      </c>
      <c r="B779" s="14">
        <v>1.04E-7</v>
      </c>
      <c r="C779">
        <v>-3.4739699999999999E-4</v>
      </c>
      <c r="D779">
        <v>3.4260699999999998E-4</v>
      </c>
      <c r="E779">
        <v>-5.1742400000000005E-4</v>
      </c>
      <c r="F779">
        <v>-3.5484200000000002E-4</v>
      </c>
      <c r="G779">
        <v>-3.1990799999999999E-4</v>
      </c>
      <c r="H779" s="14">
        <v>-4.7899999999999999E-5</v>
      </c>
    </row>
    <row r="780" spans="1:8" x14ac:dyDescent="0.2">
      <c r="A780">
        <v>1.6094300000000001E-4</v>
      </c>
      <c r="B780" s="14">
        <v>-9.3399999999999993E-5</v>
      </c>
      <c r="C780" s="14">
        <v>3.1199999999999999E-5</v>
      </c>
      <c r="D780">
        <v>-3.2454400000000002E-4</v>
      </c>
      <c r="E780">
        <v>-3.3987600000000002E-4</v>
      </c>
      <c r="F780">
        <v>-7.3146599999999995E-4</v>
      </c>
      <c r="G780">
        <v>-3.4643299999999999E-4</v>
      </c>
      <c r="H780">
        <v>-5.5094900000000001E-4</v>
      </c>
    </row>
    <row r="781" spans="1:8" x14ac:dyDescent="0.2">
      <c r="A781" s="14">
        <v>2.9500000000000001E-6</v>
      </c>
      <c r="B781">
        <v>1.7609099999999999E-4</v>
      </c>
      <c r="C781">
        <v>2.6322500000000001E-4</v>
      </c>
      <c r="D781">
        <v>-6.5797900000000005E-4</v>
      </c>
      <c r="E781" s="14">
        <v>-9.6299999999999996E-5</v>
      </c>
      <c r="F781">
        <v>-2.7152099999999999E-4</v>
      </c>
      <c r="G781">
        <v>-3.02618E-4</v>
      </c>
      <c r="H781">
        <v>5.6236299999999997E-4</v>
      </c>
    </row>
    <row r="782" spans="1:8" x14ac:dyDescent="0.2">
      <c r="A782" s="14">
        <v>-9.6199999999999994E-5</v>
      </c>
      <c r="B782">
        <v>-5.69898E-4</v>
      </c>
      <c r="C782">
        <v>-6.9019600000000002E-4</v>
      </c>
      <c r="D782">
        <v>2.9092899999999999E-4</v>
      </c>
      <c r="E782">
        <v>4.0382299999999999E-4</v>
      </c>
      <c r="F782">
        <v>2.7725100000000001E-4</v>
      </c>
      <c r="G782" s="14">
        <v>1.11E-6</v>
      </c>
      <c r="H782">
        <v>-6.8036099999999999E-4</v>
      </c>
    </row>
    <row r="783" spans="1:8" x14ac:dyDescent="0.2">
      <c r="A783" s="14">
        <v>2.83E-5</v>
      </c>
      <c r="B783">
        <v>1.8588799999999999E-4</v>
      </c>
      <c r="C783">
        <v>3.0468200000000002E-4</v>
      </c>
      <c r="D783">
        <v>4.9416499999999997E-4</v>
      </c>
      <c r="E783" s="14">
        <v>8.5099999999999995E-5</v>
      </c>
      <c r="F783">
        <v>2.1019499999999999E-4</v>
      </c>
      <c r="G783">
        <v>4.7812199999999999E-4</v>
      </c>
      <c r="H783">
        <v>3.9376199999999997E-4</v>
      </c>
    </row>
    <row r="784" spans="1:8" x14ac:dyDescent="0.2">
      <c r="A784">
        <v>4.8672800000000002E-4</v>
      </c>
      <c r="B784">
        <v>8.7864499999999995E-4</v>
      </c>
      <c r="C784">
        <v>5.0861999999999999E-4</v>
      </c>
      <c r="D784">
        <v>3.8641199999999999E-4</v>
      </c>
      <c r="E784">
        <v>5.6486199999999996E-4</v>
      </c>
      <c r="F784">
        <v>4.0366300000000001E-4</v>
      </c>
      <c r="G784">
        <v>-4.0065100000000002E-4</v>
      </c>
      <c r="H784">
        <v>2.1886799999999999E-4</v>
      </c>
    </row>
    <row r="785" spans="1:8" x14ac:dyDescent="0.2">
      <c r="A785">
        <v>1.45165E-4</v>
      </c>
      <c r="B785">
        <v>-3.12496E-4</v>
      </c>
      <c r="C785">
        <v>-1.05641E-4</v>
      </c>
      <c r="D785" s="14">
        <v>9.1000000000000003E-5</v>
      </c>
      <c r="E785">
        <v>-2.1958700000000001E-4</v>
      </c>
      <c r="F785">
        <v>3.4335600000000001E-4</v>
      </c>
      <c r="G785">
        <v>3.3009000000000001E-4</v>
      </c>
      <c r="H785">
        <v>-7.0005200000000005E-4</v>
      </c>
    </row>
    <row r="786" spans="1:8" x14ac:dyDescent="0.2">
      <c r="A786">
        <v>-2.2469699999999999E-4</v>
      </c>
      <c r="B786">
        <v>3.6537000000000001E-4</v>
      </c>
      <c r="C786">
        <v>8.3142100000000005E-4</v>
      </c>
      <c r="D786">
        <v>-2.5280300000000001E-4</v>
      </c>
      <c r="E786">
        <v>-2.0010399999999999E-4</v>
      </c>
      <c r="F786" s="14">
        <v>8.5500000000000005E-5</v>
      </c>
      <c r="G786">
        <v>6.0707399999999998E-4</v>
      </c>
      <c r="H786">
        <v>5.0443299999999999E-4</v>
      </c>
    </row>
    <row r="787" spans="1:8" x14ac:dyDescent="0.2">
      <c r="A787">
        <v>-1.1437100000000001E-4</v>
      </c>
      <c r="B787">
        <v>2.9473100000000001E-4</v>
      </c>
      <c r="C787">
        <v>-1.9537600000000001E-4</v>
      </c>
      <c r="D787">
        <v>4.7296600000000001E-4</v>
      </c>
      <c r="E787">
        <v>1.6965799999999999E-4</v>
      </c>
      <c r="F787">
        <v>-4.09835E-4</v>
      </c>
      <c r="G787">
        <v>-4.5153700000000001E-4</v>
      </c>
      <c r="H787">
        <v>3.0882000000000001E-4</v>
      </c>
    </row>
    <row r="788" spans="1:8" x14ac:dyDescent="0.2">
      <c r="A788">
        <v>2.36734E-4</v>
      </c>
      <c r="B788">
        <v>-9.4565299999999997E-4</v>
      </c>
      <c r="C788">
        <v>-4.9894100000000003E-4</v>
      </c>
      <c r="D788">
        <v>-7.0606599999999999E-4</v>
      </c>
      <c r="E788">
        <v>-5.9484700000000002E-4</v>
      </c>
      <c r="F788">
        <v>-4.7455300000000001E-4</v>
      </c>
      <c r="G788">
        <v>2.34162E-4</v>
      </c>
      <c r="H788">
        <v>-2.5307800000000001E-4</v>
      </c>
    </row>
    <row r="789" spans="1:8" x14ac:dyDescent="0.2">
      <c r="A789" s="14">
        <v>-4.7599999999999998E-5</v>
      </c>
      <c r="B789">
        <v>5.7072100000000005E-4</v>
      </c>
      <c r="C789">
        <v>-1.3757600000000001E-4</v>
      </c>
      <c r="D789">
        <v>4.4634200000000002E-4</v>
      </c>
      <c r="E789">
        <v>1.12728E-4</v>
      </c>
      <c r="F789">
        <v>7.9750100000000005E-4</v>
      </c>
      <c r="G789">
        <v>-3.9260500000000003E-4</v>
      </c>
      <c r="H789">
        <v>-4.1586299999999999E-4</v>
      </c>
    </row>
    <row r="790" spans="1:8" x14ac:dyDescent="0.2">
      <c r="A790" s="14">
        <v>7.0699999999999997E-5</v>
      </c>
      <c r="B790">
        <v>-2.4789400000000002E-4</v>
      </c>
      <c r="C790">
        <v>4.3820300000000002E-4</v>
      </c>
      <c r="D790">
        <v>2.78535E-4</v>
      </c>
      <c r="E790">
        <v>1.1114950000000001E-3</v>
      </c>
      <c r="F790">
        <v>1.7235699999999999E-4</v>
      </c>
      <c r="G790" s="14">
        <v>9.4300000000000002E-5</v>
      </c>
      <c r="H790">
        <v>5.8342599999999995E-4</v>
      </c>
    </row>
    <row r="791" spans="1:8" x14ac:dyDescent="0.2">
      <c r="A791">
        <v>-4.8287900000000002E-4</v>
      </c>
      <c r="B791">
        <v>3.1574199999999999E-4</v>
      </c>
      <c r="C791">
        <v>4.5717400000000002E-4</v>
      </c>
      <c r="D791">
        <v>1.9796200000000001E-4</v>
      </c>
      <c r="E791">
        <v>-2.06026E-4</v>
      </c>
      <c r="F791">
        <v>-1.3744300000000001E-4</v>
      </c>
      <c r="G791">
        <v>1.41822E-4</v>
      </c>
      <c r="H791">
        <v>-3.9721299999999999E-4</v>
      </c>
    </row>
    <row r="792" spans="1:8" x14ac:dyDescent="0.2">
      <c r="A792">
        <v>3.6972699999999998E-4</v>
      </c>
      <c r="B792">
        <v>-5.8385999999999996E-4</v>
      </c>
      <c r="C792">
        <v>-4.1483999999999998E-4</v>
      </c>
      <c r="D792">
        <v>-5.3317999999999996E-4</v>
      </c>
      <c r="E792">
        <v>-4.0968299999999999E-4</v>
      </c>
      <c r="F792" s="14">
        <v>-3.6600000000000002E-5</v>
      </c>
      <c r="G792">
        <v>5.5103699999999999E-4</v>
      </c>
      <c r="H792">
        <v>-1.77665E-4</v>
      </c>
    </row>
    <row r="793" spans="1:8" x14ac:dyDescent="0.2">
      <c r="A793">
        <v>-6.4692700000000005E-4</v>
      </c>
      <c r="B793">
        <v>-6.8909799999999997E-4</v>
      </c>
      <c r="C793">
        <v>-1.397595E-3</v>
      </c>
      <c r="D793">
        <v>-6.1924199999999999E-4</v>
      </c>
      <c r="E793">
        <v>-7.5525500000000003E-4</v>
      </c>
      <c r="F793">
        <v>-9.8597000000000008E-4</v>
      </c>
      <c r="G793">
        <v>-1.533771E-3</v>
      </c>
      <c r="H793">
        <v>-1.00454E-4</v>
      </c>
    </row>
    <row r="794" spans="1:8" x14ac:dyDescent="0.2">
      <c r="A794">
        <v>-1.4788299999999999E-4</v>
      </c>
      <c r="B794">
        <v>2.4335900000000001E-4</v>
      </c>
      <c r="C794">
        <v>-6.8416899999999999E-4</v>
      </c>
      <c r="D794">
        <v>-8.5597199999999998E-4</v>
      </c>
      <c r="E794">
        <v>-9.5205500000000005E-4</v>
      </c>
      <c r="F794">
        <v>-7.02493E-4</v>
      </c>
      <c r="G794">
        <v>1.3915800000000001E-4</v>
      </c>
      <c r="H794">
        <v>-5.7684299999999995E-4</v>
      </c>
    </row>
    <row r="795" spans="1:8" x14ac:dyDescent="0.2">
      <c r="A795" s="14">
        <v>6.0800000000000001E-5</v>
      </c>
      <c r="B795">
        <v>-4.7075399999999999E-4</v>
      </c>
      <c r="C795">
        <v>6.5071499999999995E-4</v>
      </c>
      <c r="D795">
        <v>4.7408599999999997E-4</v>
      </c>
      <c r="E795">
        <v>6.4043900000000003E-4</v>
      </c>
      <c r="F795">
        <v>1.045214E-3</v>
      </c>
      <c r="G795">
        <v>4.0297E-4</v>
      </c>
      <c r="H795">
        <v>3.5787599999999997E-4</v>
      </c>
    </row>
    <row r="796" spans="1:8" x14ac:dyDescent="0.2">
      <c r="A796">
        <v>1.00629E-4</v>
      </c>
      <c r="B796" s="14">
        <v>7.6500000000000003E-5</v>
      </c>
      <c r="C796">
        <v>1.52375E-4</v>
      </c>
      <c r="D796">
        <v>-1.3291600000000001E-4</v>
      </c>
      <c r="E796">
        <v>-1.9465899999999999E-4</v>
      </c>
      <c r="F796">
        <v>-5.7701599999999997E-4</v>
      </c>
      <c r="G796">
        <v>-7.76599E-4</v>
      </c>
      <c r="H796">
        <v>-4.77162E-4</v>
      </c>
    </row>
    <row r="797" spans="1:8" x14ac:dyDescent="0.2">
      <c r="A797" s="14">
        <v>-9.7399999999999996E-5</v>
      </c>
      <c r="B797">
        <v>-1.6803900000000001E-4</v>
      </c>
      <c r="C797">
        <v>-2.1370300000000001E-4</v>
      </c>
      <c r="D797">
        <v>-5.3934399999999998E-4</v>
      </c>
      <c r="E797">
        <v>-2.6072500000000001E-4</v>
      </c>
      <c r="F797">
        <v>-1.06835E-4</v>
      </c>
      <c r="G797" s="14">
        <v>8.9099999999999997E-5</v>
      </c>
      <c r="H797">
        <v>6.0624699999999997E-4</v>
      </c>
    </row>
    <row r="798" spans="1:8" x14ac:dyDescent="0.2">
      <c r="A798">
        <v>-2.3922900000000001E-4</v>
      </c>
      <c r="B798">
        <v>-2.4521900000000003E-4</v>
      </c>
      <c r="C798">
        <v>-8.0301600000000004E-4</v>
      </c>
      <c r="D798">
        <v>-7.54447E-4</v>
      </c>
      <c r="E798" s="14">
        <v>-4.3900000000000003E-5</v>
      </c>
      <c r="F798">
        <v>-6.9972800000000005E-4</v>
      </c>
      <c r="G798">
        <v>-5.9528999999999995E-4</v>
      </c>
      <c r="H798">
        <v>-3.8372599999999998E-4</v>
      </c>
    </row>
    <row r="799" spans="1:8" x14ac:dyDescent="0.2">
      <c r="A799">
        <v>-1.18402E-4</v>
      </c>
      <c r="B799" s="14">
        <v>8.0000000000000007E-5</v>
      </c>
      <c r="C799">
        <v>4.32848E-4</v>
      </c>
      <c r="D799">
        <v>9.8290700000000009E-4</v>
      </c>
      <c r="E799">
        <v>2.6231900000000001E-4</v>
      </c>
      <c r="F799" s="14">
        <v>-6.02E-5</v>
      </c>
      <c r="G799">
        <v>4.4515899999999998E-4</v>
      </c>
      <c r="H799">
        <v>-2.3671799999999999E-4</v>
      </c>
    </row>
    <row r="800" spans="1:8" x14ac:dyDescent="0.2">
      <c r="A800">
        <v>-1.88724E-4</v>
      </c>
      <c r="B800">
        <v>4.0854999999999998E-4</v>
      </c>
      <c r="C800">
        <v>-3.1496600000000002E-4</v>
      </c>
      <c r="D800" s="14">
        <v>2.0100000000000001E-5</v>
      </c>
      <c r="E800">
        <v>-3.45831E-4</v>
      </c>
      <c r="F800" s="14">
        <v>3.1099999999999997E-5</v>
      </c>
      <c r="G800">
        <v>2.9219199999999998E-4</v>
      </c>
      <c r="H800">
        <v>6.9693900000000004E-4</v>
      </c>
    </row>
    <row r="801" spans="1:8" x14ac:dyDescent="0.2">
      <c r="A801" s="14">
        <v>4.3900000000000003E-5</v>
      </c>
      <c r="B801">
        <v>-7.8906099999999997E-4</v>
      </c>
      <c r="C801" s="14">
        <v>3.3300000000000003E-5</v>
      </c>
      <c r="D801">
        <v>-5.0754999999999995E-4</v>
      </c>
      <c r="E801" s="14">
        <v>-3.4999999999999997E-5</v>
      </c>
      <c r="F801">
        <v>-3.5403600000000001E-4</v>
      </c>
      <c r="G801">
        <v>-3.1984100000000002E-4</v>
      </c>
      <c r="H801">
        <v>-8.5408200000000004E-4</v>
      </c>
    </row>
    <row r="802" spans="1:8" x14ac:dyDescent="0.2">
      <c r="A802">
        <v>2.4759000000000001E-4</v>
      </c>
      <c r="B802">
        <v>7.3212600000000004E-4</v>
      </c>
      <c r="C802">
        <v>-4.0110999999999999E-4</v>
      </c>
      <c r="D802">
        <v>-2.3075299999999999E-4</v>
      </c>
      <c r="E802">
        <v>-1.79085E-4</v>
      </c>
      <c r="F802">
        <v>4.5600700000000003E-4</v>
      </c>
      <c r="G802">
        <v>-4.6723400000000002E-4</v>
      </c>
      <c r="H802">
        <v>2.1284200000000001E-4</v>
      </c>
    </row>
    <row r="803" spans="1:8" x14ac:dyDescent="0.2">
      <c r="A803" s="14">
        <v>7.3300000000000006E-5</v>
      </c>
      <c r="B803">
        <v>2.1027599999999999E-4</v>
      </c>
      <c r="C803">
        <v>3.47377E-4</v>
      </c>
      <c r="D803">
        <v>2.4552100000000001E-4</v>
      </c>
      <c r="E803">
        <v>-5.3691999999999998E-4</v>
      </c>
      <c r="F803">
        <v>-6.2987099999999995E-4</v>
      </c>
      <c r="G803">
        <v>-3.8225599999999998E-4</v>
      </c>
      <c r="H803">
        <v>-2.6035300000000001E-4</v>
      </c>
    </row>
    <row r="804" spans="1:8" x14ac:dyDescent="0.2">
      <c r="A804">
        <v>1.2669499999999999E-4</v>
      </c>
      <c r="B804">
        <v>2.1039499999999999E-4</v>
      </c>
      <c r="C804">
        <v>2.7019099999999998E-4</v>
      </c>
      <c r="D804">
        <v>2.2248299999999999E-4</v>
      </c>
      <c r="E804">
        <v>1.027315E-3</v>
      </c>
      <c r="F804">
        <v>8.07049E-4</v>
      </c>
      <c r="G804">
        <v>6.5377000000000002E-4</v>
      </c>
      <c r="H804" s="14">
        <v>-2.2900000000000001E-5</v>
      </c>
    </row>
    <row r="805" spans="1:8" x14ac:dyDescent="0.2">
      <c r="A805">
        <v>-1.66379E-4</v>
      </c>
      <c r="B805">
        <v>-2.8534200000000001E-4</v>
      </c>
      <c r="C805" s="14">
        <v>7.3800000000000005E-5</v>
      </c>
      <c r="D805" s="14">
        <v>-3.9100000000000002E-5</v>
      </c>
      <c r="E805">
        <v>-4.3407599999999998E-4</v>
      </c>
      <c r="F805">
        <v>-1.4893999999999999E-4</v>
      </c>
      <c r="G805">
        <v>-2.5128500000000002E-4</v>
      </c>
      <c r="H805" s="14">
        <v>9.0500000000000004E-5</v>
      </c>
    </row>
    <row r="806" spans="1:8" x14ac:dyDescent="0.2">
      <c r="A806">
        <v>4.0413100000000001E-4</v>
      </c>
      <c r="B806">
        <v>-2.0775200000000001E-4</v>
      </c>
      <c r="C806" s="14">
        <v>-1.0699999999999999E-5</v>
      </c>
      <c r="D806">
        <v>-1.4060200000000001E-4</v>
      </c>
      <c r="E806">
        <v>-5.7819299999999996E-4</v>
      </c>
      <c r="F806">
        <v>-2.6132199999999998E-4</v>
      </c>
      <c r="G806">
        <v>-4.03407E-4</v>
      </c>
      <c r="H806">
        <v>1.1589700000000001E-4</v>
      </c>
    </row>
    <row r="807" spans="1:8" x14ac:dyDescent="0.2">
      <c r="A807">
        <v>-4.1253299999999998E-4</v>
      </c>
      <c r="B807" s="14">
        <v>5.8799999999999999E-5</v>
      </c>
      <c r="C807">
        <v>-6.55049E-4</v>
      </c>
      <c r="D807">
        <v>-3.3324299999999999E-4</v>
      </c>
      <c r="E807">
        <v>-2.8960200000000002E-4</v>
      </c>
      <c r="F807">
        <v>-3.1861699999999999E-4</v>
      </c>
      <c r="G807" s="14">
        <v>1.8300000000000001E-5</v>
      </c>
      <c r="H807">
        <v>-9.9078399999999998E-4</v>
      </c>
    </row>
    <row r="808" spans="1:8" x14ac:dyDescent="0.2">
      <c r="A808" s="14">
        <v>8.7399999999999997E-5</v>
      </c>
      <c r="B808">
        <v>-2.04372E-4</v>
      </c>
      <c r="C808">
        <v>-2.5631599999999998E-4</v>
      </c>
      <c r="D808" s="14">
        <v>6.9200000000000002E-5</v>
      </c>
      <c r="E808" s="14">
        <v>9.4699999999999998E-5</v>
      </c>
      <c r="F808" s="14">
        <v>5.8499999999999999E-5</v>
      </c>
      <c r="G808">
        <v>-2.1025199999999999E-4</v>
      </c>
      <c r="H808" s="14">
        <v>2.2900000000000001E-5</v>
      </c>
    </row>
    <row r="809" spans="1:8" x14ac:dyDescent="0.2">
      <c r="A809">
        <v>3.20429E-4</v>
      </c>
      <c r="B809">
        <v>1.20161E-4</v>
      </c>
      <c r="C809">
        <v>2.11874E-4</v>
      </c>
      <c r="D809">
        <v>-6.7911000000000002E-4</v>
      </c>
      <c r="E809">
        <v>-4.6001000000000001E-4</v>
      </c>
      <c r="F809">
        <v>-4.5008E-4</v>
      </c>
      <c r="G809">
        <v>-5.6997500000000002E-4</v>
      </c>
      <c r="H809">
        <v>2.7621500000000001E-4</v>
      </c>
    </row>
    <row r="810" spans="1:8" x14ac:dyDescent="0.2">
      <c r="A810">
        <v>-2.7480000000000001E-4</v>
      </c>
      <c r="B810">
        <v>-1.16814E-3</v>
      </c>
      <c r="C810">
        <v>-7.7011400000000002E-4</v>
      </c>
      <c r="D810">
        <v>-5.6347799999999996E-4</v>
      </c>
      <c r="E810">
        <v>-1.14261E-4</v>
      </c>
      <c r="F810">
        <v>-2.1205099999999999E-4</v>
      </c>
      <c r="G810">
        <v>2.5829599999999998E-4</v>
      </c>
      <c r="H810">
        <v>-3.2137499999999999E-4</v>
      </c>
    </row>
    <row r="811" spans="1:8" x14ac:dyDescent="0.2">
      <c r="A811">
        <v>-1.2535399999999999E-4</v>
      </c>
      <c r="B811" s="14">
        <v>2.2099999999999998E-5</v>
      </c>
      <c r="C811">
        <v>3.4966100000000003E-4</v>
      </c>
      <c r="D811">
        <v>5.6690799999999997E-4</v>
      </c>
      <c r="E811">
        <v>-4.3776900000000002E-4</v>
      </c>
      <c r="F811">
        <v>-1.31543E-4</v>
      </c>
      <c r="G811" s="14">
        <v>-9.6399999999999999E-5</v>
      </c>
      <c r="H811" s="14">
        <v>3.3900000000000002E-6</v>
      </c>
    </row>
    <row r="812" spans="1:8" x14ac:dyDescent="0.2">
      <c r="A812">
        <v>-2.1232099999999999E-4</v>
      </c>
      <c r="B812">
        <v>5.0049199999999995E-4</v>
      </c>
      <c r="C812" s="14">
        <v>2.8900000000000001E-5</v>
      </c>
      <c r="D812">
        <v>3.5511400000000002E-4</v>
      </c>
      <c r="E812">
        <v>6.5530299999999998E-4</v>
      </c>
      <c r="F812">
        <v>6.0815000000000001E-4</v>
      </c>
      <c r="G812" s="14">
        <v>-3.0599999999999999E-6</v>
      </c>
      <c r="H812">
        <v>4.94532E-4</v>
      </c>
    </row>
    <row r="813" spans="1:8" x14ac:dyDescent="0.2">
      <c r="A813">
        <v>6.4579500000000001E-4</v>
      </c>
      <c r="B813">
        <v>1.1237440000000001E-3</v>
      </c>
      <c r="C813">
        <v>1.0277610000000001E-3</v>
      </c>
      <c r="D813">
        <v>8.77409E-4</v>
      </c>
      <c r="E813">
        <v>7.78562E-4</v>
      </c>
      <c r="F813">
        <v>6.3734999999999996E-4</v>
      </c>
      <c r="G813">
        <v>1.0461730000000001E-3</v>
      </c>
      <c r="H813">
        <v>3.3283800000000001E-4</v>
      </c>
    </row>
    <row r="814" spans="1:8" x14ac:dyDescent="0.2">
      <c r="A814">
        <v>-4.8033800000000002E-4</v>
      </c>
      <c r="B814" s="14">
        <v>4.3999999999999999E-5</v>
      </c>
      <c r="C814">
        <v>-3.9738499999999999E-4</v>
      </c>
      <c r="D814">
        <v>-6.1033500000000004E-4</v>
      </c>
      <c r="E814" s="14">
        <v>-3.7200000000000003E-5</v>
      </c>
      <c r="F814">
        <v>1.90256E-4</v>
      </c>
      <c r="G814" s="14">
        <v>-5.0000000000000002E-5</v>
      </c>
      <c r="H814" s="14">
        <v>5.0899999999999997E-5</v>
      </c>
    </row>
    <row r="815" spans="1:8" x14ac:dyDescent="0.2">
      <c r="A815" s="14">
        <v>2.7500000000000001E-5</v>
      </c>
      <c r="B815">
        <v>-4.7668899999999998E-4</v>
      </c>
      <c r="C815">
        <v>5.7435400000000001E-4</v>
      </c>
      <c r="D815">
        <v>1.30636E-4</v>
      </c>
      <c r="E815">
        <v>4.3097200000000001E-4</v>
      </c>
      <c r="F815">
        <v>-1.31872E-4</v>
      </c>
      <c r="G815">
        <v>5.3593399999999995E-4</v>
      </c>
      <c r="H815" s="14">
        <v>-3.1300000000000002E-5</v>
      </c>
    </row>
    <row r="816" spans="1:8" x14ac:dyDescent="0.2">
      <c r="A816">
        <v>5.0330199999999996E-4</v>
      </c>
      <c r="B816">
        <v>-1.6602500000000001E-4</v>
      </c>
      <c r="C816">
        <v>-2.5361999999999997E-4</v>
      </c>
      <c r="D816" s="14">
        <v>3.2400000000000001E-5</v>
      </c>
      <c r="E816">
        <v>3.2418799999999999E-4</v>
      </c>
      <c r="F816">
        <v>1.93675E-4</v>
      </c>
      <c r="G816">
        <v>-1.9458100000000001E-4</v>
      </c>
      <c r="H816" s="14">
        <v>-1.2E-5</v>
      </c>
    </row>
    <row r="817" spans="1:8" x14ac:dyDescent="0.2">
      <c r="A817">
        <v>-1.82325E-4</v>
      </c>
      <c r="B817">
        <v>3.67807E-4</v>
      </c>
      <c r="C817">
        <v>7.1234200000000003E-4</v>
      </c>
      <c r="D817">
        <v>3.9717399999999998E-4</v>
      </c>
      <c r="E817">
        <v>-3.8444800000000002E-4</v>
      </c>
      <c r="F817">
        <v>4.2677999999999998E-4</v>
      </c>
      <c r="G817" s="14">
        <v>6.8499999999999998E-5</v>
      </c>
      <c r="H817">
        <v>6.7960500000000001E-4</v>
      </c>
    </row>
    <row r="818" spans="1:8" x14ac:dyDescent="0.2">
      <c r="A818">
        <v>-5.3691199999999996E-4</v>
      </c>
      <c r="B818">
        <v>1.79848E-4</v>
      </c>
      <c r="C818">
        <v>-1.027144E-3</v>
      </c>
      <c r="D818">
        <v>-4.5317300000000002E-4</v>
      </c>
      <c r="E818" s="14">
        <v>-6.1999999999999999E-6</v>
      </c>
      <c r="F818">
        <v>-6.0254500000000001E-4</v>
      </c>
      <c r="G818" s="14">
        <v>-7.25E-5</v>
      </c>
      <c r="H818" s="14">
        <v>-4.0399999999999999E-5</v>
      </c>
    </row>
    <row r="819" spans="1:8" x14ac:dyDescent="0.2">
      <c r="A819">
        <v>7.4423899999999995E-4</v>
      </c>
      <c r="B819">
        <v>-1.1741800000000001E-4</v>
      </c>
      <c r="C819">
        <v>3.7905700000000003E-4</v>
      </c>
      <c r="D819">
        <v>1.6140300000000001E-4</v>
      </c>
      <c r="E819">
        <v>4.9487900000000004E-4</v>
      </c>
      <c r="F819">
        <v>3.9438500000000003E-4</v>
      </c>
      <c r="G819">
        <v>2.4301300000000001E-4</v>
      </c>
      <c r="H819">
        <v>1.5174200000000001E-4</v>
      </c>
    </row>
    <row r="820" spans="1:8" x14ac:dyDescent="0.2">
      <c r="A820">
        <v>4.5053699999999999E-4</v>
      </c>
      <c r="B820">
        <v>4.7338300000000002E-4</v>
      </c>
      <c r="C820">
        <v>7.14826E-4</v>
      </c>
      <c r="D820">
        <v>3.55099E-4</v>
      </c>
      <c r="E820">
        <v>2.9996999999999999E-4</v>
      </c>
      <c r="F820">
        <v>1.9148599999999999E-4</v>
      </c>
      <c r="G820">
        <v>9.2861699999999996E-4</v>
      </c>
      <c r="H820">
        <v>3.8770999999999999E-4</v>
      </c>
    </row>
    <row r="821" spans="1:8" x14ac:dyDescent="0.2">
      <c r="A821">
        <v>-4.7733600000000003E-4</v>
      </c>
      <c r="B821">
        <v>2.1270100000000001E-4</v>
      </c>
      <c r="C821">
        <v>-3.6044099999999997E-4</v>
      </c>
      <c r="D821" s="14">
        <v>9.7800000000000006E-5</v>
      </c>
      <c r="E821">
        <v>-1.38269E-4</v>
      </c>
      <c r="F821">
        <v>-3.4755099999999998E-4</v>
      </c>
      <c r="G821">
        <v>-4.3628200000000002E-4</v>
      </c>
      <c r="H821">
        <v>-5.3022799999999999E-4</v>
      </c>
    </row>
    <row r="822" spans="1:8" x14ac:dyDescent="0.2">
      <c r="A822">
        <v>3.0810899999999999E-4</v>
      </c>
      <c r="B822">
        <v>1.51113E-4</v>
      </c>
      <c r="C822">
        <v>6.6269699999999996E-4</v>
      </c>
      <c r="D822">
        <v>1.006669E-3</v>
      </c>
      <c r="E822">
        <v>7.7813100000000005E-4</v>
      </c>
      <c r="F822">
        <v>1.056895E-3</v>
      </c>
      <c r="G822">
        <v>-3.20167E-4</v>
      </c>
      <c r="H822">
        <v>4.8159400000000001E-4</v>
      </c>
    </row>
    <row r="823" spans="1:8" x14ac:dyDescent="0.2">
      <c r="A823">
        <v>4.6131200000000002E-4</v>
      </c>
      <c r="B823">
        <v>2.7118599999999997E-4</v>
      </c>
      <c r="C823" s="14">
        <v>2.8899999999999999E-6</v>
      </c>
      <c r="D823" s="14">
        <v>4.9499999999999997E-5</v>
      </c>
      <c r="E823">
        <v>-4.7259500000000002E-4</v>
      </c>
      <c r="F823">
        <v>-6.7556799999999998E-4</v>
      </c>
      <c r="G823" s="14">
        <v>-2.26E-5</v>
      </c>
      <c r="H823">
        <v>-8.6303900000000002E-4</v>
      </c>
    </row>
    <row r="824" spans="1:8" x14ac:dyDescent="0.2">
      <c r="A824" s="14">
        <v>-5.1799999999999999E-5</v>
      </c>
      <c r="B824">
        <v>-6.90436E-4</v>
      </c>
      <c r="C824">
        <v>-2.97313E-4</v>
      </c>
      <c r="D824">
        <v>-1.000838E-3</v>
      </c>
      <c r="E824">
        <v>-6.2207500000000004E-4</v>
      </c>
      <c r="F824">
        <v>-5.7607100000000005E-4</v>
      </c>
      <c r="G824">
        <v>-2.2752800000000001E-4</v>
      </c>
      <c r="H824">
        <v>-1.46685E-4</v>
      </c>
    </row>
    <row r="825" spans="1:8" x14ac:dyDescent="0.2">
      <c r="A825">
        <v>-2.6228100000000001E-4</v>
      </c>
      <c r="B825">
        <v>4.7159600000000002E-4</v>
      </c>
      <c r="C825" s="14">
        <v>-4.71E-5</v>
      </c>
      <c r="D825">
        <v>-2.0087300000000001E-4</v>
      </c>
      <c r="E825" s="14">
        <v>-7.6100000000000007E-5</v>
      </c>
      <c r="F825" s="14">
        <v>4.1699999999999997E-5</v>
      </c>
      <c r="G825" s="14">
        <v>2.2399999999999999E-5</v>
      </c>
      <c r="H825" s="14">
        <v>-5.13E-5</v>
      </c>
    </row>
    <row r="826" spans="1:8" x14ac:dyDescent="0.2">
      <c r="A826">
        <v>2.6428600000000002E-4</v>
      </c>
      <c r="B826">
        <v>-4.3624100000000003E-4</v>
      </c>
      <c r="C826">
        <v>3.60584E-4</v>
      </c>
      <c r="D826">
        <v>8.0607599999999997E-4</v>
      </c>
      <c r="E826" s="14">
        <v>4.46E-5</v>
      </c>
      <c r="F826">
        <v>-1.15673E-4</v>
      </c>
      <c r="G826">
        <v>-4.2521900000000001E-4</v>
      </c>
      <c r="H826">
        <v>5.8157300000000005E-4</v>
      </c>
    </row>
    <row r="827" spans="1:8" x14ac:dyDescent="0.2">
      <c r="A827">
        <v>-5.69134E-4</v>
      </c>
      <c r="B827">
        <v>3.4641700000000001E-4</v>
      </c>
      <c r="C827">
        <v>-6.4420799999999996E-4</v>
      </c>
      <c r="D827">
        <v>-1.82258E-4</v>
      </c>
      <c r="E827" s="14">
        <v>-1.52E-5</v>
      </c>
      <c r="F827">
        <v>3.4541200000000002E-4</v>
      </c>
      <c r="G827" s="14">
        <v>9.4300000000000002E-5</v>
      </c>
      <c r="H827">
        <v>-8.1558100000000001E-4</v>
      </c>
    </row>
    <row r="828" spans="1:8" x14ac:dyDescent="0.2">
      <c r="A828">
        <v>1.5948700000000001E-4</v>
      </c>
      <c r="B828" s="14">
        <v>3.2799999999999998E-5</v>
      </c>
      <c r="C828">
        <v>2.5336100000000002E-4</v>
      </c>
      <c r="D828">
        <v>-2.0991299999999999E-4</v>
      </c>
      <c r="E828" s="14">
        <v>3.2799999999999998E-5</v>
      </c>
      <c r="F828">
        <v>1.6591699999999999E-4</v>
      </c>
      <c r="G828">
        <v>-2.46491E-4</v>
      </c>
      <c r="H828">
        <v>4.6703400000000001E-4</v>
      </c>
    </row>
    <row r="829" spans="1:8" x14ac:dyDescent="0.2">
      <c r="A829">
        <v>3.6551500000000001E-4</v>
      </c>
      <c r="B829">
        <v>1.8595800000000001E-4</v>
      </c>
      <c r="C829">
        <v>5.4479699999999997E-4</v>
      </c>
      <c r="D829">
        <v>-3.83452E-4</v>
      </c>
      <c r="E829">
        <v>4.33984E-4</v>
      </c>
      <c r="F829">
        <v>-5.1178599999999997E-4</v>
      </c>
      <c r="G829">
        <v>6.3874899999999998E-4</v>
      </c>
      <c r="H829">
        <v>-6.1684499999999998E-4</v>
      </c>
    </row>
    <row r="830" spans="1:8" x14ac:dyDescent="0.2">
      <c r="A830">
        <v>-8.4861500000000005E-4</v>
      </c>
      <c r="B830">
        <v>-4.9430999999999998E-4</v>
      </c>
      <c r="C830">
        <v>-8.0648899999999997E-4</v>
      </c>
      <c r="D830">
        <v>-2.8421499999999999E-4</v>
      </c>
      <c r="E830">
        <v>-1.063268E-3</v>
      </c>
      <c r="F830" s="14">
        <v>4.21E-5</v>
      </c>
      <c r="G830">
        <v>-6.5587100000000004E-4</v>
      </c>
      <c r="H830" s="14">
        <v>3.4700000000000003E-5</v>
      </c>
    </row>
    <row r="831" spans="1:8" x14ac:dyDescent="0.2">
      <c r="A831">
        <v>9.3947400000000004E-4</v>
      </c>
      <c r="B831" s="14">
        <v>5.1400000000000003E-5</v>
      </c>
      <c r="C831">
        <v>9.5563799999999997E-4</v>
      </c>
      <c r="D831">
        <v>6.4276100000000005E-4</v>
      </c>
      <c r="E831">
        <v>1.1674260000000001E-3</v>
      </c>
      <c r="F831">
        <v>2.25202E-4</v>
      </c>
      <c r="G831">
        <v>1.15708E-3</v>
      </c>
      <c r="H831">
        <v>4.7131199999999999E-4</v>
      </c>
    </row>
    <row r="832" spans="1:8" x14ac:dyDescent="0.2">
      <c r="A832">
        <v>-7.9907399999999999E-4</v>
      </c>
      <c r="B832">
        <v>2.2164900000000001E-4</v>
      </c>
      <c r="C832">
        <v>-1.52478E-4</v>
      </c>
      <c r="D832">
        <v>-3.2402599999999999E-4</v>
      </c>
      <c r="E832">
        <v>-4.9410399999999998E-4</v>
      </c>
      <c r="F832">
        <v>-1.19369E-4</v>
      </c>
      <c r="G832">
        <v>-5.0684099999999995E-4</v>
      </c>
      <c r="H832" s="14">
        <v>-7.7100000000000007E-6</v>
      </c>
    </row>
    <row r="833" spans="1:8" x14ac:dyDescent="0.2">
      <c r="A833">
        <v>7.3406899999999995E-4</v>
      </c>
      <c r="B833">
        <v>7.0288000000000002E-4</v>
      </c>
      <c r="C833">
        <v>3.5036699999999997E-4</v>
      </c>
      <c r="D833">
        <v>1.419724E-3</v>
      </c>
      <c r="E833">
        <v>2.9891100000000001E-4</v>
      </c>
      <c r="F833">
        <v>7.2281799999999996E-4</v>
      </c>
      <c r="G833">
        <v>2.8125699999999998E-4</v>
      </c>
      <c r="H833">
        <v>5.7232300000000002E-4</v>
      </c>
    </row>
    <row r="834" spans="1:8" x14ac:dyDescent="0.2">
      <c r="A834">
        <v>-2.4767700000000002E-4</v>
      </c>
      <c r="B834">
        <v>-4.6840599999999999E-4</v>
      </c>
      <c r="C834">
        <v>-8.4707200000000004E-4</v>
      </c>
      <c r="D834">
        <v>-7.1277199999999997E-4</v>
      </c>
      <c r="E834">
        <v>-4.21906E-4</v>
      </c>
      <c r="F834">
        <v>-6.4017999999999996E-4</v>
      </c>
      <c r="G834">
        <v>-5.8534400000000001E-4</v>
      </c>
      <c r="H834">
        <v>-8.1580800000000001E-4</v>
      </c>
    </row>
    <row r="835" spans="1:8" x14ac:dyDescent="0.2">
      <c r="A835">
        <v>-3.102E-4</v>
      </c>
      <c r="B835">
        <v>-5.7994299999999997E-4</v>
      </c>
      <c r="C835">
        <v>6.6548900000000001E-4</v>
      </c>
      <c r="D835" s="14">
        <v>-5.0300000000000003E-5</v>
      </c>
      <c r="E835">
        <v>7.6459100000000001E-4</v>
      </c>
      <c r="F835">
        <v>3.4204299999999999E-4</v>
      </c>
      <c r="G835" s="14">
        <v>-6.4700000000000001E-5</v>
      </c>
      <c r="H835">
        <v>-1.11989E-4</v>
      </c>
    </row>
    <row r="836" spans="1:8" x14ac:dyDescent="0.2">
      <c r="A836">
        <v>9.9631200000000007E-4</v>
      </c>
      <c r="B836">
        <v>8.5223600000000003E-4</v>
      </c>
      <c r="C836" s="14">
        <v>5.8900000000000002E-5</v>
      </c>
      <c r="D836">
        <v>4.58846E-4</v>
      </c>
      <c r="E836">
        <v>5.2991799999999999E-4</v>
      </c>
      <c r="F836" s="14">
        <v>6.3999999999999997E-6</v>
      </c>
      <c r="G836">
        <v>3.4211099999999998E-4</v>
      </c>
      <c r="H836">
        <v>1.0504100000000001E-3</v>
      </c>
    </row>
    <row r="837" spans="1:8" x14ac:dyDescent="0.2">
      <c r="A837">
        <v>-4.5822899999999999E-4</v>
      </c>
      <c r="B837">
        <v>3.6961900000000001E-4</v>
      </c>
      <c r="C837">
        <v>7.48505E-4</v>
      </c>
      <c r="D837">
        <v>2.3063099999999999E-4</v>
      </c>
      <c r="E837">
        <v>1.8961100000000001E-4</v>
      </c>
      <c r="F837">
        <v>5.9092300000000003E-4</v>
      </c>
      <c r="G837">
        <v>3.4177900000000001E-4</v>
      </c>
      <c r="H837">
        <v>1.75582E-4</v>
      </c>
    </row>
    <row r="838" spans="1:8" x14ac:dyDescent="0.2">
      <c r="A838">
        <v>3.0659300000000002E-4</v>
      </c>
      <c r="B838">
        <v>-5.40681E-4</v>
      </c>
      <c r="C838">
        <v>-7.4310800000000003E-4</v>
      </c>
      <c r="D838">
        <v>-4.6596000000000002E-4</v>
      </c>
      <c r="E838">
        <v>-7.7484099999999996E-4</v>
      </c>
      <c r="F838">
        <v>2.8104699999999998E-4</v>
      </c>
      <c r="G838">
        <v>4.1765299999999998E-4</v>
      </c>
      <c r="H838" s="14">
        <v>-9.4099999999999997E-5</v>
      </c>
    </row>
    <row r="839" spans="1:8" x14ac:dyDescent="0.2">
      <c r="A839" s="14">
        <v>3.6699999999999998E-5</v>
      </c>
      <c r="B839">
        <v>5.7200100000000004E-4</v>
      </c>
      <c r="C839" s="14">
        <v>5.5800000000000001E-5</v>
      </c>
      <c r="D839">
        <v>6.4875399999999998E-4</v>
      </c>
      <c r="E839" s="14">
        <v>-7.9899999999999997E-6</v>
      </c>
      <c r="F839">
        <v>-8.5096900000000003E-4</v>
      </c>
      <c r="G839">
        <v>-4.0237299999999998E-4</v>
      </c>
      <c r="H839">
        <v>-1.7766799999999999E-4</v>
      </c>
    </row>
    <row r="840" spans="1:8" x14ac:dyDescent="0.2">
      <c r="A840" s="14">
        <v>-7.2600000000000003E-5</v>
      </c>
      <c r="B840">
        <v>-3.3332099999999998E-4</v>
      </c>
      <c r="C840">
        <v>-4.36002E-4</v>
      </c>
      <c r="D840">
        <v>-8.1840600000000004E-4</v>
      </c>
      <c r="E840" s="14">
        <v>2.2500000000000001E-5</v>
      </c>
      <c r="F840" s="14">
        <v>-7.5300000000000001E-5</v>
      </c>
      <c r="G840">
        <v>-2.5016300000000002E-4</v>
      </c>
      <c r="H840">
        <v>-7.8664399999999997E-4</v>
      </c>
    </row>
    <row r="841" spans="1:8" x14ac:dyDescent="0.2">
      <c r="A841">
        <v>-7.1767900000000004E-4</v>
      </c>
      <c r="B841">
        <v>-1.179193E-3</v>
      </c>
      <c r="C841">
        <v>-5.4345499999999998E-4</v>
      </c>
      <c r="D841">
        <v>-6.9942699999999997E-4</v>
      </c>
      <c r="E841">
        <v>-1.015436E-3</v>
      </c>
      <c r="F841">
        <v>-1.0725559999999999E-3</v>
      </c>
      <c r="G841">
        <v>-7.4807200000000002E-4</v>
      </c>
      <c r="H841">
        <v>-4.24516E-4</v>
      </c>
    </row>
    <row r="842" spans="1:8" x14ac:dyDescent="0.2">
      <c r="A842">
        <v>1.8605800000000001E-4</v>
      </c>
      <c r="B842">
        <v>4.1056300000000002E-4</v>
      </c>
      <c r="C842">
        <v>3.9932299999999998E-4</v>
      </c>
      <c r="D842">
        <v>-2.5329200000000001E-4</v>
      </c>
      <c r="E842">
        <v>-2.29263E-4</v>
      </c>
      <c r="F842">
        <v>6.2308800000000005E-4</v>
      </c>
      <c r="G842" s="14">
        <v>-9.3399999999999993E-5</v>
      </c>
      <c r="H842">
        <v>2.9388800000000002E-4</v>
      </c>
    </row>
    <row r="843" spans="1:8" x14ac:dyDescent="0.2">
      <c r="A843">
        <v>-4.6426300000000002E-4</v>
      </c>
      <c r="B843">
        <v>2.9841600000000002E-4</v>
      </c>
      <c r="C843">
        <v>-7.4336499999999995E-4</v>
      </c>
      <c r="D843">
        <v>4.8915000000000004E-4</v>
      </c>
      <c r="E843" s="14">
        <v>-2.9099999999999999E-5</v>
      </c>
      <c r="F843">
        <v>-1.4147500000000001E-4</v>
      </c>
      <c r="G843">
        <v>1.7642299999999999E-4</v>
      </c>
      <c r="H843">
        <v>-5.6069599999999996E-4</v>
      </c>
    </row>
    <row r="844" spans="1:8" x14ac:dyDescent="0.2">
      <c r="A844">
        <v>2.9238499999999999E-4</v>
      </c>
      <c r="B844">
        <v>-2.2637699999999999E-4</v>
      </c>
      <c r="C844">
        <v>4.9728100000000003E-4</v>
      </c>
      <c r="D844">
        <v>1.6159599999999999E-4</v>
      </c>
      <c r="E844" s="14">
        <v>8.9900000000000003E-5</v>
      </c>
      <c r="F844">
        <v>-2.1478400000000001E-4</v>
      </c>
      <c r="G844" s="14">
        <v>9.7899999999999994E-5</v>
      </c>
      <c r="H844">
        <v>4.0916200000000002E-4</v>
      </c>
    </row>
    <row r="845" spans="1:8" x14ac:dyDescent="0.2">
      <c r="A845">
        <v>5.1092100000000001E-4</v>
      </c>
      <c r="B845">
        <v>4.3758799999999999E-4</v>
      </c>
      <c r="C845">
        <v>5.7775899999999995E-4</v>
      </c>
      <c r="D845">
        <v>-1.06143E-4</v>
      </c>
      <c r="E845">
        <v>4.3967700000000003E-4</v>
      </c>
      <c r="F845">
        <v>-1.2066300000000001E-4</v>
      </c>
      <c r="G845">
        <v>-3.7308699999999997E-4</v>
      </c>
      <c r="H845">
        <v>-2.41115E-4</v>
      </c>
    </row>
    <row r="846" spans="1:8" x14ac:dyDescent="0.2">
      <c r="A846">
        <v>-9.37874E-4</v>
      </c>
      <c r="B846">
        <v>-1.0451659999999999E-3</v>
      </c>
      <c r="C846">
        <v>-5.6459900000000005E-4</v>
      </c>
      <c r="D846">
        <v>-1.53533E-4</v>
      </c>
      <c r="E846">
        <v>-1.69734E-4</v>
      </c>
      <c r="F846">
        <v>1.7962100000000001E-4</v>
      </c>
      <c r="G846">
        <v>2.53918E-4</v>
      </c>
      <c r="H846">
        <v>-2.4633499999999998E-4</v>
      </c>
    </row>
    <row r="847" spans="1:8" x14ac:dyDescent="0.2">
      <c r="A847">
        <v>7.0231600000000003E-4</v>
      </c>
      <c r="B847">
        <v>1.2008870000000001E-3</v>
      </c>
      <c r="C847">
        <v>5.3779200000000004E-4</v>
      </c>
      <c r="D847">
        <v>1.05116E-4</v>
      </c>
      <c r="E847">
        <v>1.8778299999999999E-4</v>
      </c>
      <c r="F847" s="14">
        <v>5.9599999999999999E-5</v>
      </c>
      <c r="G847">
        <v>1.10667E-4</v>
      </c>
      <c r="H847">
        <v>6.1490199999999996E-4</v>
      </c>
    </row>
    <row r="848" spans="1:8" x14ac:dyDescent="0.2">
      <c r="A848" s="14">
        <v>-5.9700000000000001E-5</v>
      </c>
      <c r="B848">
        <v>-4.9555900000000002E-4</v>
      </c>
      <c r="C848">
        <v>-6.4428499999999997E-4</v>
      </c>
      <c r="D848" s="14">
        <v>9.7299999999999993E-5</v>
      </c>
      <c r="E848">
        <v>-1.7074899999999999E-4</v>
      </c>
      <c r="F848" s="14">
        <v>2.9899999999999998E-5</v>
      </c>
      <c r="G848">
        <v>-4.4168099999999997E-4</v>
      </c>
      <c r="H848">
        <v>2.6319700000000001E-4</v>
      </c>
    </row>
    <row r="849" spans="1:8" x14ac:dyDescent="0.2">
      <c r="A849">
        <v>2.3381199999999999E-4</v>
      </c>
      <c r="B849">
        <v>4.3429299999999998E-4</v>
      </c>
      <c r="C849">
        <v>1.3391299999999999E-4</v>
      </c>
      <c r="D849">
        <v>-1.32452E-4</v>
      </c>
      <c r="E849">
        <v>4.5368600000000002E-4</v>
      </c>
      <c r="F849">
        <v>1.1148499999999999E-4</v>
      </c>
      <c r="G849">
        <v>2.34811E-4</v>
      </c>
      <c r="H849">
        <v>-5.9321199999999997E-4</v>
      </c>
    </row>
    <row r="850" spans="1:8" x14ac:dyDescent="0.2">
      <c r="A850">
        <v>-1.73649E-4</v>
      </c>
      <c r="B850">
        <v>2.04157E-4</v>
      </c>
      <c r="C850">
        <v>1.2247860000000001E-3</v>
      </c>
      <c r="D850">
        <v>1.056953E-3</v>
      </c>
      <c r="E850">
        <v>1.62363E-4</v>
      </c>
      <c r="F850" s="14">
        <v>6.5099999999999997E-5</v>
      </c>
      <c r="G850" s="14">
        <v>8.9400000000000005E-5</v>
      </c>
      <c r="H850">
        <v>3.4141E-4</v>
      </c>
    </row>
    <row r="851" spans="1:8" x14ac:dyDescent="0.2">
      <c r="A851">
        <v>7.4098999999999996E-4</v>
      </c>
      <c r="B851">
        <v>5.2677900000000001E-4</v>
      </c>
      <c r="C851">
        <v>-1.9346599999999999E-4</v>
      </c>
      <c r="D851">
        <v>-1.8022000000000001E-4</v>
      </c>
      <c r="E851">
        <v>1.0569279999999999E-3</v>
      </c>
      <c r="F851">
        <v>1.3394769999999999E-3</v>
      </c>
      <c r="G851">
        <v>1.2238220000000001E-3</v>
      </c>
      <c r="H851">
        <v>6.9692400000000002E-4</v>
      </c>
    </row>
    <row r="852" spans="1:8" x14ac:dyDescent="0.2">
      <c r="A852">
        <v>-5.7221699999999997E-4</v>
      </c>
      <c r="B852">
        <v>2.63596E-4</v>
      </c>
      <c r="C852">
        <v>1.2095E-4</v>
      </c>
      <c r="D852">
        <v>4.7593199999999998E-4</v>
      </c>
      <c r="E852">
        <v>-4.8109999999999998E-4</v>
      </c>
      <c r="F852">
        <v>-7.8088699999999997E-4</v>
      </c>
      <c r="G852">
        <v>-4.16084E-4</v>
      </c>
      <c r="H852" s="14">
        <v>-8.5599999999999994E-5</v>
      </c>
    </row>
    <row r="853" spans="1:8" x14ac:dyDescent="0.2">
      <c r="A853" s="14">
        <v>-8.0699999999999996E-5</v>
      </c>
      <c r="B853">
        <v>-6.8049600000000005E-4</v>
      </c>
      <c r="C853">
        <v>2.2765700000000001E-4</v>
      </c>
      <c r="D853">
        <v>-7.5985099999999997E-4</v>
      </c>
      <c r="E853">
        <v>-5.7562200000000003E-4</v>
      </c>
      <c r="F853">
        <v>1.9123E-4</v>
      </c>
      <c r="G853">
        <v>-5.0090300000000003E-4</v>
      </c>
      <c r="H853">
        <v>-4.06165E-4</v>
      </c>
    </row>
    <row r="854" spans="1:8" x14ac:dyDescent="0.2">
      <c r="A854">
        <v>7.1861099999999997E-4</v>
      </c>
      <c r="B854">
        <v>3.0631499999999998E-4</v>
      </c>
      <c r="C854">
        <v>-3.9982700000000001E-4</v>
      </c>
      <c r="D854">
        <v>7.2482700000000005E-4</v>
      </c>
      <c r="E854">
        <v>2.9131399999999998E-4</v>
      </c>
      <c r="F854">
        <v>1.74339E-4</v>
      </c>
      <c r="G854">
        <v>2.6009299999999998E-4</v>
      </c>
      <c r="H854">
        <v>3.6298899999999998E-4</v>
      </c>
    </row>
    <row r="855" spans="1:8" x14ac:dyDescent="0.2">
      <c r="A855">
        <v>-1.1024609999999999E-3</v>
      </c>
      <c r="B855">
        <v>-5.6741799999999998E-4</v>
      </c>
      <c r="C855">
        <v>-5.1757799999999998E-4</v>
      </c>
      <c r="D855">
        <v>-1.4023810000000001E-3</v>
      </c>
      <c r="E855">
        <v>-8.0886800000000002E-4</v>
      </c>
      <c r="F855">
        <v>-1.0537610000000001E-3</v>
      </c>
      <c r="G855">
        <v>-7.7371899999999997E-4</v>
      </c>
      <c r="H855">
        <v>-6.3425999999999999E-4</v>
      </c>
    </row>
    <row r="856" spans="1:8" x14ac:dyDescent="0.2">
      <c r="A856">
        <v>3.6973799999999999E-4</v>
      </c>
      <c r="B856">
        <v>-3.6634100000000001E-4</v>
      </c>
      <c r="C856">
        <v>-1.3356800000000001E-4</v>
      </c>
      <c r="D856">
        <v>3.6060200000000001E-4</v>
      </c>
      <c r="E856">
        <v>2.7720300000000001E-4</v>
      </c>
      <c r="F856">
        <v>6.0290300000000001E-4</v>
      </c>
      <c r="G856">
        <v>7.8257900000000004E-4</v>
      </c>
      <c r="H856">
        <v>2.0388000000000001E-4</v>
      </c>
    </row>
    <row r="857" spans="1:8" x14ac:dyDescent="0.2">
      <c r="A857">
        <v>-2.16388E-4</v>
      </c>
      <c r="B857">
        <v>-2.15894E-4</v>
      </c>
      <c r="C857">
        <v>4.7039100000000002E-4</v>
      </c>
      <c r="D857">
        <v>-4.0681099999999998E-4</v>
      </c>
      <c r="E857">
        <v>-2.2245399999999999E-4</v>
      </c>
      <c r="F857">
        <v>-1.11195E-4</v>
      </c>
      <c r="G857">
        <v>-1.8066100000000001E-4</v>
      </c>
      <c r="H857">
        <v>-3.40308E-4</v>
      </c>
    </row>
    <row r="858" spans="1:8" x14ac:dyDescent="0.2">
      <c r="A858">
        <v>3.1193300000000002E-4</v>
      </c>
      <c r="B858">
        <v>2.12659E-4</v>
      </c>
      <c r="C858" s="14">
        <v>-5.2299999999999997E-5</v>
      </c>
      <c r="D858">
        <v>2.4961800000000001E-4</v>
      </c>
      <c r="E858">
        <v>4.8843900000000002E-4</v>
      </c>
      <c r="F858">
        <v>3.4758199999999998E-4</v>
      </c>
      <c r="G858" s="14">
        <v>3.9499999999999998E-5</v>
      </c>
      <c r="H858">
        <v>8.8207900000000002E-4</v>
      </c>
    </row>
    <row r="859" spans="1:8" x14ac:dyDescent="0.2">
      <c r="A859">
        <v>-3.4506700000000001E-4</v>
      </c>
      <c r="B859">
        <v>1.9786000000000001E-4</v>
      </c>
      <c r="C859">
        <v>-2.5842399999999999E-4</v>
      </c>
      <c r="D859">
        <v>5.7565100000000005E-4</v>
      </c>
      <c r="E859">
        <v>-3.0400799999999998E-4</v>
      </c>
      <c r="F859">
        <v>-1.4207299999999999E-4</v>
      </c>
      <c r="G859">
        <v>-1.9437799999999999E-4</v>
      </c>
      <c r="H859">
        <v>-4.1626500000000003E-4</v>
      </c>
    </row>
    <row r="860" spans="1:8" x14ac:dyDescent="0.2">
      <c r="A860">
        <v>-3.6709500000000001E-4</v>
      </c>
      <c r="B860">
        <v>-8.2983299999999998E-4</v>
      </c>
      <c r="C860">
        <v>-1.053738E-3</v>
      </c>
      <c r="D860">
        <v>-1.3484040000000001E-3</v>
      </c>
      <c r="E860">
        <v>-6.1335299999999997E-4</v>
      </c>
      <c r="F860">
        <v>-1.4568269999999999E-3</v>
      </c>
      <c r="G860">
        <v>-4.6410700000000001E-4</v>
      </c>
      <c r="H860">
        <v>-5.7000099999999999E-4</v>
      </c>
    </row>
    <row r="861" spans="1:8" x14ac:dyDescent="0.2">
      <c r="A861">
        <v>1.0395000000000001E-4</v>
      </c>
      <c r="B861">
        <v>1.3870500000000001E-4</v>
      </c>
      <c r="C861">
        <v>2.4900299999999997E-4</v>
      </c>
      <c r="D861">
        <v>8.0725100000000004E-4</v>
      </c>
      <c r="E861">
        <v>5.4785399999999996E-4</v>
      </c>
      <c r="F861">
        <v>5.8328399999999999E-4</v>
      </c>
      <c r="G861">
        <v>7.6473600000000002E-4</v>
      </c>
      <c r="H861">
        <v>3.3639599999999998E-4</v>
      </c>
    </row>
    <row r="862" spans="1:8" x14ac:dyDescent="0.2">
      <c r="A862">
        <v>-2.0470300000000001E-4</v>
      </c>
      <c r="B862">
        <v>5.9575399999999999E-4</v>
      </c>
      <c r="C862">
        <v>3.9709400000000002E-4</v>
      </c>
      <c r="D862">
        <v>-2.6576399999999999E-4</v>
      </c>
      <c r="E862" s="14">
        <v>4.1100000000000003E-5</v>
      </c>
      <c r="F862">
        <v>2.5037799999999999E-4</v>
      </c>
      <c r="G862">
        <v>-2.1254600000000001E-4</v>
      </c>
      <c r="H862">
        <v>4.3117999999999997E-4</v>
      </c>
    </row>
    <row r="863" spans="1:8" x14ac:dyDescent="0.2">
      <c r="A863">
        <v>-1.3514500000000001E-4</v>
      </c>
      <c r="B863">
        <v>-4.0766000000000001E-4</v>
      </c>
      <c r="C863">
        <v>-6.73696E-4</v>
      </c>
      <c r="D863">
        <v>-2.5932199999999998E-4</v>
      </c>
      <c r="E863">
        <v>-5.2486899999999996E-4</v>
      </c>
      <c r="F863">
        <v>-2.9741899999999999E-4</v>
      </c>
      <c r="G863">
        <v>-4.7833100000000003E-4</v>
      </c>
      <c r="H863">
        <v>-1.131153E-3</v>
      </c>
    </row>
    <row r="864" spans="1:8" x14ac:dyDescent="0.2">
      <c r="A864">
        <v>8.9975500000000002E-4</v>
      </c>
      <c r="B864" s="14">
        <v>9.5400000000000001E-5</v>
      </c>
      <c r="C864">
        <v>2.9438199999999999E-4</v>
      </c>
      <c r="D864" s="14">
        <v>9.2399999999999996E-5</v>
      </c>
      <c r="E864">
        <v>1.5616299999999999E-4</v>
      </c>
      <c r="F864">
        <v>1.58677E-4</v>
      </c>
      <c r="G864">
        <v>2.1397000000000001E-4</v>
      </c>
      <c r="H864">
        <v>4.1510400000000002E-4</v>
      </c>
    </row>
    <row r="865" spans="1:8" x14ac:dyDescent="0.2">
      <c r="A865">
        <v>-6.82166E-4</v>
      </c>
      <c r="B865">
        <v>4.1761400000000002E-4</v>
      </c>
      <c r="C865">
        <v>4.75592E-4</v>
      </c>
      <c r="D865">
        <v>-1.1510000000000001E-4</v>
      </c>
      <c r="E865">
        <v>-2.96576E-4</v>
      </c>
      <c r="F865" s="14">
        <v>-2.94E-5</v>
      </c>
      <c r="G865">
        <v>-7.3397200000000005E-4</v>
      </c>
      <c r="H865">
        <v>1.89581E-4</v>
      </c>
    </row>
    <row r="866" spans="1:8" x14ac:dyDescent="0.2">
      <c r="A866">
        <v>-1.25301E-4</v>
      </c>
      <c r="B866">
        <v>-2.4353499999999999E-4</v>
      </c>
      <c r="C866">
        <v>1.2972400000000001E-4</v>
      </c>
      <c r="D866">
        <v>6.7091199999999996E-4</v>
      </c>
      <c r="E866">
        <v>6.1107499999999999E-4</v>
      </c>
      <c r="F866">
        <v>-2.7836499999999998E-4</v>
      </c>
      <c r="G866">
        <v>3.3508799999999999E-4</v>
      </c>
      <c r="H866">
        <v>-4.5002300000000002E-4</v>
      </c>
    </row>
    <row r="867" spans="1:8" x14ac:dyDescent="0.2">
      <c r="A867">
        <v>3.9317099999999999E-4</v>
      </c>
      <c r="B867">
        <v>-1.8115000000000001E-4</v>
      </c>
      <c r="C867">
        <v>3.0802299999999999E-4</v>
      </c>
      <c r="D867">
        <v>-4.8818400000000001E-4</v>
      </c>
      <c r="E867">
        <v>-1.2521E-4</v>
      </c>
      <c r="F867">
        <v>3.9512800000000002E-4</v>
      </c>
      <c r="G867" s="14">
        <v>3.7799999999999997E-5</v>
      </c>
      <c r="H867">
        <v>6.1611499999999998E-4</v>
      </c>
    </row>
    <row r="868" spans="1:8" x14ac:dyDescent="0.2">
      <c r="A868">
        <v>4.1371799999999999E-4</v>
      </c>
      <c r="B868">
        <v>-2.3000900000000001E-4</v>
      </c>
      <c r="C868">
        <v>-3.3993700000000001E-4</v>
      </c>
      <c r="D868">
        <v>2.4289099999999999E-4</v>
      </c>
      <c r="E868">
        <v>1.92618E-4</v>
      </c>
      <c r="F868">
        <v>5.1799500000000004E-4</v>
      </c>
      <c r="G868">
        <v>6.0621099999999995E-4</v>
      </c>
      <c r="H868">
        <v>1.21684E-4</v>
      </c>
    </row>
    <row r="869" spans="1:8" x14ac:dyDescent="0.2">
      <c r="A869">
        <v>-3.2141400000000001E-4</v>
      </c>
      <c r="B869" s="14">
        <v>6.8999999999999997E-5</v>
      </c>
      <c r="C869" s="14">
        <v>4.6499999999999999E-5</v>
      </c>
      <c r="D869">
        <v>-3.4505899999999999E-4</v>
      </c>
      <c r="E869">
        <v>-6.2246299999999997E-4</v>
      </c>
      <c r="F869">
        <v>-1.0054689999999999E-3</v>
      </c>
      <c r="G869">
        <v>-1.70116E-4</v>
      </c>
      <c r="H869">
        <v>-9.1141699999999998E-4</v>
      </c>
    </row>
    <row r="870" spans="1:8" x14ac:dyDescent="0.2">
      <c r="A870">
        <v>-2.9937699999999998E-4</v>
      </c>
      <c r="B870">
        <v>4.2681300000000001E-4</v>
      </c>
      <c r="C870">
        <v>-1.7598399999999999E-4</v>
      </c>
      <c r="D870">
        <v>4.4745100000000002E-4</v>
      </c>
      <c r="E870">
        <v>1.0112500000000001E-4</v>
      </c>
      <c r="F870">
        <v>3.1835899999999999E-4</v>
      </c>
      <c r="G870">
        <v>-5.1321400000000001E-4</v>
      </c>
      <c r="H870">
        <v>1.79104E-4</v>
      </c>
    </row>
    <row r="871" spans="1:8" x14ac:dyDescent="0.2">
      <c r="A871">
        <v>6.8983300000000005E-4</v>
      </c>
      <c r="B871">
        <v>-1.1449E-4</v>
      </c>
      <c r="C871">
        <v>1.2508500000000001E-4</v>
      </c>
      <c r="D871">
        <v>4.0286100000000002E-4</v>
      </c>
      <c r="E871">
        <v>7.4556700000000004E-4</v>
      </c>
      <c r="F871" s="14">
        <v>1.9000000000000001E-5</v>
      </c>
      <c r="G871">
        <v>5.6400099999999996E-4</v>
      </c>
      <c r="H871">
        <v>6.2170699999999999E-4</v>
      </c>
    </row>
    <row r="872" spans="1:8" x14ac:dyDescent="0.2">
      <c r="A872">
        <v>-6.1616800000000005E-4</v>
      </c>
      <c r="B872" s="14">
        <v>5.3000000000000001E-5</v>
      </c>
      <c r="C872">
        <v>-5.8146300000000005E-4</v>
      </c>
      <c r="D872">
        <v>-7.6563399999999995E-4</v>
      </c>
      <c r="E872">
        <v>-1.8775700000000001E-4</v>
      </c>
      <c r="F872" s="14">
        <v>-2.87E-5</v>
      </c>
      <c r="G872">
        <v>1.7436700000000001E-4</v>
      </c>
      <c r="H872">
        <v>-2.6051399999999999E-4</v>
      </c>
    </row>
    <row r="873" spans="1:8" x14ac:dyDescent="0.2">
      <c r="A873">
        <v>5.3650200000000001E-4</v>
      </c>
      <c r="B873" s="14">
        <v>-8.14E-5</v>
      </c>
      <c r="C873">
        <v>1.2869719999999999E-3</v>
      </c>
      <c r="D873">
        <v>5.5675400000000002E-4</v>
      </c>
      <c r="E873">
        <v>6.9964799999999998E-4</v>
      </c>
      <c r="F873">
        <v>1.194344E-3</v>
      </c>
      <c r="G873" s="14">
        <v>7.2700000000000005E-5</v>
      </c>
      <c r="H873">
        <v>3.2634199999999997E-4</v>
      </c>
    </row>
    <row r="874" spans="1:8" x14ac:dyDescent="0.2">
      <c r="A874" s="14">
        <v>9.9199999999999999E-5</v>
      </c>
      <c r="B874">
        <v>6.7522700000000003E-4</v>
      </c>
      <c r="C874">
        <v>-4.5490899999999998E-4</v>
      </c>
      <c r="D874">
        <v>2.6592199999999998E-4</v>
      </c>
      <c r="E874" s="14">
        <v>8.42E-5</v>
      </c>
      <c r="F874">
        <v>-3.8322999999999997E-4</v>
      </c>
      <c r="G874">
        <v>7.6913999999999997E-4</v>
      </c>
      <c r="H874">
        <v>4.57059E-4</v>
      </c>
    </row>
    <row r="875" spans="1:8" x14ac:dyDescent="0.2">
      <c r="A875">
        <v>-1.68188E-4</v>
      </c>
      <c r="B875">
        <v>-7.8047100000000003E-4</v>
      </c>
      <c r="C875">
        <v>-6.5753800000000005E-4</v>
      </c>
      <c r="D875">
        <v>-6.4440799999999996E-4</v>
      </c>
      <c r="E875">
        <v>-9.5827399999999995E-4</v>
      </c>
      <c r="F875">
        <v>-3.5451100000000001E-4</v>
      </c>
      <c r="G875">
        <v>-1.2373830000000001E-3</v>
      </c>
      <c r="H875">
        <v>-1.5204300000000001E-4</v>
      </c>
    </row>
    <row r="876" spans="1:8" x14ac:dyDescent="0.2">
      <c r="A876">
        <v>1.5561700000000001E-4</v>
      </c>
      <c r="B876">
        <v>1.6365499999999999E-4</v>
      </c>
      <c r="C876">
        <v>4.69164E-4</v>
      </c>
      <c r="D876" s="14">
        <v>-2.5899999999999999E-5</v>
      </c>
      <c r="E876">
        <v>-3.5119200000000001E-4</v>
      </c>
      <c r="F876">
        <v>1.39445E-4</v>
      </c>
      <c r="G876">
        <v>4.10317E-4</v>
      </c>
      <c r="H876">
        <v>-2.0797099999999999E-4</v>
      </c>
    </row>
    <row r="877" spans="1:8" x14ac:dyDescent="0.2">
      <c r="A877">
        <v>-5.70814E-4</v>
      </c>
      <c r="B877">
        <v>-3.2557700000000002E-4</v>
      </c>
      <c r="C877">
        <v>-5.3496000000000001E-4</v>
      </c>
      <c r="D877">
        <v>-1.5029E-4</v>
      </c>
      <c r="E877" s="14">
        <v>2.48E-5</v>
      </c>
      <c r="F877" s="14">
        <v>8.8900000000000006E-5</v>
      </c>
      <c r="G877">
        <v>-5.0845899999999995E-4</v>
      </c>
      <c r="H877">
        <v>-4.8808400000000001E-4</v>
      </c>
    </row>
    <row r="878" spans="1:8" x14ac:dyDescent="0.2">
      <c r="A878">
        <v>-5.56216E-4</v>
      </c>
      <c r="B878">
        <v>-7.6491999999999999E-4</v>
      </c>
      <c r="C878">
        <v>-3.56094E-4</v>
      </c>
      <c r="D878">
        <v>-8.29435E-4</v>
      </c>
      <c r="E878">
        <v>-8.3491999999999995E-4</v>
      </c>
      <c r="F878">
        <v>-1.096805E-3</v>
      </c>
      <c r="G878">
        <v>-4.65601E-4</v>
      </c>
      <c r="H878">
        <v>-3.7364800000000002E-4</v>
      </c>
    </row>
    <row r="879" spans="1:8" x14ac:dyDescent="0.2">
      <c r="A879">
        <v>-2.33079E-4</v>
      </c>
      <c r="B879" s="14">
        <v>-8.9300000000000002E-5</v>
      </c>
      <c r="C879">
        <v>-6.5185999999999998E-4</v>
      </c>
      <c r="D879">
        <v>-1.5710100000000001E-4</v>
      </c>
      <c r="E879">
        <v>1.16636E-4</v>
      </c>
      <c r="F879">
        <v>-1.7474600000000001E-4</v>
      </c>
      <c r="G879" s="14">
        <v>6.4999999999999994E-5</v>
      </c>
      <c r="H879">
        <v>-3.8384999999999998E-4</v>
      </c>
    </row>
    <row r="880" spans="1:8" x14ac:dyDescent="0.2">
      <c r="A880">
        <v>3.9577200000000002E-4</v>
      </c>
      <c r="B880">
        <v>-3.77871E-4</v>
      </c>
      <c r="C880">
        <v>-1.22299E-4</v>
      </c>
      <c r="D880">
        <v>6.6660700000000005E-4</v>
      </c>
      <c r="E880">
        <v>4.1879999999999999E-4</v>
      </c>
      <c r="F880">
        <v>-1.88032E-4</v>
      </c>
      <c r="G880" s="14">
        <v>-7.8700000000000002E-5</v>
      </c>
      <c r="H880">
        <v>4.2252099999999998E-4</v>
      </c>
    </row>
    <row r="881" spans="1:8" x14ac:dyDescent="0.2">
      <c r="A881">
        <v>2.9001299999999999E-4</v>
      </c>
      <c r="B881">
        <v>2.2172899999999999E-4</v>
      </c>
      <c r="C881">
        <v>4.62781E-4</v>
      </c>
      <c r="D881">
        <v>-7.7671900000000004E-4</v>
      </c>
      <c r="E881">
        <v>-1.4376999999999999E-4</v>
      </c>
      <c r="F881">
        <v>-4.63855E-4</v>
      </c>
      <c r="G881">
        <v>-2.15431E-4</v>
      </c>
      <c r="H881">
        <v>-4.8152600000000002E-4</v>
      </c>
    </row>
    <row r="882" spans="1:8" x14ac:dyDescent="0.2">
      <c r="A882">
        <v>-2.9446000000000002E-4</v>
      </c>
      <c r="B882">
        <v>1.7629000000000001E-4</v>
      </c>
      <c r="C882">
        <v>2.11373E-4</v>
      </c>
      <c r="D882">
        <v>2.9004399999999999E-4</v>
      </c>
      <c r="E882">
        <v>-5.9101100000000001E-4</v>
      </c>
      <c r="F882" s="14">
        <v>8.4400000000000005E-5</v>
      </c>
      <c r="G882">
        <v>-1.50311E-4</v>
      </c>
      <c r="H882">
        <v>-1.10509E-4</v>
      </c>
    </row>
    <row r="883" spans="1:8" x14ac:dyDescent="0.2">
      <c r="A883" s="14">
        <v>9.9699999999999998E-5</v>
      </c>
      <c r="B883" s="14">
        <v>9.0000000000000006E-5</v>
      </c>
      <c r="C883">
        <v>-3.79713E-4</v>
      </c>
      <c r="D883">
        <v>-2.1135199999999999E-4</v>
      </c>
      <c r="E883">
        <v>6.0341099999999999E-4</v>
      </c>
      <c r="F883">
        <v>5.7937899999999998E-4</v>
      </c>
      <c r="G883" s="14">
        <v>3.7499999999999997E-5</v>
      </c>
      <c r="H883" s="14">
        <v>-2.1999999999999999E-5</v>
      </c>
    </row>
    <row r="884" spans="1:8" x14ac:dyDescent="0.2">
      <c r="A884">
        <v>4.9947700000000002E-4</v>
      </c>
      <c r="B884">
        <v>4.02791E-4</v>
      </c>
      <c r="C884">
        <v>7.7610999999999999E-4</v>
      </c>
      <c r="D884">
        <v>4.96288E-4</v>
      </c>
      <c r="E884">
        <v>1.8167899999999999E-4</v>
      </c>
      <c r="F884" s="14">
        <v>6.1500000000000004E-5</v>
      </c>
      <c r="G884">
        <v>-2.26865E-4</v>
      </c>
      <c r="H884">
        <v>3.4771999999999998E-4</v>
      </c>
    </row>
    <row r="885" spans="1:8" x14ac:dyDescent="0.2">
      <c r="A885">
        <v>-4.36525E-4</v>
      </c>
      <c r="B885">
        <v>2.49528E-4</v>
      </c>
      <c r="C885">
        <v>-5.3706200000000004E-4</v>
      </c>
      <c r="D885">
        <v>3.47597E-4</v>
      </c>
      <c r="E885" s="14">
        <v>3.4799999999999999E-5</v>
      </c>
      <c r="F885" s="14">
        <v>7.8300000000000006E-5</v>
      </c>
      <c r="G885">
        <v>5.3795700000000004E-4</v>
      </c>
      <c r="H885">
        <v>2.2112799999999999E-4</v>
      </c>
    </row>
    <row r="886" spans="1:8" x14ac:dyDescent="0.2">
      <c r="A886">
        <v>1.4325500000000001E-4</v>
      </c>
      <c r="B886">
        <v>-9.0651700000000002E-4</v>
      </c>
      <c r="C886">
        <v>-3.9909100000000002E-4</v>
      </c>
      <c r="D886">
        <v>-2.0890899999999999E-4</v>
      </c>
      <c r="E886">
        <v>-6.80761E-4</v>
      </c>
      <c r="F886">
        <v>-8.6470700000000004E-4</v>
      </c>
      <c r="G886">
        <v>-3.9139600000000002E-4</v>
      </c>
      <c r="H886">
        <v>-2.2152399999999999E-4</v>
      </c>
    </row>
    <row r="887" spans="1:8" x14ac:dyDescent="0.2">
      <c r="A887">
        <v>-2.7637199999999999E-4</v>
      </c>
      <c r="B887">
        <v>-2.7642900000000002E-4</v>
      </c>
      <c r="C887">
        <v>-1.2511900000000001E-4</v>
      </c>
      <c r="D887">
        <v>-8.4946900000000005E-4</v>
      </c>
      <c r="E887">
        <v>1.2496600000000001E-4</v>
      </c>
      <c r="F887" s="14">
        <v>-5.1400000000000003E-5</v>
      </c>
      <c r="G887">
        <v>-1.04282E-4</v>
      </c>
      <c r="H887">
        <v>-5.4272700000000001E-4</v>
      </c>
    </row>
    <row r="888" spans="1:8" x14ac:dyDescent="0.2">
      <c r="A888">
        <v>1.4099100000000001E-4</v>
      </c>
      <c r="B888">
        <v>1.2195400000000001E-3</v>
      </c>
      <c r="C888">
        <v>4.1027199999999999E-4</v>
      </c>
      <c r="D888">
        <v>4.69099E-4</v>
      </c>
      <c r="E888">
        <v>4.6332699999999998E-4</v>
      </c>
      <c r="F888">
        <v>1.3129529999999999E-3</v>
      </c>
      <c r="G888">
        <v>9.7039200000000004E-4</v>
      </c>
      <c r="H888">
        <v>7.1146999999999996E-4</v>
      </c>
    </row>
    <row r="889" spans="1:8" x14ac:dyDescent="0.2">
      <c r="A889">
        <v>-3.1719099999999998E-4</v>
      </c>
      <c r="B889">
        <v>-8.1538300000000004E-4</v>
      </c>
      <c r="C889" s="14">
        <v>2.5400000000000001E-5</v>
      </c>
      <c r="D889">
        <v>4.6095400000000002E-4</v>
      </c>
      <c r="E889">
        <v>3.2524300000000002E-4</v>
      </c>
      <c r="F889">
        <v>-7.5160099999999996E-4</v>
      </c>
      <c r="G889">
        <v>-4.4486599999999998E-4</v>
      </c>
      <c r="H889">
        <v>4.0976599999999999E-4</v>
      </c>
    </row>
    <row r="890" spans="1:8" x14ac:dyDescent="0.2">
      <c r="A890">
        <v>6.4145499999999998E-4</v>
      </c>
      <c r="B890">
        <v>1.17441E-4</v>
      </c>
      <c r="C890">
        <v>3.09711E-4</v>
      </c>
      <c r="D890" s="14">
        <v>-2.76E-5</v>
      </c>
      <c r="E890">
        <v>-8.8650399999999998E-4</v>
      </c>
      <c r="F890" s="14">
        <v>-4.4700000000000002E-5</v>
      </c>
      <c r="G890">
        <v>-2.0798299999999999E-4</v>
      </c>
      <c r="H890">
        <v>-2.4227999999999999E-4</v>
      </c>
    </row>
    <row r="891" spans="1:8" x14ac:dyDescent="0.2">
      <c r="A891">
        <v>2.7507699999999998E-4</v>
      </c>
      <c r="B891">
        <v>8.9037999999999997E-4</v>
      </c>
      <c r="C891">
        <v>1.0151719999999999E-3</v>
      </c>
      <c r="D891">
        <v>6.4565900000000003E-4</v>
      </c>
      <c r="E891">
        <v>1.8879260000000001E-3</v>
      </c>
      <c r="F891">
        <v>1.572167E-3</v>
      </c>
      <c r="G891">
        <v>5.8407399999999996E-4</v>
      </c>
      <c r="H891">
        <v>7.5622999999999999E-4</v>
      </c>
    </row>
    <row r="892" spans="1:8" x14ac:dyDescent="0.2">
      <c r="A892">
        <v>-4.6970200000000001E-4</v>
      </c>
      <c r="B892" s="14">
        <v>-1.08E-5</v>
      </c>
      <c r="C892">
        <v>1.9405E-4</v>
      </c>
      <c r="D892">
        <v>-2.1921700000000001E-4</v>
      </c>
      <c r="E892">
        <v>-1.246355E-3</v>
      </c>
      <c r="F892">
        <v>-9.3180100000000001E-4</v>
      </c>
      <c r="G892">
        <v>-1.8115000000000001E-4</v>
      </c>
      <c r="H892">
        <v>-5.7883299999999995E-4</v>
      </c>
    </row>
    <row r="893" spans="1:8" x14ac:dyDescent="0.2">
      <c r="A893">
        <v>-1.11246E-4</v>
      </c>
      <c r="B893" s="14">
        <v>-6.2600000000000004E-5</v>
      </c>
      <c r="C893">
        <v>-8.0376899999999997E-4</v>
      </c>
      <c r="D893">
        <v>2.22196E-4</v>
      </c>
      <c r="E893" s="14">
        <v>9.0000000000000006E-5</v>
      </c>
      <c r="F893" s="14">
        <v>5.9200000000000002E-5</v>
      </c>
      <c r="G893">
        <v>3.5223200000000001E-4</v>
      </c>
      <c r="H893">
        <v>-1.11706E-4</v>
      </c>
    </row>
    <row r="894" spans="1:8" x14ac:dyDescent="0.2">
      <c r="A894">
        <v>2.0190599999999999E-4</v>
      </c>
      <c r="B894">
        <v>2.4891399999999998E-4</v>
      </c>
      <c r="C894">
        <v>-2.1896200000000001E-4</v>
      </c>
      <c r="D894">
        <v>-5.4537200000000002E-4</v>
      </c>
      <c r="E894">
        <v>2.8633800000000002E-4</v>
      </c>
      <c r="F894">
        <v>-2.1921000000000001E-4</v>
      </c>
      <c r="G894">
        <v>-7.22042E-4</v>
      </c>
      <c r="H894" s="14">
        <v>9.2600000000000001E-5</v>
      </c>
    </row>
    <row r="895" spans="1:8" x14ac:dyDescent="0.2">
      <c r="A895">
        <v>3.1432399999999999E-4</v>
      </c>
      <c r="B895">
        <v>-5.5088200000000004E-4</v>
      </c>
      <c r="C895" s="14">
        <v>6.5599999999999995E-5</v>
      </c>
      <c r="D895">
        <v>3.0726100000000002E-4</v>
      </c>
      <c r="E895">
        <v>-1.73874E-4</v>
      </c>
      <c r="F895">
        <v>2.9330699999999998E-4</v>
      </c>
      <c r="G895" s="14">
        <v>4.9599999999999999E-5</v>
      </c>
      <c r="H895">
        <v>2.1747199999999999E-4</v>
      </c>
    </row>
    <row r="896" spans="1:8" x14ac:dyDescent="0.2">
      <c r="A896">
        <v>-5.3112999999999999E-4</v>
      </c>
      <c r="B896">
        <v>5.3909400000000005E-4</v>
      </c>
      <c r="C896">
        <v>4.9924099999999999E-4</v>
      </c>
      <c r="D896">
        <v>1.03633E-4</v>
      </c>
      <c r="E896">
        <v>-1.7804799999999999E-4</v>
      </c>
      <c r="F896">
        <v>3.4359499999999998E-4</v>
      </c>
      <c r="G896">
        <v>2.8546399999999998E-4</v>
      </c>
      <c r="H896" s="14">
        <v>-9.5199999999999997E-5</v>
      </c>
    </row>
    <row r="897" spans="1:8" x14ac:dyDescent="0.2">
      <c r="A897">
        <v>1.59347E-4</v>
      </c>
      <c r="B897">
        <v>-1.4807399999999999E-4</v>
      </c>
      <c r="C897">
        <v>-1.6576300000000001E-4</v>
      </c>
      <c r="D897">
        <v>-2.7444999999999998E-4</v>
      </c>
      <c r="E897" s="14">
        <v>5.3000000000000001E-6</v>
      </c>
      <c r="F897">
        <v>-7.7214099999999995E-4</v>
      </c>
      <c r="G897">
        <v>1.8323600000000001E-4</v>
      </c>
      <c r="H897">
        <v>-1.09311E-4</v>
      </c>
    </row>
    <row r="898" spans="1:8" x14ac:dyDescent="0.2">
      <c r="A898">
        <v>1.0301700000000001E-4</v>
      </c>
      <c r="B898">
        <v>-4.5721100000000001E-4</v>
      </c>
      <c r="C898">
        <v>-5.5626299999999998E-4</v>
      </c>
      <c r="D898">
        <v>2.5252199999999998E-4</v>
      </c>
      <c r="E898" s="14">
        <v>-3.9400000000000002E-5</v>
      </c>
      <c r="F898">
        <v>-1.90049E-4</v>
      </c>
      <c r="G898">
        <v>-2.6227200000000003E-4</v>
      </c>
      <c r="H898">
        <v>-1.19784E-4</v>
      </c>
    </row>
    <row r="899" spans="1:8" x14ac:dyDescent="0.2">
      <c r="A899">
        <v>3.4438200000000001E-4</v>
      </c>
      <c r="B899">
        <v>4.9580900000000005E-4</v>
      </c>
      <c r="C899">
        <v>-1.0417299999999999E-4</v>
      </c>
      <c r="D899">
        <v>-1.34251E-4</v>
      </c>
      <c r="E899">
        <v>-2.5988999999999998E-4</v>
      </c>
      <c r="F899" s="14">
        <v>-5.9699999999999996E-6</v>
      </c>
      <c r="G899">
        <v>2.4390800000000001E-4</v>
      </c>
      <c r="H899">
        <v>2.9773799999999997E-4</v>
      </c>
    </row>
    <row r="900" spans="1:8" x14ac:dyDescent="0.2">
      <c r="A900">
        <v>-2.5314899999999998E-4</v>
      </c>
      <c r="B900">
        <v>-2.5641699999999999E-4</v>
      </c>
      <c r="C900">
        <v>4.19403E-4</v>
      </c>
      <c r="D900">
        <v>2.55061E-4</v>
      </c>
      <c r="E900">
        <v>8.4263199999999995E-4</v>
      </c>
      <c r="F900">
        <v>3.4835600000000002E-4</v>
      </c>
      <c r="G900" s="14">
        <v>-3.1000000000000001E-5</v>
      </c>
      <c r="H900">
        <v>-2.6768099999999997E-4</v>
      </c>
    </row>
    <row r="901" spans="1:8" x14ac:dyDescent="0.2">
      <c r="A901">
        <v>-3.3840699999999999E-4</v>
      </c>
      <c r="B901">
        <v>-3.5787900000000002E-4</v>
      </c>
      <c r="C901">
        <v>-6.6542000000000001E-4</v>
      </c>
      <c r="D901">
        <v>-6.9420300000000001E-4</v>
      </c>
      <c r="E901">
        <v>-7.0033599999999997E-4</v>
      </c>
      <c r="F901" s="14">
        <v>9.7499999999999998E-6</v>
      </c>
      <c r="G901">
        <v>-3.8537800000000002E-4</v>
      </c>
      <c r="H901" s="14">
        <v>-4.2799999999999997E-5</v>
      </c>
    </row>
    <row r="902" spans="1:8" x14ac:dyDescent="0.2">
      <c r="A902">
        <v>3.9028700000000001E-4</v>
      </c>
      <c r="B902" s="14">
        <v>-3.5499999999999999E-6</v>
      </c>
      <c r="C902">
        <v>-2.43763E-4</v>
      </c>
      <c r="D902" s="14">
        <v>9.4300000000000002E-5</v>
      </c>
      <c r="E902">
        <v>-2.8089599999999999E-4</v>
      </c>
      <c r="F902">
        <v>-5.6816400000000002E-4</v>
      </c>
      <c r="G902">
        <v>-4.1907000000000001E-4</v>
      </c>
      <c r="H902">
        <v>-2.9210899999999998E-4</v>
      </c>
    </row>
    <row r="903" spans="1:8" x14ac:dyDescent="0.2">
      <c r="A903">
        <v>-4.3749300000000001E-4</v>
      </c>
      <c r="B903">
        <v>-1.11947E-4</v>
      </c>
      <c r="C903">
        <v>2.75801E-4</v>
      </c>
      <c r="D903">
        <v>-6.7770000000000005E-4</v>
      </c>
      <c r="E903">
        <v>-1.16617E-4</v>
      </c>
      <c r="F903">
        <v>7.40042E-4</v>
      </c>
      <c r="G903" s="14">
        <v>-2.6400000000000001E-5</v>
      </c>
      <c r="H903" s="14">
        <v>-7.3399999999999995E-5</v>
      </c>
    </row>
    <row r="904" spans="1:8" x14ac:dyDescent="0.2">
      <c r="A904">
        <v>-1.3149099999999999E-4</v>
      </c>
      <c r="B904">
        <v>1.7234800000000001E-4</v>
      </c>
      <c r="C904">
        <v>-2.2990599999999999E-4</v>
      </c>
      <c r="D904">
        <v>4.3411300000000002E-4</v>
      </c>
      <c r="E904">
        <v>-4.17386E-4</v>
      </c>
      <c r="F904">
        <v>-6.3428900000000001E-4</v>
      </c>
      <c r="G904">
        <v>5.2637500000000004E-4</v>
      </c>
      <c r="H904">
        <v>-4.4034500000000003E-4</v>
      </c>
    </row>
    <row r="905" spans="1:8" x14ac:dyDescent="0.2">
      <c r="A905" s="14">
        <v>9.3399999999999993E-5</v>
      </c>
      <c r="B905">
        <v>1.8813099999999999E-4</v>
      </c>
      <c r="C905">
        <v>1.0561E-4</v>
      </c>
      <c r="D905">
        <v>1.4977499999999999E-4</v>
      </c>
      <c r="E905">
        <v>3.0525700000000002E-4</v>
      </c>
      <c r="F905" s="14">
        <v>-4.99E-5</v>
      </c>
      <c r="G905">
        <v>1.5233999999999999E-4</v>
      </c>
      <c r="H905">
        <v>7.7665399999999999E-4</v>
      </c>
    </row>
    <row r="906" spans="1:8" x14ac:dyDescent="0.2">
      <c r="A906">
        <v>2.0825100000000001E-4</v>
      </c>
      <c r="B906" s="14">
        <v>-8.7000000000000001E-5</v>
      </c>
      <c r="C906" s="14">
        <v>-2.2799999999999999E-5</v>
      </c>
      <c r="D906">
        <v>-2.8720900000000002E-4</v>
      </c>
      <c r="E906">
        <v>6.5846000000000003E-4</v>
      </c>
      <c r="F906">
        <v>3.29236E-4</v>
      </c>
      <c r="G906" s="14">
        <v>5.3600000000000002E-5</v>
      </c>
      <c r="H906">
        <v>-3.0648399999999999E-4</v>
      </c>
    </row>
    <row r="907" spans="1:8" x14ac:dyDescent="0.2">
      <c r="A907">
        <v>2.07219E-4</v>
      </c>
      <c r="B907" s="14">
        <v>-6.2600000000000004E-5</v>
      </c>
      <c r="C907">
        <v>2.46219E-4</v>
      </c>
      <c r="D907">
        <v>5.9166700000000004E-4</v>
      </c>
      <c r="E907">
        <v>3.1390200000000002E-4</v>
      </c>
      <c r="F907">
        <v>-2.5196099999999998E-4</v>
      </c>
      <c r="G907">
        <v>-2.1069900000000001E-4</v>
      </c>
      <c r="H907">
        <v>5.2904299999999998E-4</v>
      </c>
    </row>
    <row r="908" spans="1:8" x14ac:dyDescent="0.2">
      <c r="A908">
        <v>-5.0104299999999995E-4</v>
      </c>
      <c r="B908">
        <v>-5.4589799999999996E-4</v>
      </c>
      <c r="C908">
        <v>2.1844099999999999E-4</v>
      </c>
      <c r="D908">
        <v>-4.8444500000000001E-4</v>
      </c>
      <c r="E908">
        <v>-7.584E-4</v>
      </c>
      <c r="F908">
        <v>-4.8244200000000003E-4</v>
      </c>
      <c r="G908">
        <v>-3.1054299999999998E-4</v>
      </c>
      <c r="H908">
        <v>-8.4503400000000004E-4</v>
      </c>
    </row>
    <row r="909" spans="1:8" x14ac:dyDescent="0.2">
      <c r="A909">
        <v>5.5158200000000001E-4</v>
      </c>
      <c r="B909">
        <v>2.8202499999999998E-4</v>
      </c>
      <c r="C909">
        <v>-5.5242699999999997E-4</v>
      </c>
      <c r="D909">
        <v>1.8049400000000001E-4</v>
      </c>
      <c r="E909">
        <v>2.6645599999999998E-4</v>
      </c>
      <c r="F909">
        <v>5.90425E-4</v>
      </c>
      <c r="G909">
        <v>3.4806700000000003E-4</v>
      </c>
      <c r="H909">
        <v>5.52236E-4</v>
      </c>
    </row>
    <row r="910" spans="1:8" x14ac:dyDescent="0.2">
      <c r="A910">
        <v>-5.0710900000000005E-4</v>
      </c>
      <c r="B910">
        <v>3.3865099999999998E-4</v>
      </c>
      <c r="C910">
        <v>6.8061599999999999E-4</v>
      </c>
      <c r="D910" s="14">
        <v>-2.7100000000000001E-5</v>
      </c>
      <c r="E910">
        <v>-1.21515E-4</v>
      </c>
      <c r="F910">
        <v>-1.4291400000000001E-4</v>
      </c>
      <c r="G910">
        <v>-2.9251199999999998E-4</v>
      </c>
      <c r="H910">
        <v>2.7141200000000001E-4</v>
      </c>
    </row>
    <row r="911" spans="1:8" x14ac:dyDescent="0.2">
      <c r="A911">
        <v>3.1929300000000001E-4</v>
      </c>
      <c r="B911">
        <v>-2.7228499999999999E-4</v>
      </c>
      <c r="C911">
        <v>-2.4875899999999998E-4</v>
      </c>
      <c r="D911" s="14">
        <v>-7.3999999999999996E-5</v>
      </c>
      <c r="E911">
        <v>-6.5241699999999997E-4</v>
      </c>
      <c r="F911">
        <v>4.35189E-4</v>
      </c>
      <c r="G911">
        <v>-2.1051800000000001E-4</v>
      </c>
      <c r="H911">
        <v>-3.14541E-4</v>
      </c>
    </row>
    <row r="912" spans="1:8" x14ac:dyDescent="0.2">
      <c r="A912">
        <v>-5.0178099999999997E-4</v>
      </c>
      <c r="B912">
        <v>2.9878199999999999E-4</v>
      </c>
      <c r="C912">
        <v>-5.1450900000000002E-4</v>
      </c>
      <c r="D912">
        <v>-3.76583E-4</v>
      </c>
      <c r="E912">
        <v>2.0385499999999999E-4</v>
      </c>
      <c r="F912">
        <v>-3.2462000000000002E-4</v>
      </c>
      <c r="G912" s="14">
        <v>1.17E-5</v>
      </c>
      <c r="H912">
        <v>-4.4585300000000002E-4</v>
      </c>
    </row>
    <row r="913" spans="1:8" x14ac:dyDescent="0.2">
      <c r="A913">
        <v>3.9024600000000002E-4</v>
      </c>
      <c r="B913">
        <v>-5.5760800000000002E-4</v>
      </c>
      <c r="C913">
        <v>5.4013800000000001E-4</v>
      </c>
      <c r="D913" s="14">
        <v>2.5700000000000001E-5</v>
      </c>
      <c r="E913">
        <v>2.88943E-4</v>
      </c>
      <c r="F913">
        <v>2.99554E-4</v>
      </c>
      <c r="G913">
        <v>3.6680399999999998E-4</v>
      </c>
      <c r="H913">
        <v>1.7084899999999999E-4</v>
      </c>
    </row>
    <row r="914" spans="1:8" x14ac:dyDescent="0.2">
      <c r="A914">
        <v>3.1179200000000003E-4</v>
      </c>
      <c r="B914">
        <v>8.4580199999999999E-4</v>
      </c>
      <c r="C914">
        <v>3.9001900000000002E-4</v>
      </c>
      <c r="D914">
        <v>5.4387800000000003E-4</v>
      </c>
      <c r="E914">
        <v>4.3708100000000003E-4</v>
      </c>
      <c r="F914" s="14">
        <v>-1.1E-5</v>
      </c>
      <c r="G914">
        <v>6.0576100000000002E-4</v>
      </c>
      <c r="H914">
        <v>4.8144300000000002E-4</v>
      </c>
    </row>
    <row r="915" spans="1:8" x14ac:dyDescent="0.2">
      <c r="A915">
        <v>2.0616100000000001E-4</v>
      </c>
      <c r="B915">
        <v>-8.2884199999999999E-4</v>
      </c>
      <c r="C915">
        <v>-2.3915199999999999E-4</v>
      </c>
      <c r="D915">
        <v>-2.4897999999999999E-4</v>
      </c>
      <c r="E915">
        <v>1.9572200000000001E-4</v>
      </c>
      <c r="F915">
        <v>-4.4200000000000001E-4</v>
      </c>
      <c r="G915">
        <v>-2.52561E-4</v>
      </c>
      <c r="H915">
        <v>-6.8022000000000004E-4</v>
      </c>
    </row>
    <row r="916" spans="1:8" x14ac:dyDescent="0.2">
      <c r="A916">
        <v>-6.2538800000000005E-4</v>
      </c>
      <c r="B916">
        <v>-2.2321299999999999E-4</v>
      </c>
      <c r="C916">
        <v>-5.7436900000000003E-4</v>
      </c>
      <c r="D916">
        <v>-9.4060900000000002E-4</v>
      </c>
      <c r="E916">
        <v>-1.55692E-3</v>
      </c>
      <c r="F916">
        <v>-5.1354899999999997E-4</v>
      </c>
      <c r="G916">
        <v>-1.4713300000000001E-3</v>
      </c>
      <c r="H916" s="14">
        <v>-2.5000000000000001E-5</v>
      </c>
    </row>
    <row r="917" spans="1:8" x14ac:dyDescent="0.2">
      <c r="A917">
        <v>-1.5359099999999999E-4</v>
      </c>
      <c r="B917">
        <v>-6.7041699999999997E-4</v>
      </c>
      <c r="C917">
        <v>-7.46549E-4</v>
      </c>
      <c r="D917" s="14">
        <v>-3.9900000000000001E-5</v>
      </c>
      <c r="E917">
        <v>-1.68083E-4</v>
      </c>
      <c r="F917">
        <v>-3.46523E-4</v>
      </c>
      <c r="G917">
        <v>-2.2632899999999999E-4</v>
      </c>
      <c r="H917">
        <v>-9.3222699999999999E-4</v>
      </c>
    </row>
    <row r="918" spans="1:8" x14ac:dyDescent="0.2">
      <c r="A918">
        <v>-6.3538899999999998E-4</v>
      </c>
      <c r="B918">
        <v>3.7879E-4</v>
      </c>
      <c r="C918" s="14">
        <v>9.48E-5</v>
      </c>
      <c r="D918">
        <v>-7.0703200000000002E-4</v>
      </c>
      <c r="E918">
        <v>-1.5291E-4</v>
      </c>
      <c r="F918" s="14">
        <v>-3.26E-5</v>
      </c>
      <c r="G918">
        <v>-2.5940000000000002E-4</v>
      </c>
      <c r="H918">
        <v>2.6365999999999998E-4</v>
      </c>
    </row>
    <row r="919" spans="1:8" x14ac:dyDescent="0.2">
      <c r="A919">
        <v>8.5299799999999999E-4</v>
      </c>
      <c r="B919">
        <v>2.33969E-4</v>
      </c>
      <c r="C919" s="14">
        <v>8.0900000000000001E-5</v>
      </c>
      <c r="D919">
        <v>4.61996E-4</v>
      </c>
      <c r="E919">
        <v>2.0613200000000001E-4</v>
      </c>
      <c r="F919">
        <v>-6.4926999999999997E-4</v>
      </c>
      <c r="G919">
        <v>1.4375999999999999E-4</v>
      </c>
      <c r="H919" s="14">
        <v>-9.8900000000000005E-5</v>
      </c>
    </row>
    <row r="920" spans="1:8" x14ac:dyDescent="0.2">
      <c r="A920">
        <v>-5.5359300000000001E-4</v>
      </c>
      <c r="B920">
        <v>-3.1257600000000001E-4</v>
      </c>
      <c r="C920">
        <v>-4.6227300000000002E-4</v>
      </c>
      <c r="D920" s="14">
        <v>-2.6299999999999999E-5</v>
      </c>
      <c r="E920">
        <v>-9.3454300000000003E-4</v>
      </c>
      <c r="F920">
        <v>2.8633100000000002E-4</v>
      </c>
      <c r="G920">
        <v>-2.3274799999999999E-4</v>
      </c>
      <c r="H920">
        <v>3.9501E-4</v>
      </c>
    </row>
    <row r="921" spans="1:8" x14ac:dyDescent="0.2">
      <c r="A921">
        <v>1.4463400000000001E-4</v>
      </c>
      <c r="B921" s="14">
        <v>4.3399999999999998E-5</v>
      </c>
      <c r="C921">
        <v>2.4213300000000001E-4</v>
      </c>
      <c r="D921">
        <v>-2.55529E-4</v>
      </c>
      <c r="E921">
        <v>1.60378E-4</v>
      </c>
      <c r="F921">
        <v>-1.1361700000000001E-4</v>
      </c>
      <c r="G921">
        <v>1.8227900000000001E-4</v>
      </c>
      <c r="H921">
        <v>-2.5519600000000001E-4</v>
      </c>
    </row>
    <row r="922" spans="1:8" x14ac:dyDescent="0.2">
      <c r="A922" s="14">
        <v>-9.0799999999999998E-5</v>
      </c>
      <c r="B922">
        <v>-4.2639300000000001E-4</v>
      </c>
      <c r="C922">
        <v>2.8738400000000001E-4</v>
      </c>
      <c r="D922">
        <v>1.9707500000000001E-4</v>
      </c>
      <c r="E922">
        <v>8.4834600000000004E-4</v>
      </c>
      <c r="F922" s="14">
        <v>-2.16E-5</v>
      </c>
      <c r="G922">
        <v>3.0983999999999997E-4</v>
      </c>
      <c r="H922">
        <v>-4.6696599999999997E-4</v>
      </c>
    </row>
    <row r="923" spans="1:8" x14ac:dyDescent="0.2">
      <c r="A923" s="14">
        <v>-6.1799999999999998E-5</v>
      </c>
      <c r="B923">
        <v>2.5451899999999998E-4</v>
      </c>
      <c r="C923">
        <v>-1.94217E-4</v>
      </c>
      <c r="D923">
        <v>-1.81163E-4</v>
      </c>
      <c r="E923">
        <v>-2.16431E-4</v>
      </c>
      <c r="F923" s="14">
        <v>3.9900000000000001E-5</v>
      </c>
      <c r="G923" s="14">
        <v>-3.6100000000000002E-6</v>
      </c>
      <c r="H923" s="14">
        <v>9.7600000000000001E-5</v>
      </c>
    </row>
    <row r="924" spans="1:8" x14ac:dyDescent="0.2">
      <c r="A924">
        <v>-1.4244799999999999E-4</v>
      </c>
      <c r="B924">
        <v>-2.3441099999999999E-4</v>
      </c>
      <c r="C924">
        <v>-7.1840200000000004E-4</v>
      </c>
      <c r="D924">
        <v>-2.4014199999999999E-4</v>
      </c>
      <c r="E924">
        <v>-9.8230600000000006E-4</v>
      </c>
      <c r="F924">
        <v>-3.3890599999999998E-4</v>
      </c>
      <c r="G924">
        <v>-7.9110400000000005E-4</v>
      </c>
      <c r="H924">
        <v>4.4203100000000001E-4</v>
      </c>
    </row>
    <row r="925" spans="1:8" x14ac:dyDescent="0.2">
      <c r="A925">
        <v>6.3190700000000002E-4</v>
      </c>
      <c r="B925" s="14">
        <v>8.7800000000000006E-5</v>
      </c>
      <c r="C925">
        <v>2.5742499999999998E-4</v>
      </c>
      <c r="D925">
        <v>5.5527799999999998E-4</v>
      </c>
      <c r="E925">
        <v>9.7769900000000006E-4</v>
      </c>
      <c r="F925">
        <v>2.26226E-4</v>
      </c>
      <c r="G925">
        <v>5.1641399999999998E-4</v>
      </c>
      <c r="H925">
        <v>1.13702E-4</v>
      </c>
    </row>
    <row r="926" spans="1:8" x14ac:dyDescent="0.2">
      <c r="A926">
        <v>-3.53061E-4</v>
      </c>
      <c r="B926" s="14">
        <v>6.3399999999999996E-5</v>
      </c>
      <c r="C926">
        <v>4.8966400000000001E-4</v>
      </c>
      <c r="D926">
        <v>-2.6449999999999998E-4</v>
      </c>
      <c r="E926">
        <v>2.7482800000000002E-4</v>
      </c>
      <c r="F926">
        <v>-1.1823400000000001E-4</v>
      </c>
      <c r="G926">
        <v>2.6562800000000001E-4</v>
      </c>
      <c r="H926" s="14">
        <v>5.3499999999999999E-5</v>
      </c>
    </row>
    <row r="927" spans="1:8" x14ac:dyDescent="0.2">
      <c r="A927">
        <v>-2.26923E-4</v>
      </c>
      <c r="B927">
        <v>2.1996400000000001E-4</v>
      </c>
      <c r="C927">
        <v>2.44093E-4</v>
      </c>
      <c r="D927">
        <v>-1.19527E-4</v>
      </c>
      <c r="E927">
        <v>-1.18639E-4</v>
      </c>
      <c r="F927">
        <v>2.4412699999999999E-4</v>
      </c>
      <c r="G927">
        <v>-4.4126199999999999E-4</v>
      </c>
      <c r="H927">
        <v>-3.2160000000000001E-4</v>
      </c>
    </row>
    <row r="928" spans="1:8" x14ac:dyDescent="0.2">
      <c r="A928">
        <v>-1.50004E-4</v>
      </c>
      <c r="B928">
        <v>2.7304100000000002E-4</v>
      </c>
      <c r="C928">
        <v>-2.9052400000000001E-4</v>
      </c>
      <c r="D928" s="14">
        <v>2.8399999999999999E-5</v>
      </c>
      <c r="E928" s="14">
        <v>-7.8899999999999993E-5</v>
      </c>
      <c r="F928" s="14">
        <v>-2.6800000000000001E-5</v>
      </c>
      <c r="G928">
        <v>-2.5648899999999999E-4</v>
      </c>
      <c r="H928">
        <v>3.37141E-4</v>
      </c>
    </row>
    <row r="929" spans="1:8" x14ac:dyDescent="0.2">
      <c r="A929" s="14">
        <v>9.0199999999999997E-5</v>
      </c>
      <c r="B929" s="14">
        <v>2.4399999999999999E-6</v>
      </c>
      <c r="C929">
        <v>-4.8778800000000001E-4</v>
      </c>
      <c r="D929">
        <v>2.2615999999999999E-4</v>
      </c>
      <c r="E929">
        <v>-2.2845100000000001E-4</v>
      </c>
      <c r="F929">
        <v>-1.34303E-4</v>
      </c>
      <c r="G929">
        <v>-2.02213E-4</v>
      </c>
      <c r="H929">
        <v>-8.9757900000000002E-4</v>
      </c>
    </row>
    <row r="930" spans="1:8" x14ac:dyDescent="0.2">
      <c r="A930">
        <v>1.6424300000000001E-4</v>
      </c>
      <c r="B930">
        <v>-5.8860800000000001E-4</v>
      </c>
      <c r="C930">
        <v>5.2093099999999998E-4</v>
      </c>
      <c r="D930">
        <v>-1.2794799999999999E-4</v>
      </c>
      <c r="E930">
        <v>-2.1605699999999999E-4</v>
      </c>
      <c r="F930" s="14">
        <v>-8.81E-5</v>
      </c>
      <c r="G930">
        <v>7.3391999999999999E-4</v>
      </c>
      <c r="H930">
        <v>8.8306799999999998E-4</v>
      </c>
    </row>
    <row r="931" spans="1:8" x14ac:dyDescent="0.2">
      <c r="A931">
        <v>3.40346E-4</v>
      </c>
      <c r="B931">
        <v>5.8679399999999997E-4</v>
      </c>
      <c r="C931">
        <v>-3.6975000000000002E-4</v>
      </c>
      <c r="D931">
        <v>1.61738E-4</v>
      </c>
      <c r="E931">
        <v>6.11799E-4</v>
      </c>
      <c r="F931">
        <v>2.2947700000000001E-4</v>
      </c>
      <c r="G931">
        <v>5.4764199999999999E-4</v>
      </c>
      <c r="H931">
        <v>-3.8479600000000002E-4</v>
      </c>
    </row>
    <row r="932" spans="1:8" x14ac:dyDescent="0.2">
      <c r="A932">
        <v>4.0298200000000003E-4</v>
      </c>
      <c r="B932" s="14">
        <v>-7.1099999999999994E-5</v>
      </c>
      <c r="C932">
        <v>1.1220329999999999E-3</v>
      </c>
      <c r="D932">
        <v>1.005543E-3</v>
      </c>
      <c r="E932" s="14">
        <v>7.3800000000000005E-5</v>
      </c>
      <c r="F932">
        <v>8.00101E-4</v>
      </c>
      <c r="G932">
        <v>5.2910800000000003E-4</v>
      </c>
      <c r="H932">
        <v>8.6015899999999999E-4</v>
      </c>
    </row>
    <row r="933" spans="1:8" x14ac:dyDescent="0.2">
      <c r="A933">
        <v>-3.5916399999999998E-4</v>
      </c>
      <c r="B933" s="14">
        <v>2.27E-5</v>
      </c>
      <c r="C933">
        <v>-1.13998E-4</v>
      </c>
      <c r="D933">
        <v>-1.77064E-4</v>
      </c>
      <c r="E933">
        <v>4.6522000000000002E-4</v>
      </c>
      <c r="F933">
        <v>-5.6962600000000005E-4</v>
      </c>
      <c r="G933">
        <v>-3.57547E-4</v>
      </c>
      <c r="H933">
        <v>-2.2320700000000001E-4</v>
      </c>
    </row>
    <row r="934" spans="1:8" x14ac:dyDescent="0.2">
      <c r="A934">
        <v>-3.6044199999999999E-4</v>
      </c>
      <c r="B934">
        <v>1.7702500000000001E-4</v>
      </c>
      <c r="C934" s="14">
        <v>-8.8300000000000005E-5</v>
      </c>
      <c r="D934">
        <v>-8.5108299999999998E-4</v>
      </c>
      <c r="E934" s="14">
        <v>-9.09E-5</v>
      </c>
      <c r="F934">
        <v>4.4549200000000002E-4</v>
      </c>
      <c r="G934" s="14">
        <v>8.1199999999999995E-5</v>
      </c>
      <c r="H934" s="14">
        <v>9.6899999999999997E-5</v>
      </c>
    </row>
    <row r="935" spans="1:8" x14ac:dyDescent="0.2">
      <c r="A935">
        <v>8.2743699999999999E-4</v>
      </c>
      <c r="B935">
        <v>4.2883999999999999E-4</v>
      </c>
      <c r="C935">
        <v>1.38329E-4</v>
      </c>
      <c r="D935">
        <v>2.5198799999999997E-4</v>
      </c>
      <c r="E935">
        <v>-1.2441199999999999E-4</v>
      </c>
      <c r="F935">
        <v>3.8984600000000001E-4</v>
      </c>
      <c r="G935">
        <v>-2.9231599999999998E-4</v>
      </c>
      <c r="H935" s="14">
        <v>-5.2800000000000003E-6</v>
      </c>
    </row>
    <row r="936" spans="1:8" x14ac:dyDescent="0.2">
      <c r="A936">
        <v>6.9402899999999998E-4</v>
      </c>
      <c r="B936">
        <v>1.124845E-3</v>
      </c>
      <c r="C936">
        <v>8.6300999999999999E-4</v>
      </c>
      <c r="D936">
        <v>1.329181E-3</v>
      </c>
      <c r="E936">
        <v>1.5802209999999999E-3</v>
      </c>
      <c r="F936">
        <v>8.7841700000000004E-4</v>
      </c>
      <c r="G936">
        <v>9.3604199999999999E-4</v>
      </c>
      <c r="H936">
        <v>1.005216E-3</v>
      </c>
    </row>
    <row r="937" spans="1:8" x14ac:dyDescent="0.2">
      <c r="A937">
        <v>-4.6531399999999998E-4</v>
      </c>
      <c r="B937" s="14">
        <v>-5.2200000000000002E-5</v>
      </c>
      <c r="C937">
        <v>4.5358099999999999E-4</v>
      </c>
      <c r="D937">
        <v>1.043357E-3</v>
      </c>
      <c r="E937">
        <v>4.5608600000000002E-4</v>
      </c>
      <c r="F937">
        <v>6.9371400000000001E-4</v>
      </c>
      <c r="G937">
        <v>4.3841600000000001E-4</v>
      </c>
      <c r="H937" s="14">
        <v>1.9300000000000002E-6</v>
      </c>
    </row>
    <row r="938" spans="1:8" x14ac:dyDescent="0.2">
      <c r="A938">
        <v>-1.37517E-4</v>
      </c>
      <c r="B938">
        <v>-3.5249000000000001E-4</v>
      </c>
      <c r="C938">
        <v>1.9729900000000001E-4</v>
      </c>
      <c r="D938">
        <v>-4.1501E-4</v>
      </c>
      <c r="E938">
        <v>-5.3811799999999997E-4</v>
      </c>
      <c r="F938">
        <v>-6.7968100000000001E-4</v>
      </c>
      <c r="G938" s="14">
        <v>4.9200000000000003E-5</v>
      </c>
      <c r="H938">
        <v>-1.2483899999999999E-4</v>
      </c>
    </row>
    <row r="939" spans="1:8" x14ac:dyDescent="0.2">
      <c r="A939" s="14">
        <v>-8.3900000000000006E-5</v>
      </c>
      <c r="B939" s="14">
        <v>6.9400000000000006E-5</v>
      </c>
      <c r="C939">
        <v>-3.7993599999999999E-4</v>
      </c>
      <c r="D939">
        <v>-6.51689E-4</v>
      </c>
      <c r="E939">
        <v>-2.29337E-4</v>
      </c>
      <c r="F939">
        <v>2.5273299999999999E-4</v>
      </c>
      <c r="G939">
        <v>2.9221299999999999E-4</v>
      </c>
      <c r="H939">
        <v>2.9189800000000002E-4</v>
      </c>
    </row>
    <row r="940" spans="1:8" x14ac:dyDescent="0.2">
      <c r="A940">
        <v>5.2225000000000004E-4</v>
      </c>
      <c r="B940">
        <v>3.5714299999999998E-4</v>
      </c>
      <c r="C940">
        <v>-1.38608E-4</v>
      </c>
      <c r="D940">
        <v>2.1616300000000001E-4</v>
      </c>
      <c r="E940">
        <v>1.89116E-4</v>
      </c>
      <c r="F940" s="14">
        <v>9.2499999999999999E-5</v>
      </c>
      <c r="G940">
        <v>-1.9569100000000001E-4</v>
      </c>
      <c r="H940" s="14">
        <v>-3.8200000000000001E-7</v>
      </c>
    </row>
    <row r="941" spans="1:8" x14ac:dyDescent="0.2">
      <c r="A941" s="14">
        <v>-4.6699999999999997E-5</v>
      </c>
      <c r="B941">
        <v>-3.6373999999999998E-4</v>
      </c>
      <c r="C941">
        <v>8.5884600000000002E-4</v>
      </c>
      <c r="D941">
        <v>8.2930000000000005E-4</v>
      </c>
      <c r="E941">
        <v>3.3650599999999998E-4</v>
      </c>
      <c r="F941">
        <v>6.0790499999999995E-4</v>
      </c>
      <c r="G941" s="14">
        <v>6.1699999999999995E-5</v>
      </c>
      <c r="H941" s="14">
        <v>-8.7199999999999995E-6</v>
      </c>
    </row>
    <row r="942" spans="1:8" x14ac:dyDescent="0.2">
      <c r="A942" s="14">
        <v>7.3300000000000006E-5</v>
      </c>
      <c r="B942">
        <v>9.1044699999999999E-4</v>
      </c>
      <c r="C942">
        <v>2.2530400000000001E-4</v>
      </c>
      <c r="D942" s="14">
        <v>3.4400000000000003E-5</v>
      </c>
      <c r="E942">
        <v>5.9457200000000003E-4</v>
      </c>
      <c r="F942">
        <v>2.4375800000000001E-4</v>
      </c>
      <c r="G942">
        <v>7.0380699999999998E-4</v>
      </c>
      <c r="H942">
        <v>3.8577199999999999E-4</v>
      </c>
    </row>
    <row r="943" spans="1:8" x14ac:dyDescent="0.2">
      <c r="A943">
        <v>2.05455E-4</v>
      </c>
      <c r="B943">
        <v>4.9384400000000001E-4</v>
      </c>
      <c r="C943">
        <v>1.3627299999999999E-4</v>
      </c>
      <c r="D943">
        <v>8.6333299999999998E-4</v>
      </c>
      <c r="E943">
        <v>6.1456900000000003E-4</v>
      </c>
      <c r="F943">
        <v>6.26225E-4</v>
      </c>
      <c r="G943">
        <v>8.2612600000000005E-4</v>
      </c>
      <c r="H943" s="14">
        <v>-7.3200000000000004E-5</v>
      </c>
    </row>
    <row r="944" spans="1:8" x14ac:dyDescent="0.2">
      <c r="A944" s="14">
        <v>-1.5500000000000001E-5</v>
      </c>
      <c r="B944">
        <v>-3.71154E-4</v>
      </c>
      <c r="C944">
        <v>-1.7662E-4</v>
      </c>
      <c r="D944" s="14">
        <v>3.0299999999999998E-6</v>
      </c>
      <c r="E944">
        <v>-7.49338E-4</v>
      </c>
      <c r="F944">
        <v>-4.0361100000000001E-4</v>
      </c>
      <c r="G944">
        <v>-7.4361299999999996E-4</v>
      </c>
      <c r="H944">
        <v>1.9238099999999999E-4</v>
      </c>
    </row>
    <row r="945" spans="1:8" x14ac:dyDescent="0.2">
      <c r="A945">
        <v>-3.2975600000000001E-4</v>
      </c>
      <c r="B945">
        <v>-1.17543E-4</v>
      </c>
      <c r="C945">
        <v>-1.10683E-4</v>
      </c>
      <c r="D945">
        <v>-8.31948E-4</v>
      </c>
      <c r="E945" s="14">
        <v>6.3299999999999994E-5</v>
      </c>
      <c r="F945">
        <v>-5.2731900000000005E-4</v>
      </c>
      <c r="G945" s="14">
        <v>2.6800000000000001E-5</v>
      </c>
      <c r="H945">
        <v>-1.79977E-4</v>
      </c>
    </row>
    <row r="946" spans="1:8" x14ac:dyDescent="0.2">
      <c r="A946">
        <v>5.0591399999999999E-4</v>
      </c>
      <c r="B946">
        <v>-5.1089500000000003E-4</v>
      </c>
      <c r="C946" s="14">
        <v>6.1099999999999994E-5</v>
      </c>
      <c r="D946" s="14">
        <v>-3.3599999999999997E-5</v>
      </c>
      <c r="E946">
        <v>-1.96813E-4</v>
      </c>
      <c r="F946">
        <v>6.5694099999999997E-4</v>
      </c>
      <c r="G946" s="14">
        <v>9.1500000000000001E-5</v>
      </c>
      <c r="H946">
        <v>5.7864400000000001E-4</v>
      </c>
    </row>
    <row r="947" spans="1:8" x14ac:dyDescent="0.2">
      <c r="A947">
        <v>-1.84756E-4</v>
      </c>
      <c r="B947">
        <v>8.2076899999999995E-4</v>
      </c>
      <c r="C947">
        <v>5.9313400000000004E-4</v>
      </c>
      <c r="D947">
        <v>8.9766599999999998E-4</v>
      </c>
      <c r="E947">
        <v>1.084888E-3</v>
      </c>
      <c r="F947">
        <v>5.1924499999999999E-4</v>
      </c>
      <c r="G947">
        <v>4.0243100000000002E-4</v>
      </c>
      <c r="H947">
        <v>-2.1920300000000001E-4</v>
      </c>
    </row>
    <row r="948" spans="1:8" x14ac:dyDescent="0.2">
      <c r="A948">
        <v>2.8438399999999999E-4</v>
      </c>
      <c r="B948">
        <v>5.2878300000000001E-4</v>
      </c>
      <c r="C948">
        <v>-2.0115399999999999E-4</v>
      </c>
      <c r="D948">
        <v>1.3721600000000001E-4</v>
      </c>
      <c r="E948">
        <v>3.5224600000000002E-4</v>
      </c>
      <c r="F948">
        <v>-5.9398100000000004E-4</v>
      </c>
      <c r="G948">
        <v>2.2450500000000001E-4</v>
      </c>
      <c r="H948" s="14">
        <v>4.0299999999999997E-5</v>
      </c>
    </row>
    <row r="949" spans="1:8" x14ac:dyDescent="0.2">
      <c r="A949">
        <v>2.12318E-4</v>
      </c>
      <c r="B949" s="14">
        <v>-5.27E-5</v>
      </c>
      <c r="C949">
        <v>4.6206900000000001E-4</v>
      </c>
      <c r="D949">
        <v>-5.0317500000000002E-4</v>
      </c>
      <c r="E949">
        <v>-6.5291199999999996E-4</v>
      </c>
      <c r="F949">
        <v>5.6743199999999998E-4</v>
      </c>
      <c r="G949" s="14">
        <v>-6.8100000000000002E-5</v>
      </c>
      <c r="H949">
        <v>3.6648900000000001E-4</v>
      </c>
    </row>
    <row r="950" spans="1:8" x14ac:dyDescent="0.2">
      <c r="A950">
        <v>5.2071099999999998E-4</v>
      </c>
      <c r="B950">
        <v>1.52953E-4</v>
      </c>
      <c r="C950" s="14">
        <v>6.1799999999999998E-5</v>
      </c>
      <c r="D950">
        <v>1.0256200000000001E-3</v>
      </c>
      <c r="E950">
        <v>2.5196600000000001E-4</v>
      </c>
      <c r="F950">
        <v>-3.3276600000000002E-4</v>
      </c>
      <c r="G950">
        <v>-2.3589499999999999E-4</v>
      </c>
      <c r="H950">
        <v>1.19709E-4</v>
      </c>
    </row>
    <row r="951" spans="1:8" x14ac:dyDescent="0.2">
      <c r="A951">
        <v>-6.0891299999999999E-4</v>
      </c>
      <c r="B951">
        <v>-2.9620699999999999E-4</v>
      </c>
      <c r="C951">
        <v>5.5185900000000003E-4</v>
      </c>
      <c r="D951">
        <v>-1.5965099999999999E-4</v>
      </c>
      <c r="E951">
        <v>-2.67435E-4</v>
      </c>
      <c r="F951">
        <v>2.7829299999999999E-4</v>
      </c>
      <c r="G951">
        <v>4.4410000000000001E-4</v>
      </c>
      <c r="H951">
        <v>-8.98356E-4</v>
      </c>
    </row>
    <row r="952" spans="1:8" x14ac:dyDescent="0.2">
      <c r="A952">
        <v>5.6158E-4</v>
      </c>
      <c r="B952">
        <v>-1.2969899999999999E-4</v>
      </c>
      <c r="C952">
        <v>-7.4952999999999999E-4</v>
      </c>
      <c r="D952">
        <v>1.4894999999999999E-4</v>
      </c>
      <c r="E952">
        <v>1.89297E-4</v>
      </c>
      <c r="F952">
        <v>-3.97372E-4</v>
      </c>
      <c r="G952">
        <v>-6.3152200000000003E-4</v>
      </c>
      <c r="H952">
        <v>3.7366599999999998E-4</v>
      </c>
    </row>
    <row r="953" spans="1:8" x14ac:dyDescent="0.2">
      <c r="A953" s="14">
        <v>-1.2799999999999999E-5</v>
      </c>
      <c r="B953">
        <v>6.1624200000000003E-4</v>
      </c>
      <c r="C953">
        <v>1.30827E-4</v>
      </c>
      <c r="D953" s="14">
        <v>8.7100000000000003E-5</v>
      </c>
      <c r="E953" s="14">
        <v>-7.8099999999999998E-6</v>
      </c>
      <c r="F953">
        <v>5.37376E-4</v>
      </c>
      <c r="G953">
        <v>5.4884900000000002E-4</v>
      </c>
      <c r="H953">
        <v>-1.4031100000000001E-4</v>
      </c>
    </row>
    <row r="954" spans="1:8" x14ac:dyDescent="0.2">
      <c r="A954">
        <v>2.28051E-4</v>
      </c>
      <c r="B954">
        <v>-3.5782000000000001E-4</v>
      </c>
      <c r="C954">
        <v>6.9797999999999995E-4</v>
      </c>
      <c r="D954">
        <v>-2.2015199999999999E-4</v>
      </c>
      <c r="E954">
        <v>6.9584599999999996E-4</v>
      </c>
      <c r="F954" s="14">
        <v>-8.1799999999999996E-5</v>
      </c>
      <c r="G954">
        <v>4.12717E-4</v>
      </c>
      <c r="H954">
        <v>3.4184299999999999E-4</v>
      </c>
    </row>
    <row r="955" spans="1:8" x14ac:dyDescent="0.2">
      <c r="A955">
        <v>-2.2461900000000001E-4</v>
      </c>
      <c r="B955">
        <v>8.4738999999999995E-4</v>
      </c>
      <c r="C955">
        <v>1.7513199999999999E-4</v>
      </c>
      <c r="D955">
        <v>5.4375500000000004E-4</v>
      </c>
      <c r="E955">
        <v>-3.2059200000000002E-4</v>
      </c>
      <c r="F955" s="14">
        <v>5.8900000000000002E-5</v>
      </c>
      <c r="G955">
        <v>-1.6043599999999999E-4</v>
      </c>
      <c r="H955" s="14">
        <v>2.2000000000000001E-6</v>
      </c>
    </row>
    <row r="956" spans="1:8" x14ac:dyDescent="0.2">
      <c r="A956" s="14">
        <v>-8.2000000000000001E-5</v>
      </c>
      <c r="B956">
        <v>-2.3181800000000001E-4</v>
      </c>
      <c r="C956">
        <v>2.6379300000000001E-4</v>
      </c>
      <c r="D956">
        <v>-3.7659100000000001E-4</v>
      </c>
      <c r="E956">
        <v>7.65148E-4</v>
      </c>
      <c r="F956" s="14">
        <v>8.5199999999999997E-5</v>
      </c>
      <c r="G956">
        <v>-4.6895699999999999E-4</v>
      </c>
      <c r="H956">
        <v>-1.2876000000000001E-4</v>
      </c>
    </row>
    <row r="957" spans="1:8" x14ac:dyDescent="0.2">
      <c r="A957">
        <v>3.0173999999999999E-4</v>
      </c>
      <c r="B957">
        <v>2.09409E-4</v>
      </c>
      <c r="C957">
        <v>-1.2252000000000001E-4</v>
      </c>
      <c r="D957">
        <v>-1.2552099999999999E-4</v>
      </c>
      <c r="E957">
        <v>-5.0751699999999997E-4</v>
      </c>
      <c r="F957" s="14">
        <v>8.7399999999999997E-5</v>
      </c>
      <c r="G957">
        <v>3.7911500000000002E-4</v>
      </c>
      <c r="H957">
        <v>6.28511E-4</v>
      </c>
    </row>
    <row r="958" spans="1:8" x14ac:dyDescent="0.2">
      <c r="A958">
        <v>-7.0126499999999996E-4</v>
      </c>
      <c r="B958" s="14">
        <v>-1.66E-5</v>
      </c>
      <c r="C958">
        <v>-5.1986899999999995E-4</v>
      </c>
      <c r="D958">
        <v>3.0386600000000002E-4</v>
      </c>
      <c r="E958">
        <v>5.6515899999999997E-4</v>
      </c>
      <c r="F958">
        <v>2.2190600000000001E-4</v>
      </c>
      <c r="G958">
        <v>4.9196999999999999E-4</v>
      </c>
      <c r="H958">
        <v>-5.3772200000000003E-4</v>
      </c>
    </row>
    <row r="959" spans="1:8" x14ac:dyDescent="0.2">
      <c r="A959">
        <v>2.6774699999999998E-4</v>
      </c>
      <c r="B959">
        <v>-4.3505399999999999E-4</v>
      </c>
      <c r="C959">
        <v>5.0235299999999998E-4</v>
      </c>
      <c r="D959">
        <v>7.2136699999999999E-4</v>
      </c>
      <c r="E959">
        <v>-3.8079699999999999E-4</v>
      </c>
      <c r="F959">
        <v>5.7312300000000004E-4</v>
      </c>
      <c r="G959">
        <v>3.7215499999999999E-4</v>
      </c>
      <c r="H959">
        <v>8.5638900000000004E-4</v>
      </c>
    </row>
    <row r="960" spans="1:8" x14ac:dyDescent="0.2">
      <c r="A960">
        <v>1.662377E-3</v>
      </c>
      <c r="B960">
        <v>1.2622810000000001E-3</v>
      </c>
      <c r="C960">
        <v>1.58804E-3</v>
      </c>
      <c r="D960">
        <v>6.7579900000000004E-4</v>
      </c>
      <c r="E960">
        <v>1.832263E-3</v>
      </c>
      <c r="F960">
        <v>1.058511E-3</v>
      </c>
      <c r="G960">
        <v>1.6832800000000001E-4</v>
      </c>
      <c r="H960">
        <v>6.6354000000000001E-4</v>
      </c>
    </row>
    <row r="961" spans="1:8" x14ac:dyDescent="0.2">
      <c r="A961">
        <v>-1.7861600000000001E-4</v>
      </c>
      <c r="B961">
        <v>6.4888900000000004E-4</v>
      </c>
      <c r="C961">
        <v>-4.1575899999999997E-4</v>
      </c>
      <c r="D961">
        <v>4.74332E-4</v>
      </c>
      <c r="E961">
        <v>-6.1033699999999997E-4</v>
      </c>
      <c r="F961">
        <v>2.6240399999999999E-4</v>
      </c>
      <c r="G961">
        <v>8.4974400000000004E-4</v>
      </c>
      <c r="H961" s="14">
        <v>-2.7E-6</v>
      </c>
    </row>
    <row r="962" spans="1:8" x14ac:dyDescent="0.2">
      <c r="A962">
        <v>-5.2305699999999995E-4</v>
      </c>
      <c r="B962" s="14">
        <v>2.0699999999999998E-5</v>
      </c>
      <c r="C962">
        <v>-3.1602399999999998E-4</v>
      </c>
      <c r="D962">
        <v>-1.9474299999999999E-4</v>
      </c>
      <c r="E962" s="14">
        <v>2.2399999999999999E-5</v>
      </c>
      <c r="F962">
        <v>-5.8674300000000003E-4</v>
      </c>
      <c r="G962">
        <v>-1.5891599999999999E-4</v>
      </c>
      <c r="H962">
        <v>-5.7783200000000002E-4</v>
      </c>
    </row>
    <row r="963" spans="1:8" x14ac:dyDescent="0.2">
      <c r="A963">
        <v>5.3822899999999999E-4</v>
      </c>
      <c r="B963">
        <v>-2.3148E-4</v>
      </c>
      <c r="C963">
        <v>6.33283E-4</v>
      </c>
      <c r="D963" s="14">
        <v>-2.6800000000000001E-5</v>
      </c>
      <c r="E963">
        <v>4.80874E-4</v>
      </c>
      <c r="F963">
        <v>3.5436000000000002E-4</v>
      </c>
      <c r="G963">
        <v>-2.39783E-4</v>
      </c>
      <c r="H963">
        <v>8.2867100000000001E-4</v>
      </c>
    </row>
    <row r="964" spans="1:8" x14ac:dyDescent="0.2">
      <c r="A964">
        <v>-4.4738800000000001E-4</v>
      </c>
      <c r="B964" s="14">
        <v>1.98E-5</v>
      </c>
      <c r="C964" s="14">
        <v>-8.8499999999999996E-5</v>
      </c>
      <c r="D964">
        <v>2.93663E-4</v>
      </c>
      <c r="E964">
        <v>1.3165299999999999E-4</v>
      </c>
      <c r="F964">
        <v>2.9658000000000001E-4</v>
      </c>
      <c r="G964">
        <v>6.4333700000000001E-4</v>
      </c>
      <c r="H964">
        <v>-4.8852100000000001E-4</v>
      </c>
    </row>
    <row r="965" spans="1:8" x14ac:dyDescent="0.2">
      <c r="A965">
        <v>4.8802300000000003E-4</v>
      </c>
      <c r="B965" s="14">
        <v>6.3100000000000002E-5</v>
      </c>
      <c r="C965" s="14">
        <v>-4.4400000000000002E-5</v>
      </c>
      <c r="D965">
        <v>-3.7481599999999998E-4</v>
      </c>
      <c r="E965">
        <v>-1.0003799999999999E-4</v>
      </c>
      <c r="F965">
        <v>-2.9666600000000001E-4</v>
      </c>
      <c r="G965">
        <v>-6.8126999999999999E-4</v>
      </c>
      <c r="H965" s="14">
        <v>7.1899999999999999E-5</v>
      </c>
    </row>
    <row r="966" spans="1:8" x14ac:dyDescent="0.2">
      <c r="A966" s="14">
        <v>-5.66E-5</v>
      </c>
      <c r="B966">
        <v>-5.0938299999999997E-4</v>
      </c>
      <c r="C966">
        <v>-5.8177100000000002E-4</v>
      </c>
      <c r="D966">
        <v>-5.43945E-4</v>
      </c>
      <c r="E966">
        <v>-7.9563799999999999E-4</v>
      </c>
      <c r="F966">
        <v>-9.3167100000000002E-4</v>
      </c>
      <c r="G966">
        <v>-6.1190400000000003E-4</v>
      </c>
      <c r="H966">
        <v>-1.09879E-4</v>
      </c>
    </row>
    <row r="967" spans="1:8" x14ac:dyDescent="0.2">
      <c r="A967" s="14">
        <v>-8.8300000000000005E-5</v>
      </c>
      <c r="B967">
        <v>-1.17093E-4</v>
      </c>
      <c r="C967">
        <v>-2.6139499999999999E-4</v>
      </c>
      <c r="D967" s="14">
        <v>1.4600000000000001E-5</v>
      </c>
      <c r="E967">
        <v>4.3844700000000001E-4</v>
      </c>
      <c r="F967">
        <v>3.5542100000000002E-4</v>
      </c>
      <c r="G967" s="14">
        <v>-8.0800000000000006E-6</v>
      </c>
      <c r="H967" s="14">
        <v>6.7399999999999998E-5</v>
      </c>
    </row>
    <row r="968" spans="1:8" x14ac:dyDescent="0.2">
      <c r="A968" s="14">
        <v>4.2300000000000002E-6</v>
      </c>
      <c r="B968">
        <v>7.14812E-4</v>
      </c>
      <c r="C968">
        <v>2.3006799999999999E-4</v>
      </c>
      <c r="D968">
        <v>7.8850600000000002E-4</v>
      </c>
      <c r="E968">
        <v>-2.5472199999999998E-4</v>
      </c>
      <c r="F968">
        <v>1.0074E-4</v>
      </c>
      <c r="G968">
        <v>3.6272700000000003E-4</v>
      </c>
      <c r="H968">
        <v>2.3913499999999999E-4</v>
      </c>
    </row>
    <row r="969" spans="1:8" x14ac:dyDescent="0.2">
      <c r="A969">
        <v>-1.8619900000000001E-4</v>
      </c>
      <c r="B969">
        <v>-2.0301800000000001E-4</v>
      </c>
      <c r="C969">
        <v>4.66713E-4</v>
      </c>
      <c r="D969" s="14">
        <v>-5.4500000000000003E-5</v>
      </c>
      <c r="E969">
        <v>2.2625600000000001E-4</v>
      </c>
      <c r="F969">
        <v>-4.2018399999999999E-4</v>
      </c>
      <c r="G969">
        <v>-3.35664E-4</v>
      </c>
      <c r="H969">
        <v>-7.9269300000000002E-4</v>
      </c>
    </row>
    <row r="970" spans="1:8" x14ac:dyDescent="0.2">
      <c r="A970">
        <v>5.1970499999999997E-4</v>
      </c>
      <c r="B970" s="14">
        <v>-9.4500000000000007E-5</v>
      </c>
      <c r="C970">
        <v>-6.1584699999999999E-4</v>
      </c>
      <c r="D970">
        <v>-5.6700700000000001E-4</v>
      </c>
      <c r="E970">
        <v>-4.22698E-4</v>
      </c>
      <c r="F970" s="14">
        <v>3.3699999999999999E-5</v>
      </c>
      <c r="G970" s="14">
        <v>-3.5999999999999998E-6</v>
      </c>
      <c r="H970">
        <v>2.15942E-4</v>
      </c>
    </row>
    <row r="971" spans="1:8" x14ac:dyDescent="0.2">
      <c r="A971">
        <v>-2.1480699999999999E-4</v>
      </c>
      <c r="B971" s="14">
        <v>8.9599999999999996E-5</v>
      </c>
      <c r="C971">
        <v>8.1191599999999998E-4</v>
      </c>
      <c r="D971">
        <v>1.75372E-4</v>
      </c>
      <c r="E971" s="14">
        <v>1.6099999999999998E-5</v>
      </c>
      <c r="F971">
        <v>2.8097700000000002E-4</v>
      </c>
      <c r="G971">
        <v>7.5207900000000001E-4</v>
      </c>
      <c r="H971">
        <v>3.19974E-4</v>
      </c>
    </row>
    <row r="972" spans="1:8" x14ac:dyDescent="0.2">
      <c r="A972" s="14">
        <v>6.9599999999999998E-5</v>
      </c>
      <c r="B972" s="14">
        <v>4.9400000000000001E-5</v>
      </c>
      <c r="C972">
        <v>-7.0111399999999997E-4</v>
      </c>
      <c r="D972">
        <v>1.26871E-4</v>
      </c>
      <c r="E972">
        <v>3.2775099999999999E-4</v>
      </c>
      <c r="F972" s="14">
        <v>-1.22E-5</v>
      </c>
      <c r="G972">
        <v>-3.745E-4</v>
      </c>
      <c r="H972">
        <v>-4.1876700000000001E-4</v>
      </c>
    </row>
    <row r="973" spans="1:8" x14ac:dyDescent="0.2">
      <c r="A973">
        <v>2.2720600000000001E-4</v>
      </c>
      <c r="B973" s="14">
        <v>-6.7899999999999997E-5</v>
      </c>
      <c r="C973">
        <v>3.4848399999999998E-4</v>
      </c>
      <c r="D973">
        <v>-7.3089200000000002E-4</v>
      </c>
      <c r="E973">
        <v>-6.0557700000000005E-4</v>
      </c>
      <c r="F973">
        <v>-4.6123300000000002E-4</v>
      </c>
      <c r="G973" s="14">
        <v>4.0399999999999999E-5</v>
      </c>
      <c r="H973" s="14">
        <v>-7.4599999999999997E-5</v>
      </c>
    </row>
    <row r="974" spans="1:8" x14ac:dyDescent="0.2">
      <c r="A974">
        <v>-4.2045599999999999E-4</v>
      </c>
      <c r="B974">
        <v>-6.0690500000000003E-4</v>
      </c>
      <c r="C974">
        <v>-5.1491000000000004E-4</v>
      </c>
      <c r="D974">
        <v>-1.5994499999999999E-4</v>
      </c>
      <c r="E974" s="14">
        <v>5.3199999999999999E-5</v>
      </c>
      <c r="F974">
        <v>3.6568400000000002E-4</v>
      </c>
      <c r="G974">
        <v>-1.044421E-3</v>
      </c>
      <c r="H974">
        <v>-2.3452E-4</v>
      </c>
    </row>
    <row r="975" spans="1:8" x14ac:dyDescent="0.2">
      <c r="A975">
        <v>-1.56883E-4</v>
      </c>
      <c r="B975">
        <v>1.1225E-4</v>
      </c>
      <c r="C975">
        <v>-2.3406499999999999E-4</v>
      </c>
      <c r="D975">
        <v>4.6624699999999998E-4</v>
      </c>
      <c r="E975" s="14">
        <v>-3.0800000000000003E-5</v>
      </c>
      <c r="F975">
        <v>-1.9787299999999999E-4</v>
      </c>
      <c r="G975">
        <v>2.7418000000000001E-4</v>
      </c>
      <c r="H975" s="14">
        <v>-8.6399999999999999E-5</v>
      </c>
    </row>
    <row r="976" spans="1:8" x14ac:dyDescent="0.2">
      <c r="A976">
        <v>4.61163E-4</v>
      </c>
      <c r="B976">
        <v>6.1923299999999996E-4</v>
      </c>
      <c r="C976">
        <v>3.8359100000000002E-4</v>
      </c>
      <c r="D976">
        <v>2.5531700000000002E-4</v>
      </c>
      <c r="E976">
        <v>7.3171100000000002E-4</v>
      </c>
      <c r="F976">
        <v>-1.2447099999999999E-4</v>
      </c>
      <c r="G976">
        <v>3.3328399999999999E-4</v>
      </c>
      <c r="H976">
        <v>5.8916299999999997E-4</v>
      </c>
    </row>
    <row r="977" spans="1:8" x14ac:dyDescent="0.2">
      <c r="A977" s="14">
        <v>-3.54E-5</v>
      </c>
      <c r="B977">
        <v>4.8771099999999999E-4</v>
      </c>
      <c r="C977">
        <v>6.6404599999999995E-4</v>
      </c>
      <c r="D977">
        <v>4.7305300000000003E-4</v>
      </c>
      <c r="E977">
        <v>-3.3917700000000002E-4</v>
      </c>
      <c r="F977">
        <v>8.6160700000000002E-4</v>
      </c>
      <c r="G977" s="14">
        <v>9.48E-5</v>
      </c>
      <c r="H977" s="14">
        <v>-3.3399999999999999E-5</v>
      </c>
    </row>
    <row r="978" spans="1:8" x14ac:dyDescent="0.2">
      <c r="A978" s="14">
        <v>6.4300000000000004E-5</v>
      </c>
      <c r="B978">
        <v>-5.1302499999999996E-4</v>
      </c>
      <c r="C978">
        <v>3.0735000000000002E-4</v>
      </c>
      <c r="D978" s="14">
        <v>-7.25E-5</v>
      </c>
      <c r="E978">
        <v>2.87893E-4</v>
      </c>
      <c r="F978">
        <v>-4.8654200000000002E-4</v>
      </c>
      <c r="G978" s="14">
        <v>9.7200000000000004E-5</v>
      </c>
      <c r="H978">
        <v>4.8913600000000004E-4</v>
      </c>
    </row>
    <row r="979" spans="1:8" x14ac:dyDescent="0.2">
      <c r="A979">
        <v>1.83938E-4</v>
      </c>
      <c r="B979">
        <v>1.04651E-4</v>
      </c>
      <c r="C979">
        <v>-4.8728299999999998E-4</v>
      </c>
      <c r="D979">
        <v>-1.7610099999999999E-4</v>
      </c>
      <c r="E979">
        <v>-3.6308299999999999E-4</v>
      </c>
      <c r="F979">
        <v>3.05965E-4</v>
      </c>
      <c r="G979">
        <v>5.2650400000000001E-4</v>
      </c>
      <c r="H979">
        <v>-5.9951199999999996E-4</v>
      </c>
    </row>
    <row r="980" spans="1:8" x14ac:dyDescent="0.2">
      <c r="A980">
        <v>5.4679499999999999E-4</v>
      </c>
      <c r="B980">
        <v>1.5081599999999999E-4</v>
      </c>
      <c r="C980" s="14">
        <v>-8.9600000000000006E-6</v>
      </c>
      <c r="D980">
        <v>-2.2313500000000001E-4</v>
      </c>
      <c r="E980">
        <v>8.2384199999999998E-4</v>
      </c>
      <c r="F980">
        <v>-2.4842499999999998E-4</v>
      </c>
      <c r="G980">
        <v>2.7209100000000002E-4</v>
      </c>
      <c r="H980" s="14">
        <v>6.0999999999999999E-5</v>
      </c>
    </row>
    <row r="981" spans="1:8" x14ac:dyDescent="0.2">
      <c r="A981">
        <v>-5.9621499999999998E-4</v>
      </c>
      <c r="B981">
        <v>-2.1338600000000001E-4</v>
      </c>
      <c r="C981">
        <v>1.3831600000000001E-4</v>
      </c>
      <c r="D981" s="14">
        <v>-5.4299999999999997E-6</v>
      </c>
      <c r="E981" s="14">
        <v>-8.5400000000000002E-5</v>
      </c>
      <c r="F981">
        <v>1.9273099999999999E-4</v>
      </c>
      <c r="G981">
        <v>-4.6094199999999999E-4</v>
      </c>
      <c r="H981" s="14">
        <v>1.3699999999999999E-5</v>
      </c>
    </row>
    <row r="982" spans="1:8" x14ac:dyDescent="0.2">
      <c r="A982">
        <v>4.3794400000000001E-4</v>
      </c>
      <c r="B982">
        <v>2.4591000000000001E-4</v>
      </c>
      <c r="C982">
        <v>2.0141700000000001E-4</v>
      </c>
      <c r="D982">
        <v>8.6398599999999996E-4</v>
      </c>
      <c r="E982">
        <v>-2.5896399999999998E-4</v>
      </c>
      <c r="F982">
        <v>4.6849000000000001E-4</v>
      </c>
      <c r="G982">
        <v>2.0210700000000001E-4</v>
      </c>
      <c r="H982">
        <v>7.2456899999999999E-4</v>
      </c>
    </row>
    <row r="983" spans="1:8" x14ac:dyDescent="0.2">
      <c r="A983">
        <v>6.1864000000000005E-4</v>
      </c>
      <c r="B983">
        <v>9.3717599999999996E-4</v>
      </c>
      <c r="C983">
        <v>7.9025000000000005E-4</v>
      </c>
      <c r="D983">
        <v>-6.3571600000000004E-4</v>
      </c>
      <c r="E983">
        <v>3.6359599999999999E-4</v>
      </c>
      <c r="F983">
        <v>1.6668499999999999E-4</v>
      </c>
      <c r="G983">
        <v>-5.0049199999999995E-4</v>
      </c>
      <c r="H983">
        <v>-4.66131E-4</v>
      </c>
    </row>
    <row r="984" spans="1:8" x14ac:dyDescent="0.2">
      <c r="A984">
        <v>5.0481699999999996E-4</v>
      </c>
      <c r="B984" s="14">
        <v>3.65E-5</v>
      </c>
      <c r="C984">
        <v>-1.4892799999999999E-4</v>
      </c>
      <c r="D984">
        <v>2.70778E-4</v>
      </c>
      <c r="E984">
        <v>3.6124200000000001E-4</v>
      </c>
      <c r="F984" s="14">
        <v>4.7899999999999999E-5</v>
      </c>
      <c r="G984">
        <v>5.4125400000000002E-4</v>
      </c>
      <c r="H984">
        <v>5.7378799999999999E-4</v>
      </c>
    </row>
    <row r="985" spans="1:8" x14ac:dyDescent="0.2">
      <c r="A985">
        <v>-6.0767899999999997E-4</v>
      </c>
      <c r="B985">
        <v>-1.9250800000000001E-4</v>
      </c>
      <c r="C985" s="14">
        <v>-7.7100000000000004E-5</v>
      </c>
      <c r="D985">
        <v>1.25148E-4</v>
      </c>
      <c r="E985">
        <v>-5.6873299999999998E-4</v>
      </c>
      <c r="F985">
        <v>-5.3051699999999999E-4</v>
      </c>
      <c r="G985">
        <v>-7.0331799999999998E-4</v>
      </c>
      <c r="H985">
        <v>-1.0092269999999999E-3</v>
      </c>
    </row>
    <row r="986" spans="1:8" x14ac:dyDescent="0.2">
      <c r="A986">
        <v>1.63466E-4</v>
      </c>
      <c r="B986">
        <v>-1.00204E-4</v>
      </c>
      <c r="C986" s="14">
        <v>3.26E-5</v>
      </c>
      <c r="D986">
        <v>-1.06654E-4</v>
      </c>
      <c r="E986">
        <v>-2.83627E-4</v>
      </c>
      <c r="F986">
        <v>-4.8767999999999999E-4</v>
      </c>
      <c r="G986">
        <v>-2.3536E-4</v>
      </c>
      <c r="H986" s="14">
        <v>3.7799999999999997E-5</v>
      </c>
    </row>
    <row r="987" spans="1:8" x14ac:dyDescent="0.2">
      <c r="A987">
        <v>2.7581699999999998E-4</v>
      </c>
      <c r="B987" s="14">
        <v>8.9499999999999994E-5</v>
      </c>
      <c r="C987">
        <v>1.66708E-4</v>
      </c>
      <c r="D987">
        <v>2.8042900000000001E-4</v>
      </c>
      <c r="E987">
        <v>-2.2331799999999999E-4</v>
      </c>
      <c r="F987">
        <v>4.4994099999999998E-4</v>
      </c>
      <c r="G987">
        <v>3.1062100000000002E-4</v>
      </c>
      <c r="H987">
        <v>-1.4674100000000001E-4</v>
      </c>
    </row>
    <row r="988" spans="1:8" x14ac:dyDescent="0.2">
      <c r="A988">
        <v>-4.5211399999999999E-4</v>
      </c>
      <c r="B988">
        <v>-2.8376200000000001E-4</v>
      </c>
      <c r="C988">
        <v>-8.2972299999999998E-4</v>
      </c>
      <c r="D988">
        <v>-4.5089700000000002E-4</v>
      </c>
      <c r="E988">
        <v>2.9918099999999998E-4</v>
      </c>
      <c r="F988">
        <v>-7.6442000000000003E-4</v>
      </c>
      <c r="G988">
        <v>-3.6553900000000001E-4</v>
      </c>
      <c r="H988">
        <v>-1.3433100000000001E-4</v>
      </c>
    </row>
    <row r="989" spans="1:8" x14ac:dyDescent="0.2">
      <c r="A989">
        <v>2.7174499999999999E-4</v>
      </c>
      <c r="B989">
        <v>-3.7766500000000001E-4</v>
      </c>
      <c r="C989" s="14">
        <v>4.6999999999999997E-5</v>
      </c>
      <c r="D989">
        <v>-3.0030900000000001E-4</v>
      </c>
      <c r="E989">
        <v>1.4367899999999999E-4</v>
      </c>
      <c r="F989" s="14">
        <v>8.8300000000000005E-5</v>
      </c>
      <c r="G989">
        <v>7.6365299999999999E-4</v>
      </c>
      <c r="H989">
        <v>2.0075900000000001E-4</v>
      </c>
    </row>
    <row r="990" spans="1:8" x14ac:dyDescent="0.2">
      <c r="A990" s="14">
        <v>-7.6799999999999997E-5</v>
      </c>
      <c r="B990">
        <v>3.0412700000000001E-4</v>
      </c>
      <c r="C990">
        <v>4.13953E-4</v>
      </c>
      <c r="D990">
        <v>6.62128E-4</v>
      </c>
      <c r="E990">
        <v>1.3016300000000001E-4</v>
      </c>
      <c r="F990">
        <v>2.7409299999999999E-4</v>
      </c>
      <c r="G990">
        <v>-6.54299E-4</v>
      </c>
      <c r="H990">
        <v>2.34606E-4</v>
      </c>
    </row>
    <row r="991" spans="1:8" x14ac:dyDescent="0.2">
      <c r="A991" s="14">
        <v>6.0000000000000002E-5</v>
      </c>
      <c r="B991">
        <v>-1.6478599999999999E-4</v>
      </c>
      <c r="C991">
        <v>-3.4070200000000002E-4</v>
      </c>
      <c r="D991">
        <v>-1.41717E-4</v>
      </c>
      <c r="E991">
        <v>-5.4701000000000001E-4</v>
      </c>
      <c r="F991" s="14">
        <v>6.7999999999999999E-5</v>
      </c>
      <c r="G991" s="14">
        <v>9.0500000000000004E-5</v>
      </c>
      <c r="H991">
        <v>4.5623899999999999E-4</v>
      </c>
    </row>
    <row r="992" spans="1:8" x14ac:dyDescent="0.2">
      <c r="A992">
        <v>-1.6206900000000001E-4</v>
      </c>
      <c r="B992" s="14">
        <v>-9.59E-5</v>
      </c>
      <c r="C992">
        <v>-4.3933600000000002E-4</v>
      </c>
      <c r="D992">
        <v>-4.8675900000000002E-4</v>
      </c>
      <c r="E992">
        <v>-2.2633199999999999E-4</v>
      </c>
      <c r="F992">
        <v>-4.9575499999999996E-4</v>
      </c>
      <c r="G992">
        <v>-3.0208399999999999E-4</v>
      </c>
      <c r="H992">
        <v>-4.0579800000000002E-4</v>
      </c>
    </row>
    <row r="993" spans="1:8" x14ac:dyDescent="0.2">
      <c r="A993" s="14">
        <v>5.7500000000000002E-5</v>
      </c>
      <c r="B993">
        <v>5.5347700000000003E-4</v>
      </c>
      <c r="C993" s="14">
        <v>-7.1199999999999996E-5</v>
      </c>
      <c r="D993">
        <v>4.1159299999999997E-4</v>
      </c>
      <c r="E993">
        <v>-1.0996E-4</v>
      </c>
      <c r="F993">
        <v>4.8419799999999997E-4</v>
      </c>
      <c r="G993">
        <v>-1.42094E-4</v>
      </c>
      <c r="H993" s="14">
        <v>-5.0500000000000001E-5</v>
      </c>
    </row>
    <row r="994" spans="1:8" x14ac:dyDescent="0.2">
      <c r="A994">
        <v>2.73794E-4</v>
      </c>
      <c r="B994" s="14">
        <v>-1.4600000000000001E-5</v>
      </c>
      <c r="C994">
        <v>1.0007130000000001E-3</v>
      </c>
      <c r="D994" s="14">
        <v>3.3300000000000003E-5</v>
      </c>
      <c r="E994">
        <v>8.3258300000000002E-4</v>
      </c>
      <c r="F994">
        <v>-1.5256100000000001E-4</v>
      </c>
      <c r="G994">
        <v>6.3908499999999996E-4</v>
      </c>
      <c r="H994">
        <v>3.3795100000000002E-4</v>
      </c>
    </row>
    <row r="995" spans="1:8" x14ac:dyDescent="0.2">
      <c r="A995">
        <v>1.49495E-4</v>
      </c>
      <c r="B995">
        <v>-1.2832300000000001E-4</v>
      </c>
      <c r="C995" s="14">
        <v>-2.4899999999999999E-5</v>
      </c>
      <c r="D995">
        <v>-3.9895399999999998E-4</v>
      </c>
      <c r="E995">
        <v>-3.7930499999999997E-4</v>
      </c>
      <c r="F995">
        <v>2.2635600000000001E-4</v>
      </c>
      <c r="G995">
        <v>-2.9967999999999998E-4</v>
      </c>
      <c r="H995">
        <v>-3.8651700000000001E-4</v>
      </c>
    </row>
    <row r="996" spans="1:8" x14ac:dyDescent="0.2">
      <c r="A996">
        <v>-7.2762900000000004E-4</v>
      </c>
      <c r="B996">
        <v>1.4619599999999999E-4</v>
      </c>
      <c r="C996">
        <v>-5.5938099999999996E-4</v>
      </c>
      <c r="D996" s="14">
        <v>-8.8499999999999996E-5</v>
      </c>
      <c r="E996">
        <v>1.2574E-4</v>
      </c>
      <c r="F996">
        <v>-3.2866200000000002E-4</v>
      </c>
      <c r="G996">
        <v>2.7722499999999998E-4</v>
      </c>
      <c r="H996">
        <v>-2.6220200000000001E-4</v>
      </c>
    </row>
    <row r="997" spans="1:8" x14ac:dyDescent="0.2">
      <c r="A997">
        <v>2.8184599999999998E-4</v>
      </c>
      <c r="B997">
        <v>-5.3053200000000001E-4</v>
      </c>
      <c r="C997">
        <v>-4.2312099999999999E-4</v>
      </c>
      <c r="D997" s="14">
        <v>-7.4400000000000006E-5</v>
      </c>
      <c r="E997">
        <v>-5.3326299999999997E-4</v>
      </c>
      <c r="F997" s="14">
        <v>-9.8099999999999999E-5</v>
      </c>
      <c r="G997">
        <v>-8.3425299999999997E-4</v>
      </c>
      <c r="H997">
        <v>-2.0870900000000001E-4</v>
      </c>
    </row>
    <row r="998" spans="1:8" x14ac:dyDescent="0.2">
      <c r="A998">
        <v>-9.7639099999999996E-4</v>
      </c>
      <c r="B998">
        <v>-1.3123550000000001E-3</v>
      </c>
      <c r="C998">
        <v>-4.2890799999999998E-4</v>
      </c>
      <c r="D998">
        <v>-1.149604E-3</v>
      </c>
      <c r="E998">
        <v>-1.406273E-3</v>
      </c>
      <c r="F998">
        <v>-7.6431399999999999E-4</v>
      </c>
      <c r="G998">
        <v>-2.19421E-4</v>
      </c>
      <c r="H998">
        <v>-3.31794E-4</v>
      </c>
    </row>
    <row r="999" spans="1:8" x14ac:dyDescent="0.2">
      <c r="A999">
        <v>2.4126200000000001E-4</v>
      </c>
      <c r="B999">
        <v>7.9547500000000002E-4</v>
      </c>
      <c r="C999" s="14">
        <v>-8.8599999999999999E-5</v>
      </c>
      <c r="D999" s="14">
        <v>-5.4400000000000001E-5</v>
      </c>
      <c r="E999">
        <v>8.65379E-4</v>
      </c>
      <c r="F999">
        <v>-3.9504600000000003E-4</v>
      </c>
      <c r="G999">
        <v>-2.1152700000000001E-4</v>
      </c>
      <c r="H999">
        <v>2.7567500000000002E-4</v>
      </c>
    </row>
    <row r="1000" spans="1:8" x14ac:dyDescent="0.2">
      <c r="A1000">
        <v>3.60639E-4</v>
      </c>
      <c r="B1000">
        <v>-5.9181700000000002E-4</v>
      </c>
      <c r="C1000">
        <v>-2.9484200000000002E-4</v>
      </c>
      <c r="D1000">
        <v>2.0017099999999999E-4</v>
      </c>
      <c r="E1000">
        <v>-3.2280200000000002E-4</v>
      </c>
      <c r="F1000">
        <v>5.2238899999999995E-4</v>
      </c>
      <c r="G1000">
        <v>5.0829300000000005E-4</v>
      </c>
      <c r="H1000">
        <v>-2.8780800000000002E-4</v>
      </c>
    </row>
    <row r="1001" spans="1:8" x14ac:dyDescent="0.2">
      <c r="A1001" s="14">
        <v>3.2499999999999997E-5</v>
      </c>
      <c r="B1001">
        <v>4.7804599999999998E-4</v>
      </c>
      <c r="C1001" s="14">
        <v>3.0000000000000001E-5</v>
      </c>
      <c r="D1001">
        <v>-2.8905199999999998E-4</v>
      </c>
      <c r="E1001" s="14">
        <v>4.6699999999999997E-5</v>
      </c>
      <c r="F1001">
        <v>-2.59929E-4</v>
      </c>
      <c r="G1001">
        <v>-4.6441400000000002E-4</v>
      </c>
      <c r="H1001">
        <v>2.5050799999999998E-4</v>
      </c>
    </row>
    <row r="1002" spans="1:8" x14ac:dyDescent="0.2">
      <c r="A1002" s="14">
        <v>4.1199999999999998E-8</v>
      </c>
      <c r="B1002">
        <v>-3.7965299999999998E-4</v>
      </c>
      <c r="C1002">
        <v>2.66357E-4</v>
      </c>
      <c r="D1002">
        <v>8.0576200000000001E-4</v>
      </c>
      <c r="E1002">
        <v>1.41695E-4</v>
      </c>
      <c r="F1002">
        <v>-2.9831200000000001E-4</v>
      </c>
      <c r="G1002">
        <v>1.2899400000000001E-4</v>
      </c>
      <c r="H1002">
        <v>-5.2576399999999996E-4</v>
      </c>
    </row>
    <row r="1003" spans="1:8" x14ac:dyDescent="0.2">
      <c r="A1003" s="14">
        <v>-8.53E-5</v>
      </c>
      <c r="B1003" s="14">
        <v>5.9799999999999997E-5</v>
      </c>
      <c r="C1003">
        <v>-4.2584900000000001E-4</v>
      </c>
      <c r="D1003">
        <v>-7.9987199999999997E-4</v>
      </c>
      <c r="E1003" s="14">
        <v>5.5399999999999998E-5</v>
      </c>
      <c r="F1003">
        <v>1.4980399999999999E-4</v>
      </c>
      <c r="G1003">
        <v>2.7595799999999998E-4</v>
      </c>
      <c r="H1003">
        <v>-1.7485100000000001E-4</v>
      </c>
    </row>
    <row r="1004" spans="1:8" x14ac:dyDescent="0.2">
      <c r="A1004">
        <v>1.43442E-4</v>
      </c>
      <c r="B1004" s="14">
        <v>5.77E-5</v>
      </c>
      <c r="C1004">
        <v>1.18526E-4</v>
      </c>
      <c r="D1004">
        <v>9.5682299999999998E-4</v>
      </c>
      <c r="E1004" s="14">
        <v>-4.2700000000000001E-5</v>
      </c>
      <c r="F1004">
        <v>3.7562300000000001E-4</v>
      </c>
      <c r="G1004">
        <v>1.88075E-4</v>
      </c>
      <c r="H1004">
        <v>7.0090799999999998E-4</v>
      </c>
    </row>
    <row r="1005" spans="1:8" x14ac:dyDescent="0.2">
      <c r="A1005">
        <v>2.3047200000000001E-4</v>
      </c>
      <c r="B1005">
        <v>1.6839200000000001E-4</v>
      </c>
      <c r="C1005">
        <v>3.5445099999999998E-4</v>
      </c>
      <c r="D1005">
        <v>-2.9405799999999998E-4</v>
      </c>
      <c r="E1005">
        <v>-2.2021700000000001E-4</v>
      </c>
      <c r="F1005">
        <v>-2.3387700000000001E-4</v>
      </c>
      <c r="G1005">
        <v>-4.0025599999999998E-4</v>
      </c>
      <c r="H1005">
        <v>-2.7025600000000002E-4</v>
      </c>
    </row>
    <row r="1006" spans="1:8" x14ac:dyDescent="0.2">
      <c r="A1006">
        <v>-1.1609599999999999E-4</v>
      </c>
      <c r="B1006">
        <v>2.2530599999999999E-4</v>
      </c>
      <c r="C1006">
        <v>4.7609399999999999E-4</v>
      </c>
      <c r="D1006">
        <v>3.4885199999999997E-4</v>
      </c>
      <c r="E1006">
        <v>5.4909800000000003E-4</v>
      </c>
      <c r="F1006">
        <v>4.2487500000000001E-4</v>
      </c>
      <c r="G1006">
        <v>-2.3064299999999999E-4</v>
      </c>
      <c r="H1006">
        <v>-1.7656E-4</v>
      </c>
    </row>
    <row r="1007" spans="1:8" x14ac:dyDescent="0.2">
      <c r="A1007">
        <v>-6.4886000000000002E-4</v>
      </c>
      <c r="B1007">
        <v>-1.76174E-4</v>
      </c>
      <c r="C1007">
        <v>-6.2395500000000004E-4</v>
      </c>
      <c r="D1007">
        <v>-9.1949900000000005E-4</v>
      </c>
      <c r="E1007">
        <v>-9.7871599999999992E-4</v>
      </c>
      <c r="F1007">
        <v>-4.8706500000000001E-4</v>
      </c>
      <c r="G1007">
        <v>-1.37608E-4</v>
      </c>
      <c r="H1007">
        <v>-4.7236400000000002E-4</v>
      </c>
    </row>
    <row r="1008" spans="1:8" x14ac:dyDescent="0.2">
      <c r="A1008">
        <v>3.90734E-4</v>
      </c>
      <c r="B1008" s="14">
        <v>-2.7900000000000001E-5</v>
      </c>
      <c r="C1008" s="14">
        <v>-7.9800000000000002E-5</v>
      </c>
      <c r="D1008">
        <v>2.7237700000000002E-4</v>
      </c>
      <c r="E1008">
        <v>-1.9757499999999999E-4</v>
      </c>
      <c r="F1008" s="14">
        <v>-8.4400000000000005E-6</v>
      </c>
      <c r="G1008" s="14">
        <v>-7.2999999999999999E-5</v>
      </c>
      <c r="H1008">
        <v>3.2592E-4</v>
      </c>
    </row>
    <row r="1009" spans="1:8" x14ac:dyDescent="0.2">
      <c r="A1009">
        <v>-1.8949900000000001E-4</v>
      </c>
      <c r="B1009">
        <v>4.5375800000000002E-4</v>
      </c>
      <c r="C1009">
        <v>-1.4691500000000001E-4</v>
      </c>
      <c r="D1009">
        <v>2.1878199999999999E-4</v>
      </c>
      <c r="E1009">
        <v>8.8703600000000001E-4</v>
      </c>
      <c r="F1009">
        <v>-5.2904099999999995E-4</v>
      </c>
      <c r="G1009">
        <v>-4.3537300000000002E-4</v>
      </c>
      <c r="H1009">
        <v>1.4643499999999999E-4</v>
      </c>
    </row>
    <row r="1010" spans="1:8" x14ac:dyDescent="0.2">
      <c r="A1010">
        <v>8.6936100000000003E-4</v>
      </c>
      <c r="B1010">
        <v>6.1854399999999995E-4</v>
      </c>
      <c r="C1010">
        <v>1.2402330000000001E-3</v>
      </c>
      <c r="D1010">
        <v>4.64974E-4</v>
      </c>
      <c r="E1010">
        <v>2.8738100000000002E-4</v>
      </c>
      <c r="F1010">
        <v>9.3549699999999998E-4</v>
      </c>
      <c r="G1010">
        <v>1.17803E-3</v>
      </c>
      <c r="H1010">
        <v>2.9507699999999998E-4</v>
      </c>
    </row>
    <row r="1011" spans="1:8" x14ac:dyDescent="0.2">
      <c r="A1011">
        <v>-5.1149400000000003E-4</v>
      </c>
      <c r="B1011">
        <v>-1.10522E-4</v>
      </c>
      <c r="C1011">
        <v>-2.7470000000000001E-4</v>
      </c>
      <c r="D1011" s="14">
        <v>5.38E-5</v>
      </c>
      <c r="E1011">
        <v>-3.6758500000000003E-4</v>
      </c>
      <c r="F1011">
        <v>-4.3447400000000001E-4</v>
      </c>
      <c r="G1011">
        <v>-7.0425999999999996E-4</v>
      </c>
      <c r="H1011" s="14">
        <v>7.9900000000000004E-5</v>
      </c>
    </row>
    <row r="1012" spans="1:8" x14ac:dyDescent="0.2">
      <c r="A1012" s="14">
        <v>6.41E-5</v>
      </c>
      <c r="B1012">
        <v>-4.8345300000000001E-4</v>
      </c>
      <c r="C1012" s="14">
        <v>3.8999999999999999E-5</v>
      </c>
      <c r="D1012">
        <v>-4.8149500000000002E-4</v>
      </c>
      <c r="E1012">
        <v>-2.0343100000000001E-4</v>
      </c>
      <c r="F1012">
        <v>5.3340099999999997E-4</v>
      </c>
      <c r="G1012">
        <v>3.1951899999999999E-4</v>
      </c>
      <c r="H1012">
        <v>-7.9782699999999998E-4</v>
      </c>
    </row>
    <row r="1013" spans="1:8" x14ac:dyDescent="0.2">
      <c r="A1013">
        <v>1.6749500000000001E-4</v>
      </c>
      <c r="B1013">
        <v>4.3689599999999999E-4</v>
      </c>
      <c r="C1013">
        <v>1.99132E-4</v>
      </c>
      <c r="D1013">
        <v>2.8927199999999998E-4</v>
      </c>
      <c r="E1013">
        <v>6.2057900000000001E-4</v>
      </c>
      <c r="F1013">
        <v>1.14165E-4</v>
      </c>
      <c r="G1013">
        <v>3.25273E-4</v>
      </c>
      <c r="H1013">
        <v>5.4286500000000001E-4</v>
      </c>
    </row>
    <row r="1014" spans="1:8" x14ac:dyDescent="0.2">
      <c r="A1014" s="14">
        <v>2.5299999999999998E-5</v>
      </c>
      <c r="B1014" s="14">
        <v>-1.7600000000000001E-5</v>
      </c>
      <c r="C1014">
        <v>4.0045899999999998E-4</v>
      </c>
      <c r="D1014">
        <v>3.6202000000000001E-4</v>
      </c>
      <c r="E1014" s="14">
        <v>-6.3100000000000002E-5</v>
      </c>
      <c r="F1014">
        <v>-3.5658100000000002E-4</v>
      </c>
      <c r="G1014">
        <v>1.0339400000000001E-4</v>
      </c>
      <c r="H1014">
        <v>-2.3815899999999999E-4</v>
      </c>
    </row>
    <row r="1015" spans="1:8" x14ac:dyDescent="0.2">
      <c r="A1015">
        <v>5.1479399999999995E-4</v>
      </c>
      <c r="B1015">
        <v>2.60618E-4</v>
      </c>
      <c r="C1015">
        <v>-3.7021899999999997E-4</v>
      </c>
      <c r="D1015">
        <v>3.9733800000000001E-4</v>
      </c>
      <c r="E1015">
        <v>1.3023700000000001E-4</v>
      </c>
      <c r="F1015">
        <v>3.0397600000000002E-4</v>
      </c>
      <c r="G1015">
        <v>-1.68078E-4</v>
      </c>
      <c r="H1015">
        <v>1.188969E-3</v>
      </c>
    </row>
    <row r="1016" spans="1:8" x14ac:dyDescent="0.2">
      <c r="A1016">
        <v>-2.2030500000000001E-4</v>
      </c>
      <c r="B1016">
        <v>-2.1957500000000001E-4</v>
      </c>
      <c r="C1016">
        <v>2.30557E-4</v>
      </c>
      <c r="D1016">
        <v>-5.1781699999999995E-4</v>
      </c>
      <c r="E1016">
        <v>4.3544800000000001E-4</v>
      </c>
      <c r="F1016" s="14">
        <v>9.8599999999999998E-5</v>
      </c>
      <c r="G1016">
        <v>7.4667799999999997E-4</v>
      </c>
      <c r="H1016">
        <v>-5.0941300000000001E-4</v>
      </c>
    </row>
    <row r="1017" spans="1:8" x14ac:dyDescent="0.2">
      <c r="A1017">
        <v>-5.7651100000000004E-4</v>
      </c>
      <c r="B1017">
        <v>-4.67873E-4</v>
      </c>
      <c r="C1017">
        <v>-1.065793E-3</v>
      </c>
      <c r="D1017" s="14">
        <v>6.5599999999999995E-5</v>
      </c>
      <c r="E1017">
        <v>-7.2800499999999999E-4</v>
      </c>
      <c r="F1017">
        <v>-1.7075400000000001E-4</v>
      </c>
      <c r="G1017">
        <v>-8.1065300000000005E-4</v>
      </c>
      <c r="H1017">
        <v>-3.6782399999999999E-4</v>
      </c>
    </row>
    <row r="1018" spans="1:8" x14ac:dyDescent="0.2">
      <c r="A1018">
        <v>2.72434E-4</v>
      </c>
      <c r="B1018">
        <v>4.1564599999999998E-4</v>
      </c>
      <c r="C1018">
        <v>5.2056499999999996E-4</v>
      </c>
      <c r="D1018">
        <v>-6.5426000000000004E-4</v>
      </c>
      <c r="E1018">
        <v>-5.0241999999999995E-4</v>
      </c>
      <c r="F1018" s="14">
        <v>8.3599999999999999E-5</v>
      </c>
      <c r="G1018" s="14">
        <v>9.0099999999999995E-5</v>
      </c>
      <c r="H1018">
        <v>-1.34466E-4</v>
      </c>
    </row>
    <row r="1019" spans="1:8" x14ac:dyDescent="0.2">
      <c r="A1019">
        <v>-4.31113E-4</v>
      </c>
      <c r="B1019">
        <v>-3.28909E-4</v>
      </c>
      <c r="C1019">
        <v>-6.4880700000000005E-4</v>
      </c>
      <c r="D1019">
        <v>-2.19297E-4</v>
      </c>
      <c r="E1019">
        <v>2.7593000000000002E-4</v>
      </c>
      <c r="F1019">
        <v>-3.1290700000000002E-4</v>
      </c>
      <c r="G1019">
        <v>-7.8593399999999996E-4</v>
      </c>
      <c r="H1019" s="14">
        <v>2.6699999999999998E-5</v>
      </c>
    </row>
    <row r="1020" spans="1:8" x14ac:dyDescent="0.2">
      <c r="A1020" s="14">
        <v>5.3999999999999998E-5</v>
      </c>
      <c r="B1020">
        <v>2.2978500000000001E-4</v>
      </c>
      <c r="C1020">
        <v>2.9961799999999998E-4</v>
      </c>
      <c r="D1020">
        <v>3.8300600000000003E-4</v>
      </c>
      <c r="E1020" s="14">
        <v>-1.11E-5</v>
      </c>
      <c r="F1020">
        <v>-2.5718699999999998E-4</v>
      </c>
      <c r="G1020" s="14">
        <v>-6.1099999999999994E-5</v>
      </c>
      <c r="H1020">
        <v>1.4967800000000001E-4</v>
      </c>
    </row>
    <row r="1021" spans="1:8" x14ac:dyDescent="0.2">
      <c r="A1021">
        <v>2.1760599999999999E-4</v>
      </c>
      <c r="B1021">
        <v>-3.9019499999999997E-4</v>
      </c>
      <c r="C1021">
        <v>-2.7068300000000002E-4</v>
      </c>
      <c r="D1021">
        <v>-5.6199199999999998E-4</v>
      </c>
      <c r="E1021">
        <v>3.4383800000000001E-4</v>
      </c>
      <c r="F1021">
        <v>-3.02408E-4</v>
      </c>
      <c r="G1021" s="14">
        <v>5.4799999999999997E-5</v>
      </c>
      <c r="H1021">
        <v>-3.1564899999999999E-4</v>
      </c>
    </row>
    <row r="1022" spans="1:8" x14ac:dyDescent="0.2">
      <c r="A1022">
        <v>-1.227396E-3</v>
      </c>
      <c r="B1022">
        <v>-1.357013E-3</v>
      </c>
      <c r="C1022">
        <v>-7.1518600000000003E-4</v>
      </c>
      <c r="D1022">
        <v>-1.268239E-3</v>
      </c>
      <c r="E1022">
        <v>-1.9559080000000001E-3</v>
      </c>
      <c r="F1022">
        <v>-1.0167450000000001E-3</v>
      </c>
      <c r="G1022">
        <v>-8.6344700000000004E-4</v>
      </c>
      <c r="H1022">
        <v>-8.67686E-4</v>
      </c>
    </row>
    <row r="1023" spans="1:8" x14ac:dyDescent="0.2">
      <c r="A1023">
        <v>1.8937199999999999E-4</v>
      </c>
      <c r="B1023">
        <v>4.4584300000000002E-4</v>
      </c>
      <c r="C1023">
        <v>1.56372E-4</v>
      </c>
      <c r="D1023">
        <v>2.3808400000000001E-4</v>
      </c>
      <c r="E1023">
        <v>5.6597099999999997E-4</v>
      </c>
      <c r="F1023" s="14">
        <v>6.5900000000000003E-5</v>
      </c>
      <c r="G1023">
        <v>4.9753199999999997E-4</v>
      </c>
      <c r="H1023">
        <v>1.8554899999999999E-4</v>
      </c>
    </row>
    <row r="1024" spans="1:8" x14ac:dyDescent="0.2">
      <c r="A1024" s="14">
        <v>3.8399999999999998E-5</v>
      </c>
      <c r="B1024">
        <v>-3.3844700000000002E-4</v>
      </c>
      <c r="C1024">
        <v>-3.7643799999999999E-4</v>
      </c>
      <c r="D1024">
        <v>1.41941E-4</v>
      </c>
      <c r="E1024">
        <v>3.7635199999999999E-4</v>
      </c>
      <c r="F1024">
        <v>3.52827E-4</v>
      </c>
      <c r="G1024">
        <v>-2.78628E-4</v>
      </c>
      <c r="H1024">
        <v>1.60335E-4</v>
      </c>
    </row>
    <row r="1025" spans="1:8" x14ac:dyDescent="0.2">
      <c r="A1025">
        <v>6.3587300000000002E-4</v>
      </c>
      <c r="B1025">
        <v>3.7314500000000002E-4</v>
      </c>
      <c r="C1025">
        <v>2.84271E-4</v>
      </c>
      <c r="D1025">
        <v>3.19117E-4</v>
      </c>
      <c r="E1025" s="14">
        <v>3.8899999999999997E-5</v>
      </c>
      <c r="F1025">
        <v>4.6629700000000001E-4</v>
      </c>
      <c r="G1025">
        <v>3.9199699999999999E-4</v>
      </c>
      <c r="H1025" s="14">
        <v>-2.3900000000000002E-5</v>
      </c>
    </row>
    <row r="1026" spans="1:8" x14ac:dyDescent="0.2">
      <c r="A1026">
        <v>-4.24265E-4</v>
      </c>
      <c r="B1026">
        <v>3.2567099999999998E-4</v>
      </c>
      <c r="C1026">
        <v>2.6392000000000001E-4</v>
      </c>
      <c r="D1026">
        <v>-1.8019800000000001E-4</v>
      </c>
      <c r="E1026">
        <v>-1.5713000000000001E-4</v>
      </c>
      <c r="F1026">
        <v>-4.9684999999999996E-4</v>
      </c>
      <c r="G1026">
        <v>-1.01279E-4</v>
      </c>
      <c r="H1026">
        <v>2.40492E-4</v>
      </c>
    </row>
    <row r="1027" spans="1:8" x14ac:dyDescent="0.2">
      <c r="A1027">
        <v>-2.1999199999999999E-4</v>
      </c>
      <c r="B1027">
        <v>-3.3302599999999999E-4</v>
      </c>
      <c r="C1027">
        <v>-5.2502400000000002E-4</v>
      </c>
      <c r="D1027">
        <v>2.7649899999999998E-4</v>
      </c>
      <c r="E1027">
        <v>-3.3341399999999998E-4</v>
      </c>
      <c r="F1027">
        <v>2.5122499999999999E-4</v>
      </c>
      <c r="G1027" s="14">
        <v>-1.4300000000000001E-6</v>
      </c>
      <c r="H1027">
        <v>-2.5982499999999999E-4</v>
      </c>
    </row>
    <row r="1028" spans="1:8" x14ac:dyDescent="0.2">
      <c r="A1028">
        <v>8.6922699999999998E-4</v>
      </c>
      <c r="B1028">
        <v>4.41917E-4</v>
      </c>
      <c r="C1028">
        <v>-1.5608000000000001E-4</v>
      </c>
      <c r="D1028">
        <v>1.69092E-4</v>
      </c>
      <c r="E1028">
        <v>-2.37834E-4</v>
      </c>
      <c r="F1028">
        <v>-2.1668800000000001E-4</v>
      </c>
      <c r="G1028">
        <v>2.5595300000000001E-4</v>
      </c>
      <c r="H1028">
        <v>-3.1193699999999998E-4</v>
      </c>
    </row>
    <row r="1029" spans="1:8" x14ac:dyDescent="0.2">
      <c r="A1029">
        <v>-7.1990400000000005E-4</v>
      </c>
      <c r="B1029">
        <v>-4.8610800000000002E-4</v>
      </c>
      <c r="C1029">
        <v>5.0778399999999995E-4</v>
      </c>
      <c r="D1029" s="14">
        <v>-5.9899999999999999E-5</v>
      </c>
      <c r="E1029">
        <v>4.5435499999999998E-4</v>
      </c>
      <c r="F1029" s="14">
        <v>-9.4299999999999995E-6</v>
      </c>
      <c r="G1029">
        <v>-9.1603799999999999E-4</v>
      </c>
      <c r="H1029" s="14">
        <v>-6.6000000000000005E-5</v>
      </c>
    </row>
    <row r="1030" spans="1:8" x14ac:dyDescent="0.2">
      <c r="A1030" s="14">
        <v>-2.9899999999999998E-5</v>
      </c>
      <c r="B1030">
        <v>-1.3435699999999999E-4</v>
      </c>
      <c r="C1030">
        <v>-2.0734E-4</v>
      </c>
      <c r="D1030">
        <v>-8.38104E-4</v>
      </c>
      <c r="E1030">
        <v>-1.5450199999999999E-4</v>
      </c>
      <c r="F1030">
        <v>1.2208999999999999E-4</v>
      </c>
      <c r="G1030">
        <v>2.36593E-4</v>
      </c>
      <c r="H1030">
        <v>4.5732599999999998E-4</v>
      </c>
    </row>
    <row r="1031" spans="1:8" x14ac:dyDescent="0.2">
      <c r="A1031">
        <v>3.8354699999999998E-4</v>
      </c>
      <c r="B1031">
        <v>1.13863E-4</v>
      </c>
      <c r="C1031" s="14">
        <v>-9.0100000000000001E-6</v>
      </c>
      <c r="D1031">
        <v>6.1716899999999999E-4</v>
      </c>
      <c r="E1031">
        <v>-3.6355399999999998E-4</v>
      </c>
      <c r="F1031">
        <v>-4.4300900000000001E-4</v>
      </c>
      <c r="G1031" s="14">
        <v>-5.7399999999999999E-5</v>
      </c>
      <c r="H1031">
        <v>-4.5038599999999999E-4</v>
      </c>
    </row>
    <row r="1032" spans="1:8" x14ac:dyDescent="0.2">
      <c r="A1032">
        <v>3.2365699999999998E-4</v>
      </c>
      <c r="B1032">
        <v>-2.40883E-4</v>
      </c>
      <c r="C1032">
        <v>-3.2424100000000001E-4</v>
      </c>
      <c r="D1032">
        <v>-2.68158E-4</v>
      </c>
      <c r="E1032">
        <v>2.6239299999999998E-4</v>
      </c>
      <c r="F1032">
        <v>5.2593799999999999E-4</v>
      </c>
      <c r="G1032" s="14">
        <v>4.1100000000000003E-5</v>
      </c>
      <c r="H1032" s="14">
        <v>4.1900000000000002E-5</v>
      </c>
    </row>
    <row r="1033" spans="1:8" x14ac:dyDescent="0.2">
      <c r="A1033" s="14">
        <v>-5.9700000000000001E-5</v>
      </c>
      <c r="B1033" s="14">
        <v>8.6700000000000007E-5</v>
      </c>
      <c r="C1033">
        <v>6.2540700000000002E-4</v>
      </c>
      <c r="D1033">
        <v>-1.23182E-4</v>
      </c>
      <c r="E1033">
        <v>4.9092500000000002E-4</v>
      </c>
      <c r="F1033">
        <v>3.7145499999999997E-4</v>
      </c>
      <c r="G1033">
        <v>5.9431499999999999E-4</v>
      </c>
      <c r="H1033">
        <v>5.0059499999999995E-4</v>
      </c>
    </row>
    <row r="1034" spans="1:8" x14ac:dyDescent="0.2">
      <c r="A1034">
        <v>2.4426800000000001E-4</v>
      </c>
      <c r="B1034">
        <v>5.9909500000000001E-4</v>
      </c>
      <c r="C1034">
        <v>-2.09397E-4</v>
      </c>
      <c r="D1034">
        <v>2.4860099999999999E-4</v>
      </c>
      <c r="E1034">
        <v>1.9184200000000001E-4</v>
      </c>
      <c r="F1034" s="14">
        <v>-8.2999999999999998E-5</v>
      </c>
      <c r="G1034" s="14">
        <v>1.8600000000000001E-5</v>
      </c>
      <c r="H1034">
        <v>-2.40063E-4</v>
      </c>
    </row>
    <row r="1035" spans="1:8" x14ac:dyDescent="0.2">
      <c r="A1035">
        <v>-6.0089200000000001E-4</v>
      </c>
      <c r="B1035">
        <v>-7.25492E-4</v>
      </c>
      <c r="C1035">
        <v>-1.4791399999999999E-4</v>
      </c>
      <c r="D1035">
        <v>1.8431599999999999E-4</v>
      </c>
      <c r="E1035">
        <v>-4.9126699999999998E-4</v>
      </c>
      <c r="F1035">
        <v>-2.12728E-4</v>
      </c>
      <c r="G1035">
        <v>-5.7509200000000003E-4</v>
      </c>
      <c r="H1035">
        <v>1.4301400000000001E-4</v>
      </c>
    </row>
    <row r="1036" spans="1:8" x14ac:dyDescent="0.2">
      <c r="A1036">
        <v>5.7152699999999995E-4</v>
      </c>
      <c r="B1036">
        <v>-1.00498E-4</v>
      </c>
      <c r="C1036" s="14">
        <v>3.4700000000000003E-5</v>
      </c>
      <c r="D1036">
        <v>-3.5937099999999999E-4</v>
      </c>
      <c r="E1036">
        <v>-2.85748E-4</v>
      </c>
      <c r="F1036" s="14">
        <v>7.3499999999999998E-5</v>
      </c>
      <c r="G1036">
        <v>1.6098299999999999E-4</v>
      </c>
      <c r="H1036" s="14">
        <v>-9.2499999999999999E-5</v>
      </c>
    </row>
    <row r="1037" spans="1:8" x14ac:dyDescent="0.2">
      <c r="A1037" s="14">
        <v>-3.4499999999999998E-5</v>
      </c>
      <c r="B1037" s="14">
        <v>1.13E-5</v>
      </c>
      <c r="C1037">
        <v>-1.9756299999999999E-4</v>
      </c>
      <c r="D1037">
        <v>-2.18357E-4</v>
      </c>
      <c r="E1037">
        <v>-1.8344600000000001E-4</v>
      </c>
      <c r="F1037">
        <v>-1.17831E-4</v>
      </c>
      <c r="G1037">
        <v>-3.06967E-4</v>
      </c>
      <c r="H1037">
        <v>-4.2422199999999998E-4</v>
      </c>
    </row>
    <row r="1038" spans="1:8" x14ac:dyDescent="0.2">
      <c r="A1038">
        <v>-5.4943899999999998E-4</v>
      </c>
      <c r="B1038">
        <v>3.2285799999999998E-4</v>
      </c>
      <c r="C1038">
        <v>4.0743000000000002E-4</v>
      </c>
      <c r="D1038">
        <v>5.1612900000000005E-4</v>
      </c>
      <c r="E1038">
        <v>3.05879E-4</v>
      </c>
      <c r="F1038">
        <v>-8.0146099999999995E-4</v>
      </c>
      <c r="G1038">
        <v>-2.8717100000000002E-4</v>
      </c>
      <c r="H1038">
        <v>-1.5822300000000001E-4</v>
      </c>
    </row>
    <row r="1039" spans="1:8" x14ac:dyDescent="0.2">
      <c r="A1039">
        <v>-3.4308199999999998E-4</v>
      </c>
      <c r="B1039">
        <v>-2.66595E-4</v>
      </c>
      <c r="C1039">
        <v>-5.1966499999999999E-4</v>
      </c>
      <c r="D1039">
        <v>-3.4175999999999998E-4</v>
      </c>
      <c r="E1039">
        <v>-5.8535399999999995E-4</v>
      </c>
      <c r="F1039">
        <v>4.5479599999999999E-4</v>
      </c>
      <c r="G1039" s="14">
        <v>-5.1E-5</v>
      </c>
      <c r="H1039">
        <v>-2.5384000000000002E-4</v>
      </c>
    </row>
    <row r="1040" spans="1:8" x14ac:dyDescent="0.2">
      <c r="A1040">
        <v>3.6753300000000002E-4</v>
      </c>
      <c r="B1040">
        <v>3.4984399999999998E-4</v>
      </c>
      <c r="C1040">
        <v>-1.6963300000000001E-4</v>
      </c>
      <c r="D1040">
        <v>-1.3169899999999999E-4</v>
      </c>
      <c r="E1040">
        <v>6.4149300000000003E-4</v>
      </c>
      <c r="F1040">
        <v>-3.61947E-4</v>
      </c>
      <c r="G1040">
        <v>1.1768399999999999E-4</v>
      </c>
      <c r="H1040">
        <v>6.7038500000000001E-4</v>
      </c>
    </row>
    <row r="1041" spans="1:8" x14ac:dyDescent="0.2">
      <c r="A1041">
        <v>2.3858899999999999E-4</v>
      </c>
      <c r="B1041">
        <v>1.6478200000000001E-4</v>
      </c>
      <c r="C1041" s="14">
        <v>4.3300000000000002E-5</v>
      </c>
      <c r="D1041" s="14">
        <v>9.3700000000000001E-5</v>
      </c>
      <c r="E1041" s="14">
        <v>-4.3300000000000002E-5</v>
      </c>
      <c r="F1041">
        <v>-2.6730800000000001E-4</v>
      </c>
      <c r="G1041" s="14">
        <v>-4.1699999999999999E-6</v>
      </c>
      <c r="H1041">
        <v>-2.71181E-4</v>
      </c>
    </row>
    <row r="1042" spans="1:8" x14ac:dyDescent="0.2">
      <c r="A1042">
        <v>8.7621300000000004E-4</v>
      </c>
      <c r="B1042">
        <v>7.4178899999999997E-4</v>
      </c>
      <c r="C1042">
        <v>1.3218590000000001E-3</v>
      </c>
      <c r="D1042">
        <v>1.1327080000000001E-3</v>
      </c>
      <c r="E1042">
        <v>2.6283900000000001E-4</v>
      </c>
      <c r="F1042">
        <v>1.4376770000000001E-3</v>
      </c>
      <c r="G1042">
        <v>6.8721699999999995E-4</v>
      </c>
      <c r="H1042">
        <v>9.970650000000001E-4</v>
      </c>
    </row>
    <row r="1043" spans="1:8" x14ac:dyDescent="0.2">
      <c r="A1043">
        <v>-7.5814000000000003E-4</v>
      </c>
      <c r="B1043" s="14">
        <v>-5.4799999999999997E-5</v>
      </c>
      <c r="C1043">
        <v>-9.3221700000000005E-4</v>
      </c>
      <c r="D1043">
        <v>-9.1768999999999998E-4</v>
      </c>
      <c r="E1043">
        <v>1.02512E-4</v>
      </c>
      <c r="F1043">
        <v>-4.1181300000000002E-4</v>
      </c>
      <c r="G1043">
        <v>-4.5211999999999997E-4</v>
      </c>
      <c r="H1043">
        <v>-8.89597E-4</v>
      </c>
    </row>
    <row r="1044" spans="1:8" x14ac:dyDescent="0.2">
      <c r="A1044">
        <v>1.9486199999999999E-4</v>
      </c>
      <c r="B1044">
        <v>-4.5034799999999999E-4</v>
      </c>
      <c r="C1044">
        <v>7.5755500000000003E-4</v>
      </c>
      <c r="D1044">
        <v>4.6253499999999998E-4</v>
      </c>
      <c r="E1044">
        <v>-5.5125599999999997E-4</v>
      </c>
      <c r="F1044">
        <v>-1.4163500000000001E-4</v>
      </c>
      <c r="G1044">
        <v>2.3319000000000001E-4</v>
      </c>
      <c r="H1044">
        <v>4.4853999999999998E-4</v>
      </c>
    </row>
    <row r="1045" spans="1:8" x14ac:dyDescent="0.2">
      <c r="A1045">
        <v>-4.2272099999999998E-4</v>
      </c>
      <c r="B1045">
        <v>1.06668E-4</v>
      </c>
      <c r="C1045">
        <v>-1.037173E-3</v>
      </c>
      <c r="D1045">
        <v>-9.2545300000000002E-4</v>
      </c>
      <c r="E1045">
        <v>3.0672300000000001E-4</v>
      </c>
      <c r="F1045">
        <v>-5.1062299999999998E-4</v>
      </c>
      <c r="G1045">
        <v>-1.39374E-4</v>
      </c>
      <c r="H1045">
        <v>-6.0186899999999999E-4</v>
      </c>
    </row>
    <row r="1046" spans="1:8" x14ac:dyDescent="0.2">
      <c r="A1046">
        <v>5.2921999999999995E-4</v>
      </c>
      <c r="B1046">
        <v>-2.33613E-4</v>
      </c>
      <c r="C1046" s="14">
        <v>7.4099999999999999E-5</v>
      </c>
      <c r="D1046">
        <v>3.5765500000000002E-4</v>
      </c>
      <c r="E1046">
        <v>-4.67873E-4</v>
      </c>
      <c r="F1046" s="14">
        <v>1.8600000000000001E-5</v>
      </c>
      <c r="G1046">
        <v>2.2432999999999999E-4</v>
      </c>
      <c r="H1046">
        <v>-3.2561500000000002E-4</v>
      </c>
    </row>
    <row r="1047" spans="1:8" x14ac:dyDescent="0.2">
      <c r="A1047">
        <v>-1.34597E-4</v>
      </c>
      <c r="B1047">
        <v>-6.5567700000000002E-4</v>
      </c>
      <c r="C1047">
        <v>1.07316E-4</v>
      </c>
      <c r="D1047">
        <v>1.1960600000000001E-4</v>
      </c>
      <c r="E1047" s="14">
        <v>-8.92E-5</v>
      </c>
      <c r="F1047">
        <v>-1.3873299999999999E-4</v>
      </c>
      <c r="G1047">
        <v>-6.9398400000000003E-4</v>
      </c>
      <c r="H1047" s="14">
        <v>-1.84E-5</v>
      </c>
    </row>
    <row r="1048" spans="1:8" x14ac:dyDescent="0.2">
      <c r="A1048" s="14">
        <v>3.9700000000000003E-5</v>
      </c>
      <c r="B1048">
        <v>7.5652599999999999E-4</v>
      </c>
      <c r="C1048" s="14">
        <v>-8.0199999999999998E-5</v>
      </c>
      <c r="D1048">
        <v>-2.05737E-4</v>
      </c>
      <c r="E1048" s="14">
        <v>8.3800000000000004E-5</v>
      </c>
      <c r="F1048">
        <v>-1.55336E-4</v>
      </c>
      <c r="G1048">
        <v>3.7642600000000002E-4</v>
      </c>
      <c r="H1048">
        <v>7.13559E-4</v>
      </c>
    </row>
    <row r="1049" spans="1:8" x14ac:dyDescent="0.2">
      <c r="A1049">
        <v>-3.8133699999999998E-4</v>
      </c>
      <c r="B1049">
        <v>-5.0954600000000004E-4</v>
      </c>
      <c r="C1049" s="14">
        <v>-4.0500000000000002E-5</v>
      </c>
      <c r="D1049">
        <v>-1.8705800000000001E-4</v>
      </c>
      <c r="E1049">
        <v>-2.1825699999999999E-4</v>
      </c>
      <c r="F1049">
        <v>2.4898800000000001E-4</v>
      </c>
      <c r="G1049">
        <v>-3.32045E-4</v>
      </c>
      <c r="H1049">
        <v>1.031E-4</v>
      </c>
    </row>
    <row r="1050" spans="1:8" x14ac:dyDescent="0.2">
      <c r="A1050">
        <v>2.1220899999999999E-4</v>
      </c>
      <c r="B1050">
        <v>3.3113700000000001E-4</v>
      </c>
      <c r="C1050">
        <v>1.4993100000000001E-4</v>
      </c>
      <c r="D1050">
        <v>2.4982900000000002E-4</v>
      </c>
      <c r="E1050">
        <v>5.0519699999999998E-4</v>
      </c>
      <c r="F1050">
        <v>2.83937E-4</v>
      </c>
      <c r="G1050">
        <v>3.0139799999999998E-4</v>
      </c>
      <c r="H1050">
        <v>-2.2116599999999999E-4</v>
      </c>
    </row>
    <row r="1051" spans="1:8" x14ac:dyDescent="0.2">
      <c r="A1051">
        <v>3.4048699999999999E-4</v>
      </c>
      <c r="B1051">
        <v>-2.01697E-4</v>
      </c>
      <c r="C1051">
        <v>2.00571E-4</v>
      </c>
      <c r="D1051">
        <v>-3.6010399999999998E-4</v>
      </c>
      <c r="E1051">
        <v>-1.4370600000000001E-4</v>
      </c>
      <c r="F1051">
        <v>-4.6900099999999998E-4</v>
      </c>
      <c r="G1051" s="14">
        <v>3.23E-6</v>
      </c>
      <c r="H1051">
        <v>-3.7643699999999997E-4</v>
      </c>
    </row>
    <row r="1052" spans="1:8" x14ac:dyDescent="0.2">
      <c r="A1052" s="14">
        <v>-9.8300000000000004E-5</v>
      </c>
      <c r="B1052" s="14">
        <v>-4.3900000000000003E-5</v>
      </c>
      <c r="C1052">
        <v>-8.3580899999999997E-4</v>
      </c>
      <c r="D1052" s="14">
        <v>1.56E-5</v>
      </c>
      <c r="E1052">
        <v>-6.9071400000000004E-4</v>
      </c>
      <c r="F1052">
        <v>-2.35918E-4</v>
      </c>
      <c r="G1052">
        <v>-5.3779000000000001E-4</v>
      </c>
      <c r="H1052" s="14">
        <v>7.1199999999999996E-5</v>
      </c>
    </row>
    <row r="1053" spans="1:8" x14ac:dyDescent="0.2">
      <c r="A1053">
        <v>-3.1629999999999999E-4</v>
      </c>
      <c r="B1053">
        <v>-2.7014600000000003E-4</v>
      </c>
      <c r="C1053">
        <v>6.1195499999999996E-4</v>
      </c>
      <c r="D1053" s="14">
        <v>-1.5799999999999999E-6</v>
      </c>
      <c r="E1053">
        <v>1.59908E-4</v>
      </c>
      <c r="F1053">
        <v>1.18715E-4</v>
      </c>
      <c r="G1053" s="14">
        <v>-6.1500000000000004E-5</v>
      </c>
      <c r="H1053">
        <v>-1.23974E-4</v>
      </c>
    </row>
    <row r="1054" spans="1:8" x14ac:dyDescent="0.2">
      <c r="A1054">
        <v>3.2579400000000002E-4</v>
      </c>
      <c r="B1054">
        <v>7.3923499999999998E-4</v>
      </c>
      <c r="C1054">
        <v>2.12924E-4</v>
      </c>
      <c r="D1054">
        <v>3.6946199999999998E-4</v>
      </c>
      <c r="E1054">
        <v>3.02873E-4</v>
      </c>
      <c r="F1054">
        <v>-1.8459699999999999E-4</v>
      </c>
      <c r="G1054">
        <v>-1.5125300000000001E-4</v>
      </c>
      <c r="H1054">
        <v>-8.8739199999999998E-4</v>
      </c>
    </row>
    <row r="1055" spans="1:8" x14ac:dyDescent="0.2">
      <c r="A1055">
        <v>-2.8570199999999998E-4</v>
      </c>
      <c r="B1055">
        <v>-2.0343499999999999E-4</v>
      </c>
      <c r="C1055">
        <v>-5.9097100000000003E-4</v>
      </c>
      <c r="D1055">
        <v>-4.56711E-4</v>
      </c>
      <c r="E1055">
        <v>-1.036073E-3</v>
      </c>
      <c r="F1055">
        <v>-8.1486899999999997E-4</v>
      </c>
      <c r="G1055">
        <v>-4.3680900000000003E-4</v>
      </c>
      <c r="H1055">
        <v>3.3625300000000001E-4</v>
      </c>
    </row>
    <row r="1056" spans="1:8" x14ac:dyDescent="0.2">
      <c r="A1056">
        <v>7.6896799999999997E-4</v>
      </c>
      <c r="B1056" s="14">
        <v>7.5400000000000003E-5</v>
      </c>
      <c r="C1056">
        <v>3.5628199999999997E-4</v>
      </c>
      <c r="D1056">
        <v>6.4952E-4</v>
      </c>
      <c r="E1056">
        <v>1.1117010000000001E-3</v>
      </c>
      <c r="F1056">
        <v>5.7550400000000001E-4</v>
      </c>
      <c r="G1056">
        <v>4.5360000000000002E-4</v>
      </c>
      <c r="H1056">
        <v>5.26985E-4</v>
      </c>
    </row>
    <row r="1057" spans="1:8" x14ac:dyDescent="0.2">
      <c r="A1057" s="14">
        <v>8.5000000000000006E-5</v>
      </c>
      <c r="B1057">
        <v>-2.3993199999999999E-4</v>
      </c>
      <c r="C1057">
        <v>1.8522800000000001E-4</v>
      </c>
      <c r="D1057">
        <v>-7.6106399999999999E-4</v>
      </c>
      <c r="E1057">
        <v>-1.2766200000000001E-4</v>
      </c>
      <c r="F1057">
        <v>-1.52726E-4</v>
      </c>
      <c r="G1057">
        <v>-6.2163599999999996E-4</v>
      </c>
      <c r="H1057">
        <v>-9.8866600000000002E-4</v>
      </c>
    </row>
    <row r="1058" spans="1:8" x14ac:dyDescent="0.2">
      <c r="A1058">
        <v>-2.0903600000000001E-4</v>
      </c>
      <c r="B1058" s="14">
        <v>8.7600000000000002E-5</v>
      </c>
      <c r="C1058" s="14">
        <v>4.4400000000000002E-5</v>
      </c>
      <c r="D1058" s="14">
        <v>5.2899999999999998E-5</v>
      </c>
      <c r="E1058" s="14">
        <v>-2.0200000000000001E-6</v>
      </c>
      <c r="F1058">
        <v>-2.5534100000000002E-4</v>
      </c>
      <c r="G1058">
        <v>4.5224399999999998E-4</v>
      </c>
      <c r="H1058">
        <v>4.7720299999999999E-4</v>
      </c>
    </row>
    <row r="1059" spans="1:8" x14ac:dyDescent="0.2">
      <c r="A1059">
        <v>-3.3021199999999998E-4</v>
      </c>
      <c r="B1059">
        <v>3.9639200000000002E-4</v>
      </c>
      <c r="C1059">
        <v>4.1235799999999998E-4</v>
      </c>
      <c r="D1059">
        <v>4.1299199999999999E-4</v>
      </c>
      <c r="E1059">
        <v>-1.97252E-4</v>
      </c>
      <c r="F1059">
        <v>8.6179200000000001E-4</v>
      </c>
      <c r="G1059">
        <v>7.9232599999999999E-4</v>
      </c>
      <c r="H1059" s="14">
        <v>7.4400000000000006E-5</v>
      </c>
    </row>
    <row r="1060" spans="1:8" x14ac:dyDescent="0.2">
      <c r="A1060">
        <v>8.9439100000000002E-4</v>
      </c>
      <c r="B1060">
        <v>-1.8568600000000001E-4</v>
      </c>
      <c r="C1060" s="14">
        <v>-2.73E-5</v>
      </c>
      <c r="D1060">
        <v>3.1909700000000001E-4</v>
      </c>
      <c r="E1060">
        <v>2.8748599999999999E-4</v>
      </c>
      <c r="F1060" s="14">
        <v>7.8200000000000003E-5</v>
      </c>
      <c r="G1060">
        <v>-2.0477000000000001E-4</v>
      </c>
      <c r="H1060">
        <v>3.4077000000000001E-4</v>
      </c>
    </row>
    <row r="1061" spans="1:8" x14ac:dyDescent="0.2">
      <c r="A1061">
        <v>-3.6172299999999999E-4</v>
      </c>
      <c r="B1061">
        <v>-1.07626E-4</v>
      </c>
      <c r="C1061">
        <v>-5.8678799999999998E-4</v>
      </c>
      <c r="D1061">
        <v>-3.8927999999999999E-4</v>
      </c>
      <c r="E1061" s="14">
        <v>-2.26E-5</v>
      </c>
      <c r="F1061">
        <v>2.4990599999999999E-4</v>
      </c>
      <c r="G1061">
        <v>6.3688600000000003E-4</v>
      </c>
      <c r="H1061" s="14">
        <v>4.1699999999999997E-5</v>
      </c>
    </row>
    <row r="1062" spans="1:8" x14ac:dyDescent="0.2">
      <c r="A1062">
        <v>1.0849E-4</v>
      </c>
      <c r="B1062">
        <v>7.6091199999999998E-4</v>
      </c>
      <c r="C1062">
        <v>1.015305E-3</v>
      </c>
      <c r="D1062">
        <v>7.0156299999999999E-4</v>
      </c>
      <c r="E1062">
        <v>6.2986100000000001E-4</v>
      </c>
      <c r="F1062">
        <v>1.01296E-4</v>
      </c>
      <c r="G1062" s="14">
        <v>-6.7399999999999998E-5</v>
      </c>
      <c r="H1062">
        <v>3.6168700000000002E-4</v>
      </c>
    </row>
    <row r="1063" spans="1:8" x14ac:dyDescent="0.2">
      <c r="A1063">
        <v>-2.3571599999999999E-4</v>
      </c>
      <c r="B1063">
        <v>-2.0883699999999999E-4</v>
      </c>
      <c r="C1063">
        <v>-3.7687499999999999E-4</v>
      </c>
      <c r="D1063">
        <v>-2.4465000000000001E-4</v>
      </c>
      <c r="E1063" s="14">
        <v>3.5500000000000002E-5</v>
      </c>
      <c r="F1063">
        <v>-2.83727E-4</v>
      </c>
      <c r="G1063" s="14">
        <v>-8.0900000000000001E-5</v>
      </c>
      <c r="H1063">
        <v>-1.44325E-4</v>
      </c>
    </row>
    <row r="1064" spans="1:8" x14ac:dyDescent="0.2">
      <c r="A1064" s="14">
        <v>1.8700000000000001E-5</v>
      </c>
      <c r="B1064">
        <v>1.7767E-4</v>
      </c>
      <c r="C1064" s="14">
        <v>4.5599999999999997E-5</v>
      </c>
      <c r="D1064">
        <v>4.2768599999999998E-4</v>
      </c>
      <c r="E1064">
        <v>-2.7773499999999998E-4</v>
      </c>
      <c r="F1064">
        <v>3.5763400000000001E-4</v>
      </c>
      <c r="G1064">
        <v>1.6500799999999999E-4</v>
      </c>
      <c r="H1064">
        <v>2.77519E-4</v>
      </c>
    </row>
    <row r="1065" spans="1:8" x14ac:dyDescent="0.2">
      <c r="A1065">
        <v>7.4126300000000003E-4</v>
      </c>
      <c r="B1065">
        <v>2.10831E-4</v>
      </c>
      <c r="C1065">
        <v>4.5362899999999999E-4</v>
      </c>
      <c r="D1065">
        <v>-1.8198800000000001E-4</v>
      </c>
      <c r="E1065">
        <v>3.1394700000000002E-4</v>
      </c>
      <c r="F1065">
        <v>2.1252200000000001E-4</v>
      </c>
      <c r="G1065">
        <v>3.7798399999999999E-4</v>
      </c>
      <c r="H1065">
        <v>-1.4927699999999999E-4</v>
      </c>
    </row>
    <row r="1066" spans="1:8" x14ac:dyDescent="0.2">
      <c r="A1066">
        <v>-1.224812E-3</v>
      </c>
      <c r="B1066">
        <v>-9.9903100000000005E-4</v>
      </c>
      <c r="C1066">
        <v>-1.2944370000000001E-3</v>
      </c>
      <c r="D1066">
        <v>-5.9522000000000004E-4</v>
      </c>
      <c r="E1066">
        <v>-8.0387199999999996E-4</v>
      </c>
      <c r="F1066">
        <v>-6.9950999999999998E-4</v>
      </c>
      <c r="G1066">
        <v>-8.9869400000000001E-4</v>
      </c>
      <c r="H1066">
        <v>-4.2612200000000002E-4</v>
      </c>
    </row>
    <row r="1067" spans="1:8" x14ac:dyDescent="0.2">
      <c r="A1067">
        <v>6.32512E-4</v>
      </c>
      <c r="B1067">
        <v>1.7989899999999999E-4</v>
      </c>
      <c r="C1067">
        <v>-2.7652500000000001E-4</v>
      </c>
      <c r="D1067">
        <v>-2.8045300000000001E-4</v>
      </c>
      <c r="E1067">
        <v>1.07453E-4</v>
      </c>
      <c r="F1067">
        <v>-2.28803E-4</v>
      </c>
      <c r="G1067">
        <v>-5.4444699999999999E-4</v>
      </c>
      <c r="H1067" s="14">
        <v>-5.7599999999999997E-5</v>
      </c>
    </row>
    <row r="1068" spans="1:8" x14ac:dyDescent="0.2">
      <c r="A1068">
        <v>-1.8890399999999999E-4</v>
      </c>
      <c r="B1068" s="14">
        <v>4.0800000000000002E-5</v>
      </c>
      <c r="C1068">
        <v>7.8239599999999998E-4</v>
      </c>
      <c r="D1068">
        <v>2.1311499999999999E-4</v>
      </c>
      <c r="E1068">
        <v>3.0735099999999998E-4</v>
      </c>
      <c r="F1068" s="14">
        <v>-6.02E-5</v>
      </c>
      <c r="G1068">
        <v>4.1215300000000001E-4</v>
      </c>
      <c r="H1068">
        <v>3.6114200000000001E-4</v>
      </c>
    </row>
    <row r="1069" spans="1:8" x14ac:dyDescent="0.2">
      <c r="A1069">
        <v>-6.4328699999999998E-4</v>
      </c>
      <c r="B1069">
        <v>-6.6894000000000003E-4</v>
      </c>
      <c r="C1069">
        <v>-5.0519499999999995E-4</v>
      </c>
      <c r="D1069">
        <v>-1.4006000000000001E-4</v>
      </c>
      <c r="E1069">
        <v>-3.94218E-4</v>
      </c>
      <c r="F1069">
        <v>2.5446099999999999E-4</v>
      </c>
      <c r="G1069">
        <v>-4.1488799999999998E-4</v>
      </c>
      <c r="H1069">
        <v>-1.5294500000000001E-4</v>
      </c>
    </row>
    <row r="1070" spans="1:8" x14ac:dyDescent="0.2">
      <c r="A1070">
        <v>3.4635699999999999E-4</v>
      </c>
      <c r="B1070" s="14">
        <v>-6.7500000000000001E-5</v>
      </c>
      <c r="C1070">
        <v>-2.35135E-4</v>
      </c>
      <c r="D1070">
        <v>2.6300899999999998E-4</v>
      </c>
      <c r="E1070" s="14">
        <v>-1.0300000000000001E-6</v>
      </c>
      <c r="F1070">
        <v>2.4380699999999999E-4</v>
      </c>
      <c r="G1070">
        <v>2.2810500000000001E-4</v>
      </c>
      <c r="H1070">
        <v>-1.51946E-4</v>
      </c>
    </row>
    <row r="1071" spans="1:8" x14ac:dyDescent="0.2">
      <c r="A1071">
        <v>-1.7768800000000001E-4</v>
      </c>
      <c r="B1071" s="14">
        <v>4.8399999999999997E-5</v>
      </c>
      <c r="C1071" s="14">
        <v>1.03E-5</v>
      </c>
      <c r="D1071" s="14">
        <v>-6.05E-5</v>
      </c>
      <c r="E1071">
        <v>-3.8860899999999999E-4</v>
      </c>
      <c r="F1071">
        <v>-1.8732500000000001E-4</v>
      </c>
      <c r="G1071" s="14">
        <v>6.3E-5</v>
      </c>
      <c r="H1071">
        <v>-3.17585E-4</v>
      </c>
    </row>
    <row r="1072" spans="1:8" x14ac:dyDescent="0.2">
      <c r="A1072">
        <v>4.2218300000000002E-4</v>
      </c>
      <c r="B1072">
        <v>6.6875699999999997E-4</v>
      </c>
      <c r="C1072">
        <v>5.6210199999999998E-4</v>
      </c>
      <c r="D1072" s="14">
        <v>-5.1600000000000001E-5</v>
      </c>
      <c r="E1072" s="14">
        <v>-3.9100000000000002E-5</v>
      </c>
      <c r="F1072">
        <v>1.66973E-4</v>
      </c>
      <c r="G1072" s="14">
        <v>8.2100000000000003E-5</v>
      </c>
      <c r="H1072">
        <v>3.5212299999999998E-4</v>
      </c>
    </row>
    <row r="1073" spans="1:8" x14ac:dyDescent="0.2">
      <c r="A1073" s="14">
        <v>-6.4200000000000002E-5</v>
      </c>
      <c r="B1073">
        <v>-3.3034399999999999E-4</v>
      </c>
      <c r="C1073">
        <v>-7.9715099999999996E-4</v>
      </c>
      <c r="D1073">
        <v>-3.86027E-4</v>
      </c>
      <c r="E1073">
        <v>2.4770899999999998E-4</v>
      </c>
      <c r="F1073">
        <v>-6.95607E-4</v>
      </c>
      <c r="G1073">
        <v>-8.9896900000000001E-4</v>
      </c>
      <c r="H1073">
        <v>-7.3100599999999997E-4</v>
      </c>
    </row>
    <row r="1074" spans="1:8" x14ac:dyDescent="0.2">
      <c r="A1074">
        <v>1.24363E-4</v>
      </c>
      <c r="B1074">
        <v>-1.10284E-4</v>
      </c>
      <c r="C1074">
        <v>2.9092099999999997E-4</v>
      </c>
      <c r="D1074">
        <v>-4.7013399999999998E-4</v>
      </c>
      <c r="E1074">
        <v>-1.9882100000000001E-4</v>
      </c>
      <c r="F1074" s="14">
        <v>-5.1700000000000003E-5</v>
      </c>
      <c r="G1074">
        <v>3.8978999999999999E-4</v>
      </c>
      <c r="H1074">
        <v>5.8516999999999998E-4</v>
      </c>
    </row>
    <row r="1075" spans="1:8" x14ac:dyDescent="0.2">
      <c r="A1075">
        <v>-2.0328699999999999E-4</v>
      </c>
      <c r="B1075" s="14">
        <v>-5.13E-5</v>
      </c>
      <c r="C1075" s="14">
        <v>-7.0500000000000006E-5</v>
      </c>
      <c r="D1075" s="14">
        <v>8.9599999999999996E-5</v>
      </c>
      <c r="E1075">
        <v>4.07859E-4</v>
      </c>
      <c r="F1075">
        <v>3.20563E-4</v>
      </c>
      <c r="G1075">
        <v>-1.2931600000000001E-4</v>
      </c>
      <c r="H1075" s="14">
        <v>4.75E-7</v>
      </c>
    </row>
    <row r="1076" spans="1:8" x14ac:dyDescent="0.2">
      <c r="A1076">
        <v>3.7999600000000001E-4</v>
      </c>
      <c r="B1076">
        <v>-1.8248400000000001E-4</v>
      </c>
      <c r="C1076">
        <v>3.75774E-4</v>
      </c>
      <c r="D1076" s="14">
        <v>-9.8400000000000007E-5</v>
      </c>
      <c r="E1076">
        <v>-4.0593900000000002E-4</v>
      </c>
      <c r="F1076">
        <v>-8.2408100000000005E-4</v>
      </c>
      <c r="G1076">
        <v>3.3014999999999997E-4</v>
      </c>
      <c r="H1076">
        <v>-4.5324599999999998E-4</v>
      </c>
    </row>
    <row r="1077" spans="1:8" x14ac:dyDescent="0.2">
      <c r="A1077">
        <v>-3.2234100000000002E-4</v>
      </c>
      <c r="B1077">
        <v>4.5988099999999998E-4</v>
      </c>
      <c r="C1077">
        <v>-1.4637799999999999E-4</v>
      </c>
      <c r="D1077">
        <v>5.8550200000000001E-4</v>
      </c>
      <c r="E1077" s="14">
        <v>-6.8700000000000003E-5</v>
      </c>
      <c r="F1077">
        <v>2.8155399999999999E-4</v>
      </c>
      <c r="G1077">
        <v>-7.0254099999999999E-4</v>
      </c>
      <c r="H1077">
        <v>-3.0037199999999998E-4</v>
      </c>
    </row>
    <row r="1078" spans="1:8" x14ac:dyDescent="0.2">
      <c r="A1078">
        <v>6.0712400000000001E-4</v>
      </c>
      <c r="B1078">
        <v>-1.64313E-4</v>
      </c>
      <c r="C1078">
        <v>1.4746900000000001E-4</v>
      </c>
      <c r="D1078">
        <v>-2.3535099999999999E-4</v>
      </c>
      <c r="E1078">
        <v>2.7072700000000001E-4</v>
      </c>
      <c r="F1078">
        <v>5.1840399999999998E-4</v>
      </c>
      <c r="G1078">
        <v>6.4731000000000001E-4</v>
      </c>
      <c r="H1078" s="14">
        <v>5.0500000000000001E-5</v>
      </c>
    </row>
    <row r="1079" spans="1:8" x14ac:dyDescent="0.2">
      <c r="A1079">
        <v>-4.8471799999999998E-4</v>
      </c>
      <c r="B1079">
        <v>2.9173699999999998E-4</v>
      </c>
      <c r="C1079">
        <v>2.84274E-4</v>
      </c>
      <c r="D1079">
        <v>5.6461200000000003E-4</v>
      </c>
      <c r="E1079">
        <v>6.4310799999999998E-4</v>
      </c>
      <c r="F1079" s="14">
        <v>-3.57E-5</v>
      </c>
      <c r="G1079" s="14">
        <v>-4.35E-5</v>
      </c>
      <c r="H1079">
        <v>6.5366399999999998E-4</v>
      </c>
    </row>
    <row r="1080" spans="1:8" x14ac:dyDescent="0.2">
      <c r="A1080">
        <v>6.2407700000000001E-4</v>
      </c>
      <c r="B1080" s="14">
        <v>-4.2299999999999998E-5</v>
      </c>
      <c r="C1080">
        <v>-2.0246399999999999E-4</v>
      </c>
      <c r="D1080" s="14">
        <v>9.6000000000000002E-5</v>
      </c>
      <c r="E1080">
        <v>-2.7664200000000001E-4</v>
      </c>
      <c r="F1080">
        <v>-3.7008800000000003E-4</v>
      </c>
      <c r="G1080" s="14">
        <v>-2.76E-5</v>
      </c>
      <c r="H1080">
        <v>-3.3341099999999998E-4</v>
      </c>
    </row>
    <row r="1081" spans="1:8" x14ac:dyDescent="0.2">
      <c r="A1081">
        <v>-2.9795700000000001E-4</v>
      </c>
      <c r="B1081">
        <v>2.9457099999999998E-4</v>
      </c>
      <c r="C1081">
        <v>-3.4308299999999999E-4</v>
      </c>
      <c r="D1081">
        <v>-4.5290499999999997E-4</v>
      </c>
      <c r="E1081">
        <v>1.04238E-4</v>
      </c>
      <c r="F1081">
        <v>6.9617400000000003E-4</v>
      </c>
      <c r="G1081">
        <v>1.8207799999999999E-4</v>
      </c>
      <c r="H1081">
        <v>3.3180599999999997E-4</v>
      </c>
    </row>
    <row r="1082" spans="1:8" x14ac:dyDescent="0.2">
      <c r="A1082">
        <v>2.1789499999999999E-4</v>
      </c>
      <c r="B1082">
        <v>4.3734500000000001E-4</v>
      </c>
      <c r="C1082">
        <v>7.75787E-4</v>
      </c>
      <c r="D1082" s="14">
        <v>4.8199999999999999E-5</v>
      </c>
      <c r="E1082">
        <v>-4.0320599999999997E-4</v>
      </c>
      <c r="F1082" s="14">
        <v>5.5799999999999999E-6</v>
      </c>
      <c r="G1082">
        <v>-1.5113600000000001E-4</v>
      </c>
      <c r="H1082">
        <v>5.2552700000000003E-4</v>
      </c>
    </row>
    <row r="1083" spans="1:8" x14ac:dyDescent="0.2">
      <c r="A1083" s="14">
        <v>7.6299999999999998E-5</v>
      </c>
      <c r="B1083">
        <v>-3.5872600000000002E-4</v>
      </c>
      <c r="C1083" s="14">
        <v>9.7E-5</v>
      </c>
      <c r="D1083">
        <v>4.9421600000000001E-4</v>
      </c>
      <c r="E1083">
        <v>3.5320700000000002E-4</v>
      </c>
      <c r="F1083">
        <v>2.0479E-4</v>
      </c>
      <c r="G1083">
        <v>1.7472899999999999E-4</v>
      </c>
      <c r="H1083">
        <v>-5.7512000000000004E-4</v>
      </c>
    </row>
    <row r="1084" spans="1:8" x14ac:dyDescent="0.2">
      <c r="A1084">
        <v>-5.1214000000000001E-4</v>
      </c>
      <c r="B1084" s="14">
        <v>-3.7400000000000001E-5</v>
      </c>
      <c r="C1084">
        <v>-4.9722299999999998E-4</v>
      </c>
      <c r="D1084">
        <v>-4.50834E-4</v>
      </c>
      <c r="E1084">
        <v>-1.1012499999999999E-4</v>
      </c>
      <c r="F1084" s="14">
        <v>-2.26E-5</v>
      </c>
      <c r="G1084">
        <v>3.3468300000000001E-4</v>
      </c>
      <c r="H1084">
        <v>-2.5756100000000001E-4</v>
      </c>
    </row>
    <row r="1085" spans="1:8" x14ac:dyDescent="0.2">
      <c r="A1085">
        <v>1.337675E-3</v>
      </c>
      <c r="B1085">
        <v>9.50957E-4</v>
      </c>
      <c r="C1085">
        <v>1.2698620000000001E-3</v>
      </c>
      <c r="D1085">
        <v>1.2709679999999999E-3</v>
      </c>
      <c r="E1085">
        <v>4.5384400000000001E-4</v>
      </c>
      <c r="F1085">
        <v>5.7653000000000001E-4</v>
      </c>
      <c r="G1085">
        <v>5.0307100000000001E-4</v>
      </c>
      <c r="H1085">
        <v>2.7190500000000002E-4</v>
      </c>
    </row>
    <row r="1086" spans="1:8" x14ac:dyDescent="0.2">
      <c r="A1086">
        <v>-5.8745900000000003E-4</v>
      </c>
      <c r="B1086">
        <v>-3.41083E-4</v>
      </c>
      <c r="C1086">
        <v>-5.6676899999999995E-4</v>
      </c>
      <c r="D1086" s="14">
        <v>4.6E-5</v>
      </c>
      <c r="E1086">
        <v>2.6326799999999999E-4</v>
      </c>
      <c r="F1086">
        <v>-5.4350600000000002E-4</v>
      </c>
      <c r="G1086">
        <v>-4.0831500000000002E-4</v>
      </c>
      <c r="H1086">
        <v>7.6011600000000003E-4</v>
      </c>
    </row>
    <row r="1087" spans="1:8" x14ac:dyDescent="0.2">
      <c r="A1087">
        <v>4.6818499999999998E-4</v>
      </c>
      <c r="B1087">
        <v>1.54523E-4</v>
      </c>
      <c r="C1087">
        <v>5.0650999999999995E-4</v>
      </c>
      <c r="D1087">
        <v>-1.27336E-4</v>
      </c>
      <c r="E1087">
        <v>-1.6597199999999999E-4</v>
      </c>
      <c r="F1087" s="14">
        <v>-3.5200000000000002E-6</v>
      </c>
      <c r="G1087" s="14">
        <v>8.3700000000000002E-5</v>
      </c>
      <c r="H1087">
        <v>-4.0858600000000001E-4</v>
      </c>
    </row>
    <row r="1088" spans="1:8" x14ac:dyDescent="0.2">
      <c r="A1088" s="14">
        <v>3.9100000000000002E-5</v>
      </c>
      <c r="B1088">
        <v>7.9535599999999999E-4</v>
      </c>
      <c r="C1088" s="14">
        <v>1.4399999999999999E-5</v>
      </c>
      <c r="D1088">
        <v>1.2559299999999999E-4</v>
      </c>
      <c r="E1088">
        <v>5.6753000000000001E-4</v>
      </c>
      <c r="F1088">
        <v>9.6166000000000003E-4</v>
      </c>
      <c r="G1088">
        <v>7.6266400000000003E-4</v>
      </c>
      <c r="H1088">
        <v>5.2866100000000004E-4</v>
      </c>
    </row>
    <row r="1089" spans="1:8" x14ac:dyDescent="0.2">
      <c r="A1089">
        <v>5.0054299999999999E-4</v>
      </c>
      <c r="B1089">
        <v>-6.3215700000000005E-4</v>
      </c>
      <c r="C1089">
        <v>-3.5914999999999997E-4</v>
      </c>
      <c r="D1089">
        <v>-1.5724200000000001E-4</v>
      </c>
      <c r="E1089">
        <v>-5.6194399999999999E-4</v>
      </c>
      <c r="F1089">
        <v>-5.1612999999999995E-4</v>
      </c>
      <c r="G1089">
        <v>-1.0956589999999999E-3</v>
      </c>
      <c r="H1089">
        <v>-8.0766900000000001E-4</v>
      </c>
    </row>
    <row r="1090" spans="1:8" x14ac:dyDescent="0.2">
      <c r="A1090">
        <v>1.7826699999999999E-4</v>
      </c>
      <c r="B1090">
        <v>4.4977199999999998E-4</v>
      </c>
      <c r="C1090">
        <v>1.90834E-4</v>
      </c>
      <c r="D1090">
        <v>-2.3773800000000001E-4</v>
      </c>
      <c r="E1090">
        <v>-2.2020000000000001E-4</v>
      </c>
      <c r="F1090">
        <v>-4.7898800000000002E-4</v>
      </c>
      <c r="G1090">
        <v>2.2632199999999999E-4</v>
      </c>
      <c r="H1090">
        <v>2.9107599999999998E-4</v>
      </c>
    </row>
    <row r="1091" spans="1:8" x14ac:dyDescent="0.2">
      <c r="A1091">
        <v>-3.3487600000000001E-4</v>
      </c>
      <c r="B1091">
        <v>-3.8983699999999997E-4</v>
      </c>
      <c r="C1091">
        <v>4.6073899999999999E-4</v>
      </c>
      <c r="D1091">
        <v>2.3730100000000001E-4</v>
      </c>
      <c r="E1091">
        <v>9.3112800000000003E-4</v>
      </c>
      <c r="F1091">
        <v>7.2799799999999999E-4</v>
      </c>
      <c r="G1091">
        <v>4.3215300000000001E-4</v>
      </c>
      <c r="H1091">
        <v>2.7086900000000003E-4</v>
      </c>
    </row>
    <row r="1092" spans="1:8" x14ac:dyDescent="0.2">
      <c r="A1092">
        <v>1.43955E-4</v>
      </c>
      <c r="B1092">
        <v>5.7780099999999997E-4</v>
      </c>
      <c r="C1092">
        <v>-4.6724700000000001E-4</v>
      </c>
      <c r="D1092" s="14">
        <v>3.9400000000000002E-5</v>
      </c>
      <c r="E1092">
        <v>-1.96417E-4</v>
      </c>
      <c r="F1092">
        <v>-3.7125199999999998E-4</v>
      </c>
      <c r="G1092">
        <v>-7.1141800000000001E-4</v>
      </c>
      <c r="H1092" s="14">
        <v>5.1900000000000001E-5</v>
      </c>
    </row>
    <row r="1093" spans="1:8" x14ac:dyDescent="0.2">
      <c r="A1093">
        <v>-2.0361000000000001E-4</v>
      </c>
      <c r="B1093">
        <v>-1.25962E-4</v>
      </c>
      <c r="C1093">
        <v>3.3972599999999999E-4</v>
      </c>
      <c r="D1093">
        <v>-5.7914999999999996E-4</v>
      </c>
      <c r="E1093">
        <v>-5.4675500000000001E-4</v>
      </c>
      <c r="F1093">
        <v>-1.45861E-4</v>
      </c>
      <c r="G1093">
        <v>-2.0814E-4</v>
      </c>
      <c r="H1093" s="14">
        <v>-2.73E-5</v>
      </c>
    </row>
    <row r="1094" spans="1:8" x14ac:dyDescent="0.2">
      <c r="A1094">
        <v>3.5378699999999999E-4</v>
      </c>
      <c r="B1094">
        <v>5.7480400000000005E-4</v>
      </c>
      <c r="C1094">
        <v>-2.4991E-4</v>
      </c>
      <c r="D1094">
        <v>5.2079399999999999E-4</v>
      </c>
      <c r="E1094">
        <v>3.9053800000000001E-4</v>
      </c>
      <c r="F1094">
        <v>4.93375E-4</v>
      </c>
      <c r="G1094">
        <v>9.27029E-4</v>
      </c>
      <c r="H1094">
        <v>-2.8110800000000002E-4</v>
      </c>
    </row>
    <row r="1095" spans="1:8" x14ac:dyDescent="0.2">
      <c r="A1095">
        <v>3.63538E-4</v>
      </c>
      <c r="B1095">
        <v>-4.4509999999999998E-4</v>
      </c>
      <c r="C1095">
        <v>4.5883799999999999E-4</v>
      </c>
      <c r="D1095">
        <v>1.2398800000000001E-4</v>
      </c>
      <c r="E1095">
        <v>-4.4905800000000001E-4</v>
      </c>
      <c r="F1095">
        <v>-1.7281800000000001E-4</v>
      </c>
      <c r="G1095">
        <v>-3.4031000000000003E-4</v>
      </c>
      <c r="H1095">
        <v>-2.4650699999999998E-4</v>
      </c>
    </row>
    <row r="1096" spans="1:8" x14ac:dyDescent="0.2">
      <c r="A1096">
        <v>-4.0901899999999999E-4</v>
      </c>
      <c r="B1096" s="14">
        <v>-4.74E-5</v>
      </c>
      <c r="C1096">
        <v>-4.9015500000000004E-4</v>
      </c>
      <c r="D1096">
        <v>1.8849599999999999E-4</v>
      </c>
      <c r="E1096">
        <v>2.0244100000000001E-4</v>
      </c>
      <c r="F1096">
        <v>-1.95837E-4</v>
      </c>
      <c r="G1096">
        <v>1.41108E-4</v>
      </c>
      <c r="H1096" s="14">
        <v>6.1799999999999998E-5</v>
      </c>
    </row>
    <row r="1097" spans="1:8" x14ac:dyDescent="0.2">
      <c r="A1097">
        <v>3.7827599999999998E-4</v>
      </c>
      <c r="B1097">
        <v>1.6451500000000001E-4</v>
      </c>
      <c r="C1097">
        <v>3.0572900000000003E-4</v>
      </c>
      <c r="D1097">
        <v>1.02975E-4</v>
      </c>
      <c r="E1097">
        <v>4.8072399999999997E-4</v>
      </c>
      <c r="F1097" s="14">
        <v>-6.4399999999999993E-5</v>
      </c>
      <c r="G1097">
        <v>-4.8426300000000002E-4</v>
      </c>
      <c r="H1097" s="14">
        <v>-4.8699999999999998E-5</v>
      </c>
    </row>
    <row r="1098" spans="1:8" x14ac:dyDescent="0.2">
      <c r="A1098">
        <v>-5.6051400000000002E-4</v>
      </c>
      <c r="B1098" s="14">
        <v>-3.9900000000000001E-5</v>
      </c>
      <c r="C1098">
        <v>5.6268599999999996E-4</v>
      </c>
      <c r="D1098">
        <v>-2.3272200000000001E-4</v>
      </c>
      <c r="E1098">
        <v>1.8322100000000001E-4</v>
      </c>
      <c r="F1098">
        <v>5.7149900000000005E-4</v>
      </c>
      <c r="G1098">
        <v>6.2659200000000003E-4</v>
      </c>
      <c r="H1098">
        <v>1.0508700000000001E-4</v>
      </c>
    </row>
    <row r="1099" spans="1:8" x14ac:dyDescent="0.2">
      <c r="A1099">
        <v>8.2225400000000002E-4</v>
      </c>
      <c r="B1099">
        <v>4.7089400000000002E-4</v>
      </c>
      <c r="C1099" s="14">
        <v>-8.7000000000000001E-5</v>
      </c>
      <c r="D1099">
        <v>3.7734699999999999E-4</v>
      </c>
      <c r="E1099" s="14">
        <v>2.37E-5</v>
      </c>
      <c r="F1099">
        <v>1.04071E-4</v>
      </c>
      <c r="G1099" s="14">
        <v>-3.9199999999999997E-5</v>
      </c>
      <c r="H1099">
        <v>3.09704E-4</v>
      </c>
    </row>
    <row r="1100" spans="1:8" x14ac:dyDescent="0.2">
      <c r="A1100">
        <v>-4.9117400000000004E-4</v>
      </c>
      <c r="B1100">
        <v>-5.3306600000000001E-4</v>
      </c>
      <c r="C1100" s="14">
        <v>-4.1600000000000002E-5</v>
      </c>
      <c r="D1100">
        <v>-1.07877E-4</v>
      </c>
      <c r="E1100" s="14">
        <v>-9.6799999999999995E-5</v>
      </c>
      <c r="F1100">
        <v>-1.6544500000000001E-4</v>
      </c>
      <c r="G1100">
        <v>2.2442600000000001E-4</v>
      </c>
      <c r="H1100">
        <v>4.7091199999999998E-4</v>
      </c>
    </row>
    <row r="1101" spans="1:8" x14ac:dyDescent="0.2">
      <c r="A1101">
        <v>1.9697000000000001E-4</v>
      </c>
      <c r="B1101">
        <v>5.8012299999999999E-4</v>
      </c>
      <c r="C1101">
        <v>-3.3410900000000002E-4</v>
      </c>
      <c r="D1101" s="14">
        <v>-7.9099999999999998E-5</v>
      </c>
      <c r="E1101">
        <v>4.6302099999999998E-4</v>
      </c>
      <c r="F1101">
        <v>1.5909400000000001E-4</v>
      </c>
      <c r="G1101">
        <v>6.2303900000000004E-4</v>
      </c>
      <c r="H1101">
        <v>3.6260699999999998E-4</v>
      </c>
    </row>
    <row r="1102" spans="1:8" x14ac:dyDescent="0.2">
      <c r="A1102">
        <v>5.2411199999999997E-4</v>
      </c>
      <c r="B1102">
        <v>1.4906699999999999E-4</v>
      </c>
      <c r="C1102">
        <v>8.0066800000000004E-4</v>
      </c>
      <c r="D1102">
        <v>5.9162500000000003E-4</v>
      </c>
      <c r="E1102">
        <v>2.0663100000000001E-4</v>
      </c>
      <c r="F1102" s="14">
        <v>-8.0500000000000005E-5</v>
      </c>
      <c r="G1102">
        <v>1.5623199999999999E-4</v>
      </c>
      <c r="H1102">
        <v>-5.1756899999999995E-4</v>
      </c>
    </row>
    <row r="1103" spans="1:8" x14ac:dyDescent="0.2">
      <c r="A1103">
        <v>-1.190682E-3</v>
      </c>
      <c r="B1103">
        <v>-1.172102E-3</v>
      </c>
      <c r="C1103">
        <v>-7.51679E-4</v>
      </c>
      <c r="D1103">
        <v>-1.0128959999999999E-3</v>
      </c>
      <c r="E1103">
        <v>-8.7998799999999995E-4</v>
      </c>
      <c r="F1103">
        <v>-1.66463E-4</v>
      </c>
      <c r="G1103">
        <v>-9.1050799999999998E-4</v>
      </c>
      <c r="H1103">
        <v>-1.0112500000000001E-4</v>
      </c>
    </row>
    <row r="1104" spans="1:8" x14ac:dyDescent="0.2">
      <c r="A1104">
        <v>8.0697500000000003E-4</v>
      </c>
      <c r="B1104" s="14">
        <v>4.0200000000000001E-5</v>
      </c>
      <c r="C1104">
        <v>1.9914999999999999E-4</v>
      </c>
      <c r="D1104">
        <v>2.2642300000000001E-4</v>
      </c>
      <c r="E1104" s="14">
        <v>3.8699999999999999E-5</v>
      </c>
      <c r="F1104" s="14">
        <v>-1.91E-5</v>
      </c>
      <c r="G1104">
        <v>-1.8398700000000001E-4</v>
      </c>
      <c r="H1104">
        <v>-2.7101099999999998E-4</v>
      </c>
    </row>
    <row r="1105" spans="1:8" x14ac:dyDescent="0.2">
      <c r="A1105">
        <v>-3.6893700000000001E-4</v>
      </c>
      <c r="B1105">
        <v>1.61664E-4</v>
      </c>
      <c r="C1105">
        <v>-5.6122500000000005E-4</v>
      </c>
      <c r="D1105" s="14">
        <v>6.6599999999999998E-6</v>
      </c>
      <c r="E1105">
        <v>1.60369E-4</v>
      </c>
      <c r="F1105" s="14">
        <v>9.3999999999999998E-6</v>
      </c>
      <c r="G1105">
        <v>2.26646E-4</v>
      </c>
      <c r="H1105">
        <v>-4.08186E-4</v>
      </c>
    </row>
    <row r="1106" spans="1:8" x14ac:dyDescent="0.2">
      <c r="A1106">
        <v>-4.16821E-4</v>
      </c>
      <c r="B1106">
        <v>4.57844E-4</v>
      </c>
      <c r="C1106">
        <v>3.0299100000000001E-4</v>
      </c>
      <c r="D1106">
        <v>2.4411499999999999E-4</v>
      </c>
      <c r="E1106">
        <v>-8.38228E-4</v>
      </c>
      <c r="F1106">
        <v>-5.2201600000000004E-4</v>
      </c>
      <c r="G1106">
        <v>-7.9585500000000004E-4</v>
      </c>
      <c r="H1106">
        <v>-3.7294800000000001E-4</v>
      </c>
    </row>
    <row r="1107" spans="1:8" x14ac:dyDescent="0.2">
      <c r="A1107">
        <v>5.0280699999999997E-4</v>
      </c>
      <c r="B1107">
        <v>-1.6658299999999999E-4</v>
      </c>
      <c r="C1107">
        <v>-4.5782199999999998E-4</v>
      </c>
      <c r="D1107">
        <v>-9.2046999999999995E-4</v>
      </c>
      <c r="E1107">
        <v>-2.7399899999999998E-4</v>
      </c>
      <c r="F1107">
        <v>-4.5996200000000001E-4</v>
      </c>
      <c r="G1107">
        <v>-2.8331599999999998E-4</v>
      </c>
      <c r="H1107">
        <v>-1.77675E-4</v>
      </c>
    </row>
    <row r="1108" spans="1:8" x14ac:dyDescent="0.2">
      <c r="A1108">
        <v>3.4516400000000002E-4</v>
      </c>
      <c r="B1108">
        <v>-5.4746899999999997E-4</v>
      </c>
      <c r="C1108">
        <v>-3.2538700000000001E-4</v>
      </c>
      <c r="D1108" s="14">
        <v>9.1700000000000006E-5</v>
      </c>
      <c r="E1108">
        <v>2.15956E-4</v>
      </c>
      <c r="F1108">
        <v>4.8532099999999998E-4</v>
      </c>
      <c r="G1108">
        <v>1.86069E-4</v>
      </c>
      <c r="H1108">
        <v>6.4389299999999998E-4</v>
      </c>
    </row>
    <row r="1109" spans="1:8" x14ac:dyDescent="0.2">
      <c r="A1109">
        <v>-5.5460000000000004E-4</v>
      </c>
      <c r="B1109">
        <v>4.05948E-4</v>
      </c>
      <c r="C1109">
        <v>3.3269700000000002E-4</v>
      </c>
      <c r="D1109">
        <v>7.4563099999999996E-4</v>
      </c>
      <c r="E1109">
        <v>2.0704999999999999E-4</v>
      </c>
      <c r="F1109">
        <v>-4.6061700000000003E-4</v>
      </c>
      <c r="G1109">
        <v>4.01238E-4</v>
      </c>
      <c r="H1109">
        <v>-4.1670699999999999E-4</v>
      </c>
    </row>
    <row r="1110" spans="1:8" x14ac:dyDescent="0.2">
      <c r="A1110">
        <v>9.2048900000000003E-4</v>
      </c>
      <c r="B1110">
        <v>3.3555100000000001E-4</v>
      </c>
      <c r="C1110">
        <v>2.1309399999999999E-4</v>
      </c>
      <c r="D1110">
        <v>-4.8874599999999997E-4</v>
      </c>
      <c r="E1110" s="14">
        <v>-7.9400000000000002E-6</v>
      </c>
      <c r="F1110">
        <v>8.24456E-4</v>
      </c>
      <c r="G1110">
        <v>3.5809900000000001E-4</v>
      </c>
      <c r="H1110">
        <v>1.8712500000000001E-4</v>
      </c>
    </row>
    <row r="1111" spans="1:8" x14ac:dyDescent="0.2">
      <c r="A1111">
        <v>-3.8145099999999999E-4</v>
      </c>
      <c r="B1111">
        <v>-1.9450199999999999E-4</v>
      </c>
      <c r="C1111">
        <v>1.6742300000000001E-4</v>
      </c>
      <c r="D1111" s="14">
        <v>-7.2200000000000007E-5</v>
      </c>
      <c r="E1111">
        <v>-5.5063599999999996E-4</v>
      </c>
      <c r="F1111">
        <v>-4.63924E-4</v>
      </c>
      <c r="G1111">
        <v>-8.5751700000000002E-4</v>
      </c>
      <c r="H1111">
        <v>-7.1803100000000005E-4</v>
      </c>
    </row>
    <row r="1112" spans="1:8" x14ac:dyDescent="0.2">
      <c r="A1112">
        <v>-1.6718200000000001E-4</v>
      </c>
      <c r="B1112">
        <v>3.3542700000000001E-4</v>
      </c>
      <c r="C1112">
        <v>-1.1057600000000001E-4</v>
      </c>
      <c r="D1112">
        <v>2.13351E-4</v>
      </c>
      <c r="E1112">
        <v>6.5584599999999997E-4</v>
      </c>
      <c r="F1112">
        <v>-1.6764300000000001E-4</v>
      </c>
      <c r="G1112" s="14">
        <v>7.6100000000000007E-5</v>
      </c>
      <c r="H1112">
        <v>9.2893100000000003E-4</v>
      </c>
    </row>
    <row r="1113" spans="1:8" x14ac:dyDescent="0.2">
      <c r="A1113" s="14">
        <v>-6.8800000000000005E-5</v>
      </c>
      <c r="B1113">
        <v>2.6386500000000001E-4</v>
      </c>
      <c r="C1113">
        <v>5.36846E-4</v>
      </c>
      <c r="D1113">
        <v>3.7105299999999999E-4</v>
      </c>
      <c r="E1113">
        <v>-1.0655299999999999E-4</v>
      </c>
      <c r="F1113">
        <v>5.7418200000000001E-4</v>
      </c>
      <c r="G1113">
        <v>2.90079E-4</v>
      </c>
      <c r="H1113">
        <v>3.9242299999999998E-4</v>
      </c>
    </row>
    <row r="1114" spans="1:8" x14ac:dyDescent="0.2">
      <c r="A1114">
        <v>6.8076400000000004E-4</v>
      </c>
      <c r="B1114">
        <v>-2.2899699999999999E-4</v>
      </c>
      <c r="C1114">
        <v>-3.7617899999999998E-4</v>
      </c>
      <c r="D1114">
        <v>-5.5833200000000003E-4</v>
      </c>
      <c r="E1114">
        <v>6.5252699999999997E-4</v>
      </c>
      <c r="F1114">
        <v>-4.1761199999999999E-4</v>
      </c>
      <c r="G1114">
        <v>-2.5858100000000002E-4</v>
      </c>
      <c r="H1114">
        <v>-3.4325399999999998E-4</v>
      </c>
    </row>
    <row r="1115" spans="1:8" x14ac:dyDescent="0.2">
      <c r="A1115">
        <v>1.65935E-4</v>
      </c>
      <c r="B1115">
        <v>1.11264E-4</v>
      </c>
      <c r="C1115">
        <v>3.8360299999999999E-4</v>
      </c>
      <c r="D1115">
        <v>1.0393749999999999E-3</v>
      </c>
      <c r="E1115">
        <v>-4.4803900000000001E-4</v>
      </c>
      <c r="F1115" s="14">
        <v>4.35E-5</v>
      </c>
      <c r="G1115">
        <v>4.5238599999999999E-4</v>
      </c>
      <c r="H1115">
        <v>-2.39025E-4</v>
      </c>
    </row>
    <row r="1116" spans="1:8" x14ac:dyDescent="0.2">
      <c r="A1116" s="14">
        <v>7.9300000000000003E-5</v>
      </c>
      <c r="B1116" s="14">
        <v>-1.8899999999999999E-5</v>
      </c>
      <c r="C1116" s="14">
        <v>-5.63E-5</v>
      </c>
      <c r="D1116">
        <v>-4.6765899999999999E-4</v>
      </c>
      <c r="E1116" s="14">
        <v>3.8800000000000001E-5</v>
      </c>
      <c r="F1116" s="14">
        <v>-6.5300000000000002E-5</v>
      </c>
      <c r="G1116" s="14">
        <v>5.9700000000000001E-5</v>
      </c>
      <c r="H1116">
        <v>4.8753700000000002E-4</v>
      </c>
    </row>
    <row r="1117" spans="1:8" x14ac:dyDescent="0.2">
      <c r="A1117">
        <v>-8.1843200000000001E-4</v>
      </c>
      <c r="B1117">
        <v>-2.5345199999999999E-4</v>
      </c>
      <c r="C1117">
        <v>2.43782E-4</v>
      </c>
      <c r="D1117">
        <v>-4.3356999999999998E-4</v>
      </c>
      <c r="E1117">
        <v>-2.6117600000000001E-4</v>
      </c>
      <c r="F1117">
        <v>7.5510200000000001E-4</v>
      </c>
      <c r="G1117">
        <v>-1.4752799999999999E-4</v>
      </c>
      <c r="H1117">
        <v>-2.33964E-4</v>
      </c>
    </row>
    <row r="1118" spans="1:8" x14ac:dyDescent="0.2">
      <c r="A1118">
        <v>1.3383500000000001E-4</v>
      </c>
      <c r="B1118">
        <v>7.2738299999999996E-4</v>
      </c>
      <c r="C1118">
        <v>-1.6648300000000001E-4</v>
      </c>
      <c r="D1118">
        <v>9.1245200000000001E-4</v>
      </c>
      <c r="E1118">
        <v>1.022975E-3</v>
      </c>
      <c r="F1118">
        <v>-3.7609500000000001E-4</v>
      </c>
      <c r="G1118">
        <v>6.6158799999999995E-4</v>
      </c>
      <c r="H1118">
        <v>4.3419599999999997E-4</v>
      </c>
    </row>
    <row r="1119" spans="1:8" x14ac:dyDescent="0.2">
      <c r="A1119">
        <v>1.9141000000000001E-4</v>
      </c>
      <c r="B1119">
        <v>1.09061E-4</v>
      </c>
      <c r="C1119">
        <v>2.2970299999999999E-4</v>
      </c>
      <c r="D1119">
        <v>-3.7255200000000001E-4</v>
      </c>
      <c r="E1119">
        <v>-3.4430499999999999E-4</v>
      </c>
      <c r="F1119">
        <v>6.5159199999999999E-4</v>
      </c>
      <c r="G1119">
        <v>-2.2786900000000001E-4</v>
      </c>
      <c r="H1119">
        <v>1.9110000000000001E-4</v>
      </c>
    </row>
    <row r="1120" spans="1:8" x14ac:dyDescent="0.2">
      <c r="A1120">
        <v>2.9994199999999998E-4</v>
      </c>
      <c r="B1120">
        <v>-1.0925300000000001E-4</v>
      </c>
      <c r="C1120">
        <v>2.82639E-4</v>
      </c>
      <c r="D1120">
        <v>3.8357400000000002E-4</v>
      </c>
      <c r="E1120" s="14">
        <v>-2.7100000000000001E-5</v>
      </c>
      <c r="F1120">
        <v>-5.58798E-4</v>
      </c>
      <c r="G1120">
        <v>-2.2129199999999999E-4</v>
      </c>
      <c r="H1120" s="14">
        <v>8.03E-5</v>
      </c>
    </row>
    <row r="1121" spans="1:8" x14ac:dyDescent="0.2">
      <c r="A1121">
        <v>-3.85273E-4</v>
      </c>
      <c r="B1121">
        <v>-6.2443999999999998E-4</v>
      </c>
      <c r="C1121" s="14">
        <v>3.1699999999999998E-5</v>
      </c>
      <c r="D1121">
        <v>-1.98106E-4</v>
      </c>
      <c r="E1121" s="14">
        <v>-3.3099999999999998E-5</v>
      </c>
      <c r="F1121">
        <v>1.13819E-4</v>
      </c>
      <c r="G1121">
        <v>2.6295099999999998E-4</v>
      </c>
      <c r="H1121">
        <v>-1.2694299999999999E-4</v>
      </c>
    </row>
    <row r="1122" spans="1:8" x14ac:dyDescent="0.2">
      <c r="A1122" s="14">
        <v>-7.3899999999999994E-5</v>
      </c>
      <c r="B1122">
        <v>-2.1659000000000001E-4</v>
      </c>
      <c r="C1122">
        <v>-1.5319699999999999E-4</v>
      </c>
      <c r="D1122">
        <v>2.4487400000000001E-4</v>
      </c>
      <c r="E1122">
        <v>-3.4343399999999999E-4</v>
      </c>
      <c r="F1122">
        <v>-2.26238E-4</v>
      </c>
      <c r="G1122">
        <v>-2.93536E-4</v>
      </c>
      <c r="H1122">
        <v>-1.2580999999999999E-4</v>
      </c>
    </row>
    <row r="1123" spans="1:8" x14ac:dyDescent="0.2">
      <c r="A1123" s="14">
        <v>-1.77E-5</v>
      </c>
      <c r="B1123">
        <v>7.1385000000000003E-4</v>
      </c>
      <c r="C1123">
        <v>-3.7539700000000002E-4</v>
      </c>
      <c r="D1123" s="14">
        <v>5.1400000000000003E-5</v>
      </c>
      <c r="E1123">
        <v>7.1082999999999997E-4</v>
      </c>
      <c r="F1123">
        <v>-1.9987999999999999E-4</v>
      </c>
      <c r="G1123">
        <v>-1.7740900000000001E-4</v>
      </c>
      <c r="H1123">
        <v>-5.4512099999999997E-4</v>
      </c>
    </row>
    <row r="1124" spans="1:8" x14ac:dyDescent="0.2">
      <c r="A1124">
        <v>5.5476199999999999E-4</v>
      </c>
      <c r="B1124" s="14">
        <v>2.6599999999999999E-6</v>
      </c>
      <c r="C1124">
        <v>5.8963699999999995E-4</v>
      </c>
      <c r="D1124">
        <v>-4.4455699999999999E-4</v>
      </c>
      <c r="E1124">
        <v>1.2118200000000001E-4</v>
      </c>
      <c r="F1124">
        <v>7.5444499999999996E-4</v>
      </c>
      <c r="G1124">
        <v>2.4441000000000003E-4</v>
      </c>
      <c r="H1124">
        <v>1.7102400000000001E-4</v>
      </c>
    </row>
    <row r="1125" spans="1:8" x14ac:dyDescent="0.2">
      <c r="A1125">
        <v>1.49777E-4</v>
      </c>
      <c r="B1125">
        <v>1.9202800000000001E-4</v>
      </c>
      <c r="C1125">
        <v>-1.6929099999999999E-4</v>
      </c>
      <c r="D1125" s="14">
        <v>4.6999999999999997E-5</v>
      </c>
      <c r="E1125">
        <v>-2.7282199999999998E-4</v>
      </c>
      <c r="F1125">
        <v>-1.9269099999999999E-4</v>
      </c>
      <c r="G1125">
        <v>5.1439599999999997E-4</v>
      </c>
      <c r="H1125">
        <v>3.9167599999999998E-4</v>
      </c>
    </row>
    <row r="1126" spans="1:8" x14ac:dyDescent="0.2">
      <c r="A1126">
        <v>-2.3297300000000001E-4</v>
      </c>
      <c r="B1126">
        <v>1.4054099999999999E-4</v>
      </c>
      <c r="C1126">
        <v>1.4661700000000001E-4</v>
      </c>
      <c r="D1126">
        <v>4.2823299999999998E-4</v>
      </c>
      <c r="E1126">
        <v>-3.21331E-4</v>
      </c>
      <c r="F1126">
        <v>4.0608000000000002E-4</v>
      </c>
      <c r="G1126">
        <v>-2.11728E-4</v>
      </c>
      <c r="H1126">
        <v>-4.2737899999999998E-4</v>
      </c>
    </row>
    <row r="1127" spans="1:8" x14ac:dyDescent="0.2">
      <c r="A1127">
        <v>2.0057199999999999E-4</v>
      </c>
      <c r="B1127" s="14">
        <v>9.3399999999999993E-5</v>
      </c>
      <c r="C1127">
        <v>-3.2745199999999999E-4</v>
      </c>
      <c r="D1127" s="14">
        <v>5.6700000000000003E-5</v>
      </c>
      <c r="E1127">
        <v>8.49204E-4</v>
      </c>
      <c r="F1127">
        <v>-5.3945299999999996E-4</v>
      </c>
      <c r="G1127">
        <v>-4.6808E-4</v>
      </c>
      <c r="H1127">
        <v>3.3803899999999999E-4</v>
      </c>
    </row>
    <row r="1128" spans="1:8" x14ac:dyDescent="0.2">
      <c r="A1128">
        <v>2.2089200000000001E-4</v>
      </c>
      <c r="B1128">
        <v>-1.9324699999999999E-4</v>
      </c>
      <c r="C1128">
        <v>1.04485E-4</v>
      </c>
      <c r="D1128">
        <v>-1.696E-4</v>
      </c>
      <c r="E1128">
        <v>-2.8661000000000002E-4</v>
      </c>
      <c r="F1128">
        <v>3.8918699999999999E-4</v>
      </c>
      <c r="G1128" s="14">
        <v>-4.6299999999999997E-6</v>
      </c>
      <c r="H1128">
        <v>-7.7437399999999998E-4</v>
      </c>
    </row>
    <row r="1129" spans="1:8" x14ac:dyDescent="0.2">
      <c r="A1129" s="14">
        <v>-8.3200000000000004E-7</v>
      </c>
      <c r="B1129">
        <v>1.3899999999999999E-4</v>
      </c>
      <c r="C1129">
        <v>5.1147499999999995E-4</v>
      </c>
      <c r="D1129">
        <v>1.5733399999999999E-4</v>
      </c>
      <c r="E1129">
        <v>-2.9651299999999998E-4</v>
      </c>
      <c r="F1129">
        <v>-3.3018899999999999E-4</v>
      </c>
      <c r="G1129">
        <v>3.7454099999999999E-4</v>
      </c>
      <c r="H1129">
        <v>6.90436E-4</v>
      </c>
    </row>
    <row r="1130" spans="1:8" x14ac:dyDescent="0.2">
      <c r="A1130">
        <v>1.80135E-4</v>
      </c>
      <c r="B1130">
        <v>1.8662299999999999E-4</v>
      </c>
      <c r="C1130" s="14">
        <v>-3.79E-5</v>
      </c>
      <c r="D1130" s="14">
        <v>-7.7200000000000006E-5</v>
      </c>
      <c r="E1130">
        <v>-1.57269E-4</v>
      </c>
      <c r="F1130" s="14">
        <v>-1.1199999999999999E-5</v>
      </c>
      <c r="G1130" s="14">
        <v>-3.8299999999999998E-6</v>
      </c>
      <c r="H1130">
        <v>-2.7087699999999999E-4</v>
      </c>
    </row>
    <row r="1131" spans="1:8" x14ac:dyDescent="0.2">
      <c r="A1131">
        <v>-5.5841300000000001E-4</v>
      </c>
      <c r="B1131">
        <v>-5.2987499999999996E-4</v>
      </c>
      <c r="C1131" s="14">
        <v>-9.2899999999999995E-5</v>
      </c>
      <c r="D1131" s="14">
        <v>-4.9400000000000001E-5</v>
      </c>
      <c r="E1131">
        <v>2.20254E-4</v>
      </c>
      <c r="F1131">
        <v>1.99397E-4</v>
      </c>
      <c r="G1131">
        <v>-6.3991999999999999E-4</v>
      </c>
      <c r="H1131">
        <v>-5.7173300000000005E-4</v>
      </c>
    </row>
    <row r="1132" spans="1:8" x14ac:dyDescent="0.2">
      <c r="A1132">
        <v>1.4401799999999999E-4</v>
      </c>
      <c r="B1132" s="14">
        <v>6.4800000000000003E-5</v>
      </c>
      <c r="C1132">
        <v>2.9300799999999998E-4</v>
      </c>
      <c r="D1132">
        <v>-1.24473E-4</v>
      </c>
      <c r="E1132">
        <v>-2.4348600000000001E-4</v>
      </c>
      <c r="F1132">
        <v>1.06767E-4</v>
      </c>
      <c r="G1132">
        <v>1.0628600000000001E-4</v>
      </c>
      <c r="H1132" s="14">
        <v>3.5899999999999998E-5</v>
      </c>
    </row>
    <row r="1133" spans="1:8" x14ac:dyDescent="0.2">
      <c r="A1133" s="14">
        <v>9.3200000000000006E-6</v>
      </c>
      <c r="B1133" s="14">
        <v>-4.9499999999999997E-5</v>
      </c>
      <c r="C1133">
        <v>-3.6701600000000001E-4</v>
      </c>
      <c r="D1133" s="14">
        <v>2.7099999999999999E-6</v>
      </c>
      <c r="E1133">
        <v>1.7710499999999999E-4</v>
      </c>
      <c r="F1133">
        <v>-2.6395800000000001E-4</v>
      </c>
      <c r="G1133">
        <v>3.9371000000000002E-4</v>
      </c>
      <c r="H1133">
        <v>-3.98649E-4</v>
      </c>
    </row>
    <row r="1134" spans="1:8" x14ac:dyDescent="0.2">
      <c r="A1134">
        <v>5.90253E-4</v>
      </c>
      <c r="B1134">
        <v>1.6152399999999999E-4</v>
      </c>
      <c r="C1134">
        <v>1.47992E-4</v>
      </c>
      <c r="D1134">
        <v>1.33721E-4</v>
      </c>
      <c r="E1134">
        <v>5.5471000000000003E-4</v>
      </c>
      <c r="F1134">
        <v>-2.8337799999999998E-4</v>
      </c>
      <c r="G1134">
        <v>-4.4889499999999999E-4</v>
      </c>
      <c r="H1134">
        <v>-2.51322E-4</v>
      </c>
    </row>
    <row r="1135" spans="1:8" x14ac:dyDescent="0.2">
      <c r="A1135">
        <v>-6.2250399999999996E-4</v>
      </c>
      <c r="B1135">
        <v>2.4473799999999999E-4</v>
      </c>
      <c r="C1135" s="14">
        <v>6.6199999999999996E-5</v>
      </c>
      <c r="D1135" s="14">
        <v>-8.7000000000000001E-5</v>
      </c>
      <c r="E1135">
        <v>-7.5745100000000002E-4</v>
      </c>
      <c r="F1135" s="14">
        <v>5.8499999999999999E-5</v>
      </c>
      <c r="G1135">
        <v>-1.03446E-4</v>
      </c>
      <c r="H1135">
        <v>3.1790099999999999E-4</v>
      </c>
    </row>
    <row r="1136" spans="1:8" x14ac:dyDescent="0.2">
      <c r="A1136">
        <v>4.2780699999999999E-4</v>
      </c>
      <c r="B1136">
        <v>-6.8761400000000002E-4</v>
      </c>
      <c r="C1136">
        <v>-5.4337799999999996E-4</v>
      </c>
      <c r="D1136">
        <v>2.26166E-4</v>
      </c>
      <c r="E1136" s="14">
        <v>8.9599999999999996E-5</v>
      </c>
      <c r="F1136">
        <v>-5.0214200000000002E-4</v>
      </c>
      <c r="G1136">
        <v>-2.2331799999999999E-4</v>
      </c>
      <c r="H1136">
        <v>3.8737599999999999E-4</v>
      </c>
    </row>
    <row r="1137" spans="1:8" x14ac:dyDescent="0.2">
      <c r="A1137">
        <v>-4.8804300000000002E-4</v>
      </c>
      <c r="B1137" s="14">
        <v>3.0800000000000002E-6</v>
      </c>
      <c r="C1137" s="14">
        <v>2.7999999999999999E-6</v>
      </c>
      <c r="D1137">
        <v>-4.54198E-4</v>
      </c>
      <c r="E1137">
        <v>2.6512600000000002E-4</v>
      </c>
      <c r="F1137">
        <v>7.7378400000000002E-4</v>
      </c>
      <c r="G1137">
        <v>-1.36735E-4</v>
      </c>
      <c r="H1137">
        <v>-1.91573E-4</v>
      </c>
    </row>
    <row r="1138" spans="1:8" x14ac:dyDescent="0.2">
      <c r="A1138" s="14">
        <v>3.1399999999999998E-5</v>
      </c>
      <c r="B1138">
        <v>5.6860099999999996E-4</v>
      </c>
      <c r="C1138">
        <v>4.80564E-4</v>
      </c>
      <c r="D1138" s="14">
        <v>4.1300000000000001E-5</v>
      </c>
      <c r="E1138">
        <v>1.9237099999999999E-4</v>
      </c>
      <c r="F1138" s="14">
        <v>-3.4999999999999997E-5</v>
      </c>
      <c r="G1138">
        <v>3.8764700000000002E-4</v>
      </c>
      <c r="H1138">
        <v>-4.9212300000000002E-4</v>
      </c>
    </row>
    <row r="1139" spans="1:8" x14ac:dyDescent="0.2">
      <c r="A1139" s="14">
        <v>-2.9499999999999999E-5</v>
      </c>
      <c r="B1139">
        <v>-2.3909199999999999E-4</v>
      </c>
      <c r="C1139" s="14">
        <v>-5.1700000000000003E-5</v>
      </c>
      <c r="D1139">
        <v>1.92499E-4</v>
      </c>
      <c r="E1139">
        <v>-5.6106000000000005E-4</v>
      </c>
      <c r="F1139">
        <v>-3.2163E-4</v>
      </c>
      <c r="G1139">
        <v>6.2401000000000004E-4</v>
      </c>
      <c r="H1139">
        <v>5.18557E-4</v>
      </c>
    </row>
    <row r="1140" spans="1:8" x14ac:dyDescent="0.2">
      <c r="A1140">
        <v>8.2686499999999998E-4</v>
      </c>
      <c r="B1140">
        <v>4.0510299999999997E-4</v>
      </c>
      <c r="C1140">
        <v>-1.5369400000000001E-4</v>
      </c>
      <c r="D1140">
        <v>5.26269E-4</v>
      </c>
      <c r="E1140">
        <v>2.2149800000000001E-4</v>
      </c>
      <c r="F1140">
        <v>4.20691E-4</v>
      </c>
      <c r="G1140">
        <v>-6.1144499999999996E-4</v>
      </c>
      <c r="H1140">
        <v>-4.2880899999999999E-4</v>
      </c>
    </row>
    <row r="1141" spans="1:8" x14ac:dyDescent="0.2">
      <c r="A1141">
        <v>-5.1747399999999997E-4</v>
      </c>
      <c r="B1141">
        <v>-1.2554999999999999E-4</v>
      </c>
      <c r="C1141">
        <v>-1.46403E-4</v>
      </c>
      <c r="D1141">
        <v>-5.2314500000000003E-4</v>
      </c>
      <c r="E1141">
        <v>4.1793700000000001E-4</v>
      </c>
      <c r="F1141">
        <v>-5.7458400000000005E-4</v>
      </c>
      <c r="G1141" s="14">
        <v>3.7400000000000001E-5</v>
      </c>
      <c r="H1141">
        <v>-1.10982E-4</v>
      </c>
    </row>
    <row r="1142" spans="1:8" x14ac:dyDescent="0.2">
      <c r="A1142">
        <v>3.2859099999999999E-4</v>
      </c>
      <c r="B1142">
        <v>5.7871400000000003E-4</v>
      </c>
      <c r="C1142">
        <v>2.75822E-4</v>
      </c>
      <c r="D1142">
        <v>5.2732600000000005E-4</v>
      </c>
      <c r="E1142">
        <v>-6.9494800000000003E-4</v>
      </c>
      <c r="F1142">
        <v>2.07021E-4</v>
      </c>
      <c r="G1142">
        <v>2.8580700000000001E-4</v>
      </c>
      <c r="H1142">
        <v>3.4549400000000001E-4</v>
      </c>
    </row>
    <row r="1143" spans="1:8" x14ac:dyDescent="0.2">
      <c r="A1143" s="14">
        <v>1.26E-5</v>
      </c>
      <c r="B1143">
        <v>-8.1928399999999998E-4</v>
      </c>
      <c r="C1143" s="14">
        <v>2.4899999999999999E-5</v>
      </c>
      <c r="D1143">
        <v>-2.0565399999999999E-4</v>
      </c>
      <c r="E1143">
        <v>-1.4243900000000001E-4</v>
      </c>
      <c r="F1143">
        <v>2.7104599999999999E-4</v>
      </c>
      <c r="G1143">
        <v>-7.2847099999999996E-4</v>
      </c>
      <c r="H1143">
        <v>-2.82257E-4</v>
      </c>
    </row>
    <row r="1144" spans="1:8" x14ac:dyDescent="0.2">
      <c r="A1144">
        <v>-2.0594499999999999E-4</v>
      </c>
      <c r="B1144">
        <v>4.65694E-4</v>
      </c>
      <c r="C1144">
        <v>-2.22227E-4</v>
      </c>
      <c r="D1144">
        <v>3.7763400000000001E-4</v>
      </c>
      <c r="E1144">
        <v>9.2921300000000002E-4</v>
      </c>
      <c r="F1144" s="14">
        <v>7.4200000000000001E-6</v>
      </c>
      <c r="G1144">
        <v>6.0434400000000004E-4</v>
      </c>
      <c r="H1144" s="14">
        <v>-6.0099999999999997E-5</v>
      </c>
    </row>
    <row r="1145" spans="1:8" x14ac:dyDescent="0.2">
      <c r="A1145">
        <v>4.9533300000000004E-4</v>
      </c>
      <c r="B1145">
        <v>-2.3566700000000001E-4</v>
      </c>
      <c r="C1145" s="14">
        <v>4.6999999999999997E-5</v>
      </c>
      <c r="D1145">
        <v>-1.6770199999999999E-4</v>
      </c>
      <c r="E1145">
        <v>-5.0101200000000001E-4</v>
      </c>
      <c r="F1145" s="14">
        <v>-9.31E-5</v>
      </c>
      <c r="G1145" s="14">
        <v>4.21E-5</v>
      </c>
      <c r="H1145">
        <v>3.2295499999999999E-4</v>
      </c>
    </row>
    <row r="1146" spans="1:8" x14ac:dyDescent="0.2">
      <c r="A1146" s="14">
        <v>-6.2700000000000006E-5</v>
      </c>
      <c r="B1146">
        <v>-1.2984800000000001E-4</v>
      </c>
      <c r="C1146" s="14">
        <v>1.5999999999999999E-5</v>
      </c>
      <c r="D1146">
        <v>-8.64911E-4</v>
      </c>
      <c r="E1146" s="14">
        <v>-5.5899999999999997E-5</v>
      </c>
      <c r="F1146">
        <v>-6.3625300000000004E-4</v>
      </c>
      <c r="G1146">
        <v>-8.2520599999999999E-4</v>
      </c>
      <c r="H1146">
        <v>-3.2193499999999997E-4</v>
      </c>
    </row>
    <row r="1147" spans="1:8" x14ac:dyDescent="0.2">
      <c r="A1147">
        <v>-5.5500600000000003E-4</v>
      </c>
      <c r="B1147">
        <v>3.7206799999999998E-4</v>
      </c>
      <c r="C1147">
        <v>2.24682E-4</v>
      </c>
      <c r="D1147">
        <v>8.1963900000000004E-4</v>
      </c>
      <c r="E1147">
        <v>2.4605999999999999E-4</v>
      </c>
      <c r="F1147">
        <v>2.4991500000000002E-4</v>
      </c>
      <c r="G1147">
        <v>2.8608000000000003E-4</v>
      </c>
      <c r="H1147">
        <v>-4.7229999999999999E-4</v>
      </c>
    </row>
    <row r="1148" spans="1:8" x14ac:dyDescent="0.2">
      <c r="A1148">
        <v>6.3818499999999999E-4</v>
      </c>
      <c r="B1148" s="14">
        <v>-7.9200000000000001E-5</v>
      </c>
      <c r="C1148">
        <v>-2.33415E-4</v>
      </c>
      <c r="D1148">
        <v>-1.6508500000000001E-4</v>
      </c>
      <c r="E1148">
        <v>-6.7003799999999997E-4</v>
      </c>
      <c r="F1148" s="14">
        <v>-3.0800000000000003E-5</v>
      </c>
      <c r="G1148">
        <v>-4.2067599999999998E-4</v>
      </c>
      <c r="H1148">
        <v>-6.6761700000000002E-4</v>
      </c>
    </row>
    <row r="1149" spans="1:8" x14ac:dyDescent="0.2">
      <c r="A1149">
        <v>1.12284E-4</v>
      </c>
      <c r="B1149" s="14">
        <v>2.1699999999999999E-5</v>
      </c>
      <c r="C1149">
        <v>4.2748299999999999E-4</v>
      </c>
      <c r="D1149">
        <v>-3.9303599999999998E-4</v>
      </c>
      <c r="E1149" s="14">
        <v>-8.7399999999999997E-5</v>
      </c>
      <c r="F1149">
        <v>-7.0516399999999999E-4</v>
      </c>
      <c r="G1149" s="14">
        <v>9.1700000000000006E-5</v>
      </c>
      <c r="H1149">
        <v>6.01477E-4</v>
      </c>
    </row>
    <row r="1150" spans="1:8" x14ac:dyDescent="0.2">
      <c r="A1150">
        <v>-6.58802E-4</v>
      </c>
      <c r="B1150">
        <v>-2.13432E-4</v>
      </c>
      <c r="C1150">
        <v>-5.4135999999999995E-4</v>
      </c>
      <c r="D1150">
        <v>3.4205800000000001E-4</v>
      </c>
      <c r="E1150">
        <v>3.6032000000000002E-4</v>
      </c>
      <c r="F1150">
        <v>8.1313200000000005E-4</v>
      </c>
      <c r="G1150" s="14">
        <v>-3.0300000000000001E-5</v>
      </c>
      <c r="H1150" s="14">
        <v>-9.31E-5</v>
      </c>
    </row>
    <row r="1151" spans="1:8" x14ac:dyDescent="0.2">
      <c r="A1151">
        <v>2.8542500000000001E-4</v>
      </c>
      <c r="B1151">
        <v>-1.91168E-4</v>
      </c>
      <c r="C1151">
        <v>1.7149999999999999E-4</v>
      </c>
      <c r="D1151">
        <v>-5.4569700000000004E-4</v>
      </c>
      <c r="E1151">
        <v>-1.5286400000000001E-4</v>
      </c>
      <c r="F1151" s="14">
        <v>-7.5400000000000003E-5</v>
      </c>
      <c r="G1151">
        <v>2.9031199999999998E-4</v>
      </c>
      <c r="H1151">
        <v>-1.3058199999999999E-4</v>
      </c>
    </row>
    <row r="1152" spans="1:8" x14ac:dyDescent="0.2">
      <c r="A1152">
        <v>6.9944600000000005E-4</v>
      </c>
      <c r="B1152">
        <v>7.0280199999999998E-4</v>
      </c>
      <c r="C1152">
        <v>-1.4683599999999999E-4</v>
      </c>
      <c r="D1152">
        <v>9.4660600000000001E-4</v>
      </c>
      <c r="E1152">
        <v>1.6563799999999999E-4</v>
      </c>
      <c r="F1152" s="14">
        <v>9.9500000000000006E-5</v>
      </c>
      <c r="G1152">
        <v>4.0979299999999998E-4</v>
      </c>
      <c r="H1152">
        <v>3.8627099999999999E-4</v>
      </c>
    </row>
    <row r="1153" spans="1:8" x14ac:dyDescent="0.2">
      <c r="A1153">
        <v>-2.0068199999999999E-4</v>
      </c>
      <c r="B1153">
        <v>4.0484700000000001E-4</v>
      </c>
      <c r="C1153">
        <v>5.8100800000000005E-4</v>
      </c>
      <c r="D1153">
        <v>-1.2289199999999999E-4</v>
      </c>
      <c r="E1153">
        <v>1.6439699999999999E-4</v>
      </c>
      <c r="F1153">
        <v>-3.3492899999999998E-4</v>
      </c>
      <c r="G1153" s="14">
        <v>9.87E-5</v>
      </c>
      <c r="H1153">
        <v>4.0858799999999999E-4</v>
      </c>
    </row>
    <row r="1154" spans="1:8" x14ac:dyDescent="0.2">
      <c r="A1154" s="14">
        <v>3.3399999999999999E-5</v>
      </c>
      <c r="B1154" s="14">
        <v>-7.2700000000000005E-5</v>
      </c>
      <c r="C1154">
        <v>-2.8527000000000001E-4</v>
      </c>
      <c r="D1154" s="14">
        <v>1.8700000000000001E-6</v>
      </c>
      <c r="E1154" s="14">
        <v>-8.0699999999999996E-5</v>
      </c>
      <c r="F1154">
        <v>5.4371699999999999E-4</v>
      </c>
      <c r="G1154" s="14">
        <v>5.7899999999999998E-5</v>
      </c>
      <c r="H1154">
        <v>-4.2762699999999998E-4</v>
      </c>
    </row>
    <row r="1155" spans="1:8" x14ac:dyDescent="0.2">
      <c r="A1155">
        <v>2.8343500000000001E-4</v>
      </c>
      <c r="B1155">
        <v>-2.6654000000000001E-4</v>
      </c>
      <c r="C1155">
        <v>7.6252999999999998E-4</v>
      </c>
      <c r="D1155">
        <v>4.9242100000000005E-4</v>
      </c>
      <c r="E1155">
        <v>4.4101500000000001E-4</v>
      </c>
      <c r="F1155">
        <v>-1.5711499999999999E-4</v>
      </c>
      <c r="G1155">
        <v>-2.3417499999999999E-4</v>
      </c>
      <c r="H1155">
        <v>7.33893E-4</v>
      </c>
    </row>
    <row r="1156" spans="1:8" x14ac:dyDescent="0.2">
      <c r="A1156" s="14">
        <v>-3.5299999999999997E-5</v>
      </c>
      <c r="B1156">
        <v>5.3099799999999997E-4</v>
      </c>
      <c r="C1156" s="14">
        <v>-5.0800000000000002E-5</v>
      </c>
      <c r="D1156">
        <v>-1.00455E-4</v>
      </c>
      <c r="E1156">
        <v>6.4572499999999999E-4</v>
      </c>
      <c r="F1156">
        <v>7.09028E-4</v>
      </c>
      <c r="G1156" s="14">
        <v>6.9200000000000002E-5</v>
      </c>
      <c r="H1156">
        <v>4.81387E-4</v>
      </c>
    </row>
    <row r="1157" spans="1:8" x14ac:dyDescent="0.2">
      <c r="A1157">
        <v>-3.6169300000000001E-4</v>
      </c>
      <c r="B1157">
        <v>-5.5447899999999997E-4</v>
      </c>
      <c r="C1157">
        <v>-2.86082E-4</v>
      </c>
      <c r="D1157">
        <v>1.2104600000000001E-4</v>
      </c>
      <c r="E1157" s="14">
        <v>3.6999999999999998E-5</v>
      </c>
      <c r="F1157">
        <v>-3.94779E-4</v>
      </c>
      <c r="G1157">
        <v>6.0795700000000001E-4</v>
      </c>
      <c r="H1157">
        <v>-2.03301E-4</v>
      </c>
    </row>
    <row r="1158" spans="1:8" x14ac:dyDescent="0.2">
      <c r="A1158" s="14">
        <v>9.0299999999999999E-5</v>
      </c>
      <c r="B1158">
        <v>8.3299299999999997E-4</v>
      </c>
      <c r="C1158">
        <v>5.8017400000000003E-4</v>
      </c>
      <c r="D1158">
        <v>-2.6982900000000002E-4</v>
      </c>
      <c r="E1158">
        <v>-6.4104899999999998E-4</v>
      </c>
      <c r="F1158">
        <v>3.9336200000000002E-4</v>
      </c>
      <c r="G1158">
        <v>-3.0207900000000002E-4</v>
      </c>
      <c r="H1158">
        <v>-2.6083600000000002E-4</v>
      </c>
    </row>
    <row r="1159" spans="1:8" x14ac:dyDescent="0.2">
      <c r="A1159">
        <v>1.31707E-4</v>
      </c>
      <c r="B1159">
        <v>-1.83549E-4</v>
      </c>
      <c r="C1159">
        <v>-5.7065600000000001E-4</v>
      </c>
      <c r="D1159">
        <v>5.9478999999999999E-4</v>
      </c>
      <c r="E1159">
        <v>4.6558899999999998E-4</v>
      </c>
      <c r="F1159">
        <v>3.6194999999999999E-4</v>
      </c>
      <c r="G1159">
        <v>6.1733100000000004E-4</v>
      </c>
      <c r="H1159">
        <v>4.34428E-4</v>
      </c>
    </row>
    <row r="1160" spans="1:8" x14ac:dyDescent="0.2">
      <c r="A1160">
        <v>3.9542599999999999E-4</v>
      </c>
      <c r="B1160" s="14">
        <v>8.3800000000000004E-5</v>
      </c>
      <c r="C1160">
        <v>2.5993400000000002E-4</v>
      </c>
      <c r="D1160">
        <v>-5.1723999999999997E-4</v>
      </c>
      <c r="E1160">
        <v>2.7053199999999998E-4</v>
      </c>
      <c r="F1160">
        <v>-5.0903000000000005E-4</v>
      </c>
      <c r="G1160">
        <v>-3.22987E-4</v>
      </c>
      <c r="H1160">
        <v>-6.7676800000000001E-4</v>
      </c>
    </row>
    <row r="1161" spans="1:8" x14ac:dyDescent="0.2">
      <c r="A1161">
        <v>-2.8470699999999998E-4</v>
      </c>
      <c r="B1161" s="14">
        <v>1.9300000000000002E-5</v>
      </c>
      <c r="C1161">
        <v>6.3555100000000004E-4</v>
      </c>
      <c r="D1161">
        <v>8.4718300000000005E-4</v>
      </c>
      <c r="E1161">
        <v>-1.0311599999999999E-4</v>
      </c>
      <c r="F1161">
        <v>5.6692400000000001E-4</v>
      </c>
      <c r="G1161">
        <v>-1.8959099999999999E-4</v>
      </c>
      <c r="H1161">
        <v>7.4368399999999999E-4</v>
      </c>
    </row>
    <row r="1162" spans="1:8" x14ac:dyDescent="0.2">
      <c r="A1162">
        <v>8.3543599999999995E-4</v>
      </c>
      <c r="B1162">
        <v>3.2002799999999998E-4</v>
      </c>
      <c r="C1162">
        <v>2.5986200000000003E-4</v>
      </c>
      <c r="D1162">
        <v>-3.7418899999999998E-4</v>
      </c>
      <c r="E1162">
        <v>2.6116099999999999E-4</v>
      </c>
      <c r="F1162" s="14">
        <v>-4.8099999999999997E-5</v>
      </c>
      <c r="G1162">
        <v>3.71694E-4</v>
      </c>
      <c r="H1162">
        <v>-2.6657699999999999E-4</v>
      </c>
    </row>
    <row r="1163" spans="1:8" x14ac:dyDescent="0.2">
      <c r="A1163">
        <v>-2.33048E-4</v>
      </c>
      <c r="B1163" s="14">
        <v>1.27E-5</v>
      </c>
      <c r="C1163" s="14">
        <v>-7.8200000000000003E-5</v>
      </c>
      <c r="D1163">
        <v>5.1504999999999997E-4</v>
      </c>
      <c r="E1163">
        <v>5.0245300000000004E-4</v>
      </c>
      <c r="F1163">
        <v>5.8768899999999996E-4</v>
      </c>
      <c r="G1163">
        <v>1.57928E-4</v>
      </c>
      <c r="H1163">
        <v>2.8453199999999999E-4</v>
      </c>
    </row>
    <row r="1164" spans="1:8" x14ac:dyDescent="0.2">
      <c r="A1164">
        <v>1.7847100000000001E-4</v>
      </c>
      <c r="B1164" s="14">
        <v>4.2299999999999998E-5</v>
      </c>
      <c r="C1164" s="14">
        <v>-7.6600000000000005E-5</v>
      </c>
      <c r="D1164">
        <v>-3.66437E-4</v>
      </c>
      <c r="E1164">
        <v>-2.9990099999999999E-4</v>
      </c>
      <c r="F1164">
        <v>-1.00908E-4</v>
      </c>
      <c r="G1164">
        <v>2.7512400000000002E-4</v>
      </c>
      <c r="H1164">
        <v>-1.1742400000000001E-4</v>
      </c>
    </row>
    <row r="1165" spans="1:8" x14ac:dyDescent="0.2">
      <c r="A1165">
        <v>-4.96164E-4</v>
      </c>
      <c r="B1165">
        <v>-3.9032699999999999E-4</v>
      </c>
      <c r="C1165">
        <v>-2.55037E-4</v>
      </c>
      <c r="D1165">
        <v>2.4500999999999999E-4</v>
      </c>
      <c r="E1165">
        <v>-5.1749299999999995E-4</v>
      </c>
      <c r="F1165">
        <v>-6.9278999999999999E-4</v>
      </c>
      <c r="G1165">
        <v>-2.48061E-4</v>
      </c>
      <c r="H1165">
        <v>-2.12866E-4</v>
      </c>
    </row>
    <row r="1166" spans="1:8" x14ac:dyDescent="0.2">
      <c r="A1166">
        <v>2.0532999999999999E-4</v>
      </c>
      <c r="B1166" s="14">
        <v>4.1200000000000004E-6</v>
      </c>
      <c r="C1166">
        <v>1.15369E-4</v>
      </c>
      <c r="D1166">
        <v>-3.8740299999999998E-4</v>
      </c>
      <c r="E1166">
        <v>4.7470100000000001E-4</v>
      </c>
      <c r="F1166">
        <v>-2.6140400000000002E-4</v>
      </c>
      <c r="G1166">
        <v>-1.10927E-4</v>
      </c>
      <c r="H1166">
        <v>1.9980400000000001E-4</v>
      </c>
    </row>
    <row r="1167" spans="1:8" x14ac:dyDescent="0.2">
      <c r="A1167">
        <v>2.09089E-4</v>
      </c>
      <c r="B1167">
        <v>9.0457299999999999E-4</v>
      </c>
      <c r="C1167">
        <v>6.0287800000000005E-4</v>
      </c>
      <c r="D1167" s="14">
        <v>8.1100000000000003E-6</v>
      </c>
      <c r="E1167">
        <v>-2.07095E-4</v>
      </c>
      <c r="F1167">
        <v>1.062056E-3</v>
      </c>
      <c r="G1167">
        <v>6.4094499999999997E-4</v>
      </c>
      <c r="H1167">
        <v>3.75898E-4</v>
      </c>
    </row>
    <row r="1168" spans="1:8" x14ac:dyDescent="0.2">
      <c r="A1168" s="14">
        <v>-2.5700000000000001E-5</v>
      </c>
      <c r="B1168" s="14">
        <v>-6.02E-5</v>
      </c>
      <c r="C1168">
        <v>-2.3944400000000001E-4</v>
      </c>
      <c r="D1168">
        <v>8.1270500000000005E-4</v>
      </c>
      <c r="E1168">
        <v>9.8150400000000001E-4</v>
      </c>
      <c r="F1168">
        <v>4.0689200000000001E-4</v>
      </c>
      <c r="G1168">
        <v>2.0651999999999999E-4</v>
      </c>
      <c r="H1168" s="14">
        <v>4.9100000000000001E-5</v>
      </c>
    </row>
    <row r="1169" spans="1:8" x14ac:dyDescent="0.2">
      <c r="A1169">
        <v>1.4966799999999999E-4</v>
      </c>
      <c r="B1169" s="14">
        <v>6.7100000000000005E-5</v>
      </c>
      <c r="C1169">
        <v>3.2180499999999999E-4</v>
      </c>
      <c r="D1169">
        <v>-1.3909299999999999E-4</v>
      </c>
      <c r="E1169" s="14">
        <v>-2.4700000000000001E-5</v>
      </c>
      <c r="F1169">
        <v>-1.20314E-4</v>
      </c>
      <c r="G1169">
        <v>-1.94052E-4</v>
      </c>
      <c r="H1169">
        <v>1.5491499999999999E-4</v>
      </c>
    </row>
    <row r="1170" spans="1:8" x14ac:dyDescent="0.2">
      <c r="A1170">
        <v>-3.1644799999999999E-4</v>
      </c>
      <c r="B1170">
        <v>-1.12278E-4</v>
      </c>
      <c r="C1170">
        <v>2.3932399999999999E-4</v>
      </c>
      <c r="D1170">
        <v>1.40044E-4</v>
      </c>
      <c r="E1170">
        <v>-2.02003E-4</v>
      </c>
      <c r="F1170">
        <v>3.2485800000000003E-4</v>
      </c>
      <c r="G1170">
        <v>1.4851099999999999E-4</v>
      </c>
      <c r="H1170">
        <v>3.5740099999999998E-4</v>
      </c>
    </row>
    <row r="1171" spans="1:8" x14ac:dyDescent="0.2">
      <c r="A1171">
        <v>8.0001499999999995E-4</v>
      </c>
      <c r="B1171" s="14">
        <v>8.7299999999999994E-5</v>
      </c>
      <c r="C1171">
        <v>1.4096599999999999E-4</v>
      </c>
      <c r="D1171">
        <v>1.3886899999999999E-4</v>
      </c>
      <c r="E1171">
        <v>2.7085100000000001E-4</v>
      </c>
      <c r="F1171">
        <v>-3.3634600000000001E-4</v>
      </c>
      <c r="G1171">
        <v>3.6769599999999998E-4</v>
      </c>
      <c r="H1171">
        <v>1.22204E-4</v>
      </c>
    </row>
    <row r="1172" spans="1:8" x14ac:dyDescent="0.2">
      <c r="A1172">
        <v>-7.2521900000000004E-4</v>
      </c>
      <c r="B1172">
        <v>2.36827E-4</v>
      </c>
      <c r="C1172">
        <v>-3.3465699999999998E-4</v>
      </c>
      <c r="D1172">
        <v>3.9745399999999999E-4</v>
      </c>
      <c r="E1172">
        <v>-1.62731E-4</v>
      </c>
      <c r="F1172">
        <v>-1.9660500000000001E-4</v>
      </c>
      <c r="G1172">
        <v>-3.9550799999999998E-4</v>
      </c>
      <c r="H1172">
        <v>-8.1758000000000004E-4</v>
      </c>
    </row>
    <row r="1173" spans="1:8" x14ac:dyDescent="0.2">
      <c r="A1173" s="14">
        <v>-9.5600000000000006E-5</v>
      </c>
      <c r="B1173">
        <v>-5.3088400000000002E-4</v>
      </c>
      <c r="C1173" s="14">
        <v>-3.5800000000000003E-5</v>
      </c>
      <c r="D1173">
        <v>-7.5491499999999999E-4</v>
      </c>
      <c r="E1173">
        <v>4.46186E-4</v>
      </c>
      <c r="F1173">
        <v>5.4180600000000004E-4</v>
      </c>
      <c r="G1173">
        <v>4.9798699999999997E-4</v>
      </c>
      <c r="H1173">
        <v>3.1014399999999999E-4</v>
      </c>
    </row>
    <row r="1174" spans="1:8" x14ac:dyDescent="0.2">
      <c r="A1174">
        <v>3.3538699999999998E-4</v>
      </c>
      <c r="B1174">
        <v>5.8566E-4</v>
      </c>
      <c r="C1174">
        <v>-3.31484E-4</v>
      </c>
      <c r="D1174">
        <v>1.1992199999999999E-4</v>
      </c>
      <c r="E1174">
        <v>-1.0545800000000001E-4</v>
      </c>
      <c r="F1174">
        <v>-1.11599E-4</v>
      </c>
      <c r="G1174" s="14">
        <v>2.1399999999999998E-5</v>
      </c>
      <c r="H1174">
        <v>1.61874E-4</v>
      </c>
    </row>
    <row r="1175" spans="1:8" x14ac:dyDescent="0.2">
      <c r="A1175" s="14">
        <v>7.9099999999999998E-5</v>
      </c>
      <c r="B1175" s="14">
        <v>2.6100000000000001E-5</v>
      </c>
      <c r="C1175">
        <v>4.5129099999999999E-4</v>
      </c>
      <c r="D1175">
        <v>1.9310200000000001E-4</v>
      </c>
      <c r="E1175" s="14">
        <v>3.18E-5</v>
      </c>
      <c r="F1175">
        <v>2.6937700000000001E-4</v>
      </c>
      <c r="G1175" s="14">
        <v>-7.3800000000000005E-5</v>
      </c>
      <c r="H1175">
        <v>3.2845900000000002E-4</v>
      </c>
    </row>
    <row r="1176" spans="1:8" x14ac:dyDescent="0.2">
      <c r="A1176">
        <v>5.3455199999999999E-4</v>
      </c>
      <c r="B1176">
        <v>-4.8111200000000001E-4</v>
      </c>
      <c r="C1176">
        <v>-3.03021E-4</v>
      </c>
      <c r="D1176">
        <v>3.5316500000000001E-4</v>
      </c>
      <c r="E1176">
        <v>-5.1758900000000005E-4</v>
      </c>
      <c r="F1176">
        <v>-7.0179599999999997E-4</v>
      </c>
      <c r="G1176">
        <v>-2.9066600000000003E-4</v>
      </c>
      <c r="H1176" s="14">
        <v>-7.7899999999999996E-5</v>
      </c>
    </row>
    <row r="1177" spans="1:8" x14ac:dyDescent="0.2">
      <c r="A1177">
        <v>-7.1234100000000002E-4</v>
      </c>
      <c r="B1177">
        <v>6.8597999999999999E-4</v>
      </c>
      <c r="C1177" s="14">
        <v>-7.7999999999999999E-5</v>
      </c>
      <c r="D1177">
        <v>-3.0924400000000002E-4</v>
      </c>
      <c r="E1177">
        <v>2.4796300000000002E-4</v>
      </c>
      <c r="F1177" s="14">
        <v>-6.05E-5</v>
      </c>
      <c r="G1177">
        <v>-1.97572E-4</v>
      </c>
      <c r="H1177">
        <v>-6.3242599999999995E-4</v>
      </c>
    </row>
    <row r="1178" spans="1:8" x14ac:dyDescent="0.2">
      <c r="A1178">
        <v>5.6069900000000001E-4</v>
      </c>
      <c r="B1178">
        <v>5.9988800000000003E-4</v>
      </c>
      <c r="C1178">
        <v>1.446555E-3</v>
      </c>
      <c r="D1178">
        <v>9.9738400000000003E-4</v>
      </c>
      <c r="E1178">
        <v>1.1058470000000001E-3</v>
      </c>
      <c r="F1178">
        <v>9.7943800000000001E-4</v>
      </c>
      <c r="G1178">
        <v>9.9467299999999995E-4</v>
      </c>
      <c r="H1178">
        <v>9.7998000000000009E-4</v>
      </c>
    </row>
    <row r="1179" spans="1:8" x14ac:dyDescent="0.2">
      <c r="A1179">
        <v>-1.7684100000000001E-4</v>
      </c>
      <c r="B1179">
        <v>-1.9732899999999999E-4</v>
      </c>
      <c r="C1179">
        <v>-4.4805600000000001E-4</v>
      </c>
      <c r="D1179">
        <v>-3.5788699999999998E-4</v>
      </c>
      <c r="E1179">
        <v>-6.9909400000000004E-4</v>
      </c>
      <c r="F1179">
        <v>-3.5417899999999998E-4</v>
      </c>
      <c r="G1179">
        <v>-1.7274099999999999E-4</v>
      </c>
      <c r="H1179" s="14">
        <v>-5.3999999999999998E-5</v>
      </c>
    </row>
    <row r="1180" spans="1:8" x14ac:dyDescent="0.2">
      <c r="A1180">
        <v>3.2558400000000002E-4</v>
      </c>
      <c r="B1180">
        <v>5.6631100000000001E-4</v>
      </c>
      <c r="C1180">
        <v>5.6071199999999999E-4</v>
      </c>
      <c r="D1180">
        <v>5.4295099999999996E-4</v>
      </c>
      <c r="E1180">
        <v>6.5302800000000005E-4</v>
      </c>
      <c r="F1180">
        <v>3.7697099999999998E-4</v>
      </c>
      <c r="G1180" s="14">
        <v>-5.7599999999999997E-5</v>
      </c>
      <c r="H1180">
        <v>-4.93616E-4</v>
      </c>
    </row>
    <row r="1181" spans="1:8" x14ac:dyDescent="0.2">
      <c r="A1181">
        <v>3.2546099999999998E-4</v>
      </c>
      <c r="B1181">
        <v>-4.0763600000000001E-4</v>
      </c>
      <c r="C1181">
        <v>-3.3718000000000002E-4</v>
      </c>
      <c r="D1181">
        <v>1.2804099999999999E-4</v>
      </c>
      <c r="E1181">
        <v>-1.26341E-4</v>
      </c>
      <c r="F1181">
        <v>-3.5678400000000002E-4</v>
      </c>
      <c r="G1181" s="14">
        <v>3.8300000000000003E-5</v>
      </c>
      <c r="H1181">
        <v>4.8608499999999998E-4</v>
      </c>
    </row>
    <row r="1182" spans="1:8" x14ac:dyDescent="0.2">
      <c r="A1182">
        <v>2.9491899999999999E-4</v>
      </c>
      <c r="B1182">
        <v>-4.3459E-4</v>
      </c>
      <c r="C1182">
        <v>-3.6522099999999999E-4</v>
      </c>
      <c r="D1182">
        <v>-8.5205399999999998E-4</v>
      </c>
      <c r="E1182">
        <v>-5.7717200000000004E-4</v>
      </c>
      <c r="F1182">
        <v>2.7530700000000003E-4</v>
      </c>
      <c r="G1182">
        <v>-1.68994E-4</v>
      </c>
      <c r="H1182" s="14">
        <v>-9.7200000000000004E-5</v>
      </c>
    </row>
    <row r="1183" spans="1:8" x14ac:dyDescent="0.2">
      <c r="A1183">
        <v>-7.0253899999999996E-4</v>
      </c>
      <c r="B1183">
        <v>2.28209E-4</v>
      </c>
      <c r="C1183" s="14">
        <v>7.0199999999999999E-5</v>
      </c>
      <c r="D1183">
        <v>4.4080299999999997E-4</v>
      </c>
      <c r="E1183">
        <v>3.3855300000000001E-4</v>
      </c>
      <c r="F1183">
        <v>-1.9839400000000001E-4</v>
      </c>
      <c r="G1183">
        <v>-4.9536700000000003E-4</v>
      </c>
      <c r="H1183" s="14">
        <v>-3.9100000000000002E-5</v>
      </c>
    </row>
    <row r="1184" spans="1:8" x14ac:dyDescent="0.2">
      <c r="A1184">
        <v>1.23554E-4</v>
      </c>
      <c r="B1184">
        <v>-6.1193200000000004E-4</v>
      </c>
      <c r="C1184">
        <v>1.7795500000000001E-4</v>
      </c>
      <c r="D1184">
        <v>-5.8582100000000004E-4</v>
      </c>
      <c r="E1184" s="14">
        <v>-2.87E-5</v>
      </c>
      <c r="F1184">
        <v>-1.7666399999999999E-4</v>
      </c>
      <c r="G1184">
        <v>1.0586099999999999E-4</v>
      </c>
      <c r="H1184">
        <v>-5.2227199999999995E-4</v>
      </c>
    </row>
    <row r="1185" spans="1:8" x14ac:dyDescent="0.2">
      <c r="A1185">
        <v>1.2536200000000001E-4</v>
      </c>
      <c r="B1185">
        <v>2.6714700000000002E-4</v>
      </c>
      <c r="C1185">
        <v>-8.0474500000000005E-4</v>
      </c>
      <c r="D1185">
        <v>-1.7788299999999999E-4</v>
      </c>
      <c r="E1185">
        <v>-5.8115700000000001E-4</v>
      </c>
      <c r="F1185">
        <v>2.69115E-4</v>
      </c>
      <c r="G1185">
        <v>3.1104800000000002E-4</v>
      </c>
      <c r="H1185" s="14">
        <v>-1.33E-6</v>
      </c>
    </row>
    <row r="1186" spans="1:8" x14ac:dyDescent="0.2">
      <c r="A1186">
        <v>-1.79307E-4</v>
      </c>
      <c r="B1186">
        <v>-5.2239799999999998E-4</v>
      </c>
      <c r="C1186">
        <v>-1.4350100000000001E-4</v>
      </c>
      <c r="D1186">
        <v>4.4673800000000002E-4</v>
      </c>
      <c r="E1186">
        <v>5.4138000000000005E-4</v>
      </c>
      <c r="F1186">
        <v>-7.9783100000000004E-4</v>
      </c>
      <c r="G1186">
        <v>-4.6358899999999998E-4</v>
      </c>
      <c r="H1186">
        <v>-1.3627999999999999E-4</v>
      </c>
    </row>
    <row r="1187" spans="1:8" x14ac:dyDescent="0.2">
      <c r="A1187">
        <v>-4.7068300000000001E-4</v>
      </c>
      <c r="B1187">
        <v>6.95318E-4</v>
      </c>
      <c r="C1187">
        <v>1.6303300000000001E-4</v>
      </c>
      <c r="D1187">
        <v>-2.80525E-4</v>
      </c>
      <c r="E1187">
        <v>-2.7071300000000001E-4</v>
      </c>
      <c r="F1187" s="14">
        <v>8.5000000000000006E-5</v>
      </c>
      <c r="G1187" s="14">
        <v>-2.03E-6</v>
      </c>
      <c r="H1187">
        <v>5.18743E-4</v>
      </c>
    </row>
    <row r="1188" spans="1:8" x14ac:dyDescent="0.2">
      <c r="A1188">
        <v>5.1278200000000004E-4</v>
      </c>
      <c r="B1188">
        <v>-5.2739599999999996E-4</v>
      </c>
      <c r="C1188">
        <v>-1.3987400000000001E-4</v>
      </c>
      <c r="D1188">
        <v>-1.6748500000000001E-4</v>
      </c>
      <c r="E1188">
        <v>-7.4093300000000004E-4</v>
      </c>
      <c r="F1188">
        <v>-1.8535099999999999E-4</v>
      </c>
      <c r="G1188">
        <v>-4.8956900000000003E-4</v>
      </c>
      <c r="H1188">
        <v>-2.3567799999999999E-4</v>
      </c>
    </row>
    <row r="1189" spans="1:8" x14ac:dyDescent="0.2">
      <c r="A1189">
        <v>-2.6127399999999998E-4</v>
      </c>
      <c r="B1189" s="14">
        <v>1.3499999999999999E-5</v>
      </c>
      <c r="C1189">
        <v>9.0801399999999996E-4</v>
      </c>
      <c r="D1189" s="14">
        <v>4.5800000000000002E-5</v>
      </c>
      <c r="E1189">
        <v>9.8064799999999998E-4</v>
      </c>
      <c r="F1189">
        <v>1.205048E-3</v>
      </c>
      <c r="G1189">
        <v>6.7382300000000004E-4</v>
      </c>
      <c r="H1189" s="14">
        <v>5.8100000000000003E-5</v>
      </c>
    </row>
    <row r="1190" spans="1:8" x14ac:dyDescent="0.2">
      <c r="A1190" s="14">
        <v>-6.0000000000000002E-5</v>
      </c>
      <c r="B1190">
        <v>2.3932900000000001E-4</v>
      </c>
      <c r="C1190" s="14">
        <v>6.3800000000000006E-5</v>
      </c>
      <c r="D1190">
        <v>-2.1731300000000001E-4</v>
      </c>
      <c r="E1190" s="14">
        <v>1.8E-5</v>
      </c>
      <c r="F1190">
        <v>-2.5899799999999998E-4</v>
      </c>
      <c r="G1190">
        <v>-1.8004100000000001E-4</v>
      </c>
      <c r="H1190">
        <v>-3.7820399999999999E-4</v>
      </c>
    </row>
    <row r="1191" spans="1:8" x14ac:dyDescent="0.2">
      <c r="A1191">
        <v>3.7234600000000002E-4</v>
      </c>
      <c r="B1191">
        <v>-3.3190999999999998E-4</v>
      </c>
      <c r="C1191">
        <v>-4.3885400000000002E-4</v>
      </c>
      <c r="D1191">
        <v>-7.4389400000000004E-4</v>
      </c>
      <c r="E1191">
        <v>-6.7171199999999998E-4</v>
      </c>
      <c r="F1191">
        <v>-5.3423200000000004E-4</v>
      </c>
      <c r="G1191">
        <v>-4.0696200000000002E-4</v>
      </c>
      <c r="H1191">
        <v>3.1767500000000001E-4</v>
      </c>
    </row>
    <row r="1192" spans="1:8" x14ac:dyDescent="0.2">
      <c r="A1192">
        <v>-1.6983300000000001E-4</v>
      </c>
      <c r="B1192" s="14">
        <v>-1.17E-5</v>
      </c>
      <c r="C1192">
        <v>-4.34053E-4</v>
      </c>
      <c r="D1192">
        <v>1.8891700000000001E-4</v>
      </c>
      <c r="E1192">
        <v>6.1424699999999995E-4</v>
      </c>
      <c r="F1192">
        <v>5.9005199999999998E-4</v>
      </c>
      <c r="G1192">
        <v>1.0547099999999999E-4</v>
      </c>
      <c r="H1192">
        <v>-4.1864700000000002E-4</v>
      </c>
    </row>
    <row r="1193" spans="1:8" x14ac:dyDescent="0.2">
      <c r="A1193">
        <v>-4.3552800000000002E-4</v>
      </c>
      <c r="B1193">
        <v>-2.6122199999999997E-4</v>
      </c>
      <c r="C1193">
        <v>-5.8043999999999999E-4</v>
      </c>
      <c r="D1193">
        <v>-5.2375700000000002E-4</v>
      </c>
      <c r="E1193">
        <v>-2.41511E-4</v>
      </c>
      <c r="F1193">
        <v>-2.6801700000000001E-4</v>
      </c>
      <c r="G1193">
        <v>-5.9755699999999997E-4</v>
      </c>
      <c r="H1193">
        <v>4.8715800000000001E-4</v>
      </c>
    </row>
    <row r="1194" spans="1:8" x14ac:dyDescent="0.2">
      <c r="A1194">
        <v>-3.3302700000000001E-4</v>
      </c>
      <c r="B1194">
        <v>-8.3715700000000005E-4</v>
      </c>
      <c r="C1194">
        <v>-1.4134099999999999E-4</v>
      </c>
      <c r="D1194">
        <v>-5.7103700000000004E-4</v>
      </c>
      <c r="E1194">
        <v>-1.042212E-3</v>
      </c>
      <c r="F1194">
        <v>-9.2325800000000004E-4</v>
      </c>
      <c r="G1194">
        <v>-2.0225199999999999E-4</v>
      </c>
      <c r="H1194">
        <v>-5.1339500000000004E-4</v>
      </c>
    </row>
    <row r="1195" spans="1:8" x14ac:dyDescent="0.2">
      <c r="A1195">
        <v>2.4695700000000001E-4</v>
      </c>
      <c r="B1195">
        <v>1.01826E-4</v>
      </c>
      <c r="C1195">
        <v>3.2815399999999999E-4</v>
      </c>
      <c r="D1195">
        <v>6.8555099999999996E-4</v>
      </c>
      <c r="E1195" s="14">
        <v>-5.66E-5</v>
      </c>
      <c r="F1195">
        <v>-2.4730999999999999E-4</v>
      </c>
      <c r="G1195">
        <v>-5.2259799999999999E-4</v>
      </c>
      <c r="H1195">
        <v>-4.76105E-4</v>
      </c>
    </row>
    <row r="1196" spans="1:8" x14ac:dyDescent="0.2">
      <c r="A1196">
        <v>3.08843E-4</v>
      </c>
      <c r="B1196">
        <v>-3.7142099999999998E-4</v>
      </c>
      <c r="C1196">
        <v>2.24176E-4</v>
      </c>
      <c r="D1196" s="14">
        <v>6.0099999999999997E-5</v>
      </c>
      <c r="E1196" s="14">
        <v>-7.8899999999999993E-5</v>
      </c>
      <c r="F1196">
        <v>-7.8897500000000003E-4</v>
      </c>
      <c r="G1196">
        <v>-1.14201E-4</v>
      </c>
      <c r="H1196">
        <v>1.53714E-4</v>
      </c>
    </row>
    <row r="1197" spans="1:8" x14ac:dyDescent="0.2">
      <c r="A1197">
        <v>1.8155299999999999E-4</v>
      </c>
      <c r="B1197">
        <v>7.3574100000000004E-4</v>
      </c>
      <c r="C1197">
        <v>6.5831099999999997E-4</v>
      </c>
      <c r="D1197">
        <v>-2.3071499999999999E-4</v>
      </c>
      <c r="E1197">
        <v>4.8840999999999999E-4</v>
      </c>
      <c r="F1197">
        <v>7.0155100000000002E-4</v>
      </c>
      <c r="G1197">
        <v>2.1437600000000001E-4</v>
      </c>
      <c r="H1197">
        <v>-2.33716E-4</v>
      </c>
    </row>
    <row r="1198" spans="1:8" x14ac:dyDescent="0.2">
      <c r="A1198">
        <v>4.7831799999999998E-4</v>
      </c>
      <c r="B1198">
        <v>-3.5425799999999998E-4</v>
      </c>
      <c r="C1198">
        <v>-1.03776E-4</v>
      </c>
      <c r="D1198">
        <v>1.46351E-4</v>
      </c>
      <c r="E1198">
        <v>-1.55124E-4</v>
      </c>
      <c r="F1198">
        <v>-1.4177999999999999E-4</v>
      </c>
      <c r="G1198">
        <v>2.9525500000000002E-4</v>
      </c>
      <c r="H1198">
        <v>5.8381700000000004E-4</v>
      </c>
    </row>
    <row r="1199" spans="1:8" x14ac:dyDescent="0.2">
      <c r="A1199">
        <v>-4.8935199999999997E-4</v>
      </c>
      <c r="B1199">
        <v>1.16257E-4</v>
      </c>
      <c r="C1199">
        <v>-4.6493700000000001E-4</v>
      </c>
      <c r="D1199">
        <v>1.4568299999999999E-4</v>
      </c>
      <c r="E1199">
        <v>-3.57444E-4</v>
      </c>
      <c r="F1199">
        <v>-3.1776500000000002E-4</v>
      </c>
      <c r="G1199">
        <v>-1.24079E-4</v>
      </c>
      <c r="H1199" s="14">
        <v>-4.7899999999999999E-5</v>
      </c>
    </row>
    <row r="1200" spans="1:8" x14ac:dyDescent="0.2">
      <c r="A1200">
        <v>2.6735600000000001E-4</v>
      </c>
      <c r="B1200">
        <v>3.10713E-4</v>
      </c>
      <c r="C1200">
        <v>3.54927E-4</v>
      </c>
      <c r="D1200">
        <v>-6.69689E-4</v>
      </c>
      <c r="E1200">
        <v>1.67071E-4</v>
      </c>
      <c r="F1200">
        <v>-3.3367500000000002E-4</v>
      </c>
      <c r="G1200">
        <v>-5.3429599999999997E-4</v>
      </c>
      <c r="H1200">
        <v>-6.1074700000000003E-4</v>
      </c>
    </row>
    <row r="1201" spans="1:8" x14ac:dyDescent="0.2">
      <c r="A1201">
        <v>-1.303E-4</v>
      </c>
      <c r="B1201">
        <v>-2.1897600000000001E-4</v>
      </c>
      <c r="C1201">
        <v>-8.5220100000000002E-4</v>
      </c>
      <c r="D1201">
        <v>6.7758300000000005E-4</v>
      </c>
      <c r="E1201" s="14">
        <v>-3.4600000000000001E-5</v>
      </c>
      <c r="F1201">
        <v>-1.1877799999999999E-4</v>
      </c>
      <c r="G1201">
        <v>-1.1634200000000001E-4</v>
      </c>
      <c r="H1201" s="14">
        <v>4.3000000000000002E-5</v>
      </c>
    </row>
    <row r="1202" spans="1:8" x14ac:dyDescent="0.2">
      <c r="A1202">
        <v>2.7219400000000002E-4</v>
      </c>
      <c r="B1202">
        <v>-4.5155899999999998E-4</v>
      </c>
      <c r="C1202">
        <v>3.12844E-4</v>
      </c>
      <c r="D1202">
        <v>-6.2265400000000005E-4</v>
      </c>
      <c r="E1202">
        <v>-5.9920500000000001E-4</v>
      </c>
      <c r="F1202">
        <v>2.6919299999999998E-4</v>
      </c>
      <c r="G1202" s="14">
        <v>9.9699999999999998E-5</v>
      </c>
      <c r="H1202">
        <v>-4.0136099999999998E-4</v>
      </c>
    </row>
    <row r="1203" spans="1:8" x14ac:dyDescent="0.2">
      <c r="A1203" s="14">
        <v>-4.2400000000000001E-5</v>
      </c>
      <c r="B1203">
        <v>-4.8795300000000001E-4</v>
      </c>
      <c r="C1203">
        <v>4.5885099999999997E-4</v>
      </c>
      <c r="D1203">
        <v>-4.4293199999999999E-4</v>
      </c>
      <c r="E1203">
        <v>-2.1426099999999999E-4</v>
      </c>
      <c r="F1203">
        <v>-4.5988099999999998E-4</v>
      </c>
      <c r="G1203" s="14">
        <v>-6.0600000000000003E-5</v>
      </c>
      <c r="H1203" s="14">
        <v>-8.9900000000000003E-6</v>
      </c>
    </row>
    <row r="1204" spans="1:8" x14ac:dyDescent="0.2">
      <c r="A1204">
        <v>2.0028E-4</v>
      </c>
      <c r="B1204">
        <v>2.6887599999999998E-4</v>
      </c>
      <c r="C1204">
        <v>1.0414800000000001E-4</v>
      </c>
      <c r="D1204">
        <v>3.5061599999999999E-4</v>
      </c>
      <c r="E1204" s="14">
        <v>8.1199999999999995E-5</v>
      </c>
      <c r="F1204">
        <v>5.7746000000000002E-4</v>
      </c>
      <c r="G1204">
        <v>5.2290500000000005E-4</v>
      </c>
      <c r="H1204" s="14">
        <v>8.4700000000000002E-6</v>
      </c>
    </row>
    <row r="1205" spans="1:8" x14ac:dyDescent="0.2">
      <c r="A1205">
        <v>-3.77716E-4</v>
      </c>
      <c r="B1205">
        <v>-2.1381300000000001E-4</v>
      </c>
      <c r="C1205">
        <v>-3.1630900000000002E-4</v>
      </c>
      <c r="D1205">
        <v>-3.9141399999999998E-4</v>
      </c>
      <c r="E1205">
        <v>3.4400700000000002E-4</v>
      </c>
      <c r="F1205">
        <v>-6.2701200000000003E-4</v>
      </c>
      <c r="G1205" s="14">
        <v>6.6400000000000001E-5</v>
      </c>
      <c r="H1205">
        <v>1.2844000000000001E-4</v>
      </c>
    </row>
    <row r="1206" spans="1:8" x14ac:dyDescent="0.2">
      <c r="A1206">
        <v>9.6114400000000004E-4</v>
      </c>
      <c r="B1206">
        <v>4.0470700000000003E-4</v>
      </c>
      <c r="C1206">
        <v>3.60546E-4</v>
      </c>
      <c r="D1206">
        <v>3.8564399999999998E-4</v>
      </c>
      <c r="E1206">
        <v>4.6437699999999998E-4</v>
      </c>
      <c r="F1206" s="14">
        <v>6.8499999999999998E-5</v>
      </c>
      <c r="G1206">
        <v>1.9473400000000001E-4</v>
      </c>
      <c r="H1206">
        <v>-1.56878E-4</v>
      </c>
    </row>
    <row r="1207" spans="1:8" x14ac:dyDescent="0.2">
      <c r="A1207">
        <v>-4.5446499999999998E-4</v>
      </c>
      <c r="B1207">
        <v>2.1851100000000001E-4</v>
      </c>
      <c r="C1207">
        <v>-2.7203600000000002E-4</v>
      </c>
      <c r="D1207">
        <v>-1.62163E-4</v>
      </c>
      <c r="E1207">
        <v>-2.5640599999999998E-4</v>
      </c>
      <c r="F1207">
        <v>8.3165400000000003E-4</v>
      </c>
      <c r="G1207" s="14">
        <v>-6.0000000000000002E-5</v>
      </c>
      <c r="H1207" s="14">
        <v>7.2200000000000007E-5</v>
      </c>
    </row>
    <row r="1208" spans="1:8" x14ac:dyDescent="0.2">
      <c r="A1208">
        <v>2.5483800000000002E-4</v>
      </c>
      <c r="B1208">
        <v>-7.4653600000000001E-4</v>
      </c>
      <c r="C1208">
        <v>-2.8363100000000001E-4</v>
      </c>
      <c r="D1208">
        <v>-5.7648599999999997E-4</v>
      </c>
      <c r="E1208">
        <v>4.03311E-4</v>
      </c>
      <c r="F1208" s="14">
        <v>-7.8700000000000002E-5</v>
      </c>
      <c r="G1208">
        <v>-4.9204499999999998E-4</v>
      </c>
      <c r="H1208">
        <v>-1.21011E-4</v>
      </c>
    </row>
    <row r="1209" spans="1:8" x14ac:dyDescent="0.2">
      <c r="A1209" s="14">
        <v>-4.2799999999999997E-5</v>
      </c>
      <c r="B1209">
        <v>7.7189900000000004E-4</v>
      </c>
      <c r="C1209">
        <v>5.6335900000000004E-4</v>
      </c>
      <c r="D1209">
        <v>2.8559700000000001E-4</v>
      </c>
      <c r="E1209">
        <v>1.2218E-4</v>
      </c>
      <c r="F1209">
        <v>-3.8443899999999998E-4</v>
      </c>
      <c r="G1209">
        <v>3.6174500000000001E-4</v>
      </c>
      <c r="H1209">
        <v>-3.5346599999999998E-4</v>
      </c>
    </row>
    <row r="1210" spans="1:8" x14ac:dyDescent="0.2">
      <c r="A1210" s="14">
        <v>9.6199999999999994E-5</v>
      </c>
      <c r="B1210">
        <v>-5.3594999999999999E-4</v>
      </c>
      <c r="C1210">
        <v>-4.11278E-4</v>
      </c>
      <c r="D1210" s="14">
        <v>-2.0599999999999999E-5</v>
      </c>
      <c r="E1210">
        <v>-8.5500300000000001E-4</v>
      </c>
      <c r="F1210" s="14">
        <v>5.1600000000000001E-5</v>
      </c>
      <c r="G1210">
        <v>-3.4652700000000001E-4</v>
      </c>
      <c r="H1210">
        <v>-1.6913099999999999E-4</v>
      </c>
    </row>
    <row r="1211" spans="1:8" x14ac:dyDescent="0.2">
      <c r="A1211" s="14">
        <v>8.03E-5</v>
      </c>
      <c r="B1211">
        <v>-2.0956300000000001E-4</v>
      </c>
      <c r="C1211">
        <v>-4.7709899999999998E-4</v>
      </c>
      <c r="D1211">
        <v>-6.1045800000000003E-4</v>
      </c>
      <c r="E1211">
        <v>2.5454699999999999E-4</v>
      </c>
      <c r="F1211">
        <v>-4.9032500000000001E-4</v>
      </c>
      <c r="G1211">
        <v>-1.7117599999999999E-4</v>
      </c>
      <c r="H1211" s="14">
        <v>3.7799999999999997E-5</v>
      </c>
    </row>
    <row r="1212" spans="1:8" x14ac:dyDescent="0.2">
      <c r="A1212">
        <v>3.5740400000000002E-4</v>
      </c>
      <c r="B1212">
        <v>-4.2882199999999998E-4</v>
      </c>
      <c r="C1212" s="14">
        <v>-2.5900000000000002E-6</v>
      </c>
      <c r="D1212">
        <v>-5.7830900000000005E-4</v>
      </c>
      <c r="E1212">
        <v>7.5289900000000002E-4</v>
      </c>
      <c r="F1212">
        <v>-1.72242E-4</v>
      </c>
      <c r="G1212">
        <v>-3.3926399999999998E-4</v>
      </c>
      <c r="H1212">
        <v>3.7563599999999999E-4</v>
      </c>
    </row>
    <row r="1213" spans="1:8" x14ac:dyDescent="0.2">
      <c r="A1213" s="14">
        <v>8.2399999999999997E-5</v>
      </c>
      <c r="B1213">
        <v>3.4260900000000001E-4</v>
      </c>
      <c r="C1213">
        <v>3.6275000000000001E-4</v>
      </c>
      <c r="D1213">
        <v>4.7955300000000002E-4</v>
      </c>
      <c r="E1213">
        <v>3.6574300000000003E-4</v>
      </c>
      <c r="F1213">
        <v>3.4773699999999998E-4</v>
      </c>
      <c r="G1213">
        <v>5.08634E-4</v>
      </c>
      <c r="H1213">
        <v>-2.0812599999999999E-4</v>
      </c>
    </row>
    <row r="1214" spans="1:8" x14ac:dyDescent="0.2">
      <c r="A1214" s="14">
        <v>8.4699999999999999E-5</v>
      </c>
      <c r="B1214">
        <v>1.25167E-4</v>
      </c>
      <c r="C1214" s="14">
        <v>1.66E-6</v>
      </c>
      <c r="D1214">
        <v>-3.8213599999999999E-4</v>
      </c>
      <c r="E1214">
        <v>-6.9587499999999999E-4</v>
      </c>
      <c r="F1214">
        <v>-3.4265599999999999E-4</v>
      </c>
      <c r="G1214">
        <v>-2.73701E-4</v>
      </c>
      <c r="H1214">
        <v>-1.8808900000000001E-4</v>
      </c>
    </row>
    <row r="1215" spans="1:8" x14ac:dyDescent="0.2">
      <c r="A1215">
        <v>-1.2834899999999999E-4</v>
      </c>
      <c r="B1215">
        <v>-4.8793600000000001E-4</v>
      </c>
      <c r="C1215">
        <v>-2.19831E-4</v>
      </c>
      <c r="D1215">
        <v>5.9557399999999997E-4</v>
      </c>
      <c r="E1215">
        <v>4.53988E-4</v>
      </c>
      <c r="F1215">
        <v>-4.9532500000000002E-4</v>
      </c>
      <c r="G1215">
        <v>-2.4987300000000001E-4</v>
      </c>
      <c r="H1215">
        <v>1.83907E-4</v>
      </c>
    </row>
    <row r="1216" spans="1:8" x14ac:dyDescent="0.2">
      <c r="A1216" s="14">
        <v>5.8499999999999999E-5</v>
      </c>
      <c r="B1216" s="14">
        <v>6.1699999999999995E-5</v>
      </c>
      <c r="C1216">
        <v>-3.6620499999999998E-4</v>
      </c>
      <c r="D1216">
        <v>-2.2045300000000001E-4</v>
      </c>
      <c r="E1216">
        <v>-1.10231E-4</v>
      </c>
      <c r="F1216">
        <v>-1.67429E-4</v>
      </c>
      <c r="G1216">
        <v>-2.5162200000000001E-4</v>
      </c>
      <c r="H1216">
        <v>-1.5626999999999999E-4</v>
      </c>
    </row>
    <row r="1217" spans="1:8" x14ac:dyDescent="0.2">
      <c r="A1217">
        <v>-1.5334699999999999E-4</v>
      </c>
      <c r="B1217" s="14">
        <v>2.1299999999999999E-6</v>
      </c>
      <c r="C1217">
        <v>3.2374299999999998E-4</v>
      </c>
      <c r="D1217">
        <v>3.3688499999999998E-4</v>
      </c>
      <c r="E1217">
        <v>2.04537E-4</v>
      </c>
      <c r="F1217">
        <v>4.8189199999999999E-4</v>
      </c>
      <c r="G1217">
        <v>2.6292399999999999E-4</v>
      </c>
      <c r="H1217" s="14">
        <v>-6.6299999999999999E-5</v>
      </c>
    </row>
    <row r="1218" spans="1:8" x14ac:dyDescent="0.2">
      <c r="A1218">
        <v>7.1799299999999999E-4</v>
      </c>
      <c r="B1218">
        <v>1.72771E-4</v>
      </c>
      <c r="C1218">
        <v>-1.22748E-4</v>
      </c>
      <c r="D1218" s="14">
        <v>-3.54E-5</v>
      </c>
      <c r="E1218">
        <v>-6.8878199999999998E-4</v>
      </c>
      <c r="F1218">
        <v>3.29081E-4</v>
      </c>
      <c r="G1218">
        <v>6.1065100000000003E-4</v>
      </c>
      <c r="H1218" s="14">
        <v>5.1E-5</v>
      </c>
    </row>
    <row r="1219" spans="1:8" x14ac:dyDescent="0.2">
      <c r="A1219">
        <v>-2.4797300000000002E-4</v>
      </c>
      <c r="B1219">
        <v>2.3479800000000001E-4</v>
      </c>
      <c r="C1219">
        <v>-4.7922699999999998E-4</v>
      </c>
      <c r="D1219">
        <v>-4.5590499999999999E-4</v>
      </c>
      <c r="E1219">
        <v>-5.3498800000000002E-4</v>
      </c>
      <c r="F1219">
        <v>-5.1379699999999997E-4</v>
      </c>
      <c r="G1219">
        <v>-6.3745299999999996E-4</v>
      </c>
      <c r="H1219" s="14">
        <v>1.31E-5</v>
      </c>
    </row>
    <row r="1220" spans="1:8" x14ac:dyDescent="0.2">
      <c r="A1220">
        <v>-1.0931599999999999E-3</v>
      </c>
      <c r="B1220">
        <v>-1.0989909999999999E-3</v>
      </c>
      <c r="C1220">
        <v>-6.32932E-4</v>
      </c>
      <c r="D1220">
        <v>-5.5112E-4</v>
      </c>
      <c r="E1220">
        <v>-3.4379899999999999E-4</v>
      </c>
      <c r="F1220">
        <v>-6.9269600000000002E-4</v>
      </c>
      <c r="G1220">
        <v>-6.10594E-4</v>
      </c>
      <c r="H1220">
        <v>-8.4482100000000005E-4</v>
      </c>
    </row>
    <row r="1221" spans="1:8" x14ac:dyDescent="0.2">
      <c r="A1221">
        <v>7.5387200000000005E-4</v>
      </c>
      <c r="B1221">
        <v>1.91812E-4</v>
      </c>
      <c r="C1221">
        <v>1.32395E-4</v>
      </c>
      <c r="D1221">
        <v>-4.57644E-4</v>
      </c>
      <c r="E1221">
        <v>5.86507E-4</v>
      </c>
      <c r="F1221">
        <v>1.9851999999999999E-4</v>
      </c>
      <c r="G1221" s="14">
        <v>3.82E-5</v>
      </c>
      <c r="H1221">
        <v>-3.7380300000000003E-4</v>
      </c>
    </row>
    <row r="1222" spans="1:8" x14ac:dyDescent="0.2">
      <c r="A1222">
        <v>2.1042899999999999E-4</v>
      </c>
      <c r="B1222">
        <v>7.4467499999999998E-4</v>
      </c>
      <c r="C1222" s="14">
        <v>-6.2100000000000005E-5</v>
      </c>
      <c r="D1222">
        <v>3.6499500000000001E-4</v>
      </c>
      <c r="E1222">
        <v>-5.2792300000000002E-4</v>
      </c>
      <c r="F1222" s="14">
        <v>1.1800000000000001E-5</v>
      </c>
      <c r="G1222">
        <v>-3.8859300000000001E-4</v>
      </c>
      <c r="H1222">
        <v>6.8694299999999997E-4</v>
      </c>
    </row>
    <row r="1223" spans="1:8" x14ac:dyDescent="0.2">
      <c r="A1223">
        <v>-2.2284599999999999E-4</v>
      </c>
      <c r="B1223">
        <v>-3.6819799999999997E-4</v>
      </c>
      <c r="C1223">
        <v>6.6310299999999996E-4</v>
      </c>
      <c r="D1223">
        <v>3.8616399999999998E-4</v>
      </c>
      <c r="E1223">
        <v>8.5207800000000004E-4</v>
      </c>
      <c r="F1223">
        <v>4.9893799999999999E-4</v>
      </c>
      <c r="G1223">
        <v>3.2356099999999999E-4</v>
      </c>
      <c r="H1223">
        <v>-4.4718699999999999E-4</v>
      </c>
    </row>
    <row r="1224" spans="1:8" x14ac:dyDescent="0.2">
      <c r="A1224">
        <v>-3.1118500000000001E-4</v>
      </c>
      <c r="B1224">
        <v>2.3518899999999999E-4</v>
      </c>
      <c r="C1224">
        <v>-2.14384E-4</v>
      </c>
      <c r="D1224">
        <v>-4.0660400000000003E-4</v>
      </c>
      <c r="E1224">
        <v>-7.5182299999999999E-4</v>
      </c>
      <c r="F1224">
        <v>-2.6451099999999999E-4</v>
      </c>
      <c r="G1224">
        <v>3.7662699999999998E-4</v>
      </c>
      <c r="H1224">
        <v>2.1688799999999999E-4</v>
      </c>
    </row>
    <row r="1225" spans="1:8" x14ac:dyDescent="0.2">
      <c r="A1225">
        <v>2.3469300000000001E-4</v>
      </c>
      <c r="B1225" s="14">
        <v>-2.1500000000000001E-5</v>
      </c>
      <c r="C1225">
        <v>3.8842800000000002E-4</v>
      </c>
      <c r="D1225">
        <v>-2.31499E-4</v>
      </c>
      <c r="E1225">
        <v>6.0796999999999999E-4</v>
      </c>
      <c r="F1225">
        <v>-2.77154E-4</v>
      </c>
      <c r="G1225">
        <v>-3.2853E-4</v>
      </c>
      <c r="H1225">
        <v>-2.1766400000000001E-4</v>
      </c>
    </row>
    <row r="1226" spans="1:8" x14ac:dyDescent="0.2">
      <c r="A1226">
        <v>3.1985299999999999E-4</v>
      </c>
      <c r="B1226" s="14">
        <v>3.8500000000000001E-5</v>
      </c>
      <c r="C1226">
        <v>-3.1938700000000002E-4</v>
      </c>
      <c r="D1226">
        <v>1.1327830000000001E-3</v>
      </c>
      <c r="E1226" s="14">
        <v>2.2900000000000001E-5</v>
      </c>
      <c r="F1226">
        <v>6.2901500000000002E-4</v>
      </c>
      <c r="G1226">
        <v>1.24485E-4</v>
      </c>
      <c r="H1226">
        <v>6.7395599999999997E-4</v>
      </c>
    </row>
    <row r="1227" spans="1:8" x14ac:dyDescent="0.2">
      <c r="A1227">
        <v>4.5553E-4</v>
      </c>
      <c r="B1227">
        <v>5.11912E-4</v>
      </c>
      <c r="C1227">
        <v>2.6733600000000002E-4</v>
      </c>
      <c r="D1227">
        <v>-1.4793200000000001E-4</v>
      </c>
      <c r="E1227" s="14">
        <v>8.1699999999999994E-5</v>
      </c>
      <c r="F1227" s="14">
        <v>-9.6000000000000002E-5</v>
      </c>
      <c r="G1227" s="14">
        <v>-4.8699999999999998E-5</v>
      </c>
      <c r="H1227">
        <v>-3.7921299999999999E-4</v>
      </c>
    </row>
    <row r="1228" spans="1:8" x14ac:dyDescent="0.2">
      <c r="A1228">
        <v>-6.3498299999999999E-4</v>
      </c>
      <c r="B1228">
        <v>1.6309399999999999E-4</v>
      </c>
      <c r="C1228">
        <v>5.0805299999999996E-4</v>
      </c>
      <c r="D1228">
        <v>-1.00361E-4</v>
      </c>
      <c r="E1228">
        <v>5.6695900000000002E-4</v>
      </c>
      <c r="F1228">
        <v>-1.40042E-4</v>
      </c>
      <c r="G1228">
        <v>9.1782599999999995E-4</v>
      </c>
      <c r="H1228">
        <v>3.1506600000000002E-4</v>
      </c>
    </row>
    <row r="1229" spans="1:8" x14ac:dyDescent="0.2">
      <c r="A1229">
        <v>1.4914E-4</v>
      </c>
      <c r="B1229">
        <v>1.94577E-4</v>
      </c>
      <c r="C1229">
        <v>1.8766599999999999E-4</v>
      </c>
      <c r="D1229" s="14">
        <v>9.4900000000000003E-5</v>
      </c>
      <c r="E1229" s="14">
        <v>9.9400000000000004E-5</v>
      </c>
      <c r="F1229">
        <v>2.1244800000000001E-4</v>
      </c>
      <c r="G1229">
        <v>3.2520800000000001E-4</v>
      </c>
      <c r="H1229">
        <v>8.1434499999999996E-4</v>
      </c>
    </row>
    <row r="1230" spans="1:8" x14ac:dyDescent="0.2">
      <c r="A1230">
        <v>5.6766399999999995E-4</v>
      </c>
      <c r="B1230">
        <v>-1.10541E-4</v>
      </c>
      <c r="C1230">
        <v>-1.6411099999999999E-4</v>
      </c>
      <c r="D1230">
        <v>7.4570699999999997E-4</v>
      </c>
      <c r="E1230">
        <v>-4.6794700000000002E-4</v>
      </c>
      <c r="F1230">
        <v>5.35372E-4</v>
      </c>
      <c r="G1230">
        <v>-3.0202899999999999E-4</v>
      </c>
      <c r="H1230">
        <v>1.9460899999999999E-4</v>
      </c>
    </row>
    <row r="1231" spans="1:8" x14ac:dyDescent="0.2">
      <c r="A1231" s="14">
        <v>-1.27E-5</v>
      </c>
      <c r="B1231">
        <v>-2.6837399999999999E-4</v>
      </c>
      <c r="C1231">
        <v>-1.4690499999999999E-4</v>
      </c>
      <c r="D1231" s="14">
        <v>-4.32E-5</v>
      </c>
      <c r="E1231">
        <v>5.8837099999999997E-4</v>
      </c>
      <c r="F1231">
        <v>-5.9032900000000001E-4</v>
      </c>
      <c r="G1231" s="14">
        <v>-3.8699999999999999E-5</v>
      </c>
      <c r="H1231">
        <v>-3.7987600000000002E-4</v>
      </c>
    </row>
    <row r="1232" spans="1:8" x14ac:dyDescent="0.2">
      <c r="A1232">
        <v>-1.1527E-4</v>
      </c>
      <c r="B1232">
        <v>-1.3378199999999999E-4</v>
      </c>
      <c r="C1232">
        <v>-1.49579E-4</v>
      </c>
      <c r="D1232">
        <v>-9.773570000000001E-4</v>
      </c>
      <c r="E1232" s="14">
        <v>-5.3699999999999997E-5</v>
      </c>
      <c r="F1232">
        <v>-1.5801199999999999E-4</v>
      </c>
      <c r="G1232">
        <v>-2.8481099999999999E-4</v>
      </c>
      <c r="H1232" s="14">
        <v>-8.4900000000000004E-5</v>
      </c>
    </row>
    <row r="1233" spans="1:8" x14ac:dyDescent="0.2">
      <c r="A1233">
        <v>-2.80108E-4</v>
      </c>
      <c r="B1233">
        <v>6.4565399999999995E-4</v>
      </c>
      <c r="C1233" s="14">
        <v>3.3899999999999997E-5</v>
      </c>
      <c r="D1233">
        <v>8.09741E-4</v>
      </c>
      <c r="E1233">
        <v>-3.1599800000000001E-4</v>
      </c>
      <c r="F1233">
        <v>1.0002710000000001E-3</v>
      </c>
      <c r="G1233">
        <v>2.3499299999999999E-4</v>
      </c>
      <c r="H1233">
        <v>-5.0105400000000002E-4</v>
      </c>
    </row>
    <row r="1234" spans="1:8" x14ac:dyDescent="0.2">
      <c r="A1234" s="14">
        <v>4.8399999999999997E-5</v>
      </c>
      <c r="B1234">
        <v>-5.7678899999999997E-4</v>
      </c>
      <c r="C1234" s="14">
        <v>-3.4900000000000001E-5</v>
      </c>
      <c r="D1234">
        <v>-5.6634999999999997E-4</v>
      </c>
      <c r="E1234" s="14">
        <v>4.5500000000000001E-5</v>
      </c>
      <c r="F1234">
        <v>-1.0968009999999999E-3</v>
      </c>
      <c r="G1234">
        <v>-2.9165300000000001E-4</v>
      </c>
      <c r="H1234">
        <v>2.0733399999999999E-4</v>
      </c>
    </row>
    <row r="1235" spans="1:8" x14ac:dyDescent="0.2">
      <c r="A1235">
        <v>-2.7909499999999998E-4</v>
      </c>
      <c r="B1235">
        <v>1.3372699999999999E-4</v>
      </c>
      <c r="C1235">
        <v>-6.74144E-4</v>
      </c>
      <c r="D1235">
        <v>-2.4287700000000001E-4</v>
      </c>
      <c r="E1235">
        <v>-8.1731600000000001E-4</v>
      </c>
      <c r="F1235" s="14">
        <v>7.9499999999999994E-5</v>
      </c>
      <c r="G1235">
        <v>-3.9105800000000001E-4</v>
      </c>
      <c r="H1235">
        <v>-5.7778599999999995E-4</v>
      </c>
    </row>
    <row r="1236" spans="1:8" x14ac:dyDescent="0.2">
      <c r="A1236">
        <v>5.4587199999999998E-4</v>
      </c>
      <c r="B1236" s="14">
        <v>2.1100000000000001E-5</v>
      </c>
      <c r="C1236" s="14">
        <v>-3.4700000000000003E-5</v>
      </c>
      <c r="D1236">
        <v>3.51467E-4</v>
      </c>
      <c r="E1236" s="14">
        <v>6.6599999999999998E-6</v>
      </c>
      <c r="F1236" s="14">
        <v>8.4300000000000006E-6</v>
      </c>
      <c r="G1236">
        <v>1.7758699999999999E-4</v>
      </c>
      <c r="H1236">
        <v>1.8332400000000001E-4</v>
      </c>
    </row>
    <row r="1237" spans="1:8" x14ac:dyDescent="0.2">
      <c r="A1237">
        <v>-4.4138800000000002E-4</v>
      </c>
      <c r="B1237">
        <v>-3.7989300000000002E-4</v>
      </c>
      <c r="C1237">
        <v>2.1999899999999999E-4</v>
      </c>
      <c r="D1237">
        <v>-5.8552799999999998E-4</v>
      </c>
      <c r="E1237" s="14">
        <v>-6.4499999999999996E-5</v>
      </c>
      <c r="F1237">
        <v>-4.3207400000000001E-4</v>
      </c>
      <c r="G1237">
        <v>-6.9762800000000005E-4</v>
      </c>
      <c r="H1237">
        <v>-1.616E-4</v>
      </c>
    </row>
    <row r="1238" spans="1:8" x14ac:dyDescent="0.2">
      <c r="A1238" s="14">
        <v>-7.4900000000000005E-5</v>
      </c>
      <c r="B1238">
        <v>1.72755E-4</v>
      </c>
      <c r="C1238">
        <v>2.5585099999999997E-4</v>
      </c>
      <c r="D1238" s="14">
        <v>7.8999999999999996E-5</v>
      </c>
      <c r="E1238">
        <v>-4.1417400000000001E-4</v>
      </c>
      <c r="F1238">
        <v>-1.8534399999999999E-4</v>
      </c>
      <c r="G1238" s="14">
        <v>-7.3800000000000005E-5</v>
      </c>
      <c r="H1238">
        <v>-2.4983699999999999E-4</v>
      </c>
    </row>
    <row r="1239" spans="1:8" x14ac:dyDescent="0.2">
      <c r="A1239">
        <v>1.7238400000000001E-4</v>
      </c>
      <c r="B1239">
        <v>-5.0777899999999998E-4</v>
      </c>
      <c r="C1239" s="14">
        <v>-4.0199999999999996E-6</v>
      </c>
      <c r="D1239">
        <v>-1.2136799999999999E-4</v>
      </c>
      <c r="E1239">
        <v>8.9848E-4</v>
      </c>
      <c r="F1239">
        <v>6.37036E-4</v>
      </c>
      <c r="G1239">
        <v>9.2208600000000002E-4</v>
      </c>
      <c r="H1239">
        <v>5.0719800000000005E-4</v>
      </c>
    </row>
    <row r="1240" spans="1:8" x14ac:dyDescent="0.2">
      <c r="A1240" s="14">
        <v>7.7700000000000005E-5</v>
      </c>
      <c r="B1240">
        <v>1.6836600000000001E-4</v>
      </c>
      <c r="C1240">
        <v>-3.59503E-4</v>
      </c>
      <c r="D1240" s="14">
        <v>9.0400000000000002E-5</v>
      </c>
      <c r="E1240">
        <v>-5.1728500000000003E-4</v>
      </c>
      <c r="F1240">
        <v>-2.29745E-4</v>
      </c>
      <c r="G1240">
        <v>-7.27895E-4</v>
      </c>
      <c r="H1240">
        <v>-3.3452599999999997E-4</v>
      </c>
    </row>
    <row r="1241" spans="1:8" x14ac:dyDescent="0.2">
      <c r="A1241" s="14">
        <v>1.8E-5</v>
      </c>
      <c r="B1241" s="14">
        <v>7.6600000000000005E-5</v>
      </c>
      <c r="C1241">
        <v>6.1659499999999995E-4</v>
      </c>
      <c r="D1241">
        <v>-1.2483399999999999E-4</v>
      </c>
      <c r="E1241">
        <v>7.1513299999999996E-4</v>
      </c>
      <c r="F1241">
        <v>-2.84784E-4</v>
      </c>
      <c r="G1241" s="14">
        <v>4.1E-5</v>
      </c>
      <c r="H1241">
        <v>2.3351599999999999E-4</v>
      </c>
    </row>
    <row r="1242" spans="1:8" x14ac:dyDescent="0.2">
      <c r="A1242">
        <v>3.3887899999999999E-4</v>
      </c>
      <c r="B1242" s="14">
        <v>4.4199999999999997E-5</v>
      </c>
      <c r="C1242">
        <v>-4.3072199999999997E-4</v>
      </c>
      <c r="D1242">
        <v>8.8723800000000005E-4</v>
      </c>
      <c r="E1242">
        <v>-2.0810300000000001E-4</v>
      </c>
      <c r="F1242">
        <v>9.6696900000000003E-4</v>
      </c>
      <c r="G1242">
        <v>5.4868099999999997E-4</v>
      </c>
      <c r="H1242">
        <v>2.4180100000000001E-4</v>
      </c>
    </row>
    <row r="1243" spans="1:8" x14ac:dyDescent="0.2">
      <c r="A1243">
        <v>5.9915000000000001E-4</v>
      </c>
      <c r="B1243">
        <v>9.3979999999999997E-4</v>
      </c>
      <c r="C1243">
        <v>1.095253E-3</v>
      </c>
      <c r="D1243">
        <v>1.21525E-4</v>
      </c>
      <c r="E1243">
        <v>3.1341799999999999E-4</v>
      </c>
      <c r="F1243">
        <v>-1.4321200000000001E-4</v>
      </c>
      <c r="G1243">
        <v>1.5903799999999999E-4</v>
      </c>
      <c r="H1243" s="14">
        <v>-6.9999999999999994E-5</v>
      </c>
    </row>
    <row r="1244" spans="1:8" x14ac:dyDescent="0.2">
      <c r="A1244" s="14">
        <v>3.0599999999999998E-5</v>
      </c>
      <c r="B1244">
        <v>1.48078E-4</v>
      </c>
      <c r="C1244">
        <v>-1.77026E-4</v>
      </c>
      <c r="D1244">
        <v>-4.5048199999999999E-4</v>
      </c>
      <c r="E1244">
        <v>4.6061000000000002E-4</v>
      </c>
      <c r="F1244" s="14">
        <v>4.18E-5</v>
      </c>
      <c r="G1244">
        <v>7.0080999999999995E-4</v>
      </c>
      <c r="H1244">
        <v>5.7656899999999997E-4</v>
      </c>
    </row>
    <row r="1245" spans="1:8" x14ac:dyDescent="0.2">
      <c r="A1245">
        <v>-1.10802E-4</v>
      </c>
      <c r="B1245">
        <v>-5.9959E-4</v>
      </c>
      <c r="C1245">
        <v>-7.0481199999999997E-4</v>
      </c>
      <c r="D1245">
        <v>1.2593200000000001E-4</v>
      </c>
      <c r="E1245">
        <v>-3.9768300000000002E-4</v>
      </c>
      <c r="F1245">
        <v>3.0516799999999998E-4</v>
      </c>
      <c r="G1245">
        <v>-1.056413E-3</v>
      </c>
      <c r="H1245">
        <v>-8.5749000000000003E-4</v>
      </c>
    </row>
    <row r="1246" spans="1:8" x14ac:dyDescent="0.2">
      <c r="A1246">
        <v>-3.6257999999999999E-4</v>
      </c>
      <c r="B1246">
        <v>3.9984299999999999E-4</v>
      </c>
      <c r="C1246">
        <v>6.3583200000000002E-4</v>
      </c>
      <c r="D1246" s="14">
        <v>7.5599999999999996E-6</v>
      </c>
      <c r="E1246">
        <v>1.6783299999999999E-4</v>
      </c>
      <c r="F1246" s="14">
        <v>8.1500000000000002E-5</v>
      </c>
      <c r="G1246">
        <v>5.2072000000000002E-4</v>
      </c>
      <c r="H1246">
        <v>4.43008E-4</v>
      </c>
    </row>
    <row r="1247" spans="1:8" x14ac:dyDescent="0.2">
      <c r="A1247">
        <v>2.2287500000000001E-4</v>
      </c>
      <c r="B1247">
        <v>-2.2676700000000001E-4</v>
      </c>
      <c r="C1247">
        <v>3.77389E-4</v>
      </c>
      <c r="D1247">
        <v>8.8369200000000005E-4</v>
      </c>
      <c r="E1247">
        <v>6.2424400000000004E-4</v>
      </c>
      <c r="F1247">
        <v>2.09583E-4</v>
      </c>
      <c r="G1247">
        <v>3.2298800000000002E-4</v>
      </c>
      <c r="H1247">
        <v>5.0878200000000005E-4</v>
      </c>
    </row>
    <row r="1248" spans="1:8" x14ac:dyDescent="0.2">
      <c r="A1248">
        <v>1.3648999999999999E-4</v>
      </c>
      <c r="B1248" s="14">
        <v>8.5400000000000002E-5</v>
      </c>
      <c r="C1248">
        <v>-5.4129299999999998E-4</v>
      </c>
      <c r="D1248">
        <v>-5.6272099999999997E-4</v>
      </c>
      <c r="E1248">
        <v>-6.5457999999999998E-4</v>
      </c>
      <c r="F1248" s="14">
        <v>-4.9599999999999999E-5</v>
      </c>
      <c r="G1248" s="14">
        <v>-5.1799999999999999E-5</v>
      </c>
      <c r="H1248" s="14">
        <v>5.1100000000000002E-5</v>
      </c>
    </row>
    <row r="1249" spans="1:8" x14ac:dyDescent="0.2">
      <c r="A1249">
        <v>-1.7000300000000001E-4</v>
      </c>
      <c r="B1249" s="14">
        <v>1.4600000000000001E-5</v>
      </c>
      <c r="C1249">
        <v>8.1852800000000001E-4</v>
      </c>
      <c r="D1249">
        <v>5.8501600000000005E-4</v>
      </c>
      <c r="E1249">
        <v>3.9924200000000001E-4</v>
      </c>
      <c r="F1249">
        <v>2.2053099999999999E-4</v>
      </c>
      <c r="G1249" s="14">
        <v>7.0699999999999997E-5</v>
      </c>
      <c r="H1249">
        <v>-2.86557E-4</v>
      </c>
    </row>
    <row r="1250" spans="1:8" x14ac:dyDescent="0.2">
      <c r="A1250">
        <v>6.99105E-4</v>
      </c>
      <c r="B1250">
        <v>5.0646999999999997E-4</v>
      </c>
      <c r="C1250">
        <v>-4.0208399999999998E-4</v>
      </c>
      <c r="D1250">
        <v>-4.1917899999999999E-4</v>
      </c>
      <c r="E1250">
        <v>-1.03702E-4</v>
      </c>
      <c r="F1250" s="14">
        <v>2.69E-5</v>
      </c>
      <c r="G1250">
        <v>1.8461000000000001E-4</v>
      </c>
      <c r="H1250">
        <v>4.3069700000000001E-4</v>
      </c>
    </row>
    <row r="1251" spans="1:8" x14ac:dyDescent="0.2">
      <c r="A1251" s="14">
        <v>4.35E-5</v>
      </c>
      <c r="B1251">
        <v>2.1657499999999999E-4</v>
      </c>
      <c r="C1251">
        <v>-2.1143799999999999E-4</v>
      </c>
      <c r="D1251">
        <v>2.1602399999999999E-4</v>
      </c>
      <c r="E1251">
        <v>3.4343999999999998E-4</v>
      </c>
      <c r="F1251">
        <v>1.46167E-4</v>
      </c>
      <c r="G1251">
        <v>-2.4742999999999998E-4</v>
      </c>
      <c r="H1251">
        <v>-3.5475300000000002E-4</v>
      </c>
    </row>
    <row r="1252" spans="1:8" x14ac:dyDescent="0.2">
      <c r="A1252">
        <v>-2.1219399999999999E-4</v>
      </c>
      <c r="B1252">
        <v>-5.6597699999999995E-4</v>
      </c>
      <c r="C1252">
        <v>7.3253399999999996E-4</v>
      </c>
      <c r="D1252" s="14">
        <v>3.65E-5</v>
      </c>
      <c r="E1252">
        <v>-5.4164600000000001E-4</v>
      </c>
      <c r="F1252" s="14">
        <v>-3.2799999999999998E-5</v>
      </c>
      <c r="G1252">
        <v>3.82691E-4</v>
      </c>
      <c r="H1252">
        <v>1.4320700000000001E-4</v>
      </c>
    </row>
    <row r="1253" spans="1:8" x14ac:dyDescent="0.2">
      <c r="A1253">
        <v>-3.6511900000000001E-4</v>
      </c>
      <c r="B1253">
        <v>1.2798200000000001E-4</v>
      </c>
      <c r="C1253">
        <v>-5.0591700000000004E-4</v>
      </c>
      <c r="D1253">
        <v>-1.9769399999999999E-4</v>
      </c>
      <c r="E1253">
        <v>2.0610800000000001E-4</v>
      </c>
      <c r="F1253">
        <v>-1.69233E-4</v>
      </c>
      <c r="G1253">
        <v>1.1719500000000001E-4</v>
      </c>
      <c r="H1253">
        <v>3.1560699999999998E-4</v>
      </c>
    </row>
    <row r="1254" spans="1:8" x14ac:dyDescent="0.2">
      <c r="A1254" s="14">
        <v>9.3800000000000003E-5</v>
      </c>
      <c r="B1254">
        <v>6.14918E-4</v>
      </c>
      <c r="C1254" s="14">
        <v>6.8300000000000007E-5</v>
      </c>
      <c r="D1254">
        <v>2.6795500000000001E-4</v>
      </c>
      <c r="E1254">
        <v>5.9078199999999998E-4</v>
      </c>
      <c r="F1254" s="14">
        <v>-4.8399999999999997E-5</v>
      </c>
      <c r="G1254">
        <v>4.87064E-4</v>
      </c>
      <c r="H1254">
        <v>2.4419399999999999E-4</v>
      </c>
    </row>
    <row r="1255" spans="1:8" x14ac:dyDescent="0.2">
      <c r="A1255">
        <v>5.0332700000000003E-4</v>
      </c>
      <c r="B1255">
        <v>-4.9517099999999998E-4</v>
      </c>
      <c r="C1255" s="14">
        <v>-1.3400000000000001E-7</v>
      </c>
      <c r="D1255">
        <v>7.8037500000000004E-4</v>
      </c>
      <c r="E1255">
        <v>2.3737500000000001E-4</v>
      </c>
      <c r="F1255">
        <v>2.5596899999999999E-4</v>
      </c>
      <c r="G1255">
        <v>-1.0993999999999999E-4</v>
      </c>
      <c r="H1255">
        <v>-5.7640499999999999E-4</v>
      </c>
    </row>
    <row r="1256" spans="1:8" x14ac:dyDescent="0.2">
      <c r="A1256">
        <v>-5.3164100000000001E-4</v>
      </c>
      <c r="B1256" s="14">
        <v>4.5800000000000002E-5</v>
      </c>
      <c r="C1256">
        <v>6.8723299999999998E-4</v>
      </c>
      <c r="D1256">
        <v>-2.1487000000000001E-4</v>
      </c>
      <c r="E1256">
        <v>-1.05089E-4</v>
      </c>
      <c r="F1256">
        <v>3.6765399999999997E-4</v>
      </c>
      <c r="G1256" s="14">
        <v>-5.0100000000000003E-6</v>
      </c>
      <c r="H1256">
        <v>2.0394799999999999E-4</v>
      </c>
    </row>
    <row r="1257" spans="1:8" x14ac:dyDescent="0.2">
      <c r="A1257" s="14">
        <v>8.0199999999999998E-5</v>
      </c>
      <c r="B1257">
        <v>1.3192799999999999E-4</v>
      </c>
      <c r="C1257">
        <v>-6.6420699999999999E-4</v>
      </c>
      <c r="D1257" s="14">
        <v>-1.7399999999999999E-5</v>
      </c>
      <c r="E1257">
        <v>-4.9197499999999996E-4</v>
      </c>
      <c r="F1257">
        <v>-4.51674E-4</v>
      </c>
      <c r="G1257">
        <v>-4.07694E-4</v>
      </c>
      <c r="H1257">
        <v>1.6131699999999999E-4</v>
      </c>
    </row>
    <row r="1258" spans="1:8" x14ac:dyDescent="0.2">
      <c r="A1258">
        <v>5.9359699999999996E-4</v>
      </c>
      <c r="B1258" s="14">
        <v>-8.0699999999999996E-5</v>
      </c>
      <c r="C1258">
        <v>7.0141500000000005E-4</v>
      </c>
      <c r="D1258">
        <v>-3.3150399999999999E-4</v>
      </c>
      <c r="E1258">
        <v>4.17885E-4</v>
      </c>
      <c r="F1258">
        <v>5.6378500000000002E-4</v>
      </c>
      <c r="G1258">
        <v>3.6736400000000002E-4</v>
      </c>
      <c r="H1258">
        <v>-5.23673E-4</v>
      </c>
    </row>
    <row r="1259" spans="1:8" x14ac:dyDescent="0.2">
      <c r="A1259">
        <v>-1.98526E-4</v>
      </c>
      <c r="B1259">
        <v>5.5213500000000004E-4</v>
      </c>
      <c r="C1259">
        <v>-4.5208100000000001E-4</v>
      </c>
      <c r="D1259">
        <v>-1.20353E-4</v>
      </c>
      <c r="E1259">
        <v>3.70458E-4</v>
      </c>
      <c r="F1259" s="14">
        <v>-5.7500000000000002E-5</v>
      </c>
      <c r="G1259">
        <v>-2.0517199999999999E-4</v>
      </c>
      <c r="H1259">
        <v>4.0110200000000002E-4</v>
      </c>
    </row>
    <row r="1260" spans="1:8" x14ac:dyDescent="0.2">
      <c r="A1260">
        <v>4.1838299999999998E-4</v>
      </c>
      <c r="B1260">
        <v>3.4719500000000001E-4</v>
      </c>
      <c r="C1260">
        <v>7.00455E-4</v>
      </c>
      <c r="D1260">
        <v>3.7854000000000002E-4</v>
      </c>
      <c r="E1260" s="14">
        <v>-2.87E-5</v>
      </c>
      <c r="F1260">
        <v>-2.88943E-4</v>
      </c>
      <c r="G1260">
        <v>3.4167600000000001E-4</v>
      </c>
      <c r="H1260">
        <v>-1.17525E-4</v>
      </c>
    </row>
    <row r="1261" spans="1:8" x14ac:dyDescent="0.2">
      <c r="A1261">
        <v>-4.8198700000000002E-4</v>
      </c>
      <c r="B1261">
        <v>-4.8939800000000005E-4</v>
      </c>
      <c r="C1261">
        <v>2.4062500000000001E-4</v>
      </c>
      <c r="D1261">
        <v>2.5954800000000002E-4</v>
      </c>
      <c r="E1261">
        <v>1.11258E-4</v>
      </c>
      <c r="F1261">
        <v>-3.0606999999999997E-4</v>
      </c>
      <c r="G1261" s="14">
        <v>-2.9600000000000001E-5</v>
      </c>
      <c r="H1261" s="14">
        <v>1.2E-5</v>
      </c>
    </row>
    <row r="1262" spans="1:8" x14ac:dyDescent="0.2">
      <c r="A1262">
        <v>7.3498200000000002E-4</v>
      </c>
      <c r="B1262" s="14">
        <v>1.0000000000000001E-5</v>
      </c>
      <c r="C1262">
        <v>-4.0899099999999999E-4</v>
      </c>
      <c r="D1262">
        <v>2.7548999999999998E-4</v>
      </c>
      <c r="E1262" s="14">
        <v>-9.8499999999999995E-5</v>
      </c>
      <c r="F1262">
        <v>5.4372299999999997E-4</v>
      </c>
      <c r="G1262">
        <v>-3.0201400000000003E-4</v>
      </c>
      <c r="H1262">
        <v>2.5922E-4</v>
      </c>
    </row>
    <row r="1263" spans="1:8" x14ac:dyDescent="0.2">
      <c r="A1263">
        <v>-6.7228999999999998E-4</v>
      </c>
      <c r="B1263">
        <v>6.5000699999999997E-4</v>
      </c>
      <c r="C1263">
        <v>1.9301799999999999E-4</v>
      </c>
      <c r="D1263">
        <v>-6.5357800000000004E-4</v>
      </c>
      <c r="E1263">
        <v>3.67711E-4</v>
      </c>
      <c r="F1263" s="14">
        <v>-9.9500000000000006E-5</v>
      </c>
      <c r="G1263">
        <v>4.1551199999999999E-4</v>
      </c>
      <c r="H1263" s="14">
        <v>-1.33E-6</v>
      </c>
    </row>
    <row r="1264" spans="1:8" x14ac:dyDescent="0.2">
      <c r="A1264">
        <v>3.0041399999999999E-4</v>
      </c>
      <c r="B1264">
        <v>-6.8514200000000002E-4</v>
      </c>
      <c r="C1264">
        <v>-3.4364200000000001E-4</v>
      </c>
      <c r="D1264">
        <v>3.51942E-4</v>
      </c>
      <c r="E1264" s="14">
        <v>-8.5000000000000006E-5</v>
      </c>
      <c r="F1264" s="14">
        <v>7.3200000000000004E-5</v>
      </c>
      <c r="G1264">
        <v>-4.1104500000000002E-4</v>
      </c>
      <c r="H1264">
        <v>3.2276800000000002E-4</v>
      </c>
    </row>
    <row r="1265" spans="1:8" x14ac:dyDescent="0.2">
      <c r="A1265">
        <v>2.6714099999999998E-4</v>
      </c>
      <c r="B1265">
        <v>6.71672E-4</v>
      </c>
      <c r="C1265">
        <v>2.1994699999999999E-4</v>
      </c>
      <c r="D1265">
        <v>2.90623E-4</v>
      </c>
      <c r="E1265">
        <v>-5.1063200000000001E-4</v>
      </c>
      <c r="F1265" s="14">
        <v>3.5899999999999999E-6</v>
      </c>
      <c r="G1265" s="14">
        <v>1.2999999999999999E-5</v>
      </c>
      <c r="H1265">
        <v>-2.0891599999999999E-4</v>
      </c>
    </row>
    <row r="1266" spans="1:8" x14ac:dyDescent="0.2">
      <c r="A1266">
        <v>1.32788E-4</v>
      </c>
      <c r="B1266">
        <v>-3.1505500000000001E-4</v>
      </c>
      <c r="C1266">
        <v>1.85589E-4</v>
      </c>
      <c r="D1266" s="14">
        <v>4.99E-5</v>
      </c>
      <c r="E1266">
        <v>4.5706700000000002E-4</v>
      </c>
      <c r="F1266">
        <v>5.35069E-4</v>
      </c>
      <c r="G1266">
        <v>9.7446700000000002E-4</v>
      </c>
      <c r="H1266">
        <v>6.3568200000000004E-4</v>
      </c>
    </row>
    <row r="1267" spans="1:8" x14ac:dyDescent="0.2">
      <c r="A1267" s="14">
        <v>2.8399999999999999E-5</v>
      </c>
      <c r="B1267">
        <v>5.1549099999999997E-4</v>
      </c>
      <c r="C1267">
        <v>1.69965E-4</v>
      </c>
      <c r="D1267" s="14">
        <v>-8.0199999999999994E-6</v>
      </c>
      <c r="E1267">
        <v>6.30735E-4</v>
      </c>
      <c r="F1267">
        <v>2.23169E-4</v>
      </c>
      <c r="G1267" s="14">
        <v>6.4999999999999996E-6</v>
      </c>
      <c r="H1267">
        <v>-4.60581E-4</v>
      </c>
    </row>
    <row r="1268" spans="1:8" x14ac:dyDescent="0.2">
      <c r="A1268">
        <v>-4.2545099999999998E-4</v>
      </c>
      <c r="B1268">
        <v>-3.2788099999999997E-4</v>
      </c>
      <c r="C1268">
        <v>3.4057400000000001E-4</v>
      </c>
      <c r="D1268">
        <v>3.5343199999999999E-4</v>
      </c>
      <c r="E1268">
        <v>1.77035E-4</v>
      </c>
      <c r="F1268">
        <v>3.65359E-4</v>
      </c>
      <c r="G1268" s="14">
        <v>6.9499999999999995E-5</v>
      </c>
      <c r="H1268" s="14">
        <v>7.2399999999999998E-5</v>
      </c>
    </row>
    <row r="1269" spans="1:8" x14ac:dyDescent="0.2">
      <c r="A1269">
        <v>7.5233899999999998E-4</v>
      </c>
      <c r="B1269">
        <v>5.4975800000000002E-4</v>
      </c>
      <c r="C1269" s="14">
        <v>4.7500000000000003E-5</v>
      </c>
      <c r="D1269" s="14">
        <v>-4.0299999999999997E-5</v>
      </c>
      <c r="E1269">
        <v>-9.9718500000000004E-4</v>
      </c>
      <c r="F1269">
        <v>-5.3615100000000001E-4</v>
      </c>
      <c r="G1269">
        <v>-6.7526399999999996E-4</v>
      </c>
      <c r="H1269">
        <v>-5.3965199999999995E-4</v>
      </c>
    </row>
    <row r="1270" spans="1:8" x14ac:dyDescent="0.2">
      <c r="A1270">
        <v>-6.8559100000000004E-4</v>
      </c>
      <c r="B1270" s="14">
        <v>6.0600000000000003E-5</v>
      </c>
      <c r="C1270" s="14">
        <v>-8.9800000000000004E-6</v>
      </c>
      <c r="D1270">
        <v>-4.75503E-4</v>
      </c>
      <c r="E1270" s="14">
        <v>-6.6500000000000004E-5</v>
      </c>
      <c r="F1270">
        <v>2.2459499999999999E-4</v>
      </c>
      <c r="G1270">
        <v>6.7417499999999995E-4</v>
      </c>
      <c r="H1270">
        <v>2.9825400000000002E-4</v>
      </c>
    </row>
    <row r="1271" spans="1:8" x14ac:dyDescent="0.2">
      <c r="A1271">
        <v>-1.7834400000000001E-4</v>
      </c>
      <c r="B1271">
        <v>-9.769379999999999E-4</v>
      </c>
      <c r="C1271">
        <v>-7.6046700000000002E-4</v>
      </c>
      <c r="D1271" s="14">
        <v>7.1299999999999998E-5</v>
      </c>
      <c r="E1271">
        <v>-4.6458900000000001E-4</v>
      </c>
      <c r="F1271">
        <v>-5.8767699999999999E-4</v>
      </c>
      <c r="G1271">
        <v>-9.58869E-4</v>
      </c>
      <c r="H1271">
        <v>-1.40815E-4</v>
      </c>
    </row>
    <row r="1272" spans="1:8" x14ac:dyDescent="0.2">
      <c r="A1272">
        <v>1.23614E-4</v>
      </c>
      <c r="B1272">
        <v>4.2356000000000002E-4</v>
      </c>
      <c r="C1272" s="14">
        <v>1.7799999999999999E-5</v>
      </c>
      <c r="D1272">
        <v>-5.3809500000000004E-4</v>
      </c>
      <c r="E1272">
        <v>3.8196600000000002E-4</v>
      </c>
      <c r="F1272">
        <v>-4.5546200000000001E-4</v>
      </c>
      <c r="G1272">
        <v>-1.31667E-4</v>
      </c>
      <c r="H1272" s="14">
        <v>7.2200000000000007E-5</v>
      </c>
    </row>
    <row r="1273" spans="1:8" x14ac:dyDescent="0.2">
      <c r="A1273">
        <v>5.08152E-4</v>
      </c>
      <c r="B1273" s="14">
        <v>6.8200000000000004E-5</v>
      </c>
      <c r="C1273">
        <v>-2.70203E-4</v>
      </c>
      <c r="D1273">
        <v>-2.2987300000000001E-4</v>
      </c>
      <c r="E1273" s="14">
        <v>4.2299999999999998E-5</v>
      </c>
      <c r="F1273">
        <v>1.9743000000000001E-4</v>
      </c>
      <c r="G1273" s="14">
        <v>8.6799999999999996E-5</v>
      </c>
      <c r="H1273">
        <v>-1.7968699999999999E-4</v>
      </c>
    </row>
    <row r="1274" spans="1:8" x14ac:dyDescent="0.2">
      <c r="A1274">
        <v>-6.1070099999999995E-4</v>
      </c>
      <c r="B1274">
        <v>-4.8996399999999996E-4</v>
      </c>
      <c r="C1274">
        <v>3.6140199999999998E-4</v>
      </c>
      <c r="D1274">
        <v>8.3135399999999997E-4</v>
      </c>
      <c r="E1274">
        <v>1.75747E-4</v>
      </c>
      <c r="F1274" s="14">
        <v>-3.6199999999999999E-5</v>
      </c>
      <c r="G1274">
        <v>-2.4454499999999998E-4</v>
      </c>
      <c r="H1274">
        <v>-5.1194900000000004E-4</v>
      </c>
    </row>
    <row r="1275" spans="1:8" x14ac:dyDescent="0.2">
      <c r="A1275" s="14">
        <v>-6.8199999999999999E-6</v>
      </c>
      <c r="B1275">
        <v>5.6367199999999998E-4</v>
      </c>
      <c r="C1275">
        <v>-2.1499099999999999E-4</v>
      </c>
      <c r="D1275">
        <v>-5.2354500000000004E-4</v>
      </c>
      <c r="E1275">
        <v>-6.2219599999999999E-4</v>
      </c>
      <c r="F1275" s="14">
        <v>7.0199999999999999E-5</v>
      </c>
      <c r="G1275">
        <v>3.3313700000000001E-4</v>
      </c>
      <c r="H1275">
        <v>1.8894100000000001E-4</v>
      </c>
    </row>
    <row r="1276" spans="1:8" x14ac:dyDescent="0.2">
      <c r="A1276" s="14">
        <v>8.8200000000000003E-5</v>
      </c>
      <c r="B1276">
        <v>-6.5139500000000003E-4</v>
      </c>
      <c r="C1276">
        <v>1.42686E-4</v>
      </c>
      <c r="D1276" s="14">
        <v>-8.5900000000000001E-5</v>
      </c>
      <c r="E1276" s="14">
        <v>-1.9700000000000001E-5</v>
      </c>
      <c r="F1276">
        <v>-4.2457999999999998E-4</v>
      </c>
      <c r="G1276">
        <v>3.0283900000000001E-4</v>
      </c>
      <c r="H1276">
        <v>2.6866100000000001E-4</v>
      </c>
    </row>
    <row r="1277" spans="1:8" x14ac:dyDescent="0.2">
      <c r="A1277" s="14">
        <v>-3.9100000000000002E-5</v>
      </c>
      <c r="B1277">
        <v>3.87022E-4</v>
      </c>
      <c r="C1277">
        <v>-4.3464099999999999E-4</v>
      </c>
      <c r="D1277">
        <v>2.7439700000000001E-4</v>
      </c>
      <c r="E1277">
        <v>3.6799499999999998E-4</v>
      </c>
      <c r="F1277" s="14">
        <v>1.15E-5</v>
      </c>
      <c r="G1277">
        <v>-6.3147699999999997E-4</v>
      </c>
      <c r="H1277" s="14">
        <v>9.09E-5</v>
      </c>
    </row>
    <row r="1278" spans="1:8" x14ac:dyDescent="0.2">
      <c r="A1278">
        <v>2.69704E-4</v>
      </c>
      <c r="B1278">
        <v>-1.7509099999999999E-4</v>
      </c>
      <c r="C1278">
        <v>-1.00651E-4</v>
      </c>
      <c r="D1278">
        <v>-6.5567100000000003E-4</v>
      </c>
      <c r="E1278">
        <v>-3.8029300000000003E-4</v>
      </c>
      <c r="F1278" s="14">
        <v>-5.3399999999999997E-5</v>
      </c>
      <c r="G1278">
        <v>-4.2078299999999999E-4</v>
      </c>
      <c r="H1278" s="14">
        <v>-4.3600000000000003E-5</v>
      </c>
    </row>
    <row r="1279" spans="1:8" x14ac:dyDescent="0.2">
      <c r="A1279">
        <v>-4.0704199999999998E-4</v>
      </c>
      <c r="B1279">
        <v>4.0527100000000002E-4</v>
      </c>
      <c r="C1279">
        <v>6.7028699999999999E-4</v>
      </c>
      <c r="D1279">
        <v>6.8054200000000002E-4</v>
      </c>
      <c r="E1279">
        <v>3.32837E-4</v>
      </c>
      <c r="F1279" s="14">
        <v>1.24E-6</v>
      </c>
      <c r="G1279">
        <v>4.3644899999999999E-4</v>
      </c>
      <c r="H1279" s="14">
        <v>-4.2899999999999999E-5</v>
      </c>
    </row>
    <row r="1280" spans="1:8" x14ac:dyDescent="0.2">
      <c r="A1280">
        <v>4.9379199999999995E-4</v>
      </c>
      <c r="B1280">
        <v>-2.6175999999999999E-4</v>
      </c>
      <c r="C1280">
        <v>-5.0296200000000003E-4</v>
      </c>
      <c r="D1280" s="14">
        <v>-3.3699999999999999E-5</v>
      </c>
      <c r="E1280" s="14">
        <v>9.0699999999999996E-5</v>
      </c>
      <c r="F1280" s="14">
        <v>2.6599999999999999E-5</v>
      </c>
      <c r="G1280">
        <v>-1.3796199999999999E-4</v>
      </c>
      <c r="H1280" s="14">
        <v>-8.6399999999999999E-5</v>
      </c>
    </row>
    <row r="1281" spans="1:8" x14ac:dyDescent="0.2">
      <c r="A1281">
        <v>1.09609E-4</v>
      </c>
      <c r="B1281">
        <v>-1.4725599999999999E-4</v>
      </c>
      <c r="C1281">
        <v>6.3693699999999996E-4</v>
      </c>
      <c r="D1281">
        <v>-3.4752900000000001E-4</v>
      </c>
      <c r="E1281">
        <v>-4.6488299999999997E-4</v>
      </c>
      <c r="F1281">
        <v>-3.1038300000000001E-4</v>
      </c>
      <c r="G1281">
        <v>1.8101E-4</v>
      </c>
      <c r="H1281">
        <v>-2.8899200000000001E-4</v>
      </c>
    </row>
    <row r="1282" spans="1:8" x14ac:dyDescent="0.2">
      <c r="A1282" s="14">
        <v>4.35E-5</v>
      </c>
      <c r="B1282" s="14">
        <v>5.0699999999999999E-5</v>
      </c>
      <c r="C1282">
        <v>-7.6982699999999995E-4</v>
      </c>
      <c r="D1282">
        <v>-1.99645E-4</v>
      </c>
      <c r="E1282" s="14">
        <v>-9.9500000000000006E-5</v>
      </c>
      <c r="F1282" s="14">
        <v>-1.8099999999999999E-5</v>
      </c>
      <c r="G1282">
        <v>-5.5362100000000002E-4</v>
      </c>
      <c r="H1282">
        <v>-3.5368800000000001E-4</v>
      </c>
    </row>
    <row r="1283" spans="1:8" x14ac:dyDescent="0.2">
      <c r="A1283">
        <v>-3.2402400000000001E-4</v>
      </c>
      <c r="B1283">
        <v>-3.8348499999999998E-4</v>
      </c>
      <c r="C1283">
        <v>1.21799E-4</v>
      </c>
      <c r="D1283">
        <v>5.3477500000000003E-4</v>
      </c>
      <c r="E1283">
        <v>-2.9311799999999998E-4</v>
      </c>
      <c r="F1283">
        <v>2.2544000000000001E-4</v>
      </c>
      <c r="G1283">
        <v>3.0679500000000001E-4</v>
      </c>
      <c r="H1283">
        <v>4.9633399999999997E-4</v>
      </c>
    </row>
    <row r="1284" spans="1:8" x14ac:dyDescent="0.2">
      <c r="A1284">
        <v>-7.1993999999999997E-4</v>
      </c>
      <c r="B1284">
        <v>-1.2197300000000001E-4</v>
      </c>
      <c r="C1284">
        <v>-9.9842399999999993E-4</v>
      </c>
      <c r="D1284">
        <v>-1.329144E-3</v>
      </c>
      <c r="E1284">
        <v>-3.5352199999999999E-4</v>
      </c>
      <c r="F1284">
        <v>-6.5376699999999998E-4</v>
      </c>
      <c r="G1284">
        <v>-1.059066E-3</v>
      </c>
      <c r="H1284">
        <v>-4.4361800000000001E-4</v>
      </c>
    </row>
    <row r="1285" spans="1:8" x14ac:dyDescent="0.2">
      <c r="A1285">
        <v>-5.16085E-4</v>
      </c>
      <c r="B1285">
        <v>-7.6905500000000004E-4</v>
      </c>
      <c r="C1285" s="14">
        <v>-3.18E-5</v>
      </c>
      <c r="D1285">
        <v>-3.8853200000000003E-4</v>
      </c>
      <c r="E1285">
        <v>-6.2570699999999998E-4</v>
      </c>
      <c r="F1285" s="14">
        <v>2.5700000000000001E-5</v>
      </c>
      <c r="G1285">
        <v>4.9569200000000005E-4</v>
      </c>
      <c r="H1285" s="14">
        <v>7.8300000000000006E-5</v>
      </c>
    </row>
    <row r="1286" spans="1:8" x14ac:dyDescent="0.2">
      <c r="A1286">
        <v>3.0028200000000002E-4</v>
      </c>
      <c r="B1286" s="14">
        <v>-6.1299999999999999E-5</v>
      </c>
      <c r="C1286">
        <v>3.7524200000000002E-4</v>
      </c>
      <c r="D1286">
        <v>5.0043099999999997E-4</v>
      </c>
      <c r="E1286">
        <v>8.8895900000000004E-4</v>
      </c>
      <c r="F1286">
        <v>-1.84484E-4</v>
      </c>
      <c r="G1286">
        <v>-4.1805400000000001E-4</v>
      </c>
      <c r="H1286" s="14">
        <v>-9.0799999999999998E-5</v>
      </c>
    </row>
    <row r="1287" spans="1:8" x14ac:dyDescent="0.2">
      <c r="A1287">
        <v>3.2162800000000002E-4</v>
      </c>
      <c r="B1287">
        <v>3.2626699999999998E-4</v>
      </c>
      <c r="C1287">
        <v>3.3534999999999999E-4</v>
      </c>
      <c r="D1287" s="14">
        <v>-1.7499999999999998E-5</v>
      </c>
      <c r="E1287">
        <v>-4.0388400000000002E-4</v>
      </c>
      <c r="F1287">
        <v>-1.4714099999999999E-4</v>
      </c>
      <c r="G1287">
        <v>7.8001899999999996E-4</v>
      </c>
      <c r="H1287">
        <v>1.1455600000000001E-4</v>
      </c>
    </row>
    <row r="1288" spans="1:8" x14ac:dyDescent="0.2">
      <c r="A1288" s="14">
        <v>-2.0599999999999999E-5</v>
      </c>
      <c r="B1288" s="14">
        <v>-4.9299999999999999E-5</v>
      </c>
      <c r="C1288" s="14">
        <v>-2.8E-5</v>
      </c>
      <c r="D1288">
        <v>7.6613099999999997E-4</v>
      </c>
      <c r="E1288">
        <v>1.14388E-4</v>
      </c>
      <c r="F1288">
        <v>3.6945700000000001E-4</v>
      </c>
      <c r="G1288">
        <v>-2.9917799999999999E-4</v>
      </c>
      <c r="H1288">
        <v>-1.4416900000000001E-4</v>
      </c>
    </row>
    <row r="1289" spans="1:8" x14ac:dyDescent="0.2">
      <c r="A1289">
        <v>4.7641900000000001E-4</v>
      </c>
      <c r="B1289">
        <v>4.4394600000000002E-4</v>
      </c>
      <c r="C1289">
        <v>-3.5389800000000001E-4</v>
      </c>
      <c r="D1289" s="14">
        <v>4.33E-6</v>
      </c>
      <c r="E1289" s="14">
        <v>-1.72E-6</v>
      </c>
      <c r="F1289">
        <v>1.4734000000000001E-4</v>
      </c>
      <c r="G1289">
        <v>7.7562099999999999E-4</v>
      </c>
      <c r="H1289">
        <v>2.4106099999999999E-4</v>
      </c>
    </row>
    <row r="1290" spans="1:8" x14ac:dyDescent="0.2">
      <c r="A1290">
        <v>-3.4412199999999998E-4</v>
      </c>
      <c r="B1290" s="14">
        <v>6.8800000000000005E-5</v>
      </c>
      <c r="C1290">
        <v>2.6480699999999999E-4</v>
      </c>
      <c r="D1290">
        <v>-4.4530600000000002E-4</v>
      </c>
      <c r="E1290" s="14">
        <v>-1.6799999999999998E-5</v>
      </c>
      <c r="F1290" s="14">
        <v>-9.4300000000000002E-5</v>
      </c>
      <c r="G1290">
        <v>-4.4553699999999997E-4</v>
      </c>
      <c r="H1290">
        <v>-3.1294899999999997E-4</v>
      </c>
    </row>
    <row r="1291" spans="1:8" x14ac:dyDescent="0.2">
      <c r="A1291">
        <v>-1.2261800000000001E-4</v>
      </c>
      <c r="B1291">
        <v>-1.68305E-4</v>
      </c>
      <c r="C1291">
        <v>2.10309E-4</v>
      </c>
      <c r="D1291">
        <v>-1.64783E-4</v>
      </c>
      <c r="E1291">
        <v>7.2812699999999996E-4</v>
      </c>
      <c r="F1291">
        <v>7.5660799999999998E-4</v>
      </c>
      <c r="G1291">
        <v>-2.7985800000000002E-4</v>
      </c>
      <c r="H1291">
        <v>5.2194000000000003E-4</v>
      </c>
    </row>
    <row r="1292" spans="1:8" x14ac:dyDescent="0.2">
      <c r="A1292">
        <v>3.8392100000000001E-4</v>
      </c>
      <c r="B1292">
        <v>-1.7223600000000001E-4</v>
      </c>
      <c r="C1292">
        <v>-5.3535400000000004E-4</v>
      </c>
      <c r="D1292">
        <v>3.6928900000000002E-4</v>
      </c>
      <c r="E1292">
        <v>-6.1900400000000004E-4</v>
      </c>
      <c r="F1292">
        <v>-1.014692E-3</v>
      </c>
      <c r="G1292">
        <v>4.2543399999999998E-4</v>
      </c>
      <c r="H1292">
        <v>-3.1655700000000003E-4</v>
      </c>
    </row>
    <row r="1293" spans="1:8" x14ac:dyDescent="0.2">
      <c r="A1293">
        <v>-1.7103999999999999E-4</v>
      </c>
      <c r="B1293">
        <v>1.8657600000000001E-4</v>
      </c>
      <c r="C1293" s="14">
        <v>5.2800000000000003E-5</v>
      </c>
      <c r="D1293" s="14">
        <v>-9.3700000000000001E-5</v>
      </c>
      <c r="E1293">
        <v>-2.42935E-4</v>
      </c>
      <c r="F1293">
        <v>2.8576600000000001E-4</v>
      </c>
      <c r="G1293" s="14">
        <v>-6.3299999999999994E-5</v>
      </c>
      <c r="H1293">
        <v>-2.61227E-4</v>
      </c>
    </row>
    <row r="1294" spans="1:8" x14ac:dyDescent="0.2">
      <c r="A1294">
        <v>-4.0048299999999998E-4</v>
      </c>
      <c r="B1294">
        <v>-1.96317E-4</v>
      </c>
      <c r="C1294">
        <v>4.8816000000000002E-4</v>
      </c>
      <c r="D1294">
        <v>-2.02702E-4</v>
      </c>
      <c r="E1294">
        <v>7.6349100000000004E-4</v>
      </c>
      <c r="F1294">
        <v>4.5083699999999999E-4</v>
      </c>
      <c r="G1294">
        <v>-1.06179E-4</v>
      </c>
      <c r="H1294">
        <v>1.015363E-3</v>
      </c>
    </row>
    <row r="1295" spans="1:8" x14ac:dyDescent="0.2">
      <c r="A1295">
        <v>6.6302600000000005E-4</v>
      </c>
      <c r="B1295">
        <v>4.5026400000000002E-4</v>
      </c>
      <c r="C1295">
        <v>3.42226E-4</v>
      </c>
      <c r="D1295">
        <v>2.76304E-4</v>
      </c>
      <c r="E1295">
        <v>-1.8480699999999999E-4</v>
      </c>
      <c r="F1295">
        <v>4.3604599999999999E-4</v>
      </c>
      <c r="G1295">
        <v>1.0890299999999999E-3</v>
      </c>
      <c r="H1295">
        <v>1.95331E-4</v>
      </c>
    </row>
    <row r="1296" spans="1:8" x14ac:dyDescent="0.2">
      <c r="A1296" s="14">
        <v>-2.5599999999999999E-5</v>
      </c>
      <c r="B1296">
        <v>-1.7972800000000001E-4</v>
      </c>
      <c r="C1296">
        <v>-6.3960199999999997E-4</v>
      </c>
      <c r="D1296">
        <v>3.9246000000000002E-4</v>
      </c>
      <c r="E1296" s="14">
        <v>4.3699999999999998E-5</v>
      </c>
      <c r="F1296">
        <v>-2.6466599999999999E-4</v>
      </c>
      <c r="G1296">
        <v>-3.9179599999999997E-4</v>
      </c>
      <c r="H1296">
        <v>-4.2293799999999998E-4</v>
      </c>
    </row>
    <row r="1297" spans="1:8" x14ac:dyDescent="0.2">
      <c r="A1297" s="14">
        <v>8.7000000000000001E-5</v>
      </c>
      <c r="B1297">
        <v>4.98202E-4</v>
      </c>
      <c r="C1297" s="14">
        <v>7.5199999999999998E-5</v>
      </c>
      <c r="D1297">
        <v>1.4977499999999999E-4</v>
      </c>
      <c r="E1297">
        <v>5.9055000000000002E-4</v>
      </c>
      <c r="F1297">
        <v>3.2680600000000001E-4</v>
      </c>
      <c r="G1297">
        <v>1.85293E-4</v>
      </c>
      <c r="H1297" s="14">
        <v>-6.4300000000000004E-5</v>
      </c>
    </row>
    <row r="1298" spans="1:8" x14ac:dyDescent="0.2">
      <c r="A1298">
        <v>1.04582E-4</v>
      </c>
      <c r="B1298">
        <v>-4.5030899999999997E-4</v>
      </c>
      <c r="C1298">
        <v>4.7988600000000001E-4</v>
      </c>
      <c r="D1298" s="14">
        <v>8.2999999999999998E-5</v>
      </c>
      <c r="E1298">
        <v>-4.3702699999999999E-4</v>
      </c>
      <c r="F1298">
        <v>-7.7610500000000002E-4</v>
      </c>
      <c r="G1298">
        <v>-7.8140399999999997E-4</v>
      </c>
      <c r="H1298">
        <v>-1.2514700000000001E-4</v>
      </c>
    </row>
    <row r="1299" spans="1:8" x14ac:dyDescent="0.2">
      <c r="A1299">
        <v>4.1345900000000003E-4</v>
      </c>
      <c r="B1299">
        <v>1.8908299999999999E-4</v>
      </c>
      <c r="C1299">
        <v>-6.1093400000000004E-4</v>
      </c>
      <c r="D1299">
        <v>-6.9810200000000003E-4</v>
      </c>
      <c r="E1299" s="14">
        <v>-6.9999999999999994E-5</v>
      </c>
      <c r="F1299">
        <v>3.52059E-4</v>
      </c>
      <c r="G1299" s="14">
        <v>-8.9800000000000001E-5</v>
      </c>
      <c r="H1299">
        <v>3.94934E-4</v>
      </c>
    </row>
    <row r="1300" spans="1:8" x14ac:dyDescent="0.2">
      <c r="A1300" s="14">
        <v>8.9599999999999996E-5</v>
      </c>
      <c r="B1300">
        <v>-1.9981999999999999E-4</v>
      </c>
      <c r="C1300">
        <v>2.2085400000000001E-4</v>
      </c>
      <c r="D1300">
        <v>1.03207E-4</v>
      </c>
      <c r="E1300" s="14">
        <v>1.43E-5</v>
      </c>
      <c r="F1300">
        <v>1.11088E-4</v>
      </c>
      <c r="G1300">
        <v>7.2465400000000003E-4</v>
      </c>
      <c r="H1300">
        <v>-5.3859199999999996E-4</v>
      </c>
    </row>
    <row r="1301" spans="1:8" x14ac:dyDescent="0.2">
      <c r="A1301" s="14">
        <v>3.3500000000000001E-5</v>
      </c>
      <c r="B1301">
        <v>8.2583199999999998E-4</v>
      </c>
      <c r="C1301">
        <v>1.1199440000000001E-3</v>
      </c>
      <c r="D1301">
        <v>3.8651100000000003E-4</v>
      </c>
      <c r="E1301">
        <v>1.108726E-3</v>
      </c>
      <c r="F1301">
        <v>6.3076699999999996E-4</v>
      </c>
      <c r="G1301">
        <v>-2.6161000000000001E-4</v>
      </c>
      <c r="H1301">
        <v>1.0889420000000001E-3</v>
      </c>
    </row>
    <row r="1302" spans="1:8" x14ac:dyDescent="0.2">
      <c r="A1302" s="14">
        <v>-3.6999999999999998E-5</v>
      </c>
      <c r="B1302" s="14">
        <v>2.55E-5</v>
      </c>
      <c r="C1302">
        <v>-2.06887E-4</v>
      </c>
      <c r="D1302">
        <v>3.5800200000000001E-4</v>
      </c>
      <c r="E1302" s="14">
        <v>7.3100000000000001E-5</v>
      </c>
      <c r="F1302">
        <v>-3.12651E-4</v>
      </c>
      <c r="G1302">
        <v>3.4879000000000003E-4</v>
      </c>
      <c r="H1302">
        <v>-3.2634999999999999E-4</v>
      </c>
    </row>
    <row r="1303" spans="1:8" x14ac:dyDescent="0.2">
      <c r="A1303">
        <v>5.1943599999999996E-4</v>
      </c>
      <c r="B1303">
        <v>3.7335800000000001E-4</v>
      </c>
      <c r="C1303" s="14">
        <v>-8.3499999999999997E-5</v>
      </c>
      <c r="D1303">
        <v>3.7755500000000001E-4</v>
      </c>
      <c r="E1303">
        <v>-8.2026400000000002E-4</v>
      </c>
      <c r="F1303" s="14">
        <v>-4.6699999999999997E-5</v>
      </c>
      <c r="G1303">
        <v>-1.6138400000000001E-4</v>
      </c>
      <c r="H1303">
        <v>-5.1853999999999995E-4</v>
      </c>
    </row>
    <row r="1304" spans="1:8" x14ac:dyDescent="0.2">
      <c r="A1304">
        <v>-2.6152599999999999E-4</v>
      </c>
      <c r="B1304">
        <v>-2.9440800000000002E-4</v>
      </c>
      <c r="C1304">
        <v>-2.6124999999999998E-4</v>
      </c>
      <c r="D1304">
        <v>-2.2664399999999999E-4</v>
      </c>
      <c r="E1304">
        <v>8.5568299999999999E-4</v>
      </c>
      <c r="F1304">
        <v>6.2847200000000004E-4</v>
      </c>
      <c r="G1304">
        <v>-1.1273300000000001E-4</v>
      </c>
      <c r="H1304" s="14">
        <v>-6.1800000000000001E-6</v>
      </c>
    </row>
    <row r="1305" spans="1:8" x14ac:dyDescent="0.2">
      <c r="A1305">
        <v>1.82005E-4</v>
      </c>
      <c r="B1305">
        <v>8.1263600000000004E-4</v>
      </c>
      <c r="C1305">
        <v>8.4944199999999995E-4</v>
      </c>
      <c r="D1305">
        <v>3.7585899999999998E-4</v>
      </c>
      <c r="E1305">
        <v>-4.2206399999999999E-4</v>
      </c>
      <c r="F1305">
        <v>2.86526E-4</v>
      </c>
      <c r="G1305">
        <v>3.35385E-4</v>
      </c>
      <c r="H1305">
        <v>6.6567500000000001E-4</v>
      </c>
    </row>
    <row r="1306" spans="1:8" x14ac:dyDescent="0.2">
      <c r="A1306">
        <v>2.1096099999999999E-4</v>
      </c>
      <c r="B1306" s="14">
        <v>6.2799999999999995E-5</v>
      </c>
      <c r="C1306">
        <v>1.8381300000000001E-4</v>
      </c>
      <c r="D1306" s="14">
        <v>-8.1899999999999999E-5</v>
      </c>
      <c r="E1306">
        <v>8.8217799999999996E-4</v>
      </c>
      <c r="F1306">
        <v>-2.71329E-4</v>
      </c>
      <c r="G1306">
        <v>5.7791400000000001E-4</v>
      </c>
      <c r="H1306" s="14">
        <v>-3.2700000000000002E-5</v>
      </c>
    </row>
    <row r="1307" spans="1:8" x14ac:dyDescent="0.2">
      <c r="A1307" s="14">
        <v>-7.6299999999999998E-5</v>
      </c>
      <c r="B1307">
        <v>-4.7372400000000002E-4</v>
      </c>
      <c r="C1307" s="14">
        <v>4.74E-5</v>
      </c>
      <c r="D1307">
        <v>6.2597800000000002E-4</v>
      </c>
      <c r="E1307">
        <v>-7.0783800000000002E-4</v>
      </c>
      <c r="F1307">
        <v>-2.5533100000000003E-4</v>
      </c>
      <c r="G1307">
        <v>1.5192E-4</v>
      </c>
      <c r="H1307">
        <v>3.6843299999999999E-4</v>
      </c>
    </row>
    <row r="1308" spans="1:8" x14ac:dyDescent="0.2">
      <c r="A1308">
        <v>-1.19799E-4</v>
      </c>
      <c r="B1308">
        <v>5.0596599999999995E-4</v>
      </c>
      <c r="C1308">
        <v>-1.16458E-4</v>
      </c>
      <c r="D1308">
        <v>-6.2037500000000005E-4</v>
      </c>
      <c r="E1308">
        <v>2.3054E-4</v>
      </c>
      <c r="F1308">
        <v>2.31024E-4</v>
      </c>
      <c r="G1308" s="14">
        <v>-2.3799999999999999E-5</v>
      </c>
      <c r="H1308">
        <v>-3.4823500000000002E-4</v>
      </c>
    </row>
    <row r="1309" spans="1:8" x14ac:dyDescent="0.2">
      <c r="A1309">
        <v>1.2170799999999999E-4</v>
      </c>
      <c r="B1309">
        <v>-5.1206799999999996E-4</v>
      </c>
      <c r="C1309">
        <v>-2.5186099999999998E-4</v>
      </c>
      <c r="D1309">
        <v>4.02533E-4</v>
      </c>
      <c r="E1309" s="14">
        <v>2.2900000000000001E-5</v>
      </c>
      <c r="F1309">
        <v>2.8098199999999999E-4</v>
      </c>
      <c r="G1309">
        <v>-1.0400600000000001E-4</v>
      </c>
      <c r="H1309" s="14">
        <v>-3.3200000000000001E-5</v>
      </c>
    </row>
    <row r="1310" spans="1:8" x14ac:dyDescent="0.2">
      <c r="A1310">
        <v>4.49808E-4</v>
      </c>
      <c r="B1310">
        <v>2.7727999999999997E-4</v>
      </c>
      <c r="C1310">
        <v>1.6101599999999999E-4</v>
      </c>
      <c r="D1310">
        <v>2.3719400000000001E-4</v>
      </c>
      <c r="E1310">
        <v>3.4110500000000002E-4</v>
      </c>
      <c r="F1310">
        <v>-2.0934E-4</v>
      </c>
      <c r="G1310">
        <v>2.0471899999999999E-4</v>
      </c>
      <c r="H1310" s="14">
        <v>9.6399999999999999E-5</v>
      </c>
    </row>
    <row r="1311" spans="1:8" x14ac:dyDescent="0.2">
      <c r="A1311" s="14">
        <v>8.4E-7</v>
      </c>
      <c r="B1311">
        <v>-3.7044399999999999E-4</v>
      </c>
      <c r="C1311">
        <v>4.238E-4</v>
      </c>
      <c r="D1311">
        <v>2.0442100000000001E-4</v>
      </c>
      <c r="E1311">
        <v>2.5620200000000002E-4</v>
      </c>
      <c r="F1311">
        <v>5.4468099999999998E-4</v>
      </c>
      <c r="G1311">
        <v>-2.3264100000000001E-4</v>
      </c>
      <c r="H1311">
        <v>-3.1646099999999998E-4</v>
      </c>
    </row>
    <row r="1312" spans="1:8" x14ac:dyDescent="0.2">
      <c r="A1312" s="14">
        <v>-9.0000000000000006E-5</v>
      </c>
      <c r="B1312">
        <v>4.1256700000000002E-4</v>
      </c>
      <c r="C1312" s="14">
        <v>-1.0699999999999999E-5</v>
      </c>
      <c r="D1312">
        <v>-4.4893999999999999E-4</v>
      </c>
      <c r="E1312">
        <v>-3.3292599999999999E-4</v>
      </c>
      <c r="F1312" s="14">
        <v>2.3E-5</v>
      </c>
      <c r="G1312">
        <v>2.5704999999999999E-4</v>
      </c>
      <c r="H1312">
        <v>3.0286799999999997E-4</v>
      </c>
    </row>
    <row r="1313" spans="1:8" x14ac:dyDescent="0.2">
      <c r="A1313">
        <v>1.4501800000000001E-4</v>
      </c>
      <c r="B1313">
        <v>2.7160599999999997E-4</v>
      </c>
      <c r="C1313">
        <v>-3.7854300000000001E-4</v>
      </c>
      <c r="D1313">
        <v>1.1584899999999999E-4</v>
      </c>
      <c r="E1313">
        <v>-1.0705300000000001E-4</v>
      </c>
      <c r="F1313">
        <v>-2.51322E-4</v>
      </c>
      <c r="G1313">
        <v>4.4313600000000001E-4</v>
      </c>
      <c r="H1313">
        <v>6.6525799999999995E-4</v>
      </c>
    </row>
    <row r="1314" spans="1:8" x14ac:dyDescent="0.2">
      <c r="A1314">
        <v>1.37608E-4</v>
      </c>
      <c r="B1314">
        <v>1.98464E-4</v>
      </c>
      <c r="C1314">
        <v>7.0812100000000003E-4</v>
      </c>
      <c r="D1314">
        <v>2.2141399999999999E-4</v>
      </c>
      <c r="E1314">
        <v>6.5366199999999995E-4</v>
      </c>
      <c r="F1314">
        <v>3.7855099999999997E-4</v>
      </c>
      <c r="G1314">
        <v>-1.4040799999999999E-4</v>
      </c>
      <c r="H1314">
        <v>-4.09563E-4</v>
      </c>
    </row>
    <row r="1315" spans="1:8" x14ac:dyDescent="0.2">
      <c r="A1315">
        <v>-1.0940199999999999E-4</v>
      </c>
      <c r="B1315" s="14">
        <v>-2.9899999999999998E-5</v>
      </c>
      <c r="C1315">
        <v>-4.0710099999999999E-4</v>
      </c>
      <c r="D1315" s="14">
        <v>-8.5799999999999998E-5</v>
      </c>
      <c r="E1315">
        <v>-4.2837099999999998E-4</v>
      </c>
      <c r="F1315">
        <v>-4.22929E-4</v>
      </c>
      <c r="G1315" s="14">
        <v>-4.8399999999999997E-5</v>
      </c>
      <c r="H1315">
        <v>1.77844E-4</v>
      </c>
    </row>
    <row r="1316" spans="1:8" x14ac:dyDescent="0.2">
      <c r="A1316">
        <v>-2.0359100000000001E-4</v>
      </c>
      <c r="B1316">
        <v>-3.5137200000000002E-4</v>
      </c>
      <c r="C1316">
        <v>1.91931E-4</v>
      </c>
      <c r="D1316">
        <v>1.83427E-4</v>
      </c>
      <c r="E1316">
        <v>3.3420699999999999E-4</v>
      </c>
      <c r="F1316">
        <v>5.3183899999999999E-4</v>
      </c>
      <c r="G1316">
        <v>-5.4144200000000005E-4</v>
      </c>
      <c r="H1316">
        <v>-2.7427899999999999E-4</v>
      </c>
    </row>
    <row r="1317" spans="1:8" x14ac:dyDescent="0.2">
      <c r="A1317">
        <v>1.1499E-4</v>
      </c>
      <c r="B1317">
        <v>-3.1884799999999999E-4</v>
      </c>
      <c r="C1317">
        <v>-2.7272199999999998E-4</v>
      </c>
      <c r="D1317">
        <v>-3.3749300000000002E-4</v>
      </c>
      <c r="E1317">
        <v>-1.08107E-4</v>
      </c>
      <c r="F1317">
        <v>-3.1115599999999999E-4</v>
      </c>
      <c r="G1317">
        <v>-1.9080599999999999E-4</v>
      </c>
      <c r="H1317">
        <v>3.7724999999999998E-4</v>
      </c>
    </row>
    <row r="1318" spans="1:8" x14ac:dyDescent="0.2">
      <c r="A1318">
        <v>-2.8988799999999997E-4</v>
      </c>
      <c r="B1318">
        <v>7.8916800000000003E-4</v>
      </c>
      <c r="C1318">
        <v>-2.5240199999999999E-4</v>
      </c>
      <c r="D1318">
        <v>-2.3230599999999999E-4</v>
      </c>
      <c r="E1318">
        <v>-4.4094199999999999E-4</v>
      </c>
      <c r="F1318">
        <v>-3.22873E-4</v>
      </c>
      <c r="G1318">
        <v>5.8984200000000004E-4</v>
      </c>
      <c r="H1318">
        <v>-2.1828E-4</v>
      </c>
    </row>
    <row r="1319" spans="1:8" x14ac:dyDescent="0.2">
      <c r="A1319">
        <v>-1.4444600000000001E-4</v>
      </c>
      <c r="B1319">
        <v>-1.0266419999999999E-3</v>
      </c>
      <c r="C1319">
        <v>-2.2070999999999999E-4</v>
      </c>
      <c r="D1319">
        <v>-1.5211099999999999E-4</v>
      </c>
      <c r="E1319">
        <v>-1.36859E-4</v>
      </c>
      <c r="F1319">
        <v>1.93241E-4</v>
      </c>
      <c r="G1319">
        <v>-7.2040500000000003E-4</v>
      </c>
      <c r="H1319" s="14">
        <v>7.6500000000000003E-5</v>
      </c>
    </row>
    <row r="1320" spans="1:8" x14ac:dyDescent="0.2">
      <c r="A1320">
        <v>3.2116000000000002E-4</v>
      </c>
      <c r="B1320">
        <v>8.2761300000000005E-4</v>
      </c>
      <c r="C1320">
        <v>7.8830999999999997E-4</v>
      </c>
      <c r="D1320" s="14">
        <v>-7.8300000000000006E-5</v>
      </c>
      <c r="E1320">
        <v>6.3041799999999999E-4</v>
      </c>
      <c r="F1320">
        <v>1.84272E-4</v>
      </c>
      <c r="G1320">
        <v>5.2255300000000004E-4</v>
      </c>
      <c r="H1320" s="14">
        <v>9.3900000000000006E-5</v>
      </c>
    </row>
    <row r="1321" spans="1:8" x14ac:dyDescent="0.2">
      <c r="A1321">
        <v>2.6499100000000001E-4</v>
      </c>
      <c r="B1321">
        <v>-4.5784500000000002E-4</v>
      </c>
      <c r="C1321" s="14">
        <v>3.9799999999999998E-5</v>
      </c>
      <c r="D1321">
        <v>6.3305000000000002E-4</v>
      </c>
      <c r="E1321">
        <v>-3.8063499999999999E-4</v>
      </c>
      <c r="F1321">
        <v>-3.2869799999999999E-4</v>
      </c>
      <c r="G1321" s="14">
        <v>5.0499999999999999E-6</v>
      </c>
      <c r="H1321">
        <v>1.61087E-4</v>
      </c>
    </row>
    <row r="1322" spans="1:8" x14ac:dyDescent="0.2">
      <c r="A1322">
        <v>4.3861699999999998E-4</v>
      </c>
      <c r="B1322">
        <v>1.0792309999999999E-3</v>
      </c>
      <c r="C1322">
        <v>4.59214E-4</v>
      </c>
      <c r="D1322">
        <v>8.3122000000000003E-4</v>
      </c>
      <c r="E1322">
        <v>5.1266300000000001E-4</v>
      </c>
      <c r="F1322">
        <v>5.6988000000000004E-4</v>
      </c>
      <c r="G1322">
        <v>1.051965E-3</v>
      </c>
      <c r="H1322">
        <v>2.0129999999999999E-4</v>
      </c>
    </row>
    <row r="1323" spans="1:8" x14ac:dyDescent="0.2">
      <c r="A1323">
        <v>-6.3702500000000005E-4</v>
      </c>
      <c r="B1323">
        <v>-1.718E-4</v>
      </c>
      <c r="C1323">
        <v>-4.7530400000000002E-4</v>
      </c>
      <c r="D1323">
        <v>-6.0662499999999996E-4</v>
      </c>
      <c r="E1323">
        <v>4.2050900000000001E-4</v>
      </c>
      <c r="F1323" s="14">
        <v>-7.3200000000000004E-5</v>
      </c>
      <c r="G1323">
        <v>-4.7777600000000001E-4</v>
      </c>
      <c r="H1323">
        <v>-1.19077E-4</v>
      </c>
    </row>
    <row r="1324" spans="1:8" x14ac:dyDescent="0.2">
      <c r="A1324">
        <v>2.08679E-4</v>
      </c>
      <c r="B1324">
        <v>-3.6922799999999998E-4</v>
      </c>
      <c r="C1324">
        <v>4.3459800000000002E-4</v>
      </c>
      <c r="D1324">
        <v>-1.78686E-4</v>
      </c>
      <c r="E1324">
        <v>-6.6460900000000003E-4</v>
      </c>
      <c r="F1324">
        <v>5.8710399999999997E-4</v>
      </c>
      <c r="G1324">
        <v>-1.9924100000000001E-4</v>
      </c>
      <c r="H1324">
        <v>6.0083999999999995E-4</v>
      </c>
    </row>
    <row r="1325" spans="1:8" x14ac:dyDescent="0.2">
      <c r="A1325" s="14">
        <v>8.1100000000000006E-5</v>
      </c>
      <c r="B1325">
        <v>1.3448400000000001E-4</v>
      </c>
      <c r="C1325">
        <v>2.6251399999999999E-4</v>
      </c>
      <c r="D1325">
        <v>8.9760800000000004E-4</v>
      </c>
      <c r="E1325">
        <v>2.63389E-4</v>
      </c>
      <c r="F1325">
        <v>-1.7421299999999999E-4</v>
      </c>
      <c r="G1325">
        <v>-1.0446E-4</v>
      </c>
      <c r="H1325" s="14">
        <v>3.3099999999999998E-5</v>
      </c>
    </row>
    <row r="1326" spans="1:8" x14ac:dyDescent="0.2">
      <c r="A1326">
        <v>5.2769100000000005E-4</v>
      </c>
      <c r="B1326">
        <v>6.3930900000000001E-4</v>
      </c>
      <c r="C1326">
        <v>-1.7237200000000001E-4</v>
      </c>
      <c r="D1326">
        <v>1.17371E-4</v>
      </c>
      <c r="E1326">
        <v>4.8703899999999998E-4</v>
      </c>
      <c r="F1326">
        <v>-1.21672E-4</v>
      </c>
      <c r="G1326">
        <v>2.7454999999999998E-4</v>
      </c>
      <c r="H1326">
        <v>-1.03989E-4</v>
      </c>
    </row>
    <row r="1327" spans="1:8" x14ac:dyDescent="0.2">
      <c r="A1327">
        <v>3.2633299999999999E-4</v>
      </c>
      <c r="B1327" s="14">
        <v>-2.0299999999999999E-5</v>
      </c>
      <c r="C1327" s="14">
        <v>5.0899999999999997E-5</v>
      </c>
      <c r="D1327" s="14">
        <v>5.49E-5</v>
      </c>
      <c r="E1327">
        <v>-2.0885899999999999E-4</v>
      </c>
      <c r="F1327" s="14">
        <v>3.3200000000000001E-5</v>
      </c>
      <c r="G1327" s="14">
        <v>3.7299999999999999E-5</v>
      </c>
      <c r="H1327" s="14">
        <v>3.23E-6</v>
      </c>
    </row>
    <row r="1328" spans="1:8" x14ac:dyDescent="0.2">
      <c r="A1328">
        <v>2.0787799999999999E-4</v>
      </c>
      <c r="B1328">
        <v>1.5689499999999999E-4</v>
      </c>
      <c r="C1328" s="14">
        <v>1.31E-5</v>
      </c>
      <c r="D1328">
        <v>2.7738799999999999E-4</v>
      </c>
      <c r="E1328">
        <v>2.6470399999999999E-4</v>
      </c>
      <c r="F1328">
        <v>5.94963E-4</v>
      </c>
      <c r="G1328">
        <v>7.2828200000000002E-4</v>
      </c>
      <c r="H1328">
        <v>3.5508600000000001E-4</v>
      </c>
    </row>
    <row r="1329" spans="1:8" x14ac:dyDescent="0.2">
      <c r="A1329">
        <v>1.9481000000000001E-4</v>
      </c>
      <c r="B1329">
        <v>2.8221099999999999E-4</v>
      </c>
      <c r="C1329">
        <v>6.7930099999999999E-4</v>
      </c>
      <c r="D1329">
        <v>-4.7031299999999998E-4</v>
      </c>
      <c r="E1329">
        <v>6.3128900000000005E-4</v>
      </c>
      <c r="F1329">
        <v>3.5600399999999999E-4</v>
      </c>
      <c r="G1329">
        <v>5.3066099999999998E-4</v>
      </c>
      <c r="H1329">
        <v>1.26585E-4</v>
      </c>
    </row>
    <row r="1330" spans="1:8" x14ac:dyDescent="0.2">
      <c r="A1330">
        <v>-8.9659199999999998E-4</v>
      </c>
      <c r="B1330">
        <v>-2.9004900000000001E-4</v>
      </c>
      <c r="C1330">
        <v>-8.5571900000000001E-4</v>
      </c>
      <c r="D1330">
        <v>-1.56663E-4</v>
      </c>
      <c r="E1330">
        <v>-4.2146799999999998E-4</v>
      </c>
      <c r="F1330">
        <v>-5.6671E-4</v>
      </c>
      <c r="G1330">
        <v>-1.92785E-4</v>
      </c>
      <c r="H1330">
        <v>-6.5370100000000002E-4</v>
      </c>
    </row>
    <row r="1331" spans="1:8" x14ac:dyDescent="0.2">
      <c r="A1331">
        <v>5.5823899999999998E-4</v>
      </c>
      <c r="B1331">
        <v>-3.4461399999999998E-4</v>
      </c>
      <c r="C1331">
        <v>3.06044E-4</v>
      </c>
      <c r="D1331">
        <v>2.7450700000000001E-4</v>
      </c>
      <c r="E1331">
        <v>-1.43144E-4</v>
      </c>
      <c r="F1331">
        <v>-6.1944500000000004E-4</v>
      </c>
      <c r="G1331">
        <v>-7.5622999999999999E-4</v>
      </c>
      <c r="H1331" s="14">
        <v>2.4199999999999999E-5</v>
      </c>
    </row>
    <row r="1332" spans="1:8" x14ac:dyDescent="0.2">
      <c r="A1332" s="14">
        <v>4.0899999999999998E-5</v>
      </c>
      <c r="B1332">
        <v>-1.9869199999999999E-4</v>
      </c>
      <c r="C1332">
        <v>-3.2639399999999998E-4</v>
      </c>
      <c r="D1332">
        <v>-1.7662999999999999E-4</v>
      </c>
      <c r="E1332">
        <v>4.3334299999999999E-4</v>
      </c>
      <c r="F1332">
        <v>1.102364E-3</v>
      </c>
      <c r="G1332" s="14">
        <v>5.5600000000000003E-5</v>
      </c>
      <c r="H1332">
        <v>6.1195100000000001E-4</v>
      </c>
    </row>
    <row r="1333" spans="1:8" x14ac:dyDescent="0.2">
      <c r="A1333" s="14">
        <v>1.3200000000000001E-5</v>
      </c>
      <c r="B1333">
        <v>3.7852900000000001E-4</v>
      </c>
      <c r="C1333">
        <v>5.4050599999999995E-4</v>
      </c>
      <c r="D1333">
        <v>4.4224100000000001E-4</v>
      </c>
      <c r="E1333">
        <v>-4.82158E-4</v>
      </c>
      <c r="F1333">
        <v>-3.8350599999999998E-4</v>
      </c>
      <c r="G1333">
        <v>4.0798400000000002E-4</v>
      </c>
      <c r="H1333">
        <v>-8.24594E-4</v>
      </c>
    </row>
    <row r="1334" spans="1:8" x14ac:dyDescent="0.2">
      <c r="A1334">
        <v>-5.4946400000000005E-4</v>
      </c>
      <c r="B1334">
        <v>4.0787799999999997E-4</v>
      </c>
      <c r="C1334">
        <v>-1.49999E-4</v>
      </c>
      <c r="D1334">
        <v>-2.10261E-4</v>
      </c>
      <c r="E1334">
        <v>-1.6798400000000001E-4</v>
      </c>
      <c r="F1334">
        <v>-3.4767100000000003E-4</v>
      </c>
      <c r="G1334" s="14">
        <v>6.3600000000000001E-5</v>
      </c>
      <c r="H1334">
        <v>5.5540600000000004E-4</v>
      </c>
    </row>
    <row r="1335" spans="1:8" x14ac:dyDescent="0.2">
      <c r="A1335">
        <v>1.82857E-4</v>
      </c>
      <c r="B1335">
        <v>-7.5389599999999999E-4</v>
      </c>
      <c r="C1335">
        <v>2.91308E-4</v>
      </c>
      <c r="D1335">
        <v>-5.7453699999999996E-4</v>
      </c>
      <c r="E1335">
        <v>2.3967500000000001E-4</v>
      </c>
      <c r="F1335">
        <v>-2.5769600000000002E-4</v>
      </c>
      <c r="G1335">
        <v>-6.0017999999999996E-4</v>
      </c>
      <c r="H1335">
        <v>-5.2656100000000004E-4</v>
      </c>
    </row>
    <row r="1336" spans="1:8" x14ac:dyDescent="0.2">
      <c r="A1336">
        <v>1.80395E-4</v>
      </c>
      <c r="B1336">
        <v>3.60773E-4</v>
      </c>
      <c r="C1336">
        <v>-8.5531400000000003E-4</v>
      </c>
      <c r="D1336">
        <v>2.8233499999999999E-4</v>
      </c>
      <c r="E1336">
        <v>-5.4107999999999999E-4</v>
      </c>
      <c r="F1336">
        <v>-1.8313300000000001E-4</v>
      </c>
      <c r="G1336">
        <v>-3.0803699999999999E-4</v>
      </c>
      <c r="H1336">
        <v>-1.03282E-4</v>
      </c>
    </row>
    <row r="1337" spans="1:8" x14ac:dyDescent="0.2">
      <c r="A1337">
        <v>2.5144099999999998E-4</v>
      </c>
      <c r="B1337">
        <v>-6.7819699999999996E-4</v>
      </c>
      <c r="C1337">
        <v>1.32967E-4</v>
      </c>
      <c r="D1337">
        <v>-1.04378E-4</v>
      </c>
      <c r="E1337">
        <v>2.7977999999999998E-4</v>
      </c>
      <c r="F1337">
        <v>-2.7157800000000002E-4</v>
      </c>
      <c r="G1337">
        <v>-1.3258500000000001E-4</v>
      </c>
      <c r="H1337">
        <v>-3.0575900000000001E-4</v>
      </c>
    </row>
    <row r="1338" spans="1:8" x14ac:dyDescent="0.2">
      <c r="A1338" s="14">
        <v>8.03E-5</v>
      </c>
      <c r="B1338">
        <v>1.4985500000000001E-4</v>
      </c>
      <c r="C1338">
        <v>-4.16842E-4</v>
      </c>
      <c r="D1338">
        <v>-5.7485999999999995E-4</v>
      </c>
      <c r="E1338">
        <v>1.46417E-4</v>
      </c>
      <c r="F1338">
        <v>6.1967800000000003E-4</v>
      </c>
      <c r="G1338">
        <v>2.5637000000000001E-4</v>
      </c>
      <c r="H1338">
        <v>6.4344399999999996E-4</v>
      </c>
    </row>
    <row r="1339" spans="1:8" x14ac:dyDescent="0.2">
      <c r="A1339">
        <v>-9.4002300000000001E-4</v>
      </c>
      <c r="B1339" s="14">
        <v>4.6199999999999998E-5</v>
      </c>
      <c r="C1339" s="14">
        <v>-3.3699999999999999E-5</v>
      </c>
      <c r="D1339" s="14">
        <v>9.6100000000000005E-5</v>
      </c>
      <c r="E1339">
        <v>-2.7815099999999997E-4</v>
      </c>
      <c r="F1339">
        <v>-6.1147299999999996E-4</v>
      </c>
      <c r="G1339" s="14">
        <v>-7.1199999999999996E-5</v>
      </c>
      <c r="H1339">
        <v>-1.8604900000000001E-4</v>
      </c>
    </row>
    <row r="1340" spans="1:8" x14ac:dyDescent="0.2">
      <c r="A1340">
        <v>4.6911400000000002E-4</v>
      </c>
      <c r="B1340">
        <v>4.0813900000000002E-4</v>
      </c>
      <c r="C1340">
        <v>5.4025099999999995E-4</v>
      </c>
      <c r="D1340">
        <v>6.0775499999999997E-4</v>
      </c>
      <c r="E1340">
        <v>2.9631500000000001E-4</v>
      </c>
      <c r="F1340">
        <v>2.2462099999999999E-4</v>
      </c>
      <c r="G1340">
        <v>-5.0552099999999999E-4</v>
      </c>
      <c r="H1340">
        <v>-5.5824499999999997E-4</v>
      </c>
    </row>
    <row r="1341" spans="1:8" x14ac:dyDescent="0.2">
      <c r="A1341">
        <v>2.2509E-4</v>
      </c>
      <c r="B1341">
        <v>-8.5364900000000005E-4</v>
      </c>
      <c r="C1341">
        <v>-7.2053799999999995E-4</v>
      </c>
      <c r="D1341">
        <v>-2.2530900000000001E-4</v>
      </c>
      <c r="E1341">
        <v>-8.34172E-4</v>
      </c>
      <c r="F1341">
        <v>-4.7141099999999998E-4</v>
      </c>
      <c r="G1341">
        <v>2.20783E-4</v>
      </c>
      <c r="H1341" s="14">
        <v>7.7399999999999998E-5</v>
      </c>
    </row>
    <row r="1342" spans="1:8" x14ac:dyDescent="0.2">
      <c r="A1342">
        <v>-1.14986E-4</v>
      </c>
      <c r="B1342">
        <v>-1.9443600000000001E-4</v>
      </c>
      <c r="C1342">
        <v>2.2600300000000001E-4</v>
      </c>
      <c r="D1342">
        <v>-4.7173799999999998E-4</v>
      </c>
      <c r="E1342" s="14">
        <v>-4.3699999999999998E-5</v>
      </c>
      <c r="F1342">
        <v>6.4858099999999996E-4</v>
      </c>
      <c r="G1342">
        <v>-3.3254399999999999E-4</v>
      </c>
      <c r="H1342">
        <v>1.1980399999999999E-4</v>
      </c>
    </row>
    <row r="1343" spans="1:8" x14ac:dyDescent="0.2">
      <c r="A1343">
        <v>-5.9139999999999996E-4</v>
      </c>
      <c r="B1343">
        <v>8.5222399999999995E-4</v>
      </c>
      <c r="C1343">
        <v>-1.9704999999999999E-4</v>
      </c>
      <c r="D1343">
        <v>-4.0295100000000003E-4</v>
      </c>
      <c r="E1343">
        <v>5.7110099999999997E-4</v>
      </c>
      <c r="F1343">
        <v>-7.79884E-4</v>
      </c>
      <c r="G1343" s="14">
        <v>3.4499999999999998E-5</v>
      </c>
      <c r="H1343">
        <v>-1.4980700000000001E-4</v>
      </c>
    </row>
    <row r="1344" spans="1:8" x14ac:dyDescent="0.2">
      <c r="A1344">
        <v>1.16661E-4</v>
      </c>
      <c r="B1344">
        <v>-3.91037E-4</v>
      </c>
      <c r="C1344">
        <v>3.8299299999999998E-4</v>
      </c>
      <c r="D1344">
        <v>1.011833E-3</v>
      </c>
      <c r="E1344">
        <v>-3.1463699999999999E-4</v>
      </c>
      <c r="F1344">
        <v>1.086149E-3</v>
      </c>
      <c r="G1344">
        <v>1.5866799999999999E-4</v>
      </c>
      <c r="H1344">
        <v>1.4391E-4</v>
      </c>
    </row>
    <row r="1345" spans="1:8" x14ac:dyDescent="0.2">
      <c r="A1345">
        <v>5.5277799999999997E-4</v>
      </c>
      <c r="B1345">
        <v>7.1454500000000002E-4</v>
      </c>
      <c r="C1345">
        <v>6.3531299999999998E-4</v>
      </c>
      <c r="D1345">
        <v>-3.7134599999999999E-4</v>
      </c>
      <c r="E1345">
        <v>6.3149199999999999E-4</v>
      </c>
      <c r="F1345">
        <v>-5.6400600000000003E-4</v>
      </c>
      <c r="G1345">
        <v>4.6960399999999998E-4</v>
      </c>
      <c r="H1345">
        <v>2.6220099999999999E-4</v>
      </c>
    </row>
    <row r="1346" spans="1:8" x14ac:dyDescent="0.2">
      <c r="A1346" s="14">
        <v>-3.0599999999999998E-5</v>
      </c>
      <c r="B1346">
        <v>-6.0563399999999997E-4</v>
      </c>
      <c r="C1346">
        <v>-4.3218500000000002E-4</v>
      </c>
      <c r="D1346">
        <v>1.9117E-4</v>
      </c>
      <c r="E1346">
        <v>-2.1221200000000001E-4</v>
      </c>
      <c r="F1346">
        <v>2.5942700000000001E-4</v>
      </c>
      <c r="G1346" s="14">
        <v>-6.7600000000000003E-5</v>
      </c>
      <c r="H1346">
        <v>-4.0860700000000001E-4</v>
      </c>
    </row>
    <row r="1347" spans="1:8" x14ac:dyDescent="0.2">
      <c r="A1347">
        <v>4.3800099999999998E-4</v>
      </c>
      <c r="B1347">
        <v>8.0659999999999998E-4</v>
      </c>
      <c r="C1347">
        <v>6.6170200000000001E-4</v>
      </c>
      <c r="D1347">
        <v>6.4101000000000002E-4</v>
      </c>
      <c r="E1347">
        <v>3.2825299999999998E-4</v>
      </c>
      <c r="F1347">
        <v>5.9946200000000004E-4</v>
      </c>
      <c r="G1347">
        <v>1.2442099999999999E-4</v>
      </c>
      <c r="H1347">
        <v>8.2707899999999999E-4</v>
      </c>
    </row>
    <row r="1348" spans="1:8" x14ac:dyDescent="0.2">
      <c r="A1348" s="14">
        <v>-5.52E-5</v>
      </c>
      <c r="B1348">
        <v>1.9391499999999999E-4</v>
      </c>
      <c r="C1348">
        <v>-1.12675E-4</v>
      </c>
      <c r="D1348">
        <v>-2.8314699999999998E-4</v>
      </c>
      <c r="E1348">
        <v>3.06151E-4</v>
      </c>
      <c r="F1348">
        <v>-1.05381E-4</v>
      </c>
      <c r="G1348">
        <v>3.2070900000000002E-4</v>
      </c>
      <c r="H1348">
        <v>2.4037400000000001E-4</v>
      </c>
    </row>
    <row r="1349" spans="1:8" x14ac:dyDescent="0.2">
      <c r="A1349">
        <v>-2.6341800000000002E-4</v>
      </c>
      <c r="B1349">
        <v>-9.5739100000000004E-4</v>
      </c>
      <c r="C1349">
        <v>-5.2575300000000001E-4</v>
      </c>
      <c r="D1349">
        <v>1.4214800000000001E-4</v>
      </c>
      <c r="E1349">
        <v>-3.1470800000000002E-4</v>
      </c>
      <c r="F1349">
        <v>-3.7096299999999998E-4</v>
      </c>
      <c r="G1349">
        <v>-6.5795000000000003E-4</v>
      </c>
      <c r="H1349">
        <v>-9.1443999999999998E-4</v>
      </c>
    </row>
    <row r="1350" spans="1:8" x14ac:dyDescent="0.2">
      <c r="A1350" s="14">
        <v>-1.6900000000000001E-5</v>
      </c>
      <c r="B1350">
        <v>1.2424199999999999E-4</v>
      </c>
      <c r="C1350" s="14">
        <v>-9.4900000000000003E-5</v>
      </c>
      <c r="D1350">
        <v>-1.7392699999999999E-4</v>
      </c>
      <c r="E1350">
        <v>1.1055799999999999E-4</v>
      </c>
      <c r="F1350">
        <v>1.03855E-4</v>
      </c>
      <c r="G1350">
        <v>7.7729000000000003E-4</v>
      </c>
      <c r="H1350">
        <v>2.0546599999999999E-4</v>
      </c>
    </row>
    <row r="1351" spans="1:8" x14ac:dyDescent="0.2">
      <c r="A1351">
        <v>1.5270600000000001E-4</v>
      </c>
      <c r="B1351">
        <v>-2.8931999999999997E-4</v>
      </c>
      <c r="C1351">
        <v>1.4358799999999999E-4</v>
      </c>
      <c r="D1351">
        <v>-6.4573600000000005E-4</v>
      </c>
      <c r="E1351">
        <v>-7.6666799999999997E-4</v>
      </c>
      <c r="F1351">
        <v>-3.9941100000000002E-4</v>
      </c>
      <c r="G1351">
        <v>-1.5978300000000001E-4</v>
      </c>
      <c r="H1351" s="14">
        <v>-4.0000000000000003E-5</v>
      </c>
    </row>
    <row r="1352" spans="1:8" x14ac:dyDescent="0.2">
      <c r="A1352">
        <v>-4.0469200000000001E-4</v>
      </c>
      <c r="B1352">
        <v>5.4732800000000003E-4</v>
      </c>
      <c r="C1352">
        <v>2.8125099999999999E-4</v>
      </c>
      <c r="D1352">
        <v>8.7930699999999996E-4</v>
      </c>
      <c r="E1352">
        <v>3.2498500000000002E-4</v>
      </c>
      <c r="F1352">
        <v>3.9222500000000001E-4</v>
      </c>
      <c r="G1352">
        <v>-4.0317700000000001E-4</v>
      </c>
      <c r="H1352" s="14">
        <v>-7.7799999999999994E-5</v>
      </c>
    </row>
    <row r="1353" spans="1:8" x14ac:dyDescent="0.2">
      <c r="A1353">
        <v>4.1137500000000001E-4</v>
      </c>
      <c r="B1353">
        <v>-2.3123100000000001E-4</v>
      </c>
      <c r="C1353" s="14">
        <v>-1.27E-5</v>
      </c>
      <c r="D1353" s="14">
        <v>-8.2700000000000004E-5</v>
      </c>
      <c r="E1353" s="14">
        <v>-3.7700000000000002E-5</v>
      </c>
      <c r="F1353">
        <v>5.2941800000000003E-4</v>
      </c>
      <c r="G1353">
        <v>4.8209799999999998E-4</v>
      </c>
      <c r="H1353">
        <v>3.4802100000000001E-4</v>
      </c>
    </row>
    <row r="1354" spans="1:8" x14ac:dyDescent="0.2">
      <c r="A1354">
        <v>-4.1442699999999998E-4</v>
      </c>
      <c r="B1354">
        <v>4.09966E-4</v>
      </c>
      <c r="C1354">
        <v>4.15513E-4</v>
      </c>
      <c r="D1354" s="14">
        <v>4.4799999999999998E-5</v>
      </c>
      <c r="E1354">
        <v>4.5393799999999998E-4</v>
      </c>
      <c r="F1354">
        <v>-8.9188600000000005E-4</v>
      </c>
      <c r="G1354">
        <v>-5.2449400000000002E-4</v>
      </c>
      <c r="H1354">
        <v>1.8219699999999999E-4</v>
      </c>
    </row>
    <row r="1355" spans="1:8" x14ac:dyDescent="0.2">
      <c r="A1355">
        <v>6.1666100000000001E-4</v>
      </c>
      <c r="B1355" s="14">
        <v>-3.6300000000000001E-7</v>
      </c>
      <c r="C1355">
        <v>-3.8694700000000001E-4</v>
      </c>
      <c r="D1355">
        <v>-6.4411700000000004E-4</v>
      </c>
      <c r="E1355">
        <v>-1.070089E-3</v>
      </c>
      <c r="F1355">
        <v>-1.3684E-4</v>
      </c>
      <c r="G1355">
        <v>2.9693900000000002E-4</v>
      </c>
      <c r="H1355">
        <v>-4.1738700000000002E-4</v>
      </c>
    </row>
    <row r="1356" spans="1:8" x14ac:dyDescent="0.2">
      <c r="A1356">
        <v>-7.4171700000000003E-4</v>
      </c>
      <c r="B1356">
        <v>-3.6471499999999999E-4</v>
      </c>
      <c r="C1356" s="14">
        <v>3.4999999999999997E-5</v>
      </c>
      <c r="D1356" s="14">
        <v>-1.7499999999999998E-5</v>
      </c>
      <c r="E1356">
        <v>9.0578299999999996E-4</v>
      </c>
      <c r="F1356" s="14">
        <v>9.6100000000000005E-5</v>
      </c>
      <c r="G1356">
        <v>-1.08298E-4</v>
      </c>
      <c r="H1356" s="14">
        <v>-8.4099999999999998E-5</v>
      </c>
    </row>
    <row r="1357" spans="1:8" x14ac:dyDescent="0.2">
      <c r="A1357">
        <v>5.46534E-4</v>
      </c>
      <c r="B1357" s="14">
        <v>8.4400000000000005E-5</v>
      </c>
      <c r="C1357">
        <v>-4.1215799999999998E-4</v>
      </c>
      <c r="D1357">
        <v>-3.17096E-4</v>
      </c>
      <c r="E1357">
        <v>-3.5878800000000002E-4</v>
      </c>
      <c r="F1357">
        <v>-1.5822899999999999E-4</v>
      </c>
      <c r="G1357">
        <v>-6.23202E-4</v>
      </c>
      <c r="H1357">
        <v>-2.36288E-4</v>
      </c>
    </row>
    <row r="1358" spans="1:8" x14ac:dyDescent="0.2">
      <c r="A1358">
        <v>1.7493200000000001E-4</v>
      </c>
      <c r="B1358" s="14">
        <v>6.5699999999999998E-6</v>
      </c>
      <c r="C1358">
        <v>-3.8265599999999999E-4</v>
      </c>
      <c r="D1358">
        <v>2.1167700000000001E-4</v>
      </c>
      <c r="E1358" s="14">
        <v>2.9899999999999998E-5</v>
      </c>
      <c r="F1358" s="14">
        <v>5.7000000000000003E-5</v>
      </c>
      <c r="G1358">
        <v>4.32015E-4</v>
      </c>
      <c r="H1358" s="14">
        <v>7.5300000000000001E-5</v>
      </c>
    </row>
    <row r="1359" spans="1:8" x14ac:dyDescent="0.2">
      <c r="A1359">
        <v>-5.1278499999999998E-4</v>
      </c>
      <c r="B1359" s="14">
        <v>6.7100000000000005E-5</v>
      </c>
      <c r="C1359">
        <v>9.0406299999999998E-4</v>
      </c>
      <c r="D1359">
        <v>6.2062399999999996E-4</v>
      </c>
      <c r="E1359" s="14">
        <v>2.4899999999999999E-5</v>
      </c>
      <c r="F1359">
        <v>2.6416699999999999E-4</v>
      </c>
      <c r="G1359">
        <v>2.7848199999999998E-4</v>
      </c>
      <c r="H1359">
        <v>2.1772499999999999E-4</v>
      </c>
    </row>
    <row r="1360" spans="1:8" x14ac:dyDescent="0.2">
      <c r="A1360">
        <v>4.4885699999999999E-4</v>
      </c>
      <c r="B1360">
        <v>-2.12668E-4</v>
      </c>
      <c r="C1360">
        <v>-4.0803500000000001E-4</v>
      </c>
      <c r="D1360">
        <v>-3.8944700000000001E-4</v>
      </c>
      <c r="E1360">
        <v>-2.36875E-4</v>
      </c>
      <c r="F1360">
        <v>-2.3198199999999999E-4</v>
      </c>
      <c r="G1360">
        <v>-3.1815800000000003E-4</v>
      </c>
      <c r="H1360">
        <v>-2.3352799999999999E-4</v>
      </c>
    </row>
    <row r="1361" spans="1:8" x14ac:dyDescent="0.2">
      <c r="A1361">
        <v>-6.4675300000000002E-4</v>
      </c>
      <c r="B1361">
        <v>1.15946E-4</v>
      </c>
      <c r="C1361">
        <v>3.0820100000000003E-4</v>
      </c>
      <c r="D1361" s="14">
        <v>4.8900000000000003E-5</v>
      </c>
      <c r="E1361">
        <v>5.7577599999999996E-4</v>
      </c>
      <c r="F1361">
        <v>5.5568700000000002E-4</v>
      </c>
      <c r="G1361">
        <v>2.5695299999999998E-4</v>
      </c>
      <c r="H1361" s="14">
        <v>5.6499999999999998E-5</v>
      </c>
    </row>
    <row r="1362" spans="1:8" x14ac:dyDescent="0.2">
      <c r="A1362">
        <v>7.9821500000000001E-4</v>
      </c>
      <c r="B1362">
        <v>2.9482800000000002E-4</v>
      </c>
      <c r="C1362">
        <v>-8.3750800000000005E-4</v>
      </c>
      <c r="D1362">
        <v>-3.9501400000000001E-4</v>
      </c>
      <c r="E1362">
        <v>-6.7783999999999997E-4</v>
      </c>
      <c r="F1362">
        <v>-4.5455300000000001E-4</v>
      </c>
      <c r="G1362">
        <v>-4.1689800000000002E-4</v>
      </c>
      <c r="H1362">
        <v>-2.3274100000000001E-4</v>
      </c>
    </row>
    <row r="1363" spans="1:8" x14ac:dyDescent="0.2">
      <c r="A1363">
        <v>-7.6632800000000004E-4</v>
      </c>
      <c r="B1363">
        <v>-4.8740200000000001E-4</v>
      </c>
      <c r="C1363">
        <v>3.1585100000000002E-4</v>
      </c>
      <c r="D1363" s="14">
        <v>1.4100000000000001E-5</v>
      </c>
      <c r="E1363">
        <v>1.2435300000000001E-4</v>
      </c>
      <c r="F1363">
        <v>-4.9817700000000004E-4</v>
      </c>
      <c r="G1363">
        <v>1.2748699999999999E-4</v>
      </c>
      <c r="H1363" s="14">
        <v>-2.4000000000000001E-5</v>
      </c>
    </row>
    <row r="1364" spans="1:8" x14ac:dyDescent="0.2">
      <c r="A1364" s="14">
        <v>-2.3099999999999999E-5</v>
      </c>
      <c r="B1364">
        <v>2.2285600000000001E-4</v>
      </c>
      <c r="C1364">
        <v>-5.6561700000000003E-4</v>
      </c>
      <c r="D1364">
        <v>-1.03418E-4</v>
      </c>
      <c r="E1364">
        <v>-4.8276100000000001E-4</v>
      </c>
      <c r="F1364">
        <v>1.16484E-4</v>
      </c>
      <c r="G1364">
        <v>-2.2306600000000001E-4</v>
      </c>
      <c r="H1364">
        <v>-7.6889099999999995E-4</v>
      </c>
    </row>
    <row r="1365" spans="1:8" x14ac:dyDescent="0.2">
      <c r="A1365">
        <v>4.5318000000000002E-4</v>
      </c>
      <c r="B1365">
        <v>-4.0264000000000001E-4</v>
      </c>
      <c r="C1365">
        <v>6.8023200000000002E-4</v>
      </c>
      <c r="D1365">
        <v>4.1334100000000001E-4</v>
      </c>
      <c r="E1365">
        <v>2.62835E-4</v>
      </c>
      <c r="F1365">
        <v>2.8290800000000001E-4</v>
      </c>
      <c r="G1365">
        <v>-1.85028E-4</v>
      </c>
      <c r="H1365">
        <v>1.89839E-4</v>
      </c>
    </row>
    <row r="1366" spans="1:8" x14ac:dyDescent="0.2">
      <c r="A1366">
        <v>-2.5969799999999999E-4</v>
      </c>
      <c r="B1366">
        <v>7.64714E-4</v>
      </c>
      <c r="C1366">
        <v>3.3943999999999999E-4</v>
      </c>
      <c r="D1366" s="14">
        <v>-5.7299999999999997E-5</v>
      </c>
      <c r="E1366" s="14">
        <v>-1.3200000000000001E-5</v>
      </c>
      <c r="F1366">
        <v>-2.3394799999999999E-4</v>
      </c>
      <c r="G1366">
        <v>1.9834E-4</v>
      </c>
      <c r="H1366" s="14">
        <v>-5.8600000000000001E-5</v>
      </c>
    </row>
    <row r="1367" spans="1:8" x14ac:dyDescent="0.2">
      <c r="A1367" s="14">
        <v>7.3200000000000004E-5</v>
      </c>
      <c r="B1367">
        <v>-5.8469499999999998E-4</v>
      </c>
      <c r="C1367">
        <v>-5.4217100000000004E-4</v>
      </c>
      <c r="D1367" s="14">
        <v>-3.4600000000000001E-5</v>
      </c>
      <c r="E1367">
        <v>-2.18142E-4</v>
      </c>
      <c r="F1367">
        <v>-2.8853700000000001E-4</v>
      </c>
      <c r="G1367">
        <v>-5.19996E-4</v>
      </c>
      <c r="H1367">
        <v>2.2801899999999999E-4</v>
      </c>
    </row>
    <row r="1368" spans="1:8" x14ac:dyDescent="0.2">
      <c r="A1368">
        <v>-1.3106700000000001E-4</v>
      </c>
      <c r="B1368">
        <v>-5.9447700000000005E-4</v>
      </c>
      <c r="C1368" s="14">
        <v>4.18E-5</v>
      </c>
      <c r="D1368" s="14">
        <v>-6.7600000000000003E-5</v>
      </c>
      <c r="E1368">
        <v>4.52731E-4</v>
      </c>
      <c r="F1368">
        <v>6.6698099999999998E-4</v>
      </c>
      <c r="G1368">
        <v>5.38815E-4</v>
      </c>
      <c r="H1368">
        <v>2.4966499999999999E-4</v>
      </c>
    </row>
    <row r="1369" spans="1:8" x14ac:dyDescent="0.2">
      <c r="A1369">
        <v>-3.4354200000000001E-4</v>
      </c>
      <c r="B1369">
        <v>5.1767200000000005E-4</v>
      </c>
      <c r="C1369">
        <v>-2.9698799999999998E-4</v>
      </c>
      <c r="D1369">
        <v>-5.8652300000000004E-4</v>
      </c>
      <c r="E1369">
        <v>-6.3736900000000004E-4</v>
      </c>
      <c r="F1369">
        <v>-4.3532E-4</v>
      </c>
      <c r="G1369" s="14">
        <v>5.3900000000000002E-5</v>
      </c>
      <c r="H1369">
        <v>-3.5571000000000002E-4</v>
      </c>
    </row>
    <row r="1370" spans="1:8" x14ac:dyDescent="0.2">
      <c r="A1370">
        <v>3.5920499999999997E-4</v>
      </c>
      <c r="B1370">
        <v>-2.9723199999999998E-4</v>
      </c>
      <c r="C1370">
        <v>3.66385E-4</v>
      </c>
      <c r="D1370">
        <v>2.39989E-4</v>
      </c>
      <c r="E1370">
        <v>1.23576E-4</v>
      </c>
      <c r="F1370" s="14">
        <v>7.2100000000000004E-5</v>
      </c>
      <c r="G1370">
        <v>-2.6576900000000001E-4</v>
      </c>
      <c r="H1370">
        <v>4.9383200000000004E-4</v>
      </c>
    </row>
    <row r="1371" spans="1:8" x14ac:dyDescent="0.2">
      <c r="A1371">
        <v>3.54738E-4</v>
      </c>
      <c r="B1371">
        <v>1.05243E-4</v>
      </c>
      <c r="C1371">
        <v>-2.0578400000000001E-4</v>
      </c>
      <c r="D1371" s="14">
        <v>-1.08E-5</v>
      </c>
      <c r="E1371">
        <v>4.2126899999999999E-4</v>
      </c>
      <c r="F1371">
        <v>2.7874799999999999E-4</v>
      </c>
      <c r="G1371">
        <v>-5.3209100000000005E-4</v>
      </c>
      <c r="H1371">
        <v>-8.0374699999999995E-4</v>
      </c>
    </row>
    <row r="1372" spans="1:8" x14ac:dyDescent="0.2">
      <c r="A1372" s="14">
        <v>-9.5199999999999997E-5</v>
      </c>
      <c r="B1372" s="14">
        <v>-9.2600000000000001E-5</v>
      </c>
      <c r="C1372">
        <v>2.5522499999999998E-4</v>
      </c>
      <c r="D1372">
        <v>6.9949300000000003E-4</v>
      </c>
      <c r="E1372" s="14">
        <v>9.6100000000000005E-5</v>
      </c>
      <c r="F1372" s="14">
        <v>2.9300000000000001E-5</v>
      </c>
      <c r="G1372">
        <v>5.6100500000000005E-4</v>
      </c>
      <c r="H1372">
        <v>4.9933900000000001E-4</v>
      </c>
    </row>
    <row r="1373" spans="1:8" x14ac:dyDescent="0.2">
      <c r="A1373" s="14">
        <v>-8.5500000000000005E-5</v>
      </c>
      <c r="B1373" s="14">
        <v>8.4300000000000006E-6</v>
      </c>
      <c r="C1373">
        <v>-3.39861E-4</v>
      </c>
      <c r="D1373">
        <v>-1.5448600000000001E-4</v>
      </c>
      <c r="E1373">
        <v>3.1905799999999999E-4</v>
      </c>
      <c r="F1373">
        <v>-1.46589E-4</v>
      </c>
      <c r="G1373">
        <v>-2.2812200000000001E-4</v>
      </c>
      <c r="H1373">
        <v>4.4328899999999998E-4</v>
      </c>
    </row>
    <row r="1374" spans="1:8" x14ac:dyDescent="0.2">
      <c r="A1374">
        <v>3.85862E-4</v>
      </c>
      <c r="B1374">
        <v>3.0453199999999999E-4</v>
      </c>
      <c r="C1374">
        <v>6.1695100000000002E-4</v>
      </c>
      <c r="D1374">
        <v>-5.3608200000000001E-4</v>
      </c>
      <c r="E1374">
        <v>-8.4278800000000002E-4</v>
      </c>
      <c r="F1374">
        <v>1.6411999999999999E-4</v>
      </c>
      <c r="G1374" s="14">
        <v>-5.1499999999999998E-5</v>
      </c>
      <c r="H1374">
        <v>-2.4546799999999999E-4</v>
      </c>
    </row>
    <row r="1375" spans="1:8" x14ac:dyDescent="0.2">
      <c r="A1375">
        <v>-4.8604600000000001E-4</v>
      </c>
      <c r="B1375">
        <v>1.8150800000000001E-4</v>
      </c>
      <c r="C1375">
        <v>-2.4476700000000001E-4</v>
      </c>
      <c r="D1375">
        <v>3.26526E-4</v>
      </c>
      <c r="E1375">
        <v>4.4928200000000001E-4</v>
      </c>
      <c r="F1375">
        <v>-1.56348E-4</v>
      </c>
      <c r="G1375">
        <v>2.1348499999999999E-4</v>
      </c>
      <c r="H1375">
        <v>-7.0045600000000002E-4</v>
      </c>
    </row>
    <row r="1376" spans="1:8" x14ac:dyDescent="0.2">
      <c r="A1376" s="14">
        <v>-3.4700000000000002E-7</v>
      </c>
      <c r="B1376" s="14">
        <v>1.6500000000000001E-6</v>
      </c>
      <c r="C1376" s="14">
        <v>6.3799999999999999E-6</v>
      </c>
      <c r="D1376">
        <v>-3.9449400000000001E-4</v>
      </c>
      <c r="E1376">
        <v>-3.7078799999999999E-4</v>
      </c>
      <c r="F1376">
        <v>-1.19387E-4</v>
      </c>
      <c r="G1376">
        <v>-4.2985899999999999E-4</v>
      </c>
      <c r="H1376" s="14">
        <v>-3.8699999999999999E-5</v>
      </c>
    </row>
    <row r="1377" spans="1:8" x14ac:dyDescent="0.2">
      <c r="A1377">
        <v>-3.7166E-4</v>
      </c>
      <c r="B1377" s="14">
        <v>-3.6999999999999998E-5</v>
      </c>
      <c r="C1377">
        <v>-3.7969099999999998E-4</v>
      </c>
      <c r="D1377" s="14">
        <v>4.9100000000000001E-5</v>
      </c>
      <c r="E1377">
        <v>-5.0189099999999997E-4</v>
      </c>
      <c r="F1377">
        <v>-4.9846799999999996E-4</v>
      </c>
      <c r="G1377" s="14">
        <v>5.0399999999999999E-5</v>
      </c>
      <c r="H1377">
        <v>5.4893100000000001E-4</v>
      </c>
    </row>
    <row r="1378" spans="1:8" x14ac:dyDescent="0.2">
      <c r="A1378">
        <v>7.0031300000000004E-4</v>
      </c>
      <c r="B1378" s="14">
        <v>-3.9700000000000003E-5</v>
      </c>
      <c r="C1378">
        <v>3.6753099999999999E-4</v>
      </c>
      <c r="D1378">
        <v>-2.8920299999999998E-4</v>
      </c>
      <c r="E1378">
        <v>9.5139499999999995E-4</v>
      </c>
      <c r="F1378">
        <v>7.6457000000000001E-4</v>
      </c>
      <c r="G1378">
        <v>-2.18223E-4</v>
      </c>
      <c r="H1378">
        <v>1.4984800000000001E-4</v>
      </c>
    </row>
    <row r="1379" spans="1:8" x14ac:dyDescent="0.2">
      <c r="A1379">
        <v>-4.8758200000000002E-4</v>
      </c>
      <c r="B1379">
        <v>-4.9579300000000001E-4</v>
      </c>
      <c r="C1379">
        <v>-6.2680099999999996E-4</v>
      </c>
      <c r="D1379" s="14">
        <v>-2.4499999999999999E-5</v>
      </c>
      <c r="E1379" s="14">
        <v>4.1600000000000002E-5</v>
      </c>
      <c r="F1379">
        <v>-4.0333399999999998E-4</v>
      </c>
      <c r="G1379" s="14">
        <v>7.2700000000000005E-5</v>
      </c>
      <c r="H1379">
        <v>-6.3679000000000003E-4</v>
      </c>
    </row>
    <row r="1380" spans="1:8" x14ac:dyDescent="0.2">
      <c r="A1380">
        <v>5.3503100000000005E-4</v>
      </c>
      <c r="B1380">
        <v>7.4860200000000001E-4</v>
      </c>
      <c r="C1380">
        <v>3.7012600000000003E-4</v>
      </c>
      <c r="D1380">
        <v>2.7068099999999999E-4</v>
      </c>
      <c r="E1380">
        <v>-4.4674800000000001E-4</v>
      </c>
      <c r="F1380" s="14">
        <v>-1.8499999999999999E-5</v>
      </c>
      <c r="G1380" s="14">
        <v>8.1100000000000006E-5</v>
      </c>
      <c r="H1380">
        <v>3.9808900000000002E-4</v>
      </c>
    </row>
    <row r="1381" spans="1:8" x14ac:dyDescent="0.2">
      <c r="A1381" s="14">
        <v>-3.4700000000000003E-5</v>
      </c>
      <c r="B1381">
        <v>-8.2269199999999998E-4</v>
      </c>
      <c r="C1381" s="14">
        <v>8.7499999999999999E-5</v>
      </c>
      <c r="D1381">
        <v>1.2029899999999999E-4</v>
      </c>
      <c r="E1381" s="14">
        <v>9.7100000000000002E-5</v>
      </c>
      <c r="F1381">
        <v>-3.37743E-4</v>
      </c>
      <c r="G1381" s="14">
        <v>-2.5400000000000001E-5</v>
      </c>
      <c r="H1381">
        <v>1.45871E-4</v>
      </c>
    </row>
    <row r="1382" spans="1:8" x14ac:dyDescent="0.2">
      <c r="A1382">
        <v>-3.9484399999999999E-4</v>
      </c>
      <c r="B1382">
        <v>5.6067499999999995E-4</v>
      </c>
      <c r="C1382">
        <v>-3.4249399999999999E-4</v>
      </c>
      <c r="D1382">
        <v>1.41469E-4</v>
      </c>
      <c r="E1382">
        <v>2.5786199999999998E-4</v>
      </c>
      <c r="F1382">
        <v>7.6987799999999999E-4</v>
      </c>
      <c r="G1382">
        <v>7.2664400000000003E-4</v>
      </c>
      <c r="H1382">
        <v>-1.83847E-4</v>
      </c>
    </row>
    <row r="1383" spans="1:8" x14ac:dyDescent="0.2">
      <c r="A1383">
        <v>6.3178599999999996E-4</v>
      </c>
      <c r="B1383">
        <v>5.4489800000000004E-4</v>
      </c>
      <c r="C1383">
        <v>5.7483100000000004E-4</v>
      </c>
      <c r="D1383">
        <v>1.7190599999999999E-4</v>
      </c>
      <c r="E1383" s="14">
        <v>-2.6100000000000001E-5</v>
      </c>
      <c r="F1383">
        <v>1.8756299999999999E-4</v>
      </c>
      <c r="G1383" s="14">
        <v>8.9499999999999994E-5</v>
      </c>
      <c r="H1383">
        <v>5.77376E-4</v>
      </c>
    </row>
    <row r="1384" spans="1:8" x14ac:dyDescent="0.2">
      <c r="A1384" s="14">
        <v>-4.6199999999999998E-5</v>
      </c>
      <c r="B1384" s="14">
        <v>-1.1800000000000001E-5</v>
      </c>
      <c r="C1384">
        <v>5.4299299999999997E-4</v>
      </c>
      <c r="D1384">
        <v>7.2072599999999998E-4</v>
      </c>
      <c r="E1384">
        <v>7.9842200000000002E-4</v>
      </c>
      <c r="F1384">
        <v>-2.18409E-4</v>
      </c>
      <c r="G1384">
        <v>5.0206399999999998E-4</v>
      </c>
      <c r="H1384">
        <v>-1.19908E-4</v>
      </c>
    </row>
    <row r="1385" spans="1:8" x14ac:dyDescent="0.2">
      <c r="A1385" s="14">
        <v>-6.5599999999999995E-5</v>
      </c>
      <c r="B1385">
        <v>-3.1592099999999999E-4</v>
      </c>
      <c r="C1385">
        <v>-3.3391300000000003E-4</v>
      </c>
      <c r="D1385">
        <v>-5.1189699999999998E-4</v>
      </c>
      <c r="E1385">
        <v>-3.2908900000000002E-4</v>
      </c>
      <c r="F1385">
        <v>6.8200300000000004E-4</v>
      </c>
      <c r="G1385">
        <v>2.5813399999999998E-4</v>
      </c>
      <c r="H1385" s="14">
        <v>7.6199999999999995E-5</v>
      </c>
    </row>
    <row r="1386" spans="1:8" x14ac:dyDescent="0.2">
      <c r="A1386" s="14">
        <v>2.5999999999999998E-5</v>
      </c>
      <c r="B1386">
        <v>5.4239800000000003E-4</v>
      </c>
      <c r="C1386">
        <v>-2.0384400000000001E-4</v>
      </c>
      <c r="D1386">
        <v>4.2646699999999998E-4</v>
      </c>
      <c r="E1386">
        <v>-3.3640100000000001E-4</v>
      </c>
      <c r="F1386">
        <v>1.37047E-4</v>
      </c>
      <c r="G1386">
        <v>-5.4117E-4</v>
      </c>
      <c r="H1386" s="14">
        <v>5.1700000000000003E-5</v>
      </c>
    </row>
    <row r="1387" spans="1:8" x14ac:dyDescent="0.2">
      <c r="A1387" s="14">
        <v>-7.52E-6</v>
      </c>
      <c r="B1387">
        <v>2.5813499999999999E-4</v>
      </c>
      <c r="C1387">
        <v>7.5148299999999995E-4</v>
      </c>
      <c r="D1387">
        <v>1.01006E-4</v>
      </c>
      <c r="E1387">
        <v>5.7382899999999998E-4</v>
      </c>
      <c r="F1387">
        <v>-5.8288399999999998E-4</v>
      </c>
      <c r="G1387">
        <v>3.6585399999999998E-4</v>
      </c>
      <c r="H1387">
        <v>3.7753299999999999E-4</v>
      </c>
    </row>
    <row r="1388" spans="1:8" x14ac:dyDescent="0.2">
      <c r="A1388">
        <v>7.3226200000000002E-4</v>
      </c>
      <c r="B1388">
        <v>2.4069E-4</v>
      </c>
      <c r="C1388">
        <v>-1.3452200000000001E-4</v>
      </c>
      <c r="D1388">
        <v>-1.89705E-4</v>
      </c>
      <c r="E1388" s="14">
        <v>8.1000000000000004E-5</v>
      </c>
      <c r="F1388">
        <v>8.1248799999999999E-4</v>
      </c>
      <c r="G1388">
        <v>2.3821399999999999E-4</v>
      </c>
      <c r="H1388">
        <v>-4.2877600000000002E-4</v>
      </c>
    </row>
    <row r="1389" spans="1:8" x14ac:dyDescent="0.2">
      <c r="A1389">
        <v>-2.3803299999999999E-4</v>
      </c>
      <c r="B1389">
        <v>-1.9010899999999999E-4</v>
      </c>
      <c r="C1389">
        <v>2.9648000000000001E-4</v>
      </c>
      <c r="D1389">
        <v>6.7201000000000001E-4</v>
      </c>
      <c r="E1389">
        <v>-1.3763999999999999E-4</v>
      </c>
      <c r="F1389">
        <v>-2.8785699999999998E-4</v>
      </c>
      <c r="G1389">
        <v>-5.2698600000000001E-4</v>
      </c>
      <c r="H1389">
        <v>2.1430399999999999E-4</v>
      </c>
    </row>
    <row r="1390" spans="1:8" x14ac:dyDescent="0.2">
      <c r="A1390" s="14">
        <v>9.6199999999999994E-5</v>
      </c>
      <c r="B1390">
        <v>2.3089399999999999E-4</v>
      </c>
      <c r="C1390">
        <v>2.7818400000000001E-4</v>
      </c>
      <c r="D1390">
        <v>-4.3432200000000001E-4</v>
      </c>
      <c r="E1390">
        <v>4.6667399999999998E-4</v>
      </c>
      <c r="F1390">
        <v>-2.4056699999999999E-4</v>
      </c>
      <c r="G1390">
        <v>-3.05593E-4</v>
      </c>
      <c r="H1390">
        <v>-2.8324900000000001E-4</v>
      </c>
    </row>
    <row r="1391" spans="1:8" x14ac:dyDescent="0.2">
      <c r="A1391">
        <v>-4.1761599999999999E-4</v>
      </c>
      <c r="B1391" s="14">
        <v>1.8199999999999999E-5</v>
      </c>
      <c r="C1391">
        <v>-2.5968699999999998E-4</v>
      </c>
      <c r="D1391">
        <v>3.7333400000000001E-4</v>
      </c>
      <c r="E1391">
        <v>-3.0361400000000001E-4</v>
      </c>
      <c r="F1391">
        <v>-1.8002E-4</v>
      </c>
      <c r="G1391">
        <v>7.3044699999999995E-4</v>
      </c>
      <c r="H1391">
        <v>3.8238299999999997E-4</v>
      </c>
    </row>
    <row r="1392" spans="1:8" x14ac:dyDescent="0.2">
      <c r="A1392">
        <v>7.7073300000000001E-4</v>
      </c>
      <c r="B1392">
        <v>-1.22104E-4</v>
      </c>
      <c r="C1392">
        <v>-4.9189700000000004E-4</v>
      </c>
      <c r="D1392">
        <v>-5.1521599999999998E-4</v>
      </c>
      <c r="E1392">
        <v>4.18983E-4</v>
      </c>
      <c r="F1392">
        <v>1.6854500000000001E-4</v>
      </c>
      <c r="G1392">
        <v>-1.4525399999999999E-4</v>
      </c>
      <c r="H1392">
        <v>-5.18295E-4</v>
      </c>
    </row>
    <row r="1393" spans="1:8" x14ac:dyDescent="0.2">
      <c r="A1393">
        <v>-2.8527799999999997E-4</v>
      </c>
      <c r="B1393" s="14">
        <v>8.03E-5</v>
      </c>
      <c r="C1393">
        <v>7.8123600000000004E-4</v>
      </c>
      <c r="D1393">
        <v>3.00105E-4</v>
      </c>
      <c r="E1393">
        <v>-7.3746399999999996E-4</v>
      </c>
      <c r="F1393" s="14">
        <v>2.3800000000000001E-6</v>
      </c>
      <c r="G1393">
        <v>3.5064800000000001E-4</v>
      </c>
      <c r="H1393">
        <v>6.4369299999999998E-4</v>
      </c>
    </row>
    <row r="1394" spans="1:8" x14ac:dyDescent="0.2">
      <c r="A1394">
        <v>3.7792300000000001E-4</v>
      </c>
      <c r="B1394">
        <v>-4.54752E-4</v>
      </c>
      <c r="C1394">
        <v>-4.81948E-4</v>
      </c>
      <c r="D1394">
        <v>-4.0092699999999998E-4</v>
      </c>
      <c r="E1394" s="14">
        <v>2.41E-5</v>
      </c>
      <c r="F1394">
        <v>-3.2744000000000002E-4</v>
      </c>
      <c r="G1394">
        <v>-3.1300399999999997E-4</v>
      </c>
      <c r="H1394">
        <v>-9.3351100000000004E-4</v>
      </c>
    </row>
    <row r="1395" spans="1:8" x14ac:dyDescent="0.2">
      <c r="A1395">
        <v>-1.8408699999999999E-4</v>
      </c>
      <c r="B1395">
        <v>2.19717E-4</v>
      </c>
      <c r="C1395">
        <v>1.2256499999999999E-4</v>
      </c>
      <c r="D1395">
        <v>1.55821E-4</v>
      </c>
      <c r="E1395">
        <v>1.00271E-3</v>
      </c>
      <c r="F1395">
        <v>7.7642499999999997E-4</v>
      </c>
      <c r="G1395" s="14">
        <v>-8.3700000000000002E-5</v>
      </c>
      <c r="H1395">
        <v>4.1282800000000001E-4</v>
      </c>
    </row>
    <row r="1396" spans="1:8" x14ac:dyDescent="0.2">
      <c r="A1396">
        <v>-4.4902199999999998E-4</v>
      </c>
      <c r="B1396" s="14">
        <v>-9.4900000000000003E-5</v>
      </c>
      <c r="C1396" s="14">
        <v>1.22E-5</v>
      </c>
      <c r="D1396" s="14">
        <v>1.4399999999999999E-5</v>
      </c>
      <c r="E1396">
        <v>-7.9771200000000001E-4</v>
      </c>
      <c r="F1396" s="14">
        <v>8.9400000000000005E-5</v>
      </c>
      <c r="G1396">
        <v>4.26778E-4</v>
      </c>
      <c r="H1396" s="14">
        <v>-9.6000000000000002E-5</v>
      </c>
    </row>
    <row r="1397" spans="1:8" x14ac:dyDescent="0.2">
      <c r="A1397" s="14">
        <v>6.3700000000000003E-5</v>
      </c>
      <c r="B1397">
        <v>3.5769000000000003E-4</v>
      </c>
      <c r="C1397">
        <v>5.0960000000000003E-4</v>
      </c>
      <c r="D1397">
        <v>4.5461699999999999E-4</v>
      </c>
      <c r="E1397" s="14">
        <v>1.5500000000000001E-5</v>
      </c>
      <c r="F1397">
        <v>-1.78705E-4</v>
      </c>
      <c r="G1397">
        <v>-5.6190199999999997E-4</v>
      </c>
      <c r="H1397" s="14">
        <v>-4.57E-5</v>
      </c>
    </row>
    <row r="1398" spans="1:8" x14ac:dyDescent="0.2">
      <c r="A1398">
        <v>4.4483499999999998E-4</v>
      </c>
      <c r="B1398">
        <v>3.636E-4</v>
      </c>
      <c r="C1398">
        <v>-6.5373500000000001E-4</v>
      </c>
      <c r="D1398">
        <v>1.92318E-4</v>
      </c>
      <c r="E1398">
        <v>6.25736E-4</v>
      </c>
      <c r="F1398">
        <v>-1.8325700000000001E-4</v>
      </c>
      <c r="G1398">
        <v>4.5667700000000001E-4</v>
      </c>
      <c r="H1398">
        <v>7.3894800000000001E-4</v>
      </c>
    </row>
    <row r="1399" spans="1:8" x14ac:dyDescent="0.2">
      <c r="A1399">
        <v>-3.7863600000000001E-4</v>
      </c>
      <c r="B1399">
        <v>-6.1983299999999997E-4</v>
      </c>
      <c r="C1399">
        <v>3.0839399999999998E-4</v>
      </c>
      <c r="D1399">
        <v>-6.3438600000000002E-4</v>
      </c>
      <c r="E1399">
        <v>-5.7258999999999999E-4</v>
      </c>
      <c r="F1399">
        <v>2.9810699999999998E-4</v>
      </c>
      <c r="G1399">
        <v>-2.35937E-4</v>
      </c>
      <c r="H1399">
        <v>-9.3775100000000001E-4</v>
      </c>
    </row>
    <row r="1400" spans="1:8" x14ac:dyDescent="0.2">
      <c r="A1400">
        <v>1.72657E-4</v>
      </c>
      <c r="B1400" s="14">
        <v>6.2899999999999997E-5</v>
      </c>
      <c r="C1400">
        <v>4.0829700000000001E-4</v>
      </c>
      <c r="D1400">
        <v>7.5170200000000003E-4</v>
      </c>
      <c r="E1400">
        <v>6.5660700000000002E-4</v>
      </c>
      <c r="F1400">
        <v>-5.6231499999999997E-4</v>
      </c>
      <c r="G1400">
        <v>-4.6788999999999999E-4</v>
      </c>
      <c r="H1400">
        <v>4.3017899999999999E-4</v>
      </c>
    </row>
    <row r="1401" spans="1:8" x14ac:dyDescent="0.2">
      <c r="A1401">
        <v>4.6587100000000003E-4</v>
      </c>
      <c r="B1401">
        <v>5.8497699999999998E-4</v>
      </c>
      <c r="C1401">
        <v>-6.8522600000000004E-4</v>
      </c>
      <c r="D1401">
        <v>-8.5988899999999997E-4</v>
      </c>
      <c r="E1401">
        <v>-5.5406900000000002E-4</v>
      </c>
      <c r="F1401" s="14">
        <v>-7.0300000000000001E-5</v>
      </c>
      <c r="G1401">
        <v>2.9765500000000002E-4</v>
      </c>
      <c r="H1401">
        <v>-8.1893700000000005E-4</v>
      </c>
    </row>
    <row r="1402" spans="1:8" x14ac:dyDescent="0.2">
      <c r="A1402">
        <v>-3.85249E-4</v>
      </c>
      <c r="B1402" s="14">
        <v>9.8800000000000003E-5</v>
      </c>
      <c r="C1402">
        <v>2.4917199999999998E-4</v>
      </c>
      <c r="D1402">
        <v>8.8540099999999996E-4</v>
      </c>
      <c r="E1402">
        <v>-1.5504399999999999E-4</v>
      </c>
      <c r="F1402">
        <v>9.4044799999999998E-4</v>
      </c>
      <c r="G1402" s="14">
        <v>1.26E-5</v>
      </c>
      <c r="H1402">
        <v>4.9993399999999995E-4</v>
      </c>
    </row>
    <row r="1403" spans="1:8" x14ac:dyDescent="0.2">
      <c r="A1403" s="14">
        <v>8.9599999999999996E-5</v>
      </c>
      <c r="B1403">
        <v>-7.1595000000000003E-4</v>
      </c>
      <c r="C1403">
        <v>1.3574600000000001E-4</v>
      </c>
      <c r="D1403">
        <v>-5.1146299999999998E-4</v>
      </c>
      <c r="E1403">
        <v>4.4264899999999998E-4</v>
      </c>
      <c r="F1403">
        <v>-6.6746299999999998E-4</v>
      </c>
      <c r="G1403">
        <v>-2.63362E-4</v>
      </c>
      <c r="H1403">
        <v>2.8513900000000001E-4</v>
      </c>
    </row>
    <row r="1404" spans="1:8" x14ac:dyDescent="0.2">
      <c r="A1404" s="14">
        <v>-3.4999999999999997E-5</v>
      </c>
      <c r="B1404">
        <v>3.4722600000000001E-4</v>
      </c>
      <c r="C1404">
        <v>2.9208899999999999E-4</v>
      </c>
      <c r="D1404" s="14">
        <v>3.8199999999999998E-6</v>
      </c>
      <c r="E1404">
        <v>-4.8564799999999998E-4</v>
      </c>
      <c r="F1404">
        <v>2.8139400000000002E-4</v>
      </c>
      <c r="G1404">
        <v>6.4943900000000003E-4</v>
      </c>
      <c r="H1404">
        <v>-4.4270699999999997E-4</v>
      </c>
    </row>
    <row r="1405" spans="1:8" x14ac:dyDescent="0.2">
      <c r="A1405" s="14">
        <v>6.5699999999999998E-5</v>
      </c>
      <c r="B1405">
        <v>-2.2273400000000001E-4</v>
      </c>
      <c r="C1405">
        <v>-3.2916800000000002E-4</v>
      </c>
      <c r="D1405">
        <v>2.20258E-4</v>
      </c>
      <c r="E1405">
        <v>6.6768600000000002E-4</v>
      </c>
      <c r="F1405">
        <v>-2.58359E-4</v>
      </c>
      <c r="G1405">
        <v>-3.8094399999999998E-4</v>
      </c>
      <c r="H1405" s="14">
        <v>-9.3599999999999998E-5</v>
      </c>
    </row>
    <row r="1406" spans="1:8" x14ac:dyDescent="0.2">
      <c r="A1406">
        <v>2.8850700000000002E-4</v>
      </c>
      <c r="B1406" s="14">
        <v>3.0599999999999998E-5</v>
      </c>
      <c r="C1406">
        <v>-2.35405E-4</v>
      </c>
      <c r="D1406">
        <v>-4.67701E-4</v>
      </c>
      <c r="E1406" s="14">
        <v>-1.6699999999999999E-5</v>
      </c>
      <c r="F1406">
        <v>5.6053099999999996E-4</v>
      </c>
      <c r="G1406">
        <v>-1.2469599999999999E-4</v>
      </c>
      <c r="H1406">
        <v>2.4168400000000001E-4</v>
      </c>
    </row>
    <row r="1407" spans="1:8" x14ac:dyDescent="0.2">
      <c r="A1407">
        <v>-1.07408E-4</v>
      </c>
      <c r="B1407">
        <v>3.0451799999999999E-4</v>
      </c>
      <c r="C1407">
        <v>5.10989E-4</v>
      </c>
      <c r="D1407">
        <v>9.2893499999999998E-4</v>
      </c>
      <c r="E1407">
        <v>3.63245E-4</v>
      </c>
      <c r="F1407" s="14">
        <v>5.7500000000000002E-5</v>
      </c>
      <c r="G1407">
        <v>9.2134499999999995E-4</v>
      </c>
      <c r="H1407">
        <v>8.1830599999999998E-4</v>
      </c>
    </row>
    <row r="1408" spans="1:8" x14ac:dyDescent="0.2">
      <c r="A1408" s="14">
        <v>7.5900000000000002E-5</v>
      </c>
      <c r="B1408" s="14">
        <v>-6.5300000000000002E-5</v>
      </c>
      <c r="C1408">
        <v>1.2218799999999999E-4</v>
      </c>
      <c r="D1408">
        <v>-4.1086399999999999E-4</v>
      </c>
      <c r="E1408">
        <v>2.95061E-4</v>
      </c>
      <c r="F1408">
        <v>5.6605700000000002E-4</v>
      </c>
      <c r="G1408">
        <v>-2.45985E-4</v>
      </c>
      <c r="H1408">
        <v>-4.2253199999999999E-4</v>
      </c>
    </row>
    <row r="1409" spans="1:8" x14ac:dyDescent="0.2">
      <c r="A1409">
        <v>-3.71925E-4</v>
      </c>
      <c r="B1409">
        <v>5.0786799999999997E-4</v>
      </c>
      <c r="C1409">
        <v>1.66503E-4</v>
      </c>
      <c r="D1409">
        <v>4.0066499999999997E-4</v>
      </c>
      <c r="E1409" s="14">
        <v>-8.4999999999999999E-6</v>
      </c>
      <c r="F1409" s="14">
        <v>5.6100000000000002E-5</v>
      </c>
      <c r="G1409">
        <v>6.5567299999999995E-4</v>
      </c>
      <c r="H1409">
        <v>8.67452E-4</v>
      </c>
    </row>
    <row r="1410" spans="1:8" x14ac:dyDescent="0.2">
      <c r="A1410">
        <v>8.04577E-4</v>
      </c>
      <c r="B1410" s="14">
        <v>6.4900000000000005E-5</v>
      </c>
      <c r="C1410">
        <v>-3.3865099999999998E-4</v>
      </c>
      <c r="D1410">
        <v>1.5937300000000001E-4</v>
      </c>
      <c r="E1410">
        <v>-3.3097399999999999E-4</v>
      </c>
      <c r="F1410" s="14">
        <v>3.18E-5</v>
      </c>
      <c r="G1410">
        <v>-1.43382E-4</v>
      </c>
      <c r="H1410">
        <v>-1.1917E-4</v>
      </c>
    </row>
    <row r="1411" spans="1:8" x14ac:dyDescent="0.2">
      <c r="A1411" s="14">
        <v>-2.2500000000000001E-5</v>
      </c>
      <c r="B1411">
        <v>1.7812899999999999E-4</v>
      </c>
      <c r="C1411">
        <v>4.9944300000000002E-4</v>
      </c>
      <c r="D1411">
        <v>-2.4873899999999999E-4</v>
      </c>
      <c r="E1411">
        <v>-2.2349499999999999E-4</v>
      </c>
      <c r="F1411">
        <v>-5.6935899999999997E-4</v>
      </c>
      <c r="G1411" s="14">
        <v>-1.29E-5</v>
      </c>
      <c r="H1411">
        <v>1.262E-4</v>
      </c>
    </row>
    <row r="1412" spans="1:8" x14ac:dyDescent="0.2">
      <c r="A1412">
        <v>-5.30793E-4</v>
      </c>
      <c r="B1412">
        <v>-4.9193299999999995E-4</v>
      </c>
      <c r="C1412">
        <v>-1.7757E-4</v>
      </c>
      <c r="D1412">
        <v>-1.9303500000000001E-4</v>
      </c>
      <c r="E1412">
        <v>3.9113899999999998E-4</v>
      </c>
      <c r="F1412" s="14">
        <v>-5.6400000000000002E-5</v>
      </c>
      <c r="G1412">
        <v>-4.7764500000000001E-4</v>
      </c>
      <c r="H1412">
        <v>-2.2386800000000001E-4</v>
      </c>
    </row>
    <row r="1413" spans="1:8" x14ac:dyDescent="0.2">
      <c r="A1413" s="14">
        <v>9.98E-5</v>
      </c>
      <c r="B1413">
        <v>-1.7343E-4</v>
      </c>
      <c r="C1413">
        <v>-1.83093E-4</v>
      </c>
      <c r="D1413" s="14">
        <v>-2.5400000000000001E-5</v>
      </c>
      <c r="E1413">
        <v>2.6708E-4</v>
      </c>
      <c r="F1413">
        <v>8.20001E-4</v>
      </c>
      <c r="G1413">
        <v>8.7062100000000003E-4</v>
      </c>
      <c r="H1413" s="14">
        <v>8.7800000000000006E-5</v>
      </c>
    </row>
    <row r="1414" spans="1:8" x14ac:dyDescent="0.2">
      <c r="A1414">
        <v>7.4842300000000001E-4</v>
      </c>
      <c r="B1414">
        <v>3.0539800000000002E-4</v>
      </c>
      <c r="C1414" s="14">
        <v>4.2599999999999999E-5</v>
      </c>
      <c r="D1414">
        <v>4.6830199999999998E-4</v>
      </c>
      <c r="E1414">
        <v>-3.3720400000000002E-4</v>
      </c>
      <c r="F1414" s="14">
        <v>-5.7500000000000002E-5</v>
      </c>
      <c r="G1414">
        <v>-4.16714E-4</v>
      </c>
      <c r="H1414">
        <v>-2.0633899999999999E-4</v>
      </c>
    </row>
    <row r="1415" spans="1:8" x14ac:dyDescent="0.2">
      <c r="A1415">
        <v>-9.2270199999999996E-4</v>
      </c>
      <c r="B1415">
        <v>-5.9718399999999995E-4</v>
      </c>
      <c r="C1415">
        <v>-4.6646699999999998E-4</v>
      </c>
      <c r="D1415">
        <v>-5.7252799999999999E-4</v>
      </c>
      <c r="E1415" s="14">
        <v>-8.7399999999999993E-6</v>
      </c>
      <c r="F1415">
        <v>-4.41896E-4</v>
      </c>
      <c r="G1415">
        <v>-3.7310499999999999E-4</v>
      </c>
      <c r="H1415">
        <v>-3.2815999999999998E-4</v>
      </c>
    </row>
    <row r="1416" spans="1:8" x14ac:dyDescent="0.2">
      <c r="A1416">
        <v>4.6994199999999999E-4</v>
      </c>
      <c r="B1416" s="14">
        <v>9.2800000000000006E-5</v>
      </c>
      <c r="C1416">
        <v>6.0356600000000004E-4</v>
      </c>
      <c r="D1416">
        <v>6.0012499999999996E-4</v>
      </c>
      <c r="E1416">
        <v>1.73983E-4</v>
      </c>
      <c r="F1416">
        <v>-4.7728000000000001E-4</v>
      </c>
      <c r="G1416" s="14">
        <v>-9.6700000000000006E-5</v>
      </c>
      <c r="H1416">
        <v>8.6588300000000002E-4</v>
      </c>
    </row>
    <row r="1417" spans="1:8" x14ac:dyDescent="0.2">
      <c r="A1417">
        <v>-4.9593200000000004E-4</v>
      </c>
      <c r="B1417">
        <v>-3.4790199999999998E-4</v>
      </c>
      <c r="C1417">
        <v>-8.7075200000000003E-4</v>
      </c>
      <c r="D1417">
        <v>-3.55829E-4</v>
      </c>
      <c r="E1417">
        <v>-9.82529E-4</v>
      </c>
      <c r="F1417" s="14">
        <v>-9.6899999999999997E-5</v>
      </c>
      <c r="G1417">
        <v>1.5204199999999999E-4</v>
      </c>
      <c r="H1417">
        <v>-7.0241200000000002E-4</v>
      </c>
    </row>
    <row r="1418" spans="1:8" x14ac:dyDescent="0.2">
      <c r="A1418" s="14">
        <v>2.02E-5</v>
      </c>
      <c r="B1418" s="14">
        <v>-8.3900000000000006E-5</v>
      </c>
      <c r="C1418">
        <v>1.08738E-4</v>
      </c>
      <c r="D1418">
        <v>-5.1005799999999997E-4</v>
      </c>
      <c r="E1418">
        <v>-1.7918799999999999E-4</v>
      </c>
      <c r="F1418">
        <v>2.1668499999999999E-4</v>
      </c>
      <c r="G1418" s="14">
        <v>-8.0399999999999993E-6</v>
      </c>
      <c r="H1418" s="14">
        <v>8.42E-5</v>
      </c>
    </row>
    <row r="1419" spans="1:8" x14ac:dyDescent="0.2">
      <c r="A1419">
        <v>-1.26744E-4</v>
      </c>
      <c r="B1419">
        <v>1.3944700000000001E-4</v>
      </c>
      <c r="C1419">
        <v>3.3682900000000002E-4</v>
      </c>
      <c r="D1419">
        <v>3.60835E-4</v>
      </c>
      <c r="E1419">
        <v>4.1962E-4</v>
      </c>
      <c r="F1419">
        <v>-1.83802E-4</v>
      </c>
      <c r="G1419">
        <v>1.0840099999999999E-4</v>
      </c>
      <c r="H1419">
        <v>3.9097999999999997E-4</v>
      </c>
    </row>
    <row r="1420" spans="1:8" x14ac:dyDescent="0.2">
      <c r="A1420">
        <v>7.9838700000000001E-4</v>
      </c>
      <c r="B1420">
        <v>6.01518E-4</v>
      </c>
      <c r="C1420">
        <v>-1.7738399999999999E-4</v>
      </c>
      <c r="D1420">
        <v>-1.4504599999999999E-4</v>
      </c>
      <c r="E1420" s="14">
        <v>-5.6900000000000001E-5</v>
      </c>
      <c r="F1420" s="14">
        <v>2.1800000000000001E-5</v>
      </c>
      <c r="G1420">
        <v>3.2239999999999998E-4</v>
      </c>
      <c r="H1420" s="14">
        <v>4.7500000000000003E-5</v>
      </c>
    </row>
    <row r="1421" spans="1:8" x14ac:dyDescent="0.2">
      <c r="A1421">
        <v>-5.5962700000000004E-4</v>
      </c>
      <c r="B1421">
        <v>3.1534599999999999E-4</v>
      </c>
      <c r="C1421">
        <v>2.5412999999999998E-4</v>
      </c>
      <c r="D1421" s="14">
        <v>2.16E-5</v>
      </c>
      <c r="E1421">
        <v>5.5820700000000002E-4</v>
      </c>
      <c r="F1421">
        <v>1.2558900000000001E-4</v>
      </c>
      <c r="G1421" s="14">
        <v>-5.4599999999999999E-5</v>
      </c>
      <c r="H1421">
        <v>-2.3490800000000001E-4</v>
      </c>
    </row>
    <row r="1422" spans="1:8" x14ac:dyDescent="0.2">
      <c r="A1422">
        <v>3.8511099999999999E-4</v>
      </c>
      <c r="B1422">
        <v>-6.82173E-4</v>
      </c>
      <c r="C1422">
        <v>4.9947700000000002E-4</v>
      </c>
      <c r="D1422">
        <v>7.2681600000000003E-4</v>
      </c>
      <c r="E1422" s="14">
        <v>8.3100000000000001E-5</v>
      </c>
      <c r="F1422" s="14">
        <v>-6.3999999999999997E-5</v>
      </c>
      <c r="G1422">
        <v>-1.50068E-4</v>
      </c>
      <c r="H1422">
        <v>2.66471E-4</v>
      </c>
    </row>
    <row r="1423" spans="1:8" x14ac:dyDescent="0.2">
      <c r="A1423">
        <v>1.2767099999999999E-4</v>
      </c>
      <c r="B1423">
        <v>1.4379099999999999E-4</v>
      </c>
      <c r="C1423">
        <v>-7.6713699999999998E-4</v>
      </c>
      <c r="D1423">
        <v>-9.2421300000000001E-4</v>
      </c>
      <c r="E1423">
        <v>-1.5894300000000001E-4</v>
      </c>
      <c r="F1423">
        <v>1.3687500000000001E-4</v>
      </c>
      <c r="G1423" s="14">
        <v>-6.02E-5</v>
      </c>
      <c r="H1423" s="14">
        <v>-3.8699999999999999E-5</v>
      </c>
    </row>
    <row r="1424" spans="1:8" x14ac:dyDescent="0.2">
      <c r="A1424">
        <v>-7.0367900000000002E-4</v>
      </c>
      <c r="B1424">
        <v>-2.3511699999999999E-4</v>
      </c>
      <c r="C1424" s="14">
        <v>-4.85E-5</v>
      </c>
      <c r="D1424">
        <v>2.06701E-4</v>
      </c>
      <c r="E1424" s="14">
        <v>-6.6199999999999996E-5</v>
      </c>
      <c r="F1424">
        <v>2.1811399999999999E-4</v>
      </c>
      <c r="G1424">
        <v>-4.3944200000000001E-4</v>
      </c>
      <c r="H1424">
        <v>-5.4779199999999996E-4</v>
      </c>
    </row>
    <row r="1425" spans="1:8" x14ac:dyDescent="0.2">
      <c r="A1425">
        <v>2.2924499999999999E-4</v>
      </c>
      <c r="B1425">
        <v>5.0143099999999999E-4</v>
      </c>
      <c r="C1425">
        <v>3.35285E-4</v>
      </c>
      <c r="D1425">
        <v>2.3594499999999999E-4</v>
      </c>
      <c r="E1425" s="14">
        <v>7.75E-5</v>
      </c>
      <c r="F1425">
        <v>-2.2090099999999999E-4</v>
      </c>
      <c r="G1425">
        <v>7.91769E-4</v>
      </c>
      <c r="H1425">
        <v>8.3512099999999998E-4</v>
      </c>
    </row>
    <row r="1426" spans="1:8" x14ac:dyDescent="0.2">
      <c r="A1426">
        <v>5.7132299999999999E-4</v>
      </c>
      <c r="B1426">
        <v>1.6449300000000001E-4</v>
      </c>
      <c r="C1426">
        <v>8.4822200000000004E-4</v>
      </c>
      <c r="D1426">
        <v>4.0830499999999997E-4</v>
      </c>
      <c r="E1426">
        <v>1.39202E-4</v>
      </c>
      <c r="F1426">
        <v>3.6382400000000001E-4</v>
      </c>
      <c r="G1426">
        <v>2.5960399999999998E-4</v>
      </c>
      <c r="H1426" s="14">
        <v>-7.0199999999999999E-5</v>
      </c>
    </row>
    <row r="1427" spans="1:8" x14ac:dyDescent="0.2">
      <c r="A1427">
        <v>2.56693E-4</v>
      </c>
      <c r="B1427">
        <v>-1.09305E-4</v>
      </c>
      <c r="C1427" s="14">
        <v>-5.6499999999999998E-5</v>
      </c>
      <c r="D1427">
        <v>5.1603399999999996E-4</v>
      </c>
      <c r="E1427" s="14">
        <v>7.9599999999999997E-5</v>
      </c>
      <c r="F1427" s="14">
        <v>-1.91E-5</v>
      </c>
      <c r="G1427">
        <v>-3.69701E-4</v>
      </c>
      <c r="H1427">
        <v>6.0508899999999995E-4</v>
      </c>
    </row>
    <row r="1428" spans="1:8" x14ac:dyDescent="0.2">
      <c r="A1428">
        <v>-3.85652E-4</v>
      </c>
      <c r="B1428">
        <v>4.4721300000000002E-4</v>
      </c>
      <c r="C1428">
        <v>-4.0128000000000001E-4</v>
      </c>
      <c r="D1428">
        <v>-8.1142400000000004E-4</v>
      </c>
      <c r="E1428">
        <v>4.4959399999999999E-4</v>
      </c>
      <c r="F1428">
        <v>6.2990400000000003E-4</v>
      </c>
      <c r="G1428" s="14">
        <v>7.0599999999999995E-5</v>
      </c>
      <c r="H1428">
        <v>1.28465E-4</v>
      </c>
    </row>
    <row r="1429" spans="1:8" x14ac:dyDescent="0.2">
      <c r="A1429">
        <v>2.9881500000000002E-4</v>
      </c>
      <c r="B1429" s="14">
        <v>1.0699999999999999E-5</v>
      </c>
      <c r="C1429">
        <v>4.20932E-4</v>
      </c>
      <c r="D1429">
        <v>2.65851E-4</v>
      </c>
      <c r="E1429" s="14">
        <v>7.9800000000000002E-5</v>
      </c>
      <c r="F1429">
        <v>-5.0777600000000004E-4</v>
      </c>
      <c r="G1429">
        <v>3.14703E-4</v>
      </c>
      <c r="H1429">
        <v>-2.5976200000000002E-4</v>
      </c>
    </row>
    <row r="1430" spans="1:8" x14ac:dyDescent="0.2">
      <c r="A1430">
        <v>-1.01637E-4</v>
      </c>
      <c r="B1430">
        <v>-1.0966700000000001E-4</v>
      </c>
      <c r="C1430">
        <v>-3.75571E-4</v>
      </c>
      <c r="D1430" s="14">
        <v>-2.09E-5</v>
      </c>
      <c r="E1430">
        <v>-5.5819699999999997E-4</v>
      </c>
      <c r="F1430">
        <v>3.9122099999999997E-4</v>
      </c>
      <c r="G1430">
        <v>-4.1543E-4</v>
      </c>
      <c r="H1430" s="14">
        <v>-9.0699999999999996E-5</v>
      </c>
    </row>
    <row r="1431" spans="1:8" x14ac:dyDescent="0.2">
      <c r="A1431">
        <v>-5.0582999999999997E-4</v>
      </c>
      <c r="B1431">
        <v>-4.2529599999999997E-4</v>
      </c>
      <c r="C1431">
        <v>3.7817500000000002E-4</v>
      </c>
      <c r="D1431">
        <v>1.4060799999999999E-4</v>
      </c>
      <c r="E1431">
        <v>2.1267200000000001E-4</v>
      </c>
      <c r="F1431">
        <v>-3.3749399999999998E-4</v>
      </c>
      <c r="G1431">
        <v>3.1010400000000001E-4</v>
      </c>
      <c r="H1431" s="14">
        <v>4.1699999999999997E-5</v>
      </c>
    </row>
    <row r="1432" spans="1:8" x14ac:dyDescent="0.2">
      <c r="A1432">
        <v>2.4240399999999999E-4</v>
      </c>
      <c r="B1432">
        <v>5.7127800000000004E-4</v>
      </c>
      <c r="C1432">
        <v>-3.1351600000000001E-4</v>
      </c>
      <c r="D1432">
        <v>-2.4635199999999998E-4</v>
      </c>
      <c r="E1432">
        <v>3.3335199999999998E-4</v>
      </c>
      <c r="F1432">
        <v>2.1094000000000001E-4</v>
      </c>
      <c r="G1432">
        <v>1.7750599999999999E-4</v>
      </c>
      <c r="H1432">
        <v>1.4846600000000001E-4</v>
      </c>
    </row>
    <row r="1433" spans="1:8" x14ac:dyDescent="0.2">
      <c r="A1433">
        <v>6.9176899999999996E-4</v>
      </c>
      <c r="B1433">
        <v>-3.3886499999999999E-4</v>
      </c>
      <c r="C1433" s="14">
        <v>-4.8300000000000002E-5</v>
      </c>
      <c r="D1433">
        <v>3.8313099999999999E-4</v>
      </c>
      <c r="E1433">
        <v>-3.2288800000000002E-4</v>
      </c>
      <c r="F1433">
        <v>2.2894500000000001E-4</v>
      </c>
      <c r="G1433">
        <v>-1.50283E-4</v>
      </c>
      <c r="H1433">
        <v>4.23748E-4</v>
      </c>
    </row>
    <row r="1434" spans="1:8" x14ac:dyDescent="0.2">
      <c r="A1434">
        <v>-5.3775600000000002E-4</v>
      </c>
      <c r="B1434">
        <v>5.3580499999999998E-4</v>
      </c>
      <c r="C1434">
        <v>1.6030300000000001E-4</v>
      </c>
      <c r="D1434">
        <v>6.7124700000000003E-4</v>
      </c>
      <c r="E1434">
        <v>5.8430699999999995E-4</v>
      </c>
      <c r="F1434">
        <v>3.52717E-4</v>
      </c>
      <c r="G1434">
        <v>2.26173E-4</v>
      </c>
      <c r="H1434">
        <v>2.0786399999999999E-4</v>
      </c>
    </row>
    <row r="1435" spans="1:8" x14ac:dyDescent="0.2">
      <c r="A1435">
        <v>4.2066500000000003E-4</v>
      </c>
      <c r="B1435">
        <v>1.2826100000000001E-4</v>
      </c>
      <c r="C1435">
        <v>-2.7756500000000002E-4</v>
      </c>
      <c r="D1435">
        <v>-6.1513300000000002E-4</v>
      </c>
      <c r="E1435">
        <v>-6.5868600000000002E-4</v>
      </c>
      <c r="F1435">
        <v>-2.5416099999999998E-4</v>
      </c>
      <c r="G1435">
        <v>-2.6514099999999999E-4</v>
      </c>
      <c r="H1435">
        <v>-3.3609900000000002E-4</v>
      </c>
    </row>
    <row r="1436" spans="1:8" x14ac:dyDescent="0.2">
      <c r="A1436">
        <v>-4.9517500000000004E-4</v>
      </c>
      <c r="B1436">
        <v>-4.5715399999999998E-4</v>
      </c>
      <c r="C1436">
        <v>3.2668600000000002E-4</v>
      </c>
      <c r="D1436">
        <v>5.5596300000000003E-4</v>
      </c>
      <c r="E1436">
        <v>3.8164999999999998E-4</v>
      </c>
      <c r="F1436" s="14">
        <v>-7.1000000000000005E-5</v>
      </c>
      <c r="G1436">
        <v>1.37114E-4</v>
      </c>
      <c r="H1436">
        <v>-2.04317E-4</v>
      </c>
    </row>
    <row r="1437" spans="1:8" x14ac:dyDescent="0.2">
      <c r="A1437">
        <v>2.1465899999999999E-4</v>
      </c>
      <c r="B1437">
        <v>5.4337199999999997E-4</v>
      </c>
      <c r="C1437">
        <v>5.78464E-4</v>
      </c>
      <c r="D1437">
        <v>1.5238599999999999E-4</v>
      </c>
      <c r="E1437">
        <v>1.7024400000000001E-4</v>
      </c>
      <c r="F1437">
        <v>5.2350900000000002E-4</v>
      </c>
      <c r="G1437">
        <v>1.134082E-3</v>
      </c>
      <c r="H1437">
        <v>4.01252E-4</v>
      </c>
    </row>
    <row r="1438" spans="1:8" x14ac:dyDescent="0.2">
      <c r="A1438">
        <v>5.7919700000000005E-4</v>
      </c>
      <c r="B1438">
        <v>-4.5191699999999998E-4</v>
      </c>
      <c r="C1438">
        <v>-5.6525100000000001E-4</v>
      </c>
      <c r="D1438">
        <v>-4.2798100000000002E-4</v>
      </c>
      <c r="E1438">
        <v>2.3914699999999999E-4</v>
      </c>
      <c r="F1438">
        <v>1.61182E-4</v>
      </c>
      <c r="G1438">
        <v>-1.12636E-4</v>
      </c>
      <c r="H1438" s="14">
        <v>-5.8999999999999998E-5</v>
      </c>
    </row>
    <row r="1439" spans="1:8" x14ac:dyDescent="0.2">
      <c r="A1439">
        <v>-5.1989899999999999E-4</v>
      </c>
      <c r="B1439" s="14">
        <v>4.0800000000000002E-5</v>
      </c>
      <c r="C1439">
        <v>-1.8665199999999999E-4</v>
      </c>
      <c r="D1439">
        <v>-1.93897E-4</v>
      </c>
      <c r="E1439">
        <v>-6.2949999999999996E-4</v>
      </c>
      <c r="F1439">
        <v>-5.1836500000000001E-4</v>
      </c>
      <c r="G1439">
        <v>-4.99903E-4</v>
      </c>
      <c r="H1439">
        <v>2.77244E-4</v>
      </c>
    </row>
    <row r="1440" spans="1:8" x14ac:dyDescent="0.2">
      <c r="A1440">
        <v>-1.8784199999999999E-4</v>
      </c>
      <c r="B1440">
        <v>-1.3880399999999999E-4</v>
      </c>
      <c r="C1440">
        <v>5.7468700000000005E-4</v>
      </c>
      <c r="D1440" s="14">
        <v>-9.1199999999999994E-5</v>
      </c>
      <c r="E1440">
        <v>6.5210400000000003E-4</v>
      </c>
      <c r="F1440">
        <v>-1.17316E-4</v>
      </c>
      <c r="G1440">
        <v>4.3875000000000001E-4</v>
      </c>
      <c r="H1440">
        <v>2.7919700000000002E-4</v>
      </c>
    </row>
    <row r="1441" spans="1:8" x14ac:dyDescent="0.2">
      <c r="A1441">
        <v>-1.68123E-4</v>
      </c>
      <c r="B1441">
        <v>2.4554200000000002E-4</v>
      </c>
      <c r="C1441" s="14">
        <v>-8.2899999999999996E-5</v>
      </c>
      <c r="D1441">
        <v>4.7860600000000002E-4</v>
      </c>
      <c r="E1441">
        <v>-7.0245400000000003E-4</v>
      </c>
      <c r="F1441" s="14">
        <v>-7.1500000000000003E-5</v>
      </c>
      <c r="G1441">
        <v>-6.0700700000000001E-4</v>
      </c>
      <c r="H1441">
        <v>-4.9178600000000002E-4</v>
      </c>
    </row>
    <row r="1442" spans="1:8" x14ac:dyDescent="0.2">
      <c r="A1442">
        <v>6.52212E-4</v>
      </c>
      <c r="B1442">
        <v>2.16536E-4</v>
      </c>
      <c r="C1442">
        <v>3.0640300000000001E-4</v>
      </c>
      <c r="D1442" s="14">
        <v>-3.5700000000000001E-6</v>
      </c>
      <c r="E1442">
        <v>4.2682700000000001E-4</v>
      </c>
      <c r="F1442">
        <v>5.3451900000000001E-4</v>
      </c>
      <c r="G1442">
        <v>6.59229E-4</v>
      </c>
      <c r="H1442">
        <v>6.6440900000000003E-4</v>
      </c>
    </row>
    <row r="1443" spans="1:8" x14ac:dyDescent="0.2">
      <c r="A1443">
        <v>-4.62657E-4</v>
      </c>
      <c r="B1443">
        <v>-6.6731500000000003E-4</v>
      </c>
      <c r="C1443">
        <v>-7.6674100000000004E-4</v>
      </c>
      <c r="D1443">
        <v>-2.08836E-4</v>
      </c>
      <c r="E1443">
        <v>-3.2392400000000001E-4</v>
      </c>
      <c r="F1443">
        <v>-6.0095099999999996E-4</v>
      </c>
      <c r="G1443">
        <v>-7.2454099999999999E-4</v>
      </c>
      <c r="H1443">
        <v>-1.1380170000000001E-3</v>
      </c>
    </row>
    <row r="1444" spans="1:8" x14ac:dyDescent="0.2">
      <c r="A1444">
        <v>6.0619600000000004E-4</v>
      </c>
      <c r="B1444">
        <v>1.065772E-3</v>
      </c>
      <c r="C1444">
        <v>9.1014299999999998E-4</v>
      </c>
      <c r="D1444">
        <v>3.2412499999999998E-4</v>
      </c>
      <c r="E1444">
        <v>2.12244E-4</v>
      </c>
      <c r="F1444">
        <v>7.9539699999999999E-4</v>
      </c>
      <c r="G1444">
        <v>4.14163E-4</v>
      </c>
      <c r="H1444">
        <v>1.066776E-3</v>
      </c>
    </row>
    <row r="1445" spans="1:8" x14ac:dyDescent="0.2">
      <c r="A1445">
        <v>-1.7499900000000001E-4</v>
      </c>
      <c r="B1445">
        <v>-4.16845E-4</v>
      </c>
      <c r="C1445">
        <v>-5.4179100000000002E-4</v>
      </c>
      <c r="D1445" s="14">
        <v>5.9700000000000001E-5</v>
      </c>
      <c r="E1445">
        <v>3.3066999999999998E-4</v>
      </c>
      <c r="F1445">
        <v>3.5959000000000002E-4</v>
      </c>
      <c r="G1445" s="14">
        <v>-2.19E-5</v>
      </c>
      <c r="H1445">
        <v>-3.3669700000000001E-4</v>
      </c>
    </row>
    <row r="1446" spans="1:8" x14ac:dyDescent="0.2">
      <c r="A1446">
        <v>-2.1756299999999999E-4</v>
      </c>
      <c r="B1446">
        <v>-3.7220899999999997E-4</v>
      </c>
      <c r="C1446">
        <v>4.1102100000000002E-4</v>
      </c>
      <c r="D1446" s="14">
        <v>-4.21E-5</v>
      </c>
      <c r="E1446" s="14">
        <v>-7.4800000000000002E-5</v>
      </c>
      <c r="F1446">
        <v>-4.46868E-4</v>
      </c>
      <c r="G1446">
        <v>-2.1565500000000001E-4</v>
      </c>
      <c r="H1446" s="14">
        <v>5.1600000000000001E-5</v>
      </c>
    </row>
    <row r="1447" spans="1:8" x14ac:dyDescent="0.2">
      <c r="A1447">
        <v>-1.7478400000000001E-4</v>
      </c>
      <c r="B1447">
        <v>5.0962800000000003E-4</v>
      </c>
      <c r="C1447" s="14">
        <v>6.6800000000000004E-6</v>
      </c>
      <c r="D1447">
        <v>-4.3383000000000001E-4</v>
      </c>
      <c r="E1447" s="14">
        <v>-7.1699999999999995E-5</v>
      </c>
      <c r="F1447">
        <v>-2.3093899999999999E-4</v>
      </c>
      <c r="G1447">
        <v>7.3865499999999995E-4</v>
      </c>
      <c r="H1447">
        <v>2.8794500000000001E-4</v>
      </c>
    </row>
    <row r="1448" spans="1:8" x14ac:dyDescent="0.2">
      <c r="A1448">
        <v>5.8278500000000005E-4</v>
      </c>
      <c r="B1448">
        <v>2.9178199999999998E-4</v>
      </c>
      <c r="C1448">
        <v>-3.99431E-4</v>
      </c>
      <c r="D1448">
        <v>4.2480099999999999E-4</v>
      </c>
      <c r="E1448">
        <v>2.1267599999999999E-4</v>
      </c>
      <c r="F1448" s="14">
        <v>6.3100000000000002E-5</v>
      </c>
      <c r="G1448">
        <v>-3.6729999999999998E-4</v>
      </c>
      <c r="H1448">
        <v>2.6561199999999998E-4</v>
      </c>
    </row>
    <row r="1449" spans="1:8" x14ac:dyDescent="0.2">
      <c r="A1449">
        <v>-4.6301799999999999E-4</v>
      </c>
      <c r="B1449">
        <v>-5.6134700000000002E-4</v>
      </c>
      <c r="C1449">
        <v>5.2323599999999995E-4</v>
      </c>
      <c r="D1449">
        <v>-1.0501399999999999E-4</v>
      </c>
      <c r="E1449">
        <v>3.2775799999999999E-4</v>
      </c>
      <c r="F1449">
        <v>-1.4216200000000001E-4</v>
      </c>
      <c r="G1449">
        <v>-2.66987E-4</v>
      </c>
      <c r="H1449">
        <v>-2.4170499999999999E-4</v>
      </c>
    </row>
    <row r="1450" spans="1:8" x14ac:dyDescent="0.2">
      <c r="A1450" s="14">
        <v>-2.0699999999999998E-5</v>
      </c>
      <c r="B1450">
        <v>-1.2536900000000001E-4</v>
      </c>
      <c r="C1450">
        <v>-2.0306999999999999E-4</v>
      </c>
      <c r="D1450">
        <v>3.2365600000000002E-4</v>
      </c>
      <c r="E1450">
        <v>-1.5601800000000001E-4</v>
      </c>
      <c r="F1450">
        <v>1.8397300000000001E-4</v>
      </c>
      <c r="G1450">
        <v>6.8553099999999997E-4</v>
      </c>
      <c r="H1450">
        <v>1.5365499999999999E-4</v>
      </c>
    </row>
    <row r="1451" spans="1:8" x14ac:dyDescent="0.2">
      <c r="A1451">
        <v>3.0420300000000001E-4</v>
      </c>
      <c r="B1451">
        <v>7.3040900000000001E-4</v>
      </c>
      <c r="C1451" s="14">
        <v>-8.7600000000000008E-6</v>
      </c>
      <c r="D1451">
        <v>-4.74143E-4</v>
      </c>
      <c r="E1451" s="14">
        <v>-1.8499999999999999E-5</v>
      </c>
      <c r="F1451">
        <v>4.8000199999999999E-4</v>
      </c>
      <c r="G1451">
        <v>2.77003E-4</v>
      </c>
      <c r="H1451">
        <v>2.3824100000000001E-4</v>
      </c>
    </row>
    <row r="1452" spans="1:8" x14ac:dyDescent="0.2">
      <c r="A1452">
        <v>-3.0012700000000002E-4</v>
      </c>
      <c r="B1452">
        <v>-2.4993900000000002E-4</v>
      </c>
      <c r="C1452" s="14">
        <v>4.6999999999999997E-5</v>
      </c>
      <c r="D1452">
        <v>3.72345E-4</v>
      </c>
      <c r="E1452">
        <v>-2.8445100000000002E-4</v>
      </c>
      <c r="F1452">
        <v>-3.3932400000000001E-4</v>
      </c>
      <c r="G1452">
        <v>-5.5716100000000003E-4</v>
      </c>
      <c r="H1452">
        <v>-3.26261E-4</v>
      </c>
    </row>
    <row r="1453" spans="1:8" x14ac:dyDescent="0.2">
      <c r="A1453">
        <v>6.21267E-4</v>
      </c>
      <c r="B1453" s="14">
        <v>-2.16E-5</v>
      </c>
      <c r="C1453">
        <v>-1.2920799999999999E-4</v>
      </c>
      <c r="D1453">
        <v>-2.8807300000000002E-4</v>
      </c>
      <c r="E1453" s="14">
        <v>-9.5699999999999995E-5</v>
      </c>
      <c r="F1453">
        <v>2.7302499999999998E-4</v>
      </c>
      <c r="G1453">
        <v>-2.45892E-4</v>
      </c>
      <c r="H1453" s="14">
        <v>-1.4E-5</v>
      </c>
    </row>
    <row r="1454" spans="1:8" x14ac:dyDescent="0.2">
      <c r="A1454">
        <v>-4.1525200000000001E-4</v>
      </c>
      <c r="B1454">
        <v>2.9737600000000002E-4</v>
      </c>
      <c r="C1454">
        <v>-1.34611E-4</v>
      </c>
      <c r="D1454">
        <v>6.3028200000000002E-4</v>
      </c>
      <c r="E1454">
        <v>2.5564899999999999E-4</v>
      </c>
      <c r="F1454" s="14">
        <v>-3.2100000000000001E-5</v>
      </c>
      <c r="G1454" s="14">
        <v>7.8499999999999997E-5</v>
      </c>
      <c r="H1454">
        <v>-4.2469300000000002E-4</v>
      </c>
    </row>
    <row r="1455" spans="1:8" x14ac:dyDescent="0.2">
      <c r="A1455">
        <v>-1.549E-4</v>
      </c>
      <c r="B1455">
        <v>-1.42581E-4</v>
      </c>
      <c r="C1455">
        <v>4.7002099999999999E-4</v>
      </c>
      <c r="D1455">
        <v>-6.6969999999999996E-4</v>
      </c>
      <c r="E1455">
        <v>-2.7295899999999997E-4</v>
      </c>
      <c r="F1455">
        <v>-2.32375E-4</v>
      </c>
      <c r="G1455">
        <v>-2.03685E-4</v>
      </c>
      <c r="H1455">
        <v>2.3734200000000001E-4</v>
      </c>
    </row>
    <row r="1456" spans="1:8" x14ac:dyDescent="0.2">
      <c r="A1456">
        <v>2.23649E-4</v>
      </c>
      <c r="B1456" s="14">
        <v>-5.0099999999999998E-5</v>
      </c>
      <c r="C1456" s="14">
        <v>-9.8200000000000002E-5</v>
      </c>
      <c r="D1456">
        <v>3.2548700000000001E-4</v>
      </c>
      <c r="E1456">
        <v>6.9149499999999998E-4</v>
      </c>
      <c r="F1456">
        <v>3.9418100000000001E-4</v>
      </c>
      <c r="G1456">
        <v>3.3495299999999998E-4</v>
      </c>
      <c r="H1456" s="14">
        <v>7.1199999999999996E-6</v>
      </c>
    </row>
    <row r="1457" spans="1:8" x14ac:dyDescent="0.2">
      <c r="A1457">
        <v>4.8066E-4</v>
      </c>
      <c r="B1457">
        <v>-4.3704600000000002E-4</v>
      </c>
      <c r="C1457">
        <v>1.4310899999999999E-4</v>
      </c>
      <c r="D1457" s="14">
        <v>5.1700000000000003E-5</v>
      </c>
      <c r="E1457" s="14">
        <v>6.1199999999999997E-5</v>
      </c>
      <c r="F1457">
        <v>2.33716E-4</v>
      </c>
      <c r="G1457">
        <v>5.4080100000000004E-4</v>
      </c>
      <c r="H1457" s="14">
        <v>-4.7700000000000001E-5</v>
      </c>
    </row>
    <row r="1458" spans="1:8" x14ac:dyDescent="0.2">
      <c r="A1458">
        <v>-1.4653100000000001E-4</v>
      </c>
      <c r="B1458" s="14">
        <v>-7.4400000000000006E-5</v>
      </c>
      <c r="C1458">
        <v>-5.9484800000000003E-4</v>
      </c>
      <c r="D1458">
        <v>3.9398100000000001E-4</v>
      </c>
      <c r="E1458">
        <v>-1.55871E-4</v>
      </c>
      <c r="F1458">
        <v>-5.4752100000000003E-4</v>
      </c>
      <c r="G1458" s="14">
        <v>-4.99E-5</v>
      </c>
      <c r="H1458">
        <v>7.2230099999999995E-4</v>
      </c>
    </row>
    <row r="1459" spans="1:8" x14ac:dyDescent="0.2">
      <c r="A1459" s="14">
        <v>5.2200000000000002E-5</v>
      </c>
      <c r="B1459">
        <v>6.3815499999999995E-4</v>
      </c>
      <c r="C1459">
        <v>-1.39655E-4</v>
      </c>
      <c r="D1459">
        <v>-8.7052500000000003E-4</v>
      </c>
      <c r="E1459">
        <v>-5.7059500000000002E-4</v>
      </c>
      <c r="F1459">
        <v>-2.9877799999999998E-4</v>
      </c>
      <c r="G1459" s="14">
        <v>-7.9099999999999998E-5</v>
      </c>
      <c r="H1459">
        <v>-7.6731499999999997E-4</v>
      </c>
    </row>
    <row r="1460" spans="1:8" x14ac:dyDescent="0.2">
      <c r="A1460" s="14">
        <v>-1.17E-7</v>
      </c>
      <c r="B1460">
        <v>2.8682300000000002E-4</v>
      </c>
      <c r="C1460">
        <v>5.9454899999999999E-4</v>
      </c>
      <c r="D1460">
        <v>2.4235000000000001E-4</v>
      </c>
      <c r="E1460">
        <v>5.5797799999999999E-4</v>
      </c>
      <c r="F1460" s="14">
        <v>9.6399999999999999E-5</v>
      </c>
      <c r="G1460">
        <v>-4.8503199999999999E-4</v>
      </c>
      <c r="H1460">
        <v>6.2894899999999996E-4</v>
      </c>
    </row>
    <row r="1461" spans="1:8" x14ac:dyDescent="0.2">
      <c r="A1461">
        <v>-3.2546799999999998E-4</v>
      </c>
      <c r="B1461">
        <v>-4.3437400000000001E-4</v>
      </c>
      <c r="C1461" s="14">
        <v>-1.7799999999999999E-5</v>
      </c>
      <c r="D1461">
        <v>-3.0486100000000002E-4</v>
      </c>
      <c r="E1461">
        <v>-4.1458499999999998E-4</v>
      </c>
      <c r="F1461">
        <v>3.67656E-4</v>
      </c>
      <c r="G1461">
        <v>3.3333400000000002E-4</v>
      </c>
      <c r="H1461">
        <v>-5.0825999999999996E-4</v>
      </c>
    </row>
    <row r="1462" spans="1:8" x14ac:dyDescent="0.2">
      <c r="A1462" s="14">
        <v>-5.1900000000000001E-5</v>
      </c>
      <c r="B1462">
        <v>2.5132300000000002E-4</v>
      </c>
      <c r="C1462">
        <v>-2.6619799999999999E-4</v>
      </c>
      <c r="D1462">
        <v>-1.25072E-4</v>
      </c>
      <c r="E1462">
        <v>-2.6052099999999999E-4</v>
      </c>
      <c r="F1462" s="14">
        <v>-8.6799999999999996E-5</v>
      </c>
      <c r="G1462">
        <v>-5.0618400000000002E-4</v>
      </c>
      <c r="H1462">
        <v>-1.58956E-4</v>
      </c>
    </row>
    <row r="1463" spans="1:8" x14ac:dyDescent="0.2">
      <c r="A1463">
        <v>4.40288E-4</v>
      </c>
      <c r="B1463">
        <v>-8.0993099999999995E-4</v>
      </c>
      <c r="C1463">
        <v>-3.72958E-4</v>
      </c>
      <c r="D1463">
        <v>5.5688999999999999E-4</v>
      </c>
      <c r="E1463">
        <v>4.9121600000000005E-4</v>
      </c>
      <c r="F1463">
        <v>-7.76324E-4</v>
      </c>
      <c r="G1463" s="14">
        <v>5.3100000000000003E-5</v>
      </c>
      <c r="H1463">
        <v>-5.1706400000000002E-4</v>
      </c>
    </row>
    <row r="1464" spans="1:8" x14ac:dyDescent="0.2">
      <c r="A1464">
        <v>-4.7022600000000002E-4</v>
      </c>
      <c r="B1464">
        <v>8.4632100000000003E-4</v>
      </c>
      <c r="C1464">
        <v>4.3062999999999999E-4</v>
      </c>
      <c r="D1464" s="14">
        <v>-1.1799999999999999E-6</v>
      </c>
      <c r="E1464">
        <v>-1.6828599999999999E-4</v>
      </c>
      <c r="F1464">
        <v>5.0307699999999999E-4</v>
      </c>
      <c r="G1464">
        <v>5.4379700000000005E-4</v>
      </c>
      <c r="H1464">
        <v>3.5439899999999998E-4</v>
      </c>
    </row>
    <row r="1465" spans="1:8" x14ac:dyDescent="0.2">
      <c r="A1465">
        <v>4.8793900000000001E-4</v>
      </c>
      <c r="B1465">
        <v>-9.7325299999999999E-4</v>
      </c>
      <c r="C1465">
        <v>4.1113100000000002E-4</v>
      </c>
      <c r="D1465">
        <v>-2.28729E-4</v>
      </c>
      <c r="E1465">
        <v>-1.5911899999999999E-4</v>
      </c>
      <c r="F1465">
        <v>-1.3406599999999999E-4</v>
      </c>
      <c r="G1465">
        <v>-5.8476999999999997E-4</v>
      </c>
      <c r="H1465">
        <v>-1.3333600000000001E-4</v>
      </c>
    </row>
    <row r="1466" spans="1:8" x14ac:dyDescent="0.2">
      <c r="A1466">
        <v>-2.9649199999999998E-4</v>
      </c>
      <c r="B1466">
        <v>2.9680400000000001E-4</v>
      </c>
      <c r="C1466">
        <v>-7.1310899999999997E-4</v>
      </c>
      <c r="D1466" s="14">
        <v>1.6900000000000001E-5</v>
      </c>
      <c r="E1466">
        <v>3.7090499999999999E-4</v>
      </c>
      <c r="F1466">
        <v>-3.2384599999999998E-4</v>
      </c>
      <c r="G1466">
        <v>-3.60198E-4</v>
      </c>
      <c r="H1466">
        <v>5.6831600000000003E-4</v>
      </c>
    </row>
    <row r="1467" spans="1:8" x14ac:dyDescent="0.2">
      <c r="A1467">
        <v>-1.54969E-4</v>
      </c>
      <c r="B1467">
        <v>2.7532099999999998E-4</v>
      </c>
      <c r="C1467">
        <v>3.0853899999999998E-4</v>
      </c>
      <c r="D1467">
        <v>-2.9346899999999998E-4</v>
      </c>
      <c r="E1467">
        <v>1.09264E-4</v>
      </c>
      <c r="F1467">
        <v>6.6646200000000004E-4</v>
      </c>
      <c r="G1467" s="14">
        <v>8.7999999999999998E-5</v>
      </c>
      <c r="H1467" s="14">
        <v>7.7000000000000001E-5</v>
      </c>
    </row>
    <row r="1468" spans="1:8" x14ac:dyDescent="0.2">
      <c r="A1468">
        <v>6.2200000000000005E-4</v>
      </c>
      <c r="B1468">
        <v>-2.5272100000000002E-4</v>
      </c>
      <c r="C1468">
        <v>-1.8627300000000001E-4</v>
      </c>
      <c r="D1468">
        <v>5.1330899999999999E-4</v>
      </c>
      <c r="E1468">
        <v>-5.9584700000000004E-4</v>
      </c>
      <c r="F1468">
        <v>2.4598099999999999E-4</v>
      </c>
      <c r="G1468">
        <v>6.9672199999999999E-4</v>
      </c>
      <c r="H1468" s="14">
        <v>7.1299999999999998E-5</v>
      </c>
    </row>
    <row r="1469" spans="1:8" x14ac:dyDescent="0.2">
      <c r="A1469">
        <v>-4.6077999999999999E-4</v>
      </c>
      <c r="B1469">
        <v>2.4535099999999999E-4</v>
      </c>
      <c r="C1469">
        <v>4.9100100000000002E-4</v>
      </c>
      <c r="D1469">
        <v>3.3988200000000001E-4</v>
      </c>
      <c r="E1469">
        <v>8.5365300000000001E-4</v>
      </c>
      <c r="F1469" s="14">
        <v>-4.5399999999999999E-5</v>
      </c>
      <c r="G1469">
        <v>-2.9732400000000001E-4</v>
      </c>
      <c r="H1469">
        <v>-4.1699499999999997E-4</v>
      </c>
    </row>
    <row r="1470" spans="1:8" x14ac:dyDescent="0.2">
      <c r="A1470">
        <v>5.3897700000000005E-4</v>
      </c>
      <c r="B1470">
        <v>2.12726E-4</v>
      </c>
      <c r="C1470">
        <v>2.9616400000000002E-4</v>
      </c>
      <c r="D1470">
        <v>-3.3389699999999999E-4</v>
      </c>
      <c r="E1470">
        <v>-1.2073700000000001E-4</v>
      </c>
      <c r="F1470" s="14">
        <v>-5.0500000000000001E-5</v>
      </c>
      <c r="G1470">
        <v>-1.5661599999999999E-4</v>
      </c>
      <c r="H1470">
        <v>3.9240299999999999E-4</v>
      </c>
    </row>
    <row r="1471" spans="1:8" x14ac:dyDescent="0.2">
      <c r="A1471">
        <v>-5.6445099999999999E-4</v>
      </c>
      <c r="B1471" s="14">
        <v>-6.72E-6</v>
      </c>
      <c r="C1471">
        <v>-6.1187700000000004E-4</v>
      </c>
      <c r="D1471">
        <v>-5.9189900000000001E-4</v>
      </c>
      <c r="E1471">
        <v>-6.1773899999999996E-4</v>
      </c>
      <c r="F1471">
        <v>-7.8780500000000004E-4</v>
      </c>
      <c r="G1471">
        <v>1.7155299999999999E-4</v>
      </c>
      <c r="H1471">
        <v>-5.2957600000000003E-4</v>
      </c>
    </row>
    <row r="1472" spans="1:8" x14ac:dyDescent="0.2">
      <c r="A1472">
        <v>1.3653600000000001E-4</v>
      </c>
      <c r="B1472" s="14">
        <v>-5.1700000000000003E-5</v>
      </c>
      <c r="C1472" s="14">
        <v>9.8400000000000007E-5</v>
      </c>
      <c r="D1472" s="14">
        <v>8.1899999999999999E-5</v>
      </c>
      <c r="E1472">
        <v>-2.95395E-4</v>
      </c>
      <c r="F1472">
        <v>-1.27756E-4</v>
      </c>
      <c r="G1472" s="14">
        <v>7.7999999999999999E-5</v>
      </c>
      <c r="H1472" s="14">
        <v>7.1600000000000006E-5</v>
      </c>
    </row>
    <row r="1473" spans="1:8" x14ac:dyDescent="0.2">
      <c r="A1473" s="14">
        <v>-4.8999999999999998E-5</v>
      </c>
      <c r="B1473" s="14">
        <v>3.8999999999999999E-5</v>
      </c>
      <c r="C1473">
        <v>4.8933699999999995E-4</v>
      </c>
      <c r="D1473">
        <v>4.2883E-4</v>
      </c>
      <c r="E1473">
        <v>7.7574600000000001E-4</v>
      </c>
      <c r="F1473">
        <v>4.6171E-4</v>
      </c>
      <c r="G1473">
        <v>-4.8024100000000001E-4</v>
      </c>
      <c r="H1473">
        <v>-4.8107800000000002E-4</v>
      </c>
    </row>
    <row r="1474" spans="1:8" x14ac:dyDescent="0.2">
      <c r="A1474">
        <v>6.8208500000000003E-4</v>
      </c>
      <c r="B1474" s="14">
        <v>-1.9400000000000001E-5</v>
      </c>
      <c r="C1474">
        <v>-1.63599E-4</v>
      </c>
      <c r="D1474">
        <v>3.3226300000000001E-4</v>
      </c>
      <c r="E1474" s="14">
        <v>-6.9400000000000006E-5</v>
      </c>
      <c r="F1474" s="14">
        <v>1.1399999999999999E-5</v>
      </c>
      <c r="G1474">
        <v>1.8625E-4</v>
      </c>
      <c r="H1474">
        <v>4.18198E-4</v>
      </c>
    </row>
    <row r="1475" spans="1:8" x14ac:dyDescent="0.2">
      <c r="A1475">
        <v>-2.9142600000000001E-4</v>
      </c>
      <c r="B1475">
        <v>4.15561E-4</v>
      </c>
      <c r="C1475">
        <v>-3.4334600000000002E-4</v>
      </c>
      <c r="D1475">
        <v>-6.8574800000000002E-4</v>
      </c>
      <c r="E1475">
        <v>-6.4932900000000003E-4</v>
      </c>
      <c r="F1475" s="14">
        <v>-5.6199999999999997E-5</v>
      </c>
      <c r="G1475">
        <v>-1.33125E-4</v>
      </c>
      <c r="H1475">
        <v>-2.6030999999999998E-4</v>
      </c>
    </row>
    <row r="1476" spans="1:8" x14ac:dyDescent="0.2">
      <c r="A1476">
        <v>4.0044100000000002E-4</v>
      </c>
      <c r="B1476">
        <v>-3.0475499999999998E-4</v>
      </c>
      <c r="C1476">
        <v>-2.50571E-4</v>
      </c>
      <c r="D1476">
        <v>5.98867E-4</v>
      </c>
      <c r="E1476">
        <v>3.7082400000000001E-4</v>
      </c>
      <c r="F1476" s="14">
        <v>-5.5999999999999999E-5</v>
      </c>
      <c r="G1476">
        <v>-2.75598E-4</v>
      </c>
      <c r="H1476">
        <v>-1.3247500000000001E-4</v>
      </c>
    </row>
    <row r="1477" spans="1:8" x14ac:dyDescent="0.2">
      <c r="A1477">
        <v>-2.7463299999999998E-4</v>
      </c>
      <c r="B1477">
        <v>2.9342799999999998E-4</v>
      </c>
      <c r="C1477">
        <v>5.1334999999999998E-4</v>
      </c>
      <c r="D1477">
        <v>2.09891E-4</v>
      </c>
      <c r="E1477">
        <v>-2.60893E-4</v>
      </c>
      <c r="F1477">
        <v>5.4853499999999995E-4</v>
      </c>
      <c r="G1477" s="14">
        <v>-2.7500000000000001E-5</v>
      </c>
      <c r="H1477" s="14">
        <v>2.5299999999999998E-5</v>
      </c>
    </row>
    <row r="1478" spans="1:8" x14ac:dyDescent="0.2">
      <c r="A1478">
        <v>-2.28929E-4</v>
      </c>
      <c r="B1478">
        <v>-4.5474600000000001E-4</v>
      </c>
      <c r="C1478">
        <v>-3.3655099999999998E-4</v>
      </c>
      <c r="D1478">
        <v>-6.2043000000000005E-4</v>
      </c>
      <c r="E1478">
        <v>3.4474499999999998E-4</v>
      </c>
      <c r="F1478">
        <v>-7.7381900000000003E-4</v>
      </c>
      <c r="G1478">
        <v>1.9634000000000001E-4</v>
      </c>
      <c r="H1478">
        <v>-1.42552E-4</v>
      </c>
    </row>
    <row r="1479" spans="1:8" x14ac:dyDescent="0.2">
      <c r="A1479">
        <v>5.4124499999999999E-4</v>
      </c>
      <c r="B1479">
        <v>3.8988899999999998E-4</v>
      </c>
      <c r="C1479">
        <v>8.4303600000000002E-4</v>
      </c>
      <c r="D1479">
        <v>4.4735100000000002E-4</v>
      </c>
      <c r="E1479">
        <v>3.1821399999999999E-4</v>
      </c>
      <c r="F1479">
        <v>4.3586299999999998E-4</v>
      </c>
      <c r="G1479">
        <v>1.26439E-4</v>
      </c>
      <c r="H1479">
        <v>6.9758799999999996E-4</v>
      </c>
    </row>
    <row r="1480" spans="1:8" x14ac:dyDescent="0.2">
      <c r="A1480" s="14">
        <v>-6.4200000000000002E-5</v>
      </c>
      <c r="B1480">
        <v>5.8508300000000002E-4</v>
      </c>
      <c r="C1480">
        <v>4.3832400000000003E-4</v>
      </c>
      <c r="D1480">
        <v>3.8912000000000001E-4</v>
      </c>
      <c r="E1480">
        <v>4.3055600000000002E-4</v>
      </c>
      <c r="F1480">
        <v>4.52972E-4</v>
      </c>
      <c r="G1480">
        <v>1.13167E-3</v>
      </c>
      <c r="H1480">
        <v>-3.6113900000000001E-4</v>
      </c>
    </row>
    <row r="1481" spans="1:8" x14ac:dyDescent="0.2">
      <c r="A1481" s="14">
        <v>6.3999999999999997E-5</v>
      </c>
      <c r="B1481" s="14">
        <v>9.6000000000000002E-5</v>
      </c>
      <c r="C1481">
        <v>-8.8091799999999996E-4</v>
      </c>
      <c r="D1481" s="14">
        <v>-1.4100000000000001E-5</v>
      </c>
      <c r="E1481">
        <v>-3.5927799999999998E-4</v>
      </c>
      <c r="F1481">
        <v>1.3615400000000001E-4</v>
      </c>
      <c r="G1481">
        <v>-2.2555900000000001E-4</v>
      </c>
      <c r="H1481" s="14">
        <v>-5.02E-5</v>
      </c>
    </row>
    <row r="1482" spans="1:8" x14ac:dyDescent="0.2">
      <c r="A1482">
        <v>2.6165299999999998E-4</v>
      </c>
      <c r="B1482">
        <v>-1.5724900000000001E-4</v>
      </c>
      <c r="C1482">
        <v>8.6917500000000003E-4</v>
      </c>
      <c r="D1482">
        <v>-2.22802E-4</v>
      </c>
      <c r="E1482">
        <v>5.8303200000000004E-4</v>
      </c>
      <c r="F1482">
        <v>2.2640200000000001E-4</v>
      </c>
      <c r="G1482" s="14">
        <v>3.8699999999999999E-5</v>
      </c>
      <c r="H1482">
        <v>1.070498E-3</v>
      </c>
    </row>
    <row r="1483" spans="1:8" x14ac:dyDescent="0.2">
      <c r="A1483">
        <v>4.9054600000000002E-4</v>
      </c>
      <c r="B1483" s="14">
        <v>3.3599999999999997E-5</v>
      </c>
      <c r="C1483">
        <v>-2.3343300000000001E-4</v>
      </c>
      <c r="D1483">
        <v>8.1571699999999998E-4</v>
      </c>
      <c r="E1483">
        <v>-1.4620900000000001E-4</v>
      </c>
      <c r="F1483" s="14">
        <v>-8.0400000000000003E-5</v>
      </c>
      <c r="G1483">
        <v>3.57103E-4</v>
      </c>
      <c r="H1483">
        <v>-1.01067E-4</v>
      </c>
    </row>
    <row r="1484" spans="1:8" x14ac:dyDescent="0.2">
      <c r="A1484" s="14">
        <v>-2.0400000000000001E-5</v>
      </c>
      <c r="B1484" s="14">
        <v>-3.2700000000000002E-5</v>
      </c>
      <c r="C1484">
        <v>-1.3065599999999999E-4</v>
      </c>
      <c r="D1484">
        <v>-6.1380699999999996E-4</v>
      </c>
      <c r="E1484">
        <v>4.5478199999999998E-4</v>
      </c>
      <c r="F1484">
        <v>1.5345499999999999E-4</v>
      </c>
      <c r="G1484" s="14">
        <v>2.3200000000000001E-5</v>
      </c>
      <c r="H1484">
        <v>-5.7086400000000003E-4</v>
      </c>
    </row>
    <row r="1485" spans="1:8" x14ac:dyDescent="0.2">
      <c r="A1485">
        <v>-1.02564E-4</v>
      </c>
      <c r="B1485">
        <v>1.41629E-4</v>
      </c>
      <c r="C1485">
        <v>2.60931E-4</v>
      </c>
      <c r="D1485">
        <v>2.3147900000000001E-4</v>
      </c>
      <c r="E1485" s="14">
        <v>-1.1600000000000001E-5</v>
      </c>
      <c r="F1485">
        <v>3.30668E-4</v>
      </c>
      <c r="G1485" s="14">
        <v>8.7700000000000004E-5</v>
      </c>
      <c r="H1485">
        <v>4.9625600000000004E-4</v>
      </c>
    </row>
    <row r="1486" spans="1:8" x14ac:dyDescent="0.2">
      <c r="A1486">
        <v>3.5619200000000002E-4</v>
      </c>
      <c r="B1486">
        <v>5.6523499999999998E-4</v>
      </c>
      <c r="C1486">
        <v>4.28276E-4</v>
      </c>
      <c r="D1486">
        <v>4.0662800000000002E-4</v>
      </c>
      <c r="E1486">
        <v>1.8928599999999999E-4</v>
      </c>
      <c r="F1486">
        <v>2.3069E-4</v>
      </c>
      <c r="G1486">
        <v>-3.79606E-4</v>
      </c>
      <c r="H1486">
        <v>-1.6822500000000001E-4</v>
      </c>
    </row>
    <row r="1487" spans="1:8" x14ac:dyDescent="0.2">
      <c r="A1487">
        <v>-4.6967200000000003E-4</v>
      </c>
      <c r="B1487">
        <v>-1.6407300000000001E-4</v>
      </c>
      <c r="C1487">
        <v>-2.0758899999999999E-4</v>
      </c>
      <c r="D1487">
        <v>-3.75557E-4</v>
      </c>
      <c r="E1487" s="14">
        <v>-6.58E-5</v>
      </c>
      <c r="F1487">
        <v>-3.8106899999999999E-4</v>
      </c>
      <c r="G1487">
        <v>3.4255400000000001E-4</v>
      </c>
      <c r="H1487">
        <v>3.2022600000000001E-4</v>
      </c>
    </row>
    <row r="1488" spans="1:8" x14ac:dyDescent="0.2">
      <c r="A1488">
        <v>1.46565E-4</v>
      </c>
      <c r="B1488" s="14">
        <v>-4.7800000000000003E-5</v>
      </c>
      <c r="C1488">
        <v>-3.62853E-4</v>
      </c>
      <c r="D1488" s="14">
        <v>-5.66E-5</v>
      </c>
      <c r="E1488">
        <v>-4.8781300000000003E-4</v>
      </c>
      <c r="F1488">
        <v>-2.8135900000000001E-4</v>
      </c>
      <c r="G1488">
        <v>-4.6016999999999998E-4</v>
      </c>
      <c r="H1488" s="14">
        <v>1.59E-5</v>
      </c>
    </row>
    <row r="1489" spans="1:8" x14ac:dyDescent="0.2">
      <c r="A1489">
        <v>-4.60767E-4</v>
      </c>
      <c r="B1489">
        <v>1.94938E-4</v>
      </c>
      <c r="C1489">
        <v>2.5443800000000001E-4</v>
      </c>
      <c r="D1489">
        <v>8.0349100000000004E-4</v>
      </c>
      <c r="E1489">
        <v>5.4119400000000005E-4</v>
      </c>
      <c r="F1489">
        <v>3.3568600000000002E-4</v>
      </c>
      <c r="G1489">
        <v>2.6652300000000001E-4</v>
      </c>
      <c r="H1489" s="14">
        <v>-8.8499999999999996E-5</v>
      </c>
    </row>
    <row r="1490" spans="1:8" x14ac:dyDescent="0.2">
      <c r="A1490">
        <v>6.2034700000000004E-4</v>
      </c>
      <c r="B1490">
        <v>-7.4026099999999998E-4</v>
      </c>
      <c r="C1490">
        <v>2.1209000000000001E-4</v>
      </c>
      <c r="D1490">
        <v>-4.0697200000000002E-4</v>
      </c>
      <c r="E1490" s="14">
        <v>-1.4600000000000001E-5</v>
      </c>
      <c r="F1490">
        <v>2.5648199999999999E-4</v>
      </c>
      <c r="G1490" s="14">
        <v>4.5099999999999998E-5</v>
      </c>
      <c r="H1490" s="14">
        <v>-3.4000000000000001E-6</v>
      </c>
    </row>
    <row r="1491" spans="1:8" x14ac:dyDescent="0.2">
      <c r="A1491">
        <v>-2.2923E-4</v>
      </c>
      <c r="B1491">
        <v>1.9057899999999999E-4</v>
      </c>
      <c r="C1491">
        <v>-5.9753499999999995E-4</v>
      </c>
      <c r="D1491">
        <v>-2.06675E-4</v>
      </c>
      <c r="E1491">
        <v>-3.9500000000000001E-4</v>
      </c>
      <c r="F1491">
        <v>-7.3298199999999997E-4</v>
      </c>
      <c r="G1491">
        <v>2.8606200000000001E-4</v>
      </c>
      <c r="H1491">
        <v>1.7139799999999999E-4</v>
      </c>
    </row>
    <row r="1492" spans="1:8" x14ac:dyDescent="0.2">
      <c r="A1492" s="14">
        <v>3.6999999999999998E-5</v>
      </c>
      <c r="B1492">
        <v>3.33491E-4</v>
      </c>
      <c r="C1492">
        <v>3.18129E-4</v>
      </c>
      <c r="D1492">
        <v>1.3778600000000001E-4</v>
      </c>
      <c r="E1492">
        <v>-5.7399399999999998E-4</v>
      </c>
      <c r="F1492">
        <v>2.8350899999999999E-4</v>
      </c>
      <c r="G1492">
        <v>-4.78433E-4</v>
      </c>
      <c r="H1492">
        <v>-4.6220300000000001E-4</v>
      </c>
    </row>
    <row r="1493" spans="1:8" x14ac:dyDescent="0.2">
      <c r="A1493">
        <v>3.4287400000000001E-4</v>
      </c>
      <c r="B1493">
        <v>-2.9473999999999999E-4</v>
      </c>
      <c r="C1493">
        <v>4.1420600000000003E-4</v>
      </c>
      <c r="D1493" s="14">
        <v>9.09E-5</v>
      </c>
      <c r="E1493">
        <v>5.1769000000000001E-4</v>
      </c>
      <c r="F1493">
        <v>4.3971499999999997E-4</v>
      </c>
      <c r="G1493">
        <v>1.7924099999999999E-4</v>
      </c>
      <c r="H1493">
        <v>4.0729500000000001E-4</v>
      </c>
    </row>
    <row r="1494" spans="1:8" x14ac:dyDescent="0.2">
      <c r="A1494" s="14">
        <v>-7.0699999999999997E-5</v>
      </c>
      <c r="B1494">
        <v>2.4008699999999999E-4</v>
      </c>
      <c r="C1494">
        <v>-4.6880499999999998E-4</v>
      </c>
      <c r="D1494">
        <v>3.1072199999999998E-4</v>
      </c>
      <c r="E1494">
        <v>1.2737800000000001E-4</v>
      </c>
      <c r="F1494" s="14">
        <v>8.5500000000000005E-5</v>
      </c>
      <c r="G1494">
        <v>3.1643699999999998E-4</v>
      </c>
      <c r="H1494">
        <v>2.7491199999999999E-4</v>
      </c>
    </row>
    <row r="1495" spans="1:8" x14ac:dyDescent="0.2">
      <c r="A1495">
        <v>-1.84196E-4</v>
      </c>
      <c r="B1495">
        <v>-3.75588E-4</v>
      </c>
      <c r="C1495" s="14">
        <v>5.5500000000000002E-6</v>
      </c>
      <c r="D1495">
        <v>-8.2894900000000005E-4</v>
      </c>
      <c r="E1495">
        <v>-2.7701199999999998E-4</v>
      </c>
      <c r="F1495">
        <v>-2.6457E-4</v>
      </c>
      <c r="G1495">
        <v>-2.6960900000000003E-4</v>
      </c>
      <c r="H1495">
        <v>-4.4995799999999998E-4</v>
      </c>
    </row>
    <row r="1496" spans="1:8" x14ac:dyDescent="0.2">
      <c r="A1496">
        <v>-4.6450899999999999E-4</v>
      </c>
      <c r="B1496">
        <v>3.5146899999999998E-4</v>
      </c>
      <c r="C1496">
        <v>-3.0110599999999999E-4</v>
      </c>
      <c r="D1496" s="14">
        <v>1.4800000000000001E-5</v>
      </c>
      <c r="E1496">
        <v>-3.0647399999999999E-4</v>
      </c>
      <c r="F1496">
        <v>1.07519E-4</v>
      </c>
      <c r="G1496">
        <v>-5.5568499999999999E-4</v>
      </c>
      <c r="H1496">
        <v>1.8436E-4</v>
      </c>
    </row>
    <row r="1497" spans="1:8" x14ac:dyDescent="0.2">
      <c r="A1497" s="14">
        <v>5.1600000000000001E-5</v>
      </c>
      <c r="B1497" s="14">
        <v>-7.1099999999999994E-5</v>
      </c>
      <c r="C1497">
        <v>3.50968E-4</v>
      </c>
      <c r="D1497">
        <v>-3.502E-4</v>
      </c>
      <c r="E1497">
        <v>-1.2254E-4</v>
      </c>
      <c r="F1497">
        <v>-8.6562900000000003E-4</v>
      </c>
      <c r="G1497">
        <v>4.14208E-4</v>
      </c>
      <c r="H1497">
        <v>-7.6320200000000004E-4</v>
      </c>
    </row>
    <row r="1498" spans="1:8" x14ac:dyDescent="0.2">
      <c r="A1498" s="14">
        <v>-8.7499999999999999E-5</v>
      </c>
      <c r="B1498">
        <v>-5.5405700000000005E-4</v>
      </c>
      <c r="C1498" s="14">
        <v>7.4599999999999997E-5</v>
      </c>
      <c r="D1498">
        <v>6.3387000000000003E-4</v>
      </c>
      <c r="E1498">
        <v>3.1594000000000001E-4</v>
      </c>
      <c r="F1498">
        <v>2.19001E-4</v>
      </c>
      <c r="G1498">
        <v>2.1770200000000001E-4</v>
      </c>
      <c r="H1498">
        <v>3.7884099999999999E-4</v>
      </c>
    </row>
    <row r="1499" spans="1:8" x14ac:dyDescent="0.2">
      <c r="A1499">
        <v>-2.39781E-4</v>
      </c>
      <c r="B1499" s="14">
        <v>1.4800000000000001E-5</v>
      </c>
      <c r="C1499" s="14">
        <v>-7.6899999999999999E-5</v>
      </c>
      <c r="D1499">
        <v>-3.5006700000000002E-4</v>
      </c>
      <c r="E1499">
        <v>3.8788599999999999E-4</v>
      </c>
      <c r="F1499">
        <v>1.01056E-4</v>
      </c>
      <c r="G1499">
        <v>-7.9152200000000002E-4</v>
      </c>
      <c r="H1499">
        <v>1.3319499999999999E-4</v>
      </c>
    </row>
    <row r="1500" spans="1:8" x14ac:dyDescent="0.2">
      <c r="A1500" s="14">
        <v>-3.4199999999999998E-5</v>
      </c>
      <c r="B1500">
        <v>-2.5247900000000001E-4</v>
      </c>
      <c r="C1500">
        <v>-4.36088E-4</v>
      </c>
      <c r="D1500">
        <v>-5.4883799999999995E-4</v>
      </c>
      <c r="E1500">
        <v>-1.5935999999999999E-4</v>
      </c>
      <c r="F1500">
        <v>-6.73951E-4</v>
      </c>
      <c r="G1500">
        <v>5.4788000000000005E-4</v>
      </c>
      <c r="H1500" s="14">
        <v>4.9400000000000001E-5</v>
      </c>
    </row>
    <row r="1501" spans="1:8" x14ac:dyDescent="0.2">
      <c r="A1501">
        <v>5.1953600000000002E-4</v>
      </c>
      <c r="B1501">
        <v>3.3697399999999998E-4</v>
      </c>
      <c r="C1501" s="14">
        <v>9.2800000000000006E-5</v>
      </c>
      <c r="D1501">
        <v>8.3678500000000005E-4</v>
      </c>
      <c r="E1501">
        <v>-3.4053799999999998E-4</v>
      </c>
      <c r="F1501">
        <v>6.57101E-4</v>
      </c>
      <c r="G1501">
        <v>-6.0138300000000004E-4</v>
      </c>
      <c r="H1501">
        <v>-4.8684200000000003E-4</v>
      </c>
    </row>
    <row r="1502" spans="1:8" x14ac:dyDescent="0.2">
      <c r="A1502">
        <v>-1.8562099999999999E-4</v>
      </c>
      <c r="B1502">
        <v>4.0768100000000002E-4</v>
      </c>
      <c r="C1502">
        <v>4.2130599999999998E-4</v>
      </c>
      <c r="D1502" s="14">
        <v>-3.2400000000000001E-5</v>
      </c>
      <c r="E1502">
        <v>-1.4048700000000001E-4</v>
      </c>
      <c r="F1502">
        <v>-3.3902500000000001E-4</v>
      </c>
      <c r="G1502">
        <v>6.9192799999999997E-4</v>
      </c>
      <c r="H1502">
        <v>4.5479899999999998E-4</v>
      </c>
    </row>
    <row r="1503" spans="1:8" x14ac:dyDescent="0.2">
      <c r="A1503">
        <v>5.1862800000000004E-4</v>
      </c>
      <c r="B1503">
        <v>-2.1234499999999999E-4</v>
      </c>
      <c r="C1503">
        <v>-7.8084499999999995E-4</v>
      </c>
      <c r="D1503">
        <v>-1.67477E-4</v>
      </c>
      <c r="E1503" s="14">
        <v>-8.1600000000000005E-5</v>
      </c>
      <c r="F1503">
        <v>-2.4042700000000001E-4</v>
      </c>
      <c r="G1503" s="14">
        <v>-4.0799999999999999E-6</v>
      </c>
      <c r="H1503">
        <v>-5.4000000000000001E-4</v>
      </c>
    </row>
    <row r="1504" spans="1:8" x14ac:dyDescent="0.2">
      <c r="A1504">
        <v>-7.3501899999999995E-4</v>
      </c>
      <c r="B1504">
        <v>-7.0233100000000005E-4</v>
      </c>
      <c r="C1504">
        <v>1.7956999999999999E-4</v>
      </c>
      <c r="D1504" s="14">
        <v>6.7700000000000006E-5</v>
      </c>
      <c r="E1504">
        <v>1.5641599999999999E-4</v>
      </c>
      <c r="F1504">
        <v>4.9662800000000004E-4</v>
      </c>
      <c r="G1504">
        <v>-5.6218700000000002E-4</v>
      </c>
      <c r="H1504">
        <v>3.7708700000000002E-4</v>
      </c>
    </row>
    <row r="1505" spans="1:8" x14ac:dyDescent="0.2">
      <c r="A1505">
        <v>2.1160800000000001E-4</v>
      </c>
      <c r="B1505" s="14">
        <v>2.4600000000000002E-5</v>
      </c>
      <c r="C1505">
        <v>-1.2074999999999999E-4</v>
      </c>
      <c r="D1505">
        <v>-8.3393300000000003E-4</v>
      </c>
      <c r="E1505">
        <v>-3.0874500000000003E-4</v>
      </c>
      <c r="F1505">
        <v>-9.3348900000000002E-4</v>
      </c>
      <c r="G1505">
        <v>-4.96687E-4</v>
      </c>
      <c r="H1505">
        <v>-7.8625600000000004E-4</v>
      </c>
    </row>
    <row r="1506" spans="1:8" x14ac:dyDescent="0.2">
      <c r="A1506">
        <v>1.8280400000000001E-4</v>
      </c>
      <c r="B1506">
        <v>-1.7263900000000001E-4</v>
      </c>
      <c r="C1506">
        <v>-2.6938299999999999E-4</v>
      </c>
      <c r="D1506">
        <v>4.40753E-4</v>
      </c>
      <c r="E1506" s="14">
        <v>9.5099999999999994E-5</v>
      </c>
      <c r="F1506">
        <v>5.4880599999999999E-4</v>
      </c>
      <c r="G1506">
        <v>-1.5200700000000001E-4</v>
      </c>
      <c r="H1506">
        <v>7.2352799999999997E-4</v>
      </c>
    </row>
    <row r="1507" spans="1:8" x14ac:dyDescent="0.2">
      <c r="A1507">
        <v>-1.6075599999999999E-4</v>
      </c>
      <c r="B1507">
        <v>1.9419500000000001E-4</v>
      </c>
      <c r="C1507">
        <v>6.8652600000000002E-4</v>
      </c>
      <c r="D1507">
        <v>2.1223600000000001E-4</v>
      </c>
      <c r="E1507" s="14">
        <v>-3.3599999999999997E-5</v>
      </c>
      <c r="F1507" s="14">
        <v>-7.8899999999999993E-5</v>
      </c>
      <c r="G1507">
        <v>9.802019999999999E-4</v>
      </c>
      <c r="H1507">
        <v>-3.9806800000000001E-4</v>
      </c>
    </row>
    <row r="1508" spans="1:8" x14ac:dyDescent="0.2">
      <c r="A1508">
        <v>-6.0047599999999996E-4</v>
      </c>
      <c r="B1508">
        <v>4.9773899999999997E-4</v>
      </c>
      <c r="C1508" s="14">
        <v>-1.7499999999999998E-5</v>
      </c>
      <c r="D1508">
        <v>-2.1001599999999999E-4</v>
      </c>
      <c r="E1508" s="14">
        <v>7.0099999999999996E-5</v>
      </c>
      <c r="F1508">
        <v>-2.5584099999999998E-4</v>
      </c>
      <c r="G1508">
        <v>-8.1156499999999999E-4</v>
      </c>
      <c r="H1508">
        <v>-2.1806399999999999E-4</v>
      </c>
    </row>
    <row r="1509" spans="1:8" x14ac:dyDescent="0.2">
      <c r="A1509" s="14">
        <v>-6.7700000000000006E-5</v>
      </c>
      <c r="B1509">
        <v>-9.3385400000000002E-4</v>
      </c>
      <c r="C1509">
        <v>-5.1237199999999998E-4</v>
      </c>
      <c r="D1509" s="14">
        <v>3.1399999999999998E-5</v>
      </c>
      <c r="E1509">
        <v>1.69164E-4</v>
      </c>
      <c r="F1509">
        <v>-2.5009300000000001E-4</v>
      </c>
      <c r="G1509">
        <v>3.0117000000000002E-4</v>
      </c>
      <c r="H1509">
        <v>4.7302200000000003E-4</v>
      </c>
    </row>
    <row r="1510" spans="1:8" x14ac:dyDescent="0.2">
      <c r="A1510">
        <v>4.58123E-4</v>
      </c>
      <c r="B1510">
        <v>4.6611899999999997E-4</v>
      </c>
      <c r="C1510">
        <v>-5.8406500000000004E-4</v>
      </c>
      <c r="D1510">
        <v>-8.6512700000000004E-4</v>
      </c>
      <c r="E1510">
        <v>-9.9800999999999991E-4</v>
      </c>
      <c r="F1510" s="14">
        <v>-8.92E-5</v>
      </c>
      <c r="G1510" s="14">
        <v>-1.4E-5</v>
      </c>
      <c r="H1510">
        <v>-6.0781699999999997E-4</v>
      </c>
    </row>
    <row r="1511" spans="1:8" x14ac:dyDescent="0.2">
      <c r="A1511" s="14">
        <v>-4.1899999999999998E-8</v>
      </c>
      <c r="B1511" s="14">
        <v>-6.2100000000000005E-5</v>
      </c>
      <c r="C1511" s="14">
        <v>5.2099999999999999E-5</v>
      </c>
      <c r="D1511">
        <v>2.6899900000000002E-4</v>
      </c>
      <c r="E1511">
        <v>7.3211800000000003E-4</v>
      </c>
      <c r="F1511">
        <v>6.4567900000000002E-4</v>
      </c>
      <c r="G1511">
        <v>-1.4904799999999999E-4</v>
      </c>
      <c r="H1511">
        <v>-1.0361000000000001E-4</v>
      </c>
    </row>
    <row r="1512" spans="1:8" x14ac:dyDescent="0.2">
      <c r="A1512" s="14">
        <v>-3.0699999999999998E-6</v>
      </c>
      <c r="B1512">
        <v>1.0709699999999999E-4</v>
      </c>
      <c r="C1512" s="14">
        <v>9.1000000000000003E-5</v>
      </c>
      <c r="D1512">
        <v>4.0443599999999999E-4</v>
      </c>
      <c r="E1512">
        <v>-5.9874600000000004E-4</v>
      </c>
      <c r="F1512">
        <v>-1.9559699999999999E-4</v>
      </c>
      <c r="G1512">
        <v>-1.3174399999999999E-4</v>
      </c>
      <c r="H1512" s="14">
        <v>-3.8099999999999998E-5</v>
      </c>
    </row>
    <row r="1513" spans="1:8" x14ac:dyDescent="0.2">
      <c r="A1513">
        <v>-7.3802099999999995E-4</v>
      </c>
      <c r="B1513" s="14">
        <v>-1.3499999999999999E-5</v>
      </c>
      <c r="C1513">
        <v>-2.5616799999999998E-4</v>
      </c>
      <c r="D1513">
        <v>-3.9686499999999999E-4</v>
      </c>
      <c r="E1513">
        <v>2.3173399999999999E-4</v>
      </c>
      <c r="F1513">
        <v>-2.36574E-4</v>
      </c>
      <c r="G1513">
        <v>-4.17255E-4</v>
      </c>
      <c r="H1513" s="14">
        <v>3.54E-5</v>
      </c>
    </row>
    <row r="1514" spans="1:8" x14ac:dyDescent="0.2">
      <c r="A1514">
        <v>9.41792E-4</v>
      </c>
      <c r="B1514">
        <v>-2.9337299999999998E-4</v>
      </c>
      <c r="C1514">
        <v>3.9642600000000002E-4</v>
      </c>
      <c r="D1514">
        <v>-3.8956599999999999E-4</v>
      </c>
      <c r="E1514">
        <v>-3.5856899999999999E-4</v>
      </c>
      <c r="F1514" s="14">
        <v>-2.7500000000000001E-5</v>
      </c>
      <c r="G1514">
        <v>4.8770399999999999E-4</v>
      </c>
      <c r="H1514">
        <v>4.20016E-4</v>
      </c>
    </row>
    <row r="1515" spans="1:8" x14ac:dyDescent="0.2">
      <c r="A1515">
        <v>-9.0271199999999996E-4</v>
      </c>
      <c r="B1515" s="14">
        <v>2.2399999999999999E-5</v>
      </c>
      <c r="C1515">
        <v>-5.0645099999999999E-4</v>
      </c>
      <c r="D1515">
        <v>-1.14388E-4</v>
      </c>
      <c r="E1515">
        <v>-5.1185800000000002E-4</v>
      </c>
      <c r="F1515">
        <v>-7.1084299999999996E-4</v>
      </c>
      <c r="G1515" s="14">
        <v>-8.0000000000000007E-5</v>
      </c>
      <c r="H1515">
        <v>-7.4480300000000004E-4</v>
      </c>
    </row>
    <row r="1516" spans="1:8" x14ac:dyDescent="0.2">
      <c r="A1516">
        <v>2.9501000000000001E-4</v>
      </c>
      <c r="B1516">
        <v>-6.0728799999999999E-4</v>
      </c>
      <c r="C1516">
        <v>2.32699E-4</v>
      </c>
      <c r="D1516" s="14">
        <v>-5.6400000000000002E-7</v>
      </c>
      <c r="E1516">
        <v>2.3964799999999999E-4</v>
      </c>
      <c r="F1516" s="14">
        <v>3.7100000000000001E-5</v>
      </c>
      <c r="G1516">
        <v>-4.2187300000000002E-4</v>
      </c>
      <c r="H1516">
        <v>1.87531E-4</v>
      </c>
    </row>
    <row r="1517" spans="1:8" x14ac:dyDescent="0.2">
      <c r="A1517" s="14">
        <v>-2.9300000000000001E-5</v>
      </c>
      <c r="B1517">
        <v>3.7339200000000001E-4</v>
      </c>
      <c r="C1517">
        <v>-3.5685699999999998E-4</v>
      </c>
      <c r="D1517">
        <v>5.8481899999999999E-4</v>
      </c>
      <c r="E1517" s="14">
        <v>7.64E-5</v>
      </c>
      <c r="F1517">
        <v>2.42828E-4</v>
      </c>
      <c r="G1517" s="14">
        <v>4.9800000000000004E-7</v>
      </c>
      <c r="H1517">
        <v>2.5394700000000003E-4</v>
      </c>
    </row>
    <row r="1518" spans="1:8" x14ac:dyDescent="0.2">
      <c r="A1518">
        <v>-4.78116E-4</v>
      </c>
      <c r="B1518">
        <v>-3.5795899999999998E-4</v>
      </c>
      <c r="C1518" s="14">
        <v>-4.8900000000000003E-5</v>
      </c>
      <c r="D1518">
        <v>-6.2205599999999995E-4</v>
      </c>
      <c r="E1518">
        <v>2.42981E-4</v>
      </c>
      <c r="F1518">
        <v>5.9325199999999995E-4</v>
      </c>
      <c r="G1518">
        <v>5.1174399999999996E-4</v>
      </c>
      <c r="H1518" s="14">
        <v>3.4E-5</v>
      </c>
    </row>
    <row r="1519" spans="1:8" x14ac:dyDescent="0.2">
      <c r="A1519">
        <v>5.8832999999999997E-4</v>
      </c>
      <c r="B1519">
        <v>3.0436999999999999E-4</v>
      </c>
      <c r="C1519" s="14">
        <v>3.8500000000000001E-5</v>
      </c>
      <c r="D1519">
        <v>-1.16644E-4</v>
      </c>
      <c r="E1519">
        <v>4.2852999999999999E-4</v>
      </c>
      <c r="F1519">
        <v>-3.0995399999999998E-4</v>
      </c>
      <c r="G1519">
        <v>-2.10273E-4</v>
      </c>
      <c r="H1519">
        <v>-4.0778199999999998E-4</v>
      </c>
    </row>
    <row r="1520" spans="1:8" x14ac:dyDescent="0.2">
      <c r="A1520">
        <v>-2.05095E-4</v>
      </c>
      <c r="B1520">
        <v>3.2617200000000001E-4</v>
      </c>
      <c r="C1520">
        <v>7.6564099999999996E-4</v>
      </c>
      <c r="D1520">
        <v>7.4972400000000001E-4</v>
      </c>
      <c r="E1520" s="14">
        <v>2.6999999999999999E-5</v>
      </c>
      <c r="F1520">
        <v>2.5772700000000002E-4</v>
      </c>
      <c r="G1520">
        <v>-1.1007500000000001E-4</v>
      </c>
      <c r="H1520">
        <v>1.69665E-4</v>
      </c>
    </row>
    <row r="1521" spans="1:8" x14ac:dyDescent="0.2">
      <c r="A1521">
        <v>-2.1682900000000001E-4</v>
      </c>
      <c r="B1521">
        <v>-1.8678299999999999E-4</v>
      </c>
      <c r="C1521">
        <v>-5.2564400000000002E-4</v>
      </c>
      <c r="D1521">
        <v>-3.8683499999999998E-4</v>
      </c>
      <c r="E1521">
        <v>-5.7863800000000003E-4</v>
      </c>
      <c r="F1521">
        <v>2.8374100000000001E-4</v>
      </c>
      <c r="G1521" s="14">
        <v>8.9099999999999997E-5</v>
      </c>
      <c r="H1521">
        <v>7.3061199999999995E-4</v>
      </c>
    </row>
    <row r="1522" spans="1:8" x14ac:dyDescent="0.2">
      <c r="A1522">
        <v>1.90724E-4</v>
      </c>
      <c r="B1522">
        <v>2.5775400000000001E-4</v>
      </c>
      <c r="C1522">
        <v>3.1072000000000001E-4</v>
      </c>
      <c r="D1522">
        <v>-2.66319E-4</v>
      </c>
      <c r="E1522">
        <v>2.7527900000000002E-4</v>
      </c>
      <c r="F1522">
        <v>-5.9610499999999999E-4</v>
      </c>
      <c r="G1522">
        <v>-3.3264500000000001E-4</v>
      </c>
      <c r="H1522">
        <v>-1.0320360000000001E-3</v>
      </c>
    </row>
    <row r="1523" spans="1:8" x14ac:dyDescent="0.2">
      <c r="A1523">
        <v>2.6871000000000002E-4</v>
      </c>
      <c r="B1523">
        <v>-8.5965399999999995E-4</v>
      </c>
      <c r="C1523">
        <v>-6.7211500000000004E-4</v>
      </c>
      <c r="D1523">
        <v>-3.3187000000000001E-4</v>
      </c>
      <c r="E1523">
        <v>-6.6739800000000004E-4</v>
      </c>
      <c r="F1523">
        <v>-2.22673E-4</v>
      </c>
      <c r="G1523">
        <v>-4.1230599999999998E-4</v>
      </c>
      <c r="H1523">
        <v>5.6302200000000004E-4</v>
      </c>
    </row>
    <row r="1524" spans="1:8" x14ac:dyDescent="0.2">
      <c r="A1524">
        <v>-5.9211099999999998E-4</v>
      </c>
      <c r="B1524">
        <v>2.7504500000000002E-4</v>
      </c>
      <c r="C1524">
        <v>1.4393300000000001E-4</v>
      </c>
      <c r="D1524" s="14">
        <v>-5.66E-5</v>
      </c>
      <c r="E1524">
        <v>-1.4148399999999999E-4</v>
      </c>
      <c r="F1524">
        <v>-5.1060400000000001E-4</v>
      </c>
      <c r="G1524">
        <v>5.2586600000000005E-4</v>
      </c>
      <c r="H1524">
        <v>-8.9160800000000001E-4</v>
      </c>
    </row>
    <row r="1525" spans="1:8" x14ac:dyDescent="0.2">
      <c r="A1525">
        <v>5.4772600000000001E-4</v>
      </c>
      <c r="B1525" s="14">
        <v>-6.7000000000000002E-5</v>
      </c>
      <c r="C1525">
        <v>1.9886099999999999E-4</v>
      </c>
      <c r="D1525">
        <v>5.1613500000000003E-4</v>
      </c>
      <c r="E1525" s="14">
        <v>6.6099999999999994E-5</v>
      </c>
      <c r="F1525" s="14">
        <v>7.7399999999999998E-5</v>
      </c>
      <c r="G1525">
        <v>-2.06675E-4</v>
      </c>
      <c r="H1525">
        <v>5.7550699999999995E-4</v>
      </c>
    </row>
    <row r="1526" spans="1:8" x14ac:dyDescent="0.2">
      <c r="A1526">
        <v>-3.78026E-4</v>
      </c>
      <c r="B1526" s="14">
        <v>8.9499999999999994E-5</v>
      </c>
      <c r="C1526">
        <v>-6.5950100000000005E-4</v>
      </c>
      <c r="D1526">
        <v>-4.55964E-4</v>
      </c>
      <c r="E1526">
        <v>2.1205700000000001E-4</v>
      </c>
      <c r="F1526">
        <v>2.0811399999999999E-4</v>
      </c>
      <c r="G1526">
        <v>-5.7029300000000004E-4</v>
      </c>
      <c r="H1526">
        <v>-5.1655400000000001E-4</v>
      </c>
    </row>
    <row r="1527" spans="1:8" x14ac:dyDescent="0.2">
      <c r="A1527">
        <v>-2.5676799999999999E-4</v>
      </c>
      <c r="B1527">
        <v>-3.4052699999999997E-4</v>
      </c>
      <c r="C1527">
        <v>4.6356899999999999E-4</v>
      </c>
      <c r="D1527">
        <v>2.5498699999999998E-4</v>
      </c>
      <c r="E1527">
        <v>-1.3392999999999999E-4</v>
      </c>
      <c r="F1527">
        <v>-3.1165099999999997E-4</v>
      </c>
      <c r="G1527" s="14">
        <v>2.6800000000000001E-5</v>
      </c>
      <c r="H1527">
        <v>3.2900600000000001E-4</v>
      </c>
    </row>
    <row r="1528" spans="1:8" x14ac:dyDescent="0.2">
      <c r="A1528">
        <v>4.6254E-4</v>
      </c>
      <c r="B1528">
        <v>3.0146200000000001E-4</v>
      </c>
      <c r="C1528">
        <v>2.7107599999999998E-4</v>
      </c>
      <c r="D1528">
        <v>2.8912700000000003E-4</v>
      </c>
      <c r="E1528">
        <v>5.1852300000000001E-4</v>
      </c>
      <c r="F1528">
        <v>4.9224999999999996E-4</v>
      </c>
      <c r="G1528" s="14">
        <v>-7.1699999999999995E-5</v>
      </c>
      <c r="H1528">
        <v>-1.24296E-4</v>
      </c>
    </row>
    <row r="1529" spans="1:8" x14ac:dyDescent="0.2">
      <c r="A1529">
        <v>-1.1913699999999999E-4</v>
      </c>
      <c r="B1529">
        <v>2.4281300000000001E-4</v>
      </c>
      <c r="C1529">
        <v>-2.04155E-4</v>
      </c>
      <c r="D1529">
        <v>-6.7537999999999995E-4</v>
      </c>
      <c r="E1529" s="14">
        <v>-8.03E-5</v>
      </c>
      <c r="F1529">
        <v>-1.4693E-4</v>
      </c>
      <c r="G1529" s="14">
        <v>4.2400000000000001E-5</v>
      </c>
      <c r="H1529" s="14">
        <v>9.8900000000000005E-5</v>
      </c>
    </row>
    <row r="1530" spans="1:8" x14ac:dyDescent="0.2">
      <c r="A1530">
        <v>-4.49488E-4</v>
      </c>
      <c r="B1530">
        <v>-1.15742E-4</v>
      </c>
      <c r="C1530">
        <v>-1.04429E-4</v>
      </c>
      <c r="D1530">
        <v>2.9635300000000001E-4</v>
      </c>
      <c r="E1530">
        <v>-3.4067400000000001E-4</v>
      </c>
      <c r="F1530">
        <v>-5.5104999999999998E-4</v>
      </c>
      <c r="G1530" s="14">
        <v>2.8500000000000002E-5</v>
      </c>
      <c r="H1530" s="14">
        <v>-7.9800000000000002E-5</v>
      </c>
    </row>
    <row r="1531" spans="1:8" x14ac:dyDescent="0.2">
      <c r="A1531">
        <v>5.4680500000000003E-4</v>
      </c>
      <c r="B1531">
        <v>-6.2300300000000001E-4</v>
      </c>
      <c r="C1531" s="14">
        <v>-8.8700000000000001E-5</v>
      </c>
      <c r="D1531">
        <v>4.08217E-4</v>
      </c>
      <c r="E1531">
        <v>-1.1751E-4</v>
      </c>
      <c r="F1531">
        <v>6.8812099999999998E-4</v>
      </c>
      <c r="G1531">
        <v>3.0076499999999998E-4</v>
      </c>
      <c r="H1531" s="14">
        <v>-4.3099999999999997E-5</v>
      </c>
    </row>
    <row r="1532" spans="1:8" x14ac:dyDescent="0.2">
      <c r="A1532">
        <v>-4.6888099999999999E-4</v>
      </c>
      <c r="B1532">
        <v>4.99407E-4</v>
      </c>
      <c r="C1532">
        <v>1.7510400000000001E-4</v>
      </c>
      <c r="D1532">
        <v>-5.5449899999999996E-4</v>
      </c>
      <c r="E1532">
        <v>1.75129E-4</v>
      </c>
      <c r="F1532">
        <v>1.8708799999999999E-4</v>
      </c>
      <c r="G1532" s="14">
        <v>4.85E-5</v>
      </c>
      <c r="H1532">
        <v>2.03697E-4</v>
      </c>
    </row>
    <row r="1533" spans="1:8" x14ac:dyDescent="0.2">
      <c r="A1533">
        <v>1.5053500000000001E-4</v>
      </c>
      <c r="B1533">
        <v>-1.6145800000000001E-4</v>
      </c>
      <c r="C1533">
        <v>-7.9561699999999998E-4</v>
      </c>
      <c r="D1533">
        <v>-4.9836800000000001E-4</v>
      </c>
      <c r="E1533">
        <v>-3.6245E-4</v>
      </c>
      <c r="F1533">
        <v>-7.9615100000000004E-4</v>
      </c>
      <c r="G1533">
        <v>-2.5927200000000001E-4</v>
      </c>
      <c r="H1533">
        <v>-4.44213E-4</v>
      </c>
    </row>
    <row r="1534" spans="1:8" x14ac:dyDescent="0.2">
      <c r="A1534">
        <v>-1.28047E-4</v>
      </c>
      <c r="B1534">
        <v>-3.83669E-4</v>
      </c>
      <c r="C1534">
        <v>5.6395600000000001E-4</v>
      </c>
      <c r="D1534">
        <v>6.8275499999999995E-4</v>
      </c>
      <c r="E1534">
        <v>-5.3080100000000002E-4</v>
      </c>
      <c r="F1534">
        <v>-3.2284099999999998E-4</v>
      </c>
      <c r="G1534">
        <v>-2.09485E-4</v>
      </c>
      <c r="H1534" s="14">
        <v>1.9700000000000001E-5</v>
      </c>
    </row>
    <row r="1535" spans="1:8" x14ac:dyDescent="0.2">
      <c r="A1535">
        <v>-3.84519E-4</v>
      </c>
      <c r="B1535">
        <v>2.2613099999999999E-4</v>
      </c>
      <c r="C1535">
        <v>-6.2836599999999999E-4</v>
      </c>
      <c r="D1535">
        <v>-5.2882999999999999E-4</v>
      </c>
      <c r="E1535">
        <v>4.0835699999999998E-4</v>
      </c>
      <c r="F1535">
        <v>6.8393900000000005E-4</v>
      </c>
      <c r="G1535" s="14">
        <v>-8.0199999999999998E-5</v>
      </c>
      <c r="H1535">
        <v>-3.3022500000000002E-4</v>
      </c>
    </row>
    <row r="1536" spans="1:8" x14ac:dyDescent="0.2">
      <c r="A1536" s="14">
        <v>-6.2099999999999998E-6</v>
      </c>
      <c r="B1536">
        <v>-2.3609400000000001E-4</v>
      </c>
      <c r="C1536">
        <v>-1.2923700000000001E-4</v>
      </c>
      <c r="D1536">
        <v>3.6565300000000002E-4</v>
      </c>
      <c r="E1536">
        <v>1.76226E-4</v>
      </c>
      <c r="F1536">
        <v>-3.0050900000000002E-4</v>
      </c>
      <c r="G1536">
        <v>1.7629599999999999E-4</v>
      </c>
      <c r="H1536" s="14">
        <v>-4.3099999999999997E-5</v>
      </c>
    </row>
    <row r="1537" spans="1:8" x14ac:dyDescent="0.2">
      <c r="A1537">
        <v>1.0535900000000001E-4</v>
      </c>
      <c r="B1537">
        <v>-1.44475E-4</v>
      </c>
      <c r="C1537">
        <v>2.7513700000000001E-4</v>
      </c>
      <c r="D1537">
        <v>-2.1832700000000001E-4</v>
      </c>
      <c r="E1537">
        <v>5.0576899999999999E-4</v>
      </c>
      <c r="F1537">
        <v>6.2385800000000003E-4</v>
      </c>
      <c r="G1537">
        <v>6.6822699999999997E-4</v>
      </c>
      <c r="H1537">
        <v>3.4515000000000001E-4</v>
      </c>
    </row>
    <row r="1538" spans="1:8" x14ac:dyDescent="0.2">
      <c r="A1538">
        <v>2.1420599999999999E-4</v>
      </c>
      <c r="B1538">
        <v>2.7742400000000002E-4</v>
      </c>
      <c r="C1538">
        <v>1.49393E-4</v>
      </c>
      <c r="D1538">
        <v>-1.62938E-4</v>
      </c>
      <c r="E1538">
        <v>-7.4641799999999999E-4</v>
      </c>
      <c r="F1538">
        <v>-8.5980500000000005E-4</v>
      </c>
      <c r="G1538">
        <v>-6.4593599999999995E-4</v>
      </c>
      <c r="H1538" s="14">
        <v>-2.87E-5</v>
      </c>
    </row>
    <row r="1539" spans="1:8" x14ac:dyDescent="0.2">
      <c r="A1539">
        <v>1.51891E-4</v>
      </c>
      <c r="B1539">
        <v>1.49579E-4</v>
      </c>
      <c r="C1539">
        <v>2.8943399999999998E-4</v>
      </c>
      <c r="D1539" s="14">
        <v>-1.06E-5</v>
      </c>
      <c r="E1539">
        <v>2.5257600000000002E-4</v>
      </c>
      <c r="F1539">
        <v>-1.08414E-4</v>
      </c>
      <c r="G1539">
        <v>-2.8786399999999998E-4</v>
      </c>
      <c r="H1539">
        <v>1.7363E-4</v>
      </c>
    </row>
    <row r="1540" spans="1:8" x14ac:dyDescent="0.2">
      <c r="A1540" s="14">
        <v>-4.9599999999999999E-5</v>
      </c>
      <c r="B1540">
        <v>-2.9176099999999997E-4</v>
      </c>
      <c r="C1540" s="14">
        <v>-5.5000000000000002E-5</v>
      </c>
      <c r="D1540" s="14">
        <v>-3.8999999999999999E-5</v>
      </c>
      <c r="E1540">
        <v>1.12244E-4</v>
      </c>
      <c r="F1540">
        <v>6.3076899999999999E-4</v>
      </c>
      <c r="G1540">
        <v>4.5634199999999999E-4</v>
      </c>
      <c r="H1540">
        <v>4.0965700000000001E-4</v>
      </c>
    </row>
    <row r="1541" spans="1:8" x14ac:dyDescent="0.2">
      <c r="A1541">
        <v>-3.2418600000000002E-4</v>
      </c>
      <c r="B1541">
        <v>5.0712999999999995E-4</v>
      </c>
      <c r="C1541">
        <v>-3.6144200000000001E-4</v>
      </c>
      <c r="D1541">
        <v>1.5099499999999999E-4</v>
      </c>
      <c r="E1541">
        <v>-4.1896400000000002E-4</v>
      </c>
      <c r="F1541">
        <v>-1.9715100000000001E-4</v>
      </c>
      <c r="G1541">
        <v>-2.5383699999999998E-4</v>
      </c>
      <c r="H1541" s="14">
        <v>-2.7399999999999999E-5</v>
      </c>
    </row>
    <row r="1542" spans="1:8" x14ac:dyDescent="0.2">
      <c r="A1542">
        <v>2.5453299999999998E-4</v>
      </c>
      <c r="B1542">
        <v>-8.2566400000000004E-4</v>
      </c>
      <c r="C1542">
        <v>3.8255299999999999E-4</v>
      </c>
      <c r="D1542">
        <v>3.9695300000000002E-4</v>
      </c>
      <c r="E1542">
        <v>3.5143099999999998E-4</v>
      </c>
      <c r="F1542">
        <v>-2.8321500000000002E-4</v>
      </c>
      <c r="G1542" s="14">
        <v>-6.6600000000000006E-5</v>
      </c>
      <c r="H1542">
        <v>-4.3304900000000002E-4</v>
      </c>
    </row>
    <row r="1543" spans="1:8" x14ac:dyDescent="0.2">
      <c r="A1543">
        <v>4.5962899999999997E-4</v>
      </c>
      <c r="B1543">
        <v>2.7491800000000003E-4</v>
      </c>
      <c r="C1543">
        <v>-1.9980599999999999E-4</v>
      </c>
      <c r="D1543">
        <v>1.1299200000000001E-4</v>
      </c>
      <c r="E1543">
        <v>1.2867900000000001E-4</v>
      </c>
      <c r="F1543">
        <v>5.3736500000000004E-4</v>
      </c>
      <c r="G1543">
        <v>-2.9101499999999999E-4</v>
      </c>
      <c r="H1543">
        <v>-2.8680300000000003E-4</v>
      </c>
    </row>
    <row r="1544" spans="1:8" x14ac:dyDescent="0.2">
      <c r="A1544">
        <v>-4.9266800000000003E-4</v>
      </c>
      <c r="B1544">
        <v>-1.41676E-4</v>
      </c>
      <c r="C1544">
        <v>-2.05458E-4</v>
      </c>
      <c r="D1544">
        <v>-4.0888399999999998E-4</v>
      </c>
      <c r="E1544">
        <v>1.90027E-4</v>
      </c>
      <c r="F1544">
        <v>-2.0387899999999999E-4</v>
      </c>
      <c r="G1544" s="14">
        <v>8.8999999999999995E-5</v>
      </c>
      <c r="H1544" s="14">
        <v>-2.34E-5</v>
      </c>
    </row>
    <row r="1545" spans="1:8" x14ac:dyDescent="0.2">
      <c r="A1545">
        <v>5.4190399999999995E-4</v>
      </c>
      <c r="B1545">
        <v>5.6328900000000002E-4</v>
      </c>
      <c r="C1545">
        <v>6.9279300000000003E-4</v>
      </c>
      <c r="D1545">
        <v>6.7741299999999997E-4</v>
      </c>
      <c r="E1545">
        <v>3.3093800000000002E-4</v>
      </c>
      <c r="F1545" s="14">
        <v>3.6900000000000002E-5</v>
      </c>
      <c r="G1545">
        <v>7.6381300000000001E-4</v>
      </c>
      <c r="H1545">
        <v>2.6128499999999999E-4</v>
      </c>
    </row>
    <row r="1546" spans="1:8" x14ac:dyDescent="0.2">
      <c r="A1546">
        <v>-4.10321E-4</v>
      </c>
      <c r="B1546">
        <v>-6.71961E-4</v>
      </c>
      <c r="C1546">
        <v>-5.2899200000000005E-4</v>
      </c>
      <c r="D1546">
        <v>-5.8064599999999998E-4</v>
      </c>
      <c r="E1546">
        <v>-8.1936900000000002E-4</v>
      </c>
      <c r="F1546">
        <v>-4.3418100000000001E-4</v>
      </c>
      <c r="G1546">
        <v>-4.8095100000000002E-4</v>
      </c>
      <c r="H1546">
        <v>-5.7323900000000002E-4</v>
      </c>
    </row>
    <row r="1547" spans="1:8" x14ac:dyDescent="0.2">
      <c r="A1547">
        <v>3.2936700000000001E-4</v>
      </c>
      <c r="B1547">
        <v>3.4068800000000002E-4</v>
      </c>
      <c r="C1547">
        <v>-4.2394299999999998E-4</v>
      </c>
      <c r="D1547">
        <v>-2.9636300000000001E-4</v>
      </c>
      <c r="E1547">
        <v>3.0819499999999999E-4</v>
      </c>
      <c r="F1547">
        <v>4.4772699999999998E-4</v>
      </c>
      <c r="G1547">
        <v>2.3252E-4</v>
      </c>
      <c r="H1547">
        <v>6.2207099999999997E-4</v>
      </c>
    </row>
    <row r="1548" spans="1:8" x14ac:dyDescent="0.2">
      <c r="A1548">
        <v>-3.8370800000000002E-4</v>
      </c>
      <c r="B1548">
        <v>3.7659199999999997E-4</v>
      </c>
      <c r="C1548">
        <v>2.55505E-4</v>
      </c>
      <c r="D1548">
        <v>2.9246099999999999E-4</v>
      </c>
      <c r="E1548">
        <v>-2.4629300000000002E-4</v>
      </c>
      <c r="F1548" s="14">
        <v>-8.2799999999999993E-5</v>
      </c>
      <c r="G1548">
        <v>-8.1797100000000002E-4</v>
      </c>
      <c r="H1548">
        <v>-9.2225599999999999E-4</v>
      </c>
    </row>
    <row r="1549" spans="1:8" x14ac:dyDescent="0.2">
      <c r="A1549">
        <v>-7.2020700000000005E-4</v>
      </c>
      <c r="B1549">
        <v>-8.2579699999999997E-4</v>
      </c>
      <c r="C1549">
        <v>-9.2552300000000004E-4</v>
      </c>
      <c r="D1549">
        <v>-3.9251100000000001E-4</v>
      </c>
      <c r="E1549">
        <v>-5.6647100000000003E-4</v>
      </c>
      <c r="F1549">
        <v>-6.0807199999999997E-4</v>
      </c>
      <c r="G1549">
        <v>-4.4011400000000002E-4</v>
      </c>
      <c r="H1549">
        <v>5.5113799999999995E-4</v>
      </c>
    </row>
    <row r="1550" spans="1:8" x14ac:dyDescent="0.2">
      <c r="A1550">
        <v>5.4294599999999999E-4</v>
      </c>
      <c r="B1550">
        <v>1.3402499999999999E-4</v>
      </c>
      <c r="C1550">
        <v>1.03871E-4</v>
      </c>
      <c r="D1550">
        <v>-5.2742000000000002E-4</v>
      </c>
      <c r="E1550">
        <v>-4.4638300000000001E-4</v>
      </c>
      <c r="F1550" s="14">
        <v>4.4700000000000002E-5</v>
      </c>
      <c r="G1550">
        <v>2.1025500000000001E-4</v>
      </c>
      <c r="H1550">
        <v>-8.9920500000000003E-4</v>
      </c>
    </row>
    <row r="1551" spans="1:8" x14ac:dyDescent="0.2">
      <c r="A1551">
        <v>-4.39744E-4</v>
      </c>
      <c r="B1551" s="14">
        <v>-6.05E-5</v>
      </c>
      <c r="C1551">
        <v>1.5481800000000001E-4</v>
      </c>
      <c r="D1551" s="14">
        <v>-3.9100000000000002E-5</v>
      </c>
      <c r="E1551">
        <v>1.2878E-4</v>
      </c>
      <c r="F1551">
        <v>-8.1039700000000003E-4</v>
      </c>
      <c r="G1551">
        <v>1.2793599999999999E-4</v>
      </c>
      <c r="H1551">
        <v>2.6161000000000001E-4</v>
      </c>
    </row>
    <row r="1552" spans="1:8" x14ac:dyDescent="0.2">
      <c r="A1552" s="14">
        <v>2.4600000000000002E-5</v>
      </c>
      <c r="B1552" s="14">
        <v>8.8999999999999995E-5</v>
      </c>
      <c r="C1552" s="14">
        <v>-1.6099999999999998E-5</v>
      </c>
      <c r="D1552">
        <v>5.1901499999999995E-4</v>
      </c>
      <c r="E1552">
        <v>2.2241399999999999E-4</v>
      </c>
      <c r="F1552">
        <v>3.59947E-4</v>
      </c>
      <c r="G1552">
        <v>1.8883800000000001E-4</v>
      </c>
      <c r="H1552">
        <v>-1.44516E-4</v>
      </c>
    </row>
    <row r="1553" spans="1:8" x14ac:dyDescent="0.2">
      <c r="A1553">
        <v>6.2511499999999998E-4</v>
      </c>
      <c r="B1553">
        <v>-1.9561599999999999E-4</v>
      </c>
      <c r="C1553">
        <v>2.6379700000000002E-4</v>
      </c>
      <c r="D1553">
        <v>-4.2301699999999998E-4</v>
      </c>
      <c r="E1553">
        <v>3.0562800000000001E-4</v>
      </c>
      <c r="F1553">
        <v>6.0043300000000004E-4</v>
      </c>
      <c r="G1553">
        <v>-1.6194700000000001E-4</v>
      </c>
      <c r="H1553">
        <v>4.0511399999999998E-4</v>
      </c>
    </row>
    <row r="1554" spans="1:8" x14ac:dyDescent="0.2">
      <c r="A1554">
        <v>-2.0437499999999999E-4</v>
      </c>
      <c r="B1554">
        <v>-2.3553800000000001E-4</v>
      </c>
      <c r="C1554">
        <v>-3.2609199999999999E-4</v>
      </c>
      <c r="D1554">
        <v>-2.3972800000000001E-4</v>
      </c>
      <c r="E1554">
        <v>-6.0588500000000002E-4</v>
      </c>
      <c r="F1554">
        <v>-3.3319300000000002E-4</v>
      </c>
      <c r="G1554">
        <v>-1.2748100000000001E-4</v>
      </c>
      <c r="H1554">
        <v>2.0537299999999999E-4</v>
      </c>
    </row>
    <row r="1555" spans="1:8" x14ac:dyDescent="0.2">
      <c r="A1555">
        <v>1.2240999999999999E-4</v>
      </c>
      <c r="B1555" s="14">
        <v>-4.6499999999999999E-5</v>
      </c>
      <c r="C1555">
        <v>3.0044700000000002E-4</v>
      </c>
      <c r="D1555">
        <v>-1.6566000000000001E-4</v>
      </c>
      <c r="E1555" s="14">
        <v>4.74E-5</v>
      </c>
      <c r="F1555" s="14">
        <v>1.31E-5</v>
      </c>
      <c r="G1555">
        <v>-1.4763100000000001E-4</v>
      </c>
      <c r="H1555" s="14">
        <v>1.42E-5</v>
      </c>
    </row>
    <row r="1556" spans="1:8" x14ac:dyDescent="0.2">
      <c r="A1556">
        <v>-2.5131799999999999E-4</v>
      </c>
      <c r="B1556">
        <v>-2.6548199999999999E-4</v>
      </c>
      <c r="C1556">
        <v>3.0878399999999999E-4</v>
      </c>
      <c r="D1556">
        <v>2.8368000000000002E-4</v>
      </c>
      <c r="E1556" s="14">
        <v>1.1600000000000001E-5</v>
      </c>
      <c r="F1556">
        <v>1.4088300000000001E-4</v>
      </c>
      <c r="G1556">
        <v>7.1387299999999996E-4</v>
      </c>
      <c r="H1556">
        <v>-2.9528099999999999E-4</v>
      </c>
    </row>
    <row r="1557" spans="1:8" x14ac:dyDescent="0.2">
      <c r="A1557">
        <v>-3.723E-4</v>
      </c>
      <c r="B1557">
        <v>1.02493E-4</v>
      </c>
      <c r="C1557">
        <v>-7.7176700000000003E-4</v>
      </c>
      <c r="D1557">
        <v>1.27088E-4</v>
      </c>
      <c r="E1557">
        <v>-1.04063E-4</v>
      </c>
      <c r="F1557">
        <v>-7.9026699999999999E-4</v>
      </c>
      <c r="G1557">
        <v>-2.4016599999999999E-4</v>
      </c>
      <c r="H1557">
        <v>-1.6843500000000001E-4</v>
      </c>
    </row>
    <row r="1558" spans="1:8" x14ac:dyDescent="0.2">
      <c r="A1558">
        <v>-1.65761E-4</v>
      </c>
      <c r="B1558">
        <v>-1.8000000000000001E-4</v>
      </c>
      <c r="C1558">
        <v>1.37016E-4</v>
      </c>
      <c r="D1558" s="14">
        <v>6.6699999999999995E-5</v>
      </c>
      <c r="E1558">
        <v>-2.33322E-4</v>
      </c>
      <c r="F1558">
        <v>1.32803E-4</v>
      </c>
      <c r="G1558" s="14">
        <v>7.75E-5</v>
      </c>
      <c r="H1558">
        <v>3.3196199999999999E-4</v>
      </c>
    </row>
    <row r="1559" spans="1:8" x14ac:dyDescent="0.2">
      <c r="A1559">
        <v>2.4761E-4</v>
      </c>
      <c r="B1559">
        <v>3.6047899999999998E-4</v>
      </c>
      <c r="C1559">
        <v>3.6557199999999999E-4</v>
      </c>
      <c r="D1559">
        <v>2.2836300000000001E-4</v>
      </c>
      <c r="E1559">
        <v>7.6702200000000002E-4</v>
      </c>
      <c r="F1559">
        <v>9.3358600000000003E-4</v>
      </c>
      <c r="G1559">
        <v>5.2207600000000001E-4</v>
      </c>
      <c r="H1559">
        <v>2.74221E-4</v>
      </c>
    </row>
    <row r="1560" spans="1:8" x14ac:dyDescent="0.2">
      <c r="A1560">
        <v>3.9527399999999998E-4</v>
      </c>
      <c r="B1560">
        <v>6.6655600000000001E-4</v>
      </c>
      <c r="C1560">
        <v>5.1484499999999999E-4</v>
      </c>
      <c r="D1560">
        <v>2.0105200000000001E-4</v>
      </c>
      <c r="E1560" s="14">
        <v>-4.57E-5</v>
      </c>
      <c r="F1560">
        <v>1.3275099999999999E-4</v>
      </c>
      <c r="G1560">
        <v>-3.3965200000000002E-4</v>
      </c>
      <c r="H1560">
        <v>5.6883599999999997E-4</v>
      </c>
    </row>
    <row r="1561" spans="1:8" x14ac:dyDescent="0.2">
      <c r="A1561">
        <v>-1.8586500000000001E-4</v>
      </c>
      <c r="B1561" s="14">
        <v>1.59E-5</v>
      </c>
      <c r="C1561">
        <v>-4.0400100000000002E-4</v>
      </c>
      <c r="D1561">
        <v>1.2819799999999999E-4</v>
      </c>
      <c r="E1561">
        <v>2.8833999999999999E-4</v>
      </c>
      <c r="F1561">
        <v>-1.6687599999999999E-4</v>
      </c>
      <c r="G1561">
        <v>-1.62299E-4</v>
      </c>
      <c r="H1561">
        <v>-2.84226E-4</v>
      </c>
    </row>
    <row r="1562" spans="1:8" x14ac:dyDescent="0.2">
      <c r="A1562">
        <v>4.8696900000000002E-4</v>
      </c>
      <c r="B1562">
        <v>4.8324499999999999E-4</v>
      </c>
      <c r="C1562">
        <v>4.9181799999999999E-4</v>
      </c>
      <c r="D1562">
        <v>5.5093999999999998E-4</v>
      </c>
      <c r="E1562" s="14">
        <v>-7.8200000000000003E-5</v>
      </c>
      <c r="F1562">
        <v>4.9881199999999995E-4</v>
      </c>
      <c r="G1562">
        <v>5.49199E-4</v>
      </c>
      <c r="H1562">
        <v>2.02542E-4</v>
      </c>
    </row>
    <row r="1563" spans="1:8" x14ac:dyDescent="0.2">
      <c r="A1563" s="14">
        <v>9.48E-5</v>
      </c>
      <c r="B1563" s="14">
        <v>-8.6500000000000002E-5</v>
      </c>
      <c r="C1563">
        <v>1.44396E-4</v>
      </c>
      <c r="D1563">
        <v>-4.9062499999999996E-4</v>
      </c>
      <c r="E1563">
        <v>6.5799299999999995E-4</v>
      </c>
      <c r="F1563">
        <v>3.23927E-4</v>
      </c>
      <c r="G1563">
        <v>2.8779199999999998E-4</v>
      </c>
      <c r="H1563">
        <v>5.67392E-4</v>
      </c>
    </row>
    <row r="1564" spans="1:8" x14ac:dyDescent="0.2">
      <c r="A1564" s="14">
        <v>3.9900000000000001E-5</v>
      </c>
      <c r="B1564">
        <v>1.3121399999999999E-4</v>
      </c>
      <c r="C1564">
        <v>-1.38701E-4</v>
      </c>
      <c r="D1564">
        <v>6.7884900000000003E-4</v>
      </c>
      <c r="E1564">
        <v>-6.0094300000000005E-4</v>
      </c>
      <c r="F1564">
        <v>-6.3267E-4</v>
      </c>
      <c r="G1564">
        <v>-7.0566400000000005E-4</v>
      </c>
      <c r="H1564">
        <v>-8.1965100000000002E-4</v>
      </c>
    </row>
    <row r="1565" spans="1:8" x14ac:dyDescent="0.2">
      <c r="A1565" s="14">
        <v>-4.7599999999999998E-5</v>
      </c>
      <c r="B1565">
        <v>-9.8537699999999995E-4</v>
      </c>
      <c r="C1565" s="14">
        <v>3.3099999999999998E-5</v>
      </c>
      <c r="D1565">
        <v>-7.7293800000000003E-4</v>
      </c>
      <c r="E1565">
        <v>2.7109399999999999E-4</v>
      </c>
      <c r="F1565">
        <v>3.54982E-4</v>
      </c>
      <c r="G1565">
        <v>5.5584500000000002E-4</v>
      </c>
      <c r="H1565" s="14">
        <v>8.7100000000000003E-5</v>
      </c>
    </row>
    <row r="1566" spans="1:8" x14ac:dyDescent="0.2">
      <c r="A1566">
        <v>-5.9898000000000004E-4</v>
      </c>
      <c r="B1566">
        <v>8.3917099999999999E-4</v>
      </c>
      <c r="C1566">
        <v>-3.2973300000000002E-4</v>
      </c>
      <c r="D1566">
        <v>1.2239E-4</v>
      </c>
      <c r="E1566">
        <v>2.5150599999999997E-4</v>
      </c>
      <c r="F1566">
        <v>-4.8823900000000001E-4</v>
      </c>
      <c r="G1566">
        <v>-5.6917700000000003E-4</v>
      </c>
      <c r="H1566" s="14">
        <v>8.3700000000000002E-5</v>
      </c>
    </row>
    <row r="1567" spans="1:8" x14ac:dyDescent="0.2">
      <c r="A1567">
        <v>3.4872800000000003E-4</v>
      </c>
      <c r="B1567">
        <v>-5.7276500000000004E-4</v>
      </c>
      <c r="C1567">
        <v>3.6267599999999998E-4</v>
      </c>
      <c r="D1567">
        <v>4.2591299999999999E-4</v>
      </c>
      <c r="E1567">
        <v>1.94403E-4</v>
      </c>
      <c r="F1567">
        <v>2.1203500000000001E-4</v>
      </c>
      <c r="G1567">
        <v>1.01374E-4</v>
      </c>
      <c r="H1567">
        <v>-1.2132E-4</v>
      </c>
    </row>
    <row r="1568" spans="1:8" x14ac:dyDescent="0.2">
      <c r="A1568" s="14">
        <v>-1.6799999999999998E-5</v>
      </c>
      <c r="B1568">
        <v>5.3609199999999995E-4</v>
      </c>
      <c r="C1568">
        <v>3.0514799999999999E-4</v>
      </c>
      <c r="D1568">
        <v>-6.3232299999999996E-4</v>
      </c>
      <c r="E1568">
        <v>-7.2400899999999996E-4</v>
      </c>
      <c r="F1568">
        <v>5.6867899999999999E-4</v>
      </c>
      <c r="G1568">
        <v>5.8710399999999997E-4</v>
      </c>
      <c r="H1568">
        <v>5.0171600000000003E-4</v>
      </c>
    </row>
    <row r="1569" spans="1:8" x14ac:dyDescent="0.2">
      <c r="A1569">
        <v>6.6629000000000005E-4</v>
      </c>
      <c r="B1569">
        <v>1.6303699999999999E-4</v>
      </c>
      <c r="C1569" s="14">
        <v>-5.8699999999999997E-5</v>
      </c>
      <c r="D1569">
        <v>4.0805300000000002E-4</v>
      </c>
      <c r="E1569">
        <v>7.1374999999999997E-4</v>
      </c>
      <c r="F1569">
        <v>1.8587200000000001E-4</v>
      </c>
      <c r="G1569">
        <v>-4.6223500000000002E-4</v>
      </c>
      <c r="H1569">
        <v>1.72943E-4</v>
      </c>
    </row>
    <row r="1570" spans="1:8" x14ac:dyDescent="0.2">
      <c r="A1570">
        <v>-6.2173600000000001E-4</v>
      </c>
      <c r="B1570">
        <v>3.1856199999999999E-4</v>
      </c>
      <c r="C1570">
        <v>-3.29632E-4</v>
      </c>
      <c r="D1570">
        <v>3.6063600000000001E-4</v>
      </c>
      <c r="E1570">
        <v>-1.07935E-4</v>
      </c>
      <c r="F1570">
        <v>-2.0690500000000001E-4</v>
      </c>
      <c r="G1570">
        <v>1.8821699999999999E-4</v>
      </c>
      <c r="H1570">
        <v>-7.5534699999999996E-4</v>
      </c>
    </row>
    <row r="1571" spans="1:8" x14ac:dyDescent="0.2">
      <c r="A1571">
        <v>5.5257500000000003E-4</v>
      </c>
      <c r="B1571">
        <v>-8.4070599999999998E-4</v>
      </c>
      <c r="C1571">
        <v>3.5631500000000001E-4</v>
      </c>
      <c r="D1571">
        <v>1.13338E-4</v>
      </c>
      <c r="E1571">
        <v>-5.2560599999999997E-4</v>
      </c>
      <c r="F1571">
        <v>-6.5731399999999999E-4</v>
      </c>
      <c r="G1571">
        <v>1.04792E-4</v>
      </c>
      <c r="H1571">
        <v>5.15844E-4</v>
      </c>
    </row>
    <row r="1572" spans="1:8" x14ac:dyDescent="0.2">
      <c r="A1572">
        <v>-9.44808E-4</v>
      </c>
      <c r="B1572">
        <v>2.7465500000000001E-4</v>
      </c>
      <c r="C1572">
        <v>-3.5846800000000002E-4</v>
      </c>
      <c r="D1572">
        <v>-5.3029100000000001E-4</v>
      </c>
      <c r="E1572">
        <v>-3.6237500000000001E-4</v>
      </c>
      <c r="F1572" s="14">
        <v>-2.83E-5</v>
      </c>
      <c r="G1572">
        <v>-6.5939299999999998E-4</v>
      </c>
      <c r="H1572">
        <v>-4.1970499999999998E-4</v>
      </c>
    </row>
    <row r="1573" spans="1:8" x14ac:dyDescent="0.2">
      <c r="A1573">
        <v>3.2745400000000003E-4</v>
      </c>
      <c r="B1573">
        <v>-3.65793E-4</v>
      </c>
      <c r="C1573">
        <v>-5.0697399999999999E-4</v>
      </c>
      <c r="D1573">
        <v>-5.2667199999999995E-4</v>
      </c>
      <c r="E1573">
        <v>-1.7537100000000001E-4</v>
      </c>
      <c r="F1573">
        <v>-2.5144000000000002E-4</v>
      </c>
      <c r="G1573">
        <v>4.65728E-4</v>
      </c>
      <c r="H1573">
        <v>-7.3655200000000002E-4</v>
      </c>
    </row>
    <row r="1574" spans="1:8" x14ac:dyDescent="0.2">
      <c r="A1574">
        <v>1.4546900000000001E-4</v>
      </c>
      <c r="B1574">
        <v>-5.5822499999999998E-4</v>
      </c>
      <c r="C1574" s="14">
        <v>6.8300000000000007E-5</v>
      </c>
      <c r="D1574">
        <v>-1.2548400000000001E-4</v>
      </c>
      <c r="E1574">
        <v>5.0577800000000002E-4</v>
      </c>
      <c r="F1574" s="14">
        <v>3.8899999999999997E-5</v>
      </c>
      <c r="G1574" s="14">
        <v>-4.5099999999999998E-5</v>
      </c>
      <c r="H1574">
        <v>8.0039800000000002E-4</v>
      </c>
    </row>
    <row r="1575" spans="1:8" x14ac:dyDescent="0.2">
      <c r="A1575">
        <v>-4.3359300000000002E-4</v>
      </c>
      <c r="B1575">
        <v>6.4685700000000003E-4</v>
      </c>
      <c r="C1575" s="14">
        <v>-6.8899999999999994E-5</v>
      </c>
      <c r="D1575">
        <v>-3.8959200000000002E-4</v>
      </c>
      <c r="E1575">
        <v>-1.7833599999999999E-4</v>
      </c>
      <c r="F1575">
        <v>-2.3977699999999999E-4</v>
      </c>
      <c r="G1575">
        <v>-8.3670700000000001E-4</v>
      </c>
      <c r="H1575">
        <v>-1.032032E-3</v>
      </c>
    </row>
    <row r="1576" spans="1:8" x14ac:dyDescent="0.2">
      <c r="A1576">
        <v>-3.0862499999999998E-4</v>
      </c>
      <c r="B1576">
        <v>-9.9561700000000007E-4</v>
      </c>
      <c r="C1576" s="14">
        <v>-7.7299999999999995E-5</v>
      </c>
      <c r="D1576">
        <v>3.1018199999999999E-4</v>
      </c>
      <c r="E1576">
        <v>-4.8602200000000002E-4</v>
      </c>
      <c r="F1576">
        <v>-5.3657499999999996E-4</v>
      </c>
      <c r="G1576">
        <v>2.6717899999999998E-4</v>
      </c>
      <c r="H1576">
        <v>3.3145700000000001E-4</v>
      </c>
    </row>
    <row r="1577" spans="1:8" x14ac:dyDescent="0.2">
      <c r="A1577">
        <v>3.6625299999999998E-4</v>
      </c>
      <c r="B1577" s="14">
        <v>-4.1199999999999999E-5</v>
      </c>
      <c r="C1577">
        <v>-4.7932999999999998E-4</v>
      </c>
      <c r="D1577">
        <v>-5.4556600000000004E-4</v>
      </c>
      <c r="E1577">
        <v>-3.4669399999999998E-4</v>
      </c>
      <c r="F1577">
        <v>7.4724299999999997E-4</v>
      </c>
      <c r="G1577">
        <v>1.6227900000000001E-4</v>
      </c>
      <c r="H1577">
        <v>-1.3349E-4</v>
      </c>
    </row>
    <row r="1578" spans="1:8" x14ac:dyDescent="0.2">
      <c r="A1578">
        <v>4.3658500000000002E-4</v>
      </c>
      <c r="B1578">
        <v>1.053446E-3</v>
      </c>
      <c r="C1578">
        <v>1.283991E-3</v>
      </c>
      <c r="D1578">
        <v>7.6636E-4</v>
      </c>
      <c r="E1578">
        <v>9.8539099999999996E-4</v>
      </c>
      <c r="F1578" s="14">
        <v>-9.3399999999999993E-5</v>
      </c>
      <c r="G1578">
        <v>-2.3418500000000001E-4</v>
      </c>
      <c r="H1578">
        <v>3.4405699999999999E-4</v>
      </c>
    </row>
    <row r="1579" spans="1:8" x14ac:dyDescent="0.2">
      <c r="A1579">
        <v>-5.5271499999999996E-4</v>
      </c>
      <c r="B1579">
        <v>3.5691899999999998E-4</v>
      </c>
      <c r="C1579">
        <v>-3.27311E-4</v>
      </c>
      <c r="D1579" s="14">
        <v>7.0500000000000006E-5</v>
      </c>
      <c r="E1579">
        <v>2.5132000000000003E-4</v>
      </c>
      <c r="F1579" s="14">
        <v>7.8100000000000001E-5</v>
      </c>
      <c r="G1579">
        <v>8.7145899999999999E-4</v>
      </c>
      <c r="H1579" s="14">
        <v>-3.7400000000000001E-5</v>
      </c>
    </row>
    <row r="1580" spans="1:8" x14ac:dyDescent="0.2">
      <c r="A1580">
        <v>1.75525E-4</v>
      </c>
      <c r="B1580">
        <v>-2.1775599999999999E-4</v>
      </c>
      <c r="C1580">
        <v>-4.5524200000000002E-4</v>
      </c>
      <c r="D1580">
        <v>-2.35539E-4</v>
      </c>
      <c r="E1580">
        <v>-1.9958199999999999E-4</v>
      </c>
      <c r="F1580">
        <v>-1.3935600000000001E-4</v>
      </c>
      <c r="G1580">
        <v>-7.3460300000000001E-4</v>
      </c>
      <c r="H1580" s="14">
        <v>3.7799999999999997E-5</v>
      </c>
    </row>
    <row r="1581" spans="1:8" x14ac:dyDescent="0.2">
      <c r="A1581">
        <v>4.0100699999999999E-4</v>
      </c>
      <c r="B1581">
        <v>-6.58265E-4</v>
      </c>
      <c r="C1581">
        <v>5.2285299999999999E-4</v>
      </c>
      <c r="D1581">
        <v>3.7635000000000001E-4</v>
      </c>
      <c r="E1581">
        <v>-2.28965E-4</v>
      </c>
      <c r="F1581">
        <v>5.2408900000000004E-4</v>
      </c>
      <c r="G1581" s="14">
        <v>2.9999999999999999E-7</v>
      </c>
      <c r="H1581">
        <v>-4.7333E-4</v>
      </c>
    </row>
    <row r="1582" spans="1:8" x14ac:dyDescent="0.2">
      <c r="A1582">
        <v>-1.00228E-4</v>
      </c>
      <c r="B1582">
        <v>3.7835499999999998E-4</v>
      </c>
      <c r="C1582">
        <v>-8.5588999999999999E-4</v>
      </c>
      <c r="D1582">
        <v>-6.9583399999999999E-4</v>
      </c>
      <c r="E1582">
        <v>-4.1537600000000002E-4</v>
      </c>
      <c r="F1582">
        <v>-1.6291E-4</v>
      </c>
      <c r="G1582" s="14">
        <v>-5.7400000000000001E-6</v>
      </c>
      <c r="H1582" s="14">
        <v>7.9599999999999997E-5</v>
      </c>
    </row>
    <row r="1583" spans="1:8" x14ac:dyDescent="0.2">
      <c r="A1583">
        <v>-2.68399E-4</v>
      </c>
      <c r="B1583">
        <v>-3.4187600000000002E-4</v>
      </c>
      <c r="C1583">
        <v>5.51981E-4</v>
      </c>
      <c r="D1583">
        <v>-2.0824600000000001E-4</v>
      </c>
      <c r="E1583">
        <v>4.1934300000000003E-4</v>
      </c>
      <c r="F1583">
        <v>-7.0518100000000004E-4</v>
      </c>
      <c r="G1583">
        <v>1.8754500000000001E-4</v>
      </c>
      <c r="H1583">
        <v>3.5183300000000002E-4</v>
      </c>
    </row>
    <row r="1584" spans="1:8" x14ac:dyDescent="0.2">
      <c r="A1584" s="14">
        <v>-9.0000000000000006E-5</v>
      </c>
      <c r="B1584">
        <v>4.2436900000000002E-4</v>
      </c>
      <c r="C1584">
        <v>-3.2888399999999999E-4</v>
      </c>
      <c r="D1584">
        <v>2.04983E-4</v>
      </c>
      <c r="E1584">
        <v>-4.62371E-4</v>
      </c>
      <c r="F1584">
        <v>4.97176E-4</v>
      </c>
      <c r="G1584">
        <v>-1.83907E-4</v>
      </c>
      <c r="H1584">
        <v>-4.9702899999999996E-4</v>
      </c>
    </row>
    <row r="1585" spans="1:8" x14ac:dyDescent="0.2">
      <c r="A1585">
        <v>1.19702E-4</v>
      </c>
      <c r="B1585">
        <v>-8.3980000000000003E-4</v>
      </c>
      <c r="C1585" s="14">
        <v>1.15E-5</v>
      </c>
      <c r="D1585">
        <v>-1.0118100000000001E-4</v>
      </c>
      <c r="E1585">
        <v>-4.0364099999999999E-4</v>
      </c>
      <c r="F1585">
        <v>-5.5779099999999997E-4</v>
      </c>
      <c r="G1585">
        <v>-2.7516500000000001E-4</v>
      </c>
      <c r="H1585" s="14">
        <v>9.2499999999999999E-5</v>
      </c>
    </row>
    <row r="1586" spans="1:8" x14ac:dyDescent="0.2">
      <c r="A1586">
        <v>-5.4647300000000001E-4</v>
      </c>
      <c r="B1586">
        <v>2.1549500000000001E-4</v>
      </c>
      <c r="C1586">
        <v>2.4529199999999998E-4</v>
      </c>
      <c r="D1586">
        <v>2.1679300000000001E-4</v>
      </c>
      <c r="E1586">
        <v>9.5589299999999998E-4</v>
      </c>
      <c r="F1586" s="14">
        <v>9.3800000000000003E-5</v>
      </c>
      <c r="G1586">
        <v>4.2828000000000001E-4</v>
      </c>
      <c r="H1586">
        <v>1.01304E-4</v>
      </c>
    </row>
    <row r="1587" spans="1:8" x14ac:dyDescent="0.2">
      <c r="A1587">
        <v>6.4450800000000002E-4</v>
      </c>
      <c r="B1587">
        <v>-1.48104E-4</v>
      </c>
      <c r="C1587">
        <v>-1.06171E-4</v>
      </c>
      <c r="D1587" s="14">
        <v>2.8900000000000001E-5</v>
      </c>
      <c r="E1587">
        <v>-2.8238800000000001E-4</v>
      </c>
      <c r="F1587">
        <v>-1.60593E-4</v>
      </c>
      <c r="G1587" s="14">
        <v>-5.8699999999999997E-5</v>
      </c>
      <c r="H1587">
        <v>-2.7821600000000002E-4</v>
      </c>
    </row>
    <row r="1588" spans="1:8" x14ac:dyDescent="0.2">
      <c r="A1588">
        <v>1.5033000000000001E-4</v>
      </c>
      <c r="B1588">
        <v>4.3677000000000001E-4</v>
      </c>
      <c r="C1588">
        <v>3.1212299999999998E-4</v>
      </c>
      <c r="D1588">
        <v>4.6710799999999999E-4</v>
      </c>
      <c r="E1588">
        <v>-5.7739200000000003E-4</v>
      </c>
      <c r="F1588">
        <v>2.9531199999999999E-4</v>
      </c>
      <c r="G1588">
        <v>-3.2689699999999998E-4</v>
      </c>
      <c r="H1588">
        <v>1.55138E-4</v>
      </c>
    </row>
    <row r="1589" spans="1:8" x14ac:dyDescent="0.2">
      <c r="A1589">
        <v>-6.6395899999999999E-4</v>
      </c>
      <c r="B1589">
        <v>2.9469099999999997E-4</v>
      </c>
      <c r="C1589">
        <v>-6.3426300000000004E-4</v>
      </c>
      <c r="D1589">
        <v>-2.8129799999999998E-4</v>
      </c>
      <c r="E1589" s="14">
        <v>-4.7500000000000003E-5</v>
      </c>
      <c r="F1589">
        <v>-1.9376199999999999E-4</v>
      </c>
      <c r="G1589">
        <v>1.9404700000000001E-4</v>
      </c>
      <c r="H1589">
        <v>2.2904499999999999E-4</v>
      </c>
    </row>
    <row r="1590" spans="1:8" x14ac:dyDescent="0.2">
      <c r="A1590">
        <v>1.2180600000000001E-4</v>
      </c>
      <c r="B1590" s="14">
        <v>-1.1600000000000001E-5</v>
      </c>
      <c r="C1590">
        <v>1.9176800000000001E-4</v>
      </c>
      <c r="D1590">
        <v>-5.4214400000000005E-4</v>
      </c>
      <c r="E1590">
        <v>4.4425699999999999E-4</v>
      </c>
      <c r="F1590">
        <v>-1.6104499999999999E-4</v>
      </c>
      <c r="G1590" s="14">
        <v>5.52E-5</v>
      </c>
      <c r="H1590">
        <v>-4.11013E-4</v>
      </c>
    </row>
    <row r="1591" spans="1:8" x14ac:dyDescent="0.2">
      <c r="A1591">
        <v>1.27501E-4</v>
      </c>
      <c r="B1591">
        <v>-9.1304600000000004E-4</v>
      </c>
      <c r="C1591">
        <v>1.1055799999999999E-4</v>
      </c>
      <c r="D1591">
        <v>-2.05341E-4</v>
      </c>
      <c r="E1591">
        <v>-1.87467E-4</v>
      </c>
      <c r="F1591">
        <v>-2.5963499999999998E-4</v>
      </c>
      <c r="G1591">
        <v>-7.0804899999999998E-4</v>
      </c>
      <c r="H1591">
        <v>-2.8916199999999998E-4</v>
      </c>
    </row>
    <row r="1592" spans="1:8" x14ac:dyDescent="0.2">
      <c r="A1592">
        <v>-5.6338000000000004E-4</v>
      </c>
      <c r="B1592">
        <v>5.5356100000000005E-4</v>
      </c>
      <c r="C1592">
        <v>-2.7116E-4</v>
      </c>
      <c r="D1592">
        <v>1.2728899999999999E-4</v>
      </c>
      <c r="E1592">
        <v>-5.2568299999999999E-4</v>
      </c>
      <c r="F1592">
        <v>-1.6087299999999999E-4</v>
      </c>
      <c r="G1592" s="14">
        <v>3.15E-5</v>
      </c>
      <c r="H1592" s="14">
        <v>1.34E-5</v>
      </c>
    </row>
    <row r="1593" spans="1:8" x14ac:dyDescent="0.2">
      <c r="A1593">
        <v>3.7936900000000001E-4</v>
      </c>
      <c r="B1593">
        <v>-5.1155099999999995E-4</v>
      </c>
      <c r="C1593">
        <v>2.8538199999999999E-4</v>
      </c>
      <c r="D1593" s="14">
        <v>-3.5800000000000003E-5</v>
      </c>
      <c r="E1593">
        <v>6.8769199999999995E-4</v>
      </c>
      <c r="F1593">
        <v>7.5460499999999999E-4</v>
      </c>
      <c r="G1593">
        <v>4.9971300000000005E-4</v>
      </c>
      <c r="H1593" s="14">
        <v>3.2799999999999998E-5</v>
      </c>
    </row>
    <row r="1594" spans="1:8" x14ac:dyDescent="0.2">
      <c r="A1594">
        <v>-1.49598E-4</v>
      </c>
      <c r="B1594" s="14">
        <v>1.6300000000000001E-6</v>
      </c>
      <c r="C1594">
        <v>-7.3153599999999997E-4</v>
      </c>
      <c r="D1594" s="14">
        <v>-3.2799999999999998E-5</v>
      </c>
      <c r="E1594">
        <v>-7.5445899999999997E-4</v>
      </c>
      <c r="F1594">
        <v>-6.63918E-4</v>
      </c>
      <c r="G1594">
        <v>-7.7073199999999999E-4</v>
      </c>
      <c r="H1594">
        <v>-1.3688E-4</v>
      </c>
    </row>
    <row r="1595" spans="1:8" x14ac:dyDescent="0.2">
      <c r="A1595" s="14">
        <v>5.9700000000000001E-5</v>
      </c>
      <c r="B1595">
        <v>2.7617199999999998E-4</v>
      </c>
      <c r="C1595">
        <v>3.2481600000000002E-4</v>
      </c>
      <c r="D1595">
        <v>-3.5695300000000002E-4</v>
      </c>
      <c r="E1595">
        <v>4.5631799999999999E-4</v>
      </c>
      <c r="F1595" s="14">
        <v>3.6999999999999998E-5</v>
      </c>
      <c r="G1595">
        <v>5.1102700000000005E-4</v>
      </c>
      <c r="H1595">
        <v>1.2230800000000001E-4</v>
      </c>
    </row>
    <row r="1596" spans="1:8" x14ac:dyDescent="0.2">
      <c r="A1596" s="14">
        <v>-1.4100000000000001E-5</v>
      </c>
      <c r="B1596">
        <v>-7.12781E-4</v>
      </c>
      <c r="C1596">
        <v>-5.4554600000000005E-4</v>
      </c>
      <c r="D1596">
        <v>2.3063399999999999E-4</v>
      </c>
      <c r="E1596">
        <v>-5.4873900000000002E-4</v>
      </c>
      <c r="F1596">
        <v>1.20641E-4</v>
      </c>
      <c r="G1596">
        <v>-5.5789399999999997E-4</v>
      </c>
      <c r="H1596" s="14">
        <v>-4.8399999999999997E-5</v>
      </c>
    </row>
    <row r="1597" spans="1:8" x14ac:dyDescent="0.2">
      <c r="A1597">
        <v>-3.3397E-4</v>
      </c>
      <c r="B1597">
        <v>-5.8634900000000001E-4</v>
      </c>
      <c r="C1597" s="14">
        <v>-5.2099999999999999E-5</v>
      </c>
      <c r="D1597">
        <v>-8.3028599999999996E-4</v>
      </c>
      <c r="E1597">
        <v>-3.2786399999999998E-4</v>
      </c>
      <c r="F1597">
        <v>-1.054464E-3</v>
      </c>
      <c r="G1597">
        <v>-4.7584999999999999E-4</v>
      </c>
      <c r="H1597" s="14">
        <v>2.4300000000000001E-5</v>
      </c>
    </row>
    <row r="1598" spans="1:8" x14ac:dyDescent="0.2">
      <c r="A1598">
        <v>-3.3481400000000001E-4</v>
      </c>
      <c r="B1598">
        <v>8.4448399999999995E-4</v>
      </c>
      <c r="C1598">
        <v>-1.2024E-4</v>
      </c>
      <c r="D1598">
        <v>3.7461599999999998E-4</v>
      </c>
      <c r="E1598">
        <v>-1.91447E-4</v>
      </c>
      <c r="F1598">
        <v>6.0979199999999995E-4</v>
      </c>
      <c r="G1598">
        <v>-2.3256899999999999E-4</v>
      </c>
      <c r="H1598">
        <v>-6.2805800000000002E-4</v>
      </c>
    </row>
    <row r="1599" spans="1:8" x14ac:dyDescent="0.2">
      <c r="A1599">
        <v>6.0423499999999995E-4</v>
      </c>
      <c r="B1599" s="14">
        <v>-7.4200000000000001E-5</v>
      </c>
      <c r="C1599">
        <v>-4.7365599999999998E-4</v>
      </c>
      <c r="D1599">
        <v>-1.0259099999999999E-4</v>
      </c>
      <c r="E1599">
        <v>5.1228700000000005E-4</v>
      </c>
      <c r="F1599" s="14">
        <v>-9.2499999999999999E-5</v>
      </c>
      <c r="G1599">
        <v>7.2563399999999996E-4</v>
      </c>
      <c r="H1599">
        <v>4.2673599999999999E-4</v>
      </c>
    </row>
    <row r="1600" spans="1:8" x14ac:dyDescent="0.2">
      <c r="A1600">
        <v>-6.3951299999999997E-4</v>
      </c>
      <c r="B1600">
        <v>-3.0990100000000001E-4</v>
      </c>
      <c r="C1600">
        <v>5.8816100000000002E-4</v>
      </c>
      <c r="D1600">
        <v>6.2498299999999996E-4</v>
      </c>
      <c r="E1600" s="14">
        <v>-6.6299999999999999E-5</v>
      </c>
      <c r="F1600">
        <v>3.8393999999999999E-4</v>
      </c>
      <c r="G1600">
        <v>-3.1256200000000001E-4</v>
      </c>
      <c r="H1600">
        <v>1.81676E-4</v>
      </c>
    </row>
    <row r="1601" spans="1:8" x14ac:dyDescent="0.2">
      <c r="A1601">
        <v>4.4579500000000002E-4</v>
      </c>
      <c r="B1601">
        <v>4.7698800000000002E-4</v>
      </c>
      <c r="C1601">
        <v>3.9352300000000001E-4</v>
      </c>
      <c r="D1601">
        <v>2.1026700000000001E-4</v>
      </c>
      <c r="E1601">
        <v>1.30798E-4</v>
      </c>
      <c r="F1601">
        <v>1.7650599999999999E-4</v>
      </c>
      <c r="G1601" s="14">
        <v>6.3800000000000006E-5</v>
      </c>
      <c r="H1601">
        <v>2.1514599999999999E-4</v>
      </c>
    </row>
    <row r="1602" spans="1:8" x14ac:dyDescent="0.2">
      <c r="A1602">
        <v>4.0139700000000001E-4</v>
      </c>
      <c r="B1602">
        <v>2.71628E-4</v>
      </c>
      <c r="C1602">
        <v>3.7096299999999998E-4</v>
      </c>
      <c r="D1602">
        <v>-3.2745300000000001E-4</v>
      </c>
      <c r="E1602">
        <v>5.5140199999999999E-4</v>
      </c>
      <c r="F1602">
        <v>-3.1238000000000001E-4</v>
      </c>
      <c r="G1602">
        <v>6.1012299999999996E-4</v>
      </c>
      <c r="H1602">
        <v>2.05596E-4</v>
      </c>
    </row>
    <row r="1603" spans="1:8" x14ac:dyDescent="0.2">
      <c r="A1603">
        <v>2.9137400000000001E-4</v>
      </c>
      <c r="B1603">
        <v>3.14748E-4</v>
      </c>
      <c r="C1603">
        <v>1.21187E-4</v>
      </c>
      <c r="D1603">
        <v>5.2444199999999996E-4</v>
      </c>
      <c r="E1603">
        <v>-3.69401E-4</v>
      </c>
      <c r="F1603">
        <v>-1.5008799999999999E-4</v>
      </c>
      <c r="G1603">
        <v>-5.8086399999999995E-4</v>
      </c>
      <c r="H1603" s="14">
        <v>4.9599999999999999E-5</v>
      </c>
    </row>
    <row r="1604" spans="1:8" x14ac:dyDescent="0.2">
      <c r="A1604">
        <v>-5.8673000000000004E-4</v>
      </c>
      <c r="B1604">
        <v>-8.9203800000000005E-4</v>
      </c>
      <c r="C1604">
        <v>-6.4400000000000004E-4</v>
      </c>
      <c r="D1604">
        <v>-2.4647699999999999E-4</v>
      </c>
      <c r="E1604" s="14">
        <v>-5.5099999999999998E-5</v>
      </c>
      <c r="F1604">
        <v>1.1311000000000001E-4</v>
      </c>
      <c r="G1604" s="14">
        <v>1.59E-5</v>
      </c>
      <c r="H1604">
        <v>-4.7100199999999999E-4</v>
      </c>
    </row>
    <row r="1605" spans="1:8" x14ac:dyDescent="0.2">
      <c r="A1605">
        <v>4.7243300000000002E-4</v>
      </c>
      <c r="B1605">
        <v>7.2820199999999995E-4</v>
      </c>
      <c r="C1605">
        <v>2.29068E-4</v>
      </c>
      <c r="D1605">
        <v>2.0924499999999999E-4</v>
      </c>
      <c r="E1605">
        <v>-1.35537E-4</v>
      </c>
      <c r="F1605" s="14">
        <v>-2.9900000000000002E-6</v>
      </c>
      <c r="G1605">
        <v>8.2240299999999998E-4</v>
      </c>
      <c r="H1605">
        <v>6.4113699999999996E-4</v>
      </c>
    </row>
    <row r="1606" spans="1:8" x14ac:dyDescent="0.2">
      <c r="A1606">
        <v>-2.76025E-4</v>
      </c>
      <c r="B1606">
        <v>4.2296499999999997E-4</v>
      </c>
      <c r="C1606">
        <v>2.0274400000000001E-4</v>
      </c>
      <c r="D1606">
        <v>3.8320299999999998E-4</v>
      </c>
      <c r="E1606">
        <v>3.64712E-4</v>
      </c>
      <c r="F1606">
        <v>7.9292200000000005E-4</v>
      </c>
      <c r="G1606">
        <v>-6.3564800000000005E-4</v>
      </c>
      <c r="H1606" s="14">
        <v>-9.9099999999999996E-5</v>
      </c>
    </row>
    <row r="1607" spans="1:8" x14ac:dyDescent="0.2">
      <c r="A1607">
        <v>3.0992200000000002E-4</v>
      </c>
      <c r="B1607">
        <v>-5.6710599999999995E-4</v>
      </c>
      <c r="C1607">
        <v>-2.1646100000000001E-4</v>
      </c>
      <c r="D1607">
        <v>-1.009614E-3</v>
      </c>
      <c r="E1607">
        <v>-5.9824200000000002E-4</v>
      </c>
      <c r="F1607">
        <v>-9.8760199999999997E-4</v>
      </c>
      <c r="G1607">
        <v>-1.8640099999999999E-4</v>
      </c>
      <c r="H1607">
        <v>-4.8122099999999999E-4</v>
      </c>
    </row>
    <row r="1608" spans="1:8" x14ac:dyDescent="0.2">
      <c r="A1608">
        <v>2.8031099999999999E-4</v>
      </c>
      <c r="B1608">
        <v>2.1244499999999999E-4</v>
      </c>
      <c r="C1608">
        <v>5.01487E-4</v>
      </c>
      <c r="D1608">
        <v>2.86233E-4</v>
      </c>
      <c r="E1608">
        <v>4.7940299999999999E-4</v>
      </c>
      <c r="F1608">
        <v>5.1791399999999996E-4</v>
      </c>
      <c r="G1608">
        <v>6.6934799999999995E-4</v>
      </c>
      <c r="H1608">
        <v>2.3014300000000001E-4</v>
      </c>
    </row>
    <row r="1609" spans="1:8" x14ac:dyDescent="0.2">
      <c r="A1609">
        <v>-7.3139799999999997E-4</v>
      </c>
      <c r="B1609">
        <v>-5.2603000000000003E-4</v>
      </c>
      <c r="C1609">
        <v>-2.8787700000000002E-4</v>
      </c>
      <c r="D1609">
        <v>4.7400099999999999E-4</v>
      </c>
      <c r="E1609">
        <v>6.8585100000000002E-4</v>
      </c>
      <c r="F1609">
        <v>5.8465000000000004E-4</v>
      </c>
      <c r="G1609">
        <v>4.4204500000000001E-4</v>
      </c>
      <c r="H1609">
        <v>5.4083600000000005E-4</v>
      </c>
    </row>
    <row r="1610" spans="1:8" x14ac:dyDescent="0.2">
      <c r="A1610">
        <v>5.1129400000000003E-4</v>
      </c>
      <c r="B1610">
        <v>7.1680099999999998E-4</v>
      </c>
      <c r="C1610">
        <v>1.4525900000000001E-4</v>
      </c>
      <c r="D1610">
        <v>1.14078E-4</v>
      </c>
      <c r="E1610" s="14">
        <v>-4.1900000000000002E-5</v>
      </c>
      <c r="F1610">
        <v>-2.05102E-4</v>
      </c>
      <c r="G1610">
        <v>-3.8234599999999999E-4</v>
      </c>
      <c r="H1610">
        <v>-3.0410099999999998E-4</v>
      </c>
    </row>
    <row r="1611" spans="1:8" x14ac:dyDescent="0.2">
      <c r="A1611">
        <v>-5.56264E-4</v>
      </c>
      <c r="B1611">
        <v>-4.4196900000000001E-4</v>
      </c>
      <c r="C1611">
        <v>-2.7917300000000002E-4</v>
      </c>
      <c r="D1611">
        <v>-3.5174000000000002E-4</v>
      </c>
      <c r="E1611">
        <v>-5.1897300000000005E-4</v>
      </c>
      <c r="F1611">
        <v>-3.9781099999999998E-4</v>
      </c>
      <c r="G1611">
        <v>2.2259499999999999E-4</v>
      </c>
      <c r="H1611">
        <v>-2.5123099999999998E-4</v>
      </c>
    </row>
    <row r="1612" spans="1:8" x14ac:dyDescent="0.2">
      <c r="A1612">
        <v>7.70877E-4</v>
      </c>
      <c r="B1612">
        <v>6.8197099999999997E-4</v>
      </c>
      <c r="C1612">
        <v>6.6215399999999998E-4</v>
      </c>
      <c r="D1612">
        <v>5.9877599999999997E-4</v>
      </c>
      <c r="E1612" s="14">
        <v>7.9599999999999997E-5</v>
      </c>
      <c r="F1612">
        <v>6.1989399999999996E-4</v>
      </c>
      <c r="G1612">
        <v>-2.9947799999999999E-4</v>
      </c>
      <c r="H1612">
        <v>7.4715399999999998E-4</v>
      </c>
    </row>
    <row r="1613" spans="1:8" x14ac:dyDescent="0.2">
      <c r="A1613">
        <v>-8.5131599999999997E-4</v>
      </c>
      <c r="B1613">
        <v>-1.61168E-4</v>
      </c>
      <c r="C1613">
        <v>-1.3179000000000001E-4</v>
      </c>
      <c r="D1613">
        <v>-5.77032E-4</v>
      </c>
      <c r="E1613">
        <v>4.3216000000000001E-4</v>
      </c>
      <c r="F1613">
        <v>-2.7352799999999999E-4</v>
      </c>
      <c r="G1613">
        <v>2.84567E-4</v>
      </c>
      <c r="H1613" s="14">
        <v>-9.7700000000000003E-5</v>
      </c>
    </row>
    <row r="1614" spans="1:8" x14ac:dyDescent="0.2">
      <c r="A1614">
        <v>7.6789100000000004E-4</v>
      </c>
      <c r="B1614">
        <v>-2.5098399999999999E-4</v>
      </c>
      <c r="C1614">
        <v>-5.2455899999999996E-4</v>
      </c>
      <c r="D1614" s="14">
        <v>-8.2899999999999996E-5</v>
      </c>
      <c r="E1614">
        <v>-4.3541000000000001E-4</v>
      </c>
      <c r="F1614">
        <v>-3.1045999999999998E-4</v>
      </c>
      <c r="G1614">
        <v>2.38872E-4</v>
      </c>
      <c r="H1614" s="14">
        <v>8.0900000000000001E-5</v>
      </c>
    </row>
    <row r="1615" spans="1:8" x14ac:dyDescent="0.2">
      <c r="A1615">
        <v>-2.4607900000000001E-4</v>
      </c>
      <c r="B1615">
        <v>6.0620499999999996E-4</v>
      </c>
      <c r="C1615">
        <v>1.066542E-3</v>
      </c>
      <c r="D1615">
        <v>6.6530799999999998E-4</v>
      </c>
      <c r="E1615">
        <v>9.2474400000000002E-4</v>
      </c>
      <c r="F1615">
        <v>8.1694600000000003E-4</v>
      </c>
      <c r="G1615">
        <v>-1.0534E-4</v>
      </c>
      <c r="H1615">
        <v>4.1011299999999998E-4</v>
      </c>
    </row>
    <row r="1616" spans="1:8" x14ac:dyDescent="0.2">
      <c r="A1616" s="14">
        <v>6.0699999999999998E-5</v>
      </c>
      <c r="B1616">
        <v>-2.6043699999999997E-4</v>
      </c>
      <c r="C1616">
        <v>-3.8852400000000001E-4</v>
      </c>
      <c r="D1616">
        <v>3.76883E-4</v>
      </c>
      <c r="E1616">
        <v>-4.5617900000000002E-4</v>
      </c>
      <c r="F1616" s="14">
        <v>1.1600000000000001E-5</v>
      </c>
      <c r="G1616">
        <v>4.2099800000000001E-4</v>
      </c>
      <c r="H1616">
        <v>-5.6955299999999999E-4</v>
      </c>
    </row>
    <row r="1617" spans="1:8" x14ac:dyDescent="0.2">
      <c r="A1617">
        <v>1.2704400000000001E-4</v>
      </c>
      <c r="B1617">
        <v>-2.30323E-4</v>
      </c>
      <c r="C1617">
        <v>2.31036E-4</v>
      </c>
      <c r="D1617">
        <v>-4.5917199999999999E-4</v>
      </c>
      <c r="E1617">
        <v>-2.5547500000000002E-4</v>
      </c>
      <c r="F1617">
        <v>-3.2464899999999999E-4</v>
      </c>
      <c r="G1617">
        <v>-3.8040799999999999E-4</v>
      </c>
      <c r="H1617">
        <v>-3.7899500000000003E-4</v>
      </c>
    </row>
    <row r="1618" spans="1:8" x14ac:dyDescent="0.2">
      <c r="A1618">
        <v>2.5113499999999999E-4</v>
      </c>
      <c r="B1618">
        <v>-1.5654300000000001E-4</v>
      </c>
      <c r="C1618" s="14">
        <v>-6.7399999999999998E-5</v>
      </c>
      <c r="D1618" s="14">
        <v>5.3300000000000001E-5</v>
      </c>
      <c r="E1618">
        <v>4.5752899999999998E-4</v>
      </c>
      <c r="F1618" s="14">
        <v>1.9000000000000001E-5</v>
      </c>
      <c r="G1618">
        <v>2.1938400000000001E-4</v>
      </c>
      <c r="H1618">
        <v>3.6470099999999999E-4</v>
      </c>
    </row>
    <row r="1619" spans="1:8" x14ac:dyDescent="0.2">
      <c r="A1619">
        <v>-8.9066700000000004E-4</v>
      </c>
      <c r="B1619" s="14">
        <v>6.6699999999999995E-5</v>
      </c>
      <c r="C1619">
        <v>-7.4202000000000003E-4</v>
      </c>
      <c r="D1619" s="14">
        <v>-1.27E-5</v>
      </c>
      <c r="E1619">
        <v>-8.8024999999999996E-4</v>
      </c>
      <c r="F1619" s="14">
        <v>9.8200000000000002E-5</v>
      </c>
      <c r="G1619">
        <v>-5.3159799999999999E-4</v>
      </c>
      <c r="H1619">
        <v>-6.5919199999999996E-4</v>
      </c>
    </row>
    <row r="1620" spans="1:8" x14ac:dyDescent="0.2">
      <c r="A1620">
        <v>8.8968700000000001E-4</v>
      </c>
      <c r="B1620">
        <v>4.4934499999999997E-4</v>
      </c>
      <c r="C1620">
        <v>6.1156299999999997E-4</v>
      </c>
      <c r="D1620" s="14">
        <v>6.7000000000000002E-6</v>
      </c>
      <c r="E1620">
        <v>1.119854E-3</v>
      </c>
      <c r="F1620">
        <v>-3.7672299999999998E-4</v>
      </c>
      <c r="G1620">
        <v>6.5801200000000003E-4</v>
      </c>
      <c r="H1620">
        <v>5.1997199999999995E-4</v>
      </c>
    </row>
    <row r="1621" spans="1:8" x14ac:dyDescent="0.2">
      <c r="A1621">
        <v>-6.8005400000000003E-4</v>
      </c>
      <c r="B1621">
        <v>-3.18473E-4</v>
      </c>
      <c r="C1621">
        <v>-3.4291399999999999E-4</v>
      </c>
      <c r="D1621">
        <v>-2.5943500000000003E-4</v>
      </c>
      <c r="E1621" s="14">
        <v>-1.0499999999999999E-5</v>
      </c>
      <c r="F1621" s="14">
        <v>-9.2800000000000006E-5</v>
      </c>
      <c r="G1621">
        <v>-9.7535099999999995E-4</v>
      </c>
      <c r="H1621">
        <v>3.0882300000000001E-4</v>
      </c>
    </row>
    <row r="1622" spans="1:8" x14ac:dyDescent="0.2">
      <c r="A1622" s="14">
        <v>-6.0599999999999996E-6</v>
      </c>
      <c r="B1622">
        <v>3.1594000000000001E-4</v>
      </c>
      <c r="C1622">
        <v>5.2019499999999999E-4</v>
      </c>
      <c r="D1622">
        <v>4.1771899999999999E-4</v>
      </c>
      <c r="E1622">
        <v>-2.8371700000000001E-4</v>
      </c>
      <c r="F1622">
        <v>1.0380200000000001E-4</v>
      </c>
      <c r="G1622">
        <v>8.6924400000000003E-4</v>
      </c>
      <c r="H1622" s="14">
        <v>-2.6100000000000001E-5</v>
      </c>
    </row>
    <row r="1623" spans="1:8" x14ac:dyDescent="0.2">
      <c r="A1623" s="14">
        <v>4.7E-7</v>
      </c>
      <c r="B1623">
        <v>3.94139E-4</v>
      </c>
      <c r="C1623" s="14">
        <v>3.3000000000000003E-5</v>
      </c>
      <c r="D1623">
        <v>-1.9762499999999999E-4</v>
      </c>
      <c r="E1623">
        <v>-3.6548499999999997E-4</v>
      </c>
      <c r="F1623">
        <v>1.76897E-4</v>
      </c>
      <c r="G1623">
        <v>-3.8531999999999998E-4</v>
      </c>
      <c r="H1623" s="14">
        <v>2.3099999999999999E-5</v>
      </c>
    </row>
    <row r="1624" spans="1:8" x14ac:dyDescent="0.2">
      <c r="A1624">
        <v>3.29976E-4</v>
      </c>
      <c r="B1624" s="14">
        <v>-6.7599999999999997E-6</v>
      </c>
      <c r="C1624">
        <v>1.8803900000000001E-4</v>
      </c>
      <c r="D1624">
        <v>2.89332E-4</v>
      </c>
      <c r="E1624">
        <v>9.2949899999999997E-4</v>
      </c>
      <c r="F1624">
        <v>2.0488599999999999E-4</v>
      </c>
      <c r="G1624">
        <v>4.0306199999999998E-4</v>
      </c>
      <c r="H1624" s="14">
        <v>8.6399999999999999E-5</v>
      </c>
    </row>
    <row r="1625" spans="1:8" x14ac:dyDescent="0.2">
      <c r="A1625" s="14">
        <v>-1.06E-5</v>
      </c>
      <c r="B1625" s="14">
        <v>2.2399999999999999E-5</v>
      </c>
      <c r="C1625">
        <v>2.37168E-4</v>
      </c>
      <c r="D1625" s="14">
        <v>-8.3900000000000006E-5</v>
      </c>
      <c r="E1625">
        <v>-3.7146199999999997E-4</v>
      </c>
      <c r="F1625">
        <v>3.65783E-4</v>
      </c>
      <c r="G1625">
        <v>2.5094000000000001E-4</v>
      </c>
      <c r="H1625">
        <v>-1.1266500000000001E-4</v>
      </c>
    </row>
    <row r="1626" spans="1:8" x14ac:dyDescent="0.2">
      <c r="A1626">
        <v>1.9061300000000001E-4</v>
      </c>
      <c r="B1626" s="14">
        <v>1.73E-5</v>
      </c>
      <c r="C1626" s="14">
        <v>-1.7E-5</v>
      </c>
      <c r="D1626">
        <v>3.7635499999999998E-4</v>
      </c>
      <c r="E1626">
        <v>-1.31612E-4</v>
      </c>
      <c r="F1626" s="14">
        <v>5.7800000000000002E-5</v>
      </c>
      <c r="G1626">
        <v>-3.3766699999999999E-4</v>
      </c>
      <c r="H1626" s="14">
        <v>4.7700000000000001E-6</v>
      </c>
    </row>
    <row r="1627" spans="1:8" x14ac:dyDescent="0.2">
      <c r="A1627" s="14">
        <v>-1.0900000000000001E-5</v>
      </c>
      <c r="B1627">
        <v>-5.9062299999999997E-4</v>
      </c>
      <c r="C1627" s="14">
        <v>-4.2599999999999999E-5</v>
      </c>
      <c r="D1627" s="14">
        <v>-9.7999999999999997E-5</v>
      </c>
      <c r="E1627">
        <v>2.24596E-4</v>
      </c>
      <c r="F1627">
        <v>-2.4500900000000003E-4</v>
      </c>
      <c r="G1627">
        <v>6.0736000000000004E-4</v>
      </c>
      <c r="H1627">
        <v>2.7538999999999998E-4</v>
      </c>
    </row>
    <row r="1628" spans="1:8" x14ac:dyDescent="0.2">
      <c r="A1628">
        <v>2.8972399999999999E-4</v>
      </c>
      <c r="B1628">
        <v>6.2575200000000004E-4</v>
      </c>
      <c r="C1628" s="14">
        <v>6.9599999999999998E-5</v>
      </c>
      <c r="D1628">
        <v>5.1073600000000002E-4</v>
      </c>
      <c r="E1628">
        <v>3.85363E-4</v>
      </c>
      <c r="F1628">
        <v>3.11446E-4</v>
      </c>
      <c r="G1628">
        <v>-5.5962399999999999E-4</v>
      </c>
      <c r="H1628">
        <v>-3.5142799999999998E-4</v>
      </c>
    </row>
    <row r="1629" spans="1:8" x14ac:dyDescent="0.2">
      <c r="A1629">
        <v>1.6610600000000001E-4</v>
      </c>
      <c r="B1629">
        <v>-2.2812E-4</v>
      </c>
      <c r="C1629">
        <v>2.1098499999999999E-4</v>
      </c>
      <c r="D1629">
        <v>-4.6773300000000002E-4</v>
      </c>
      <c r="E1629">
        <v>1.60729E-4</v>
      </c>
      <c r="F1629" s="14">
        <v>3.3200000000000001E-5</v>
      </c>
      <c r="G1629">
        <v>2.3501199999999999E-4</v>
      </c>
      <c r="H1629">
        <v>4.8429300000000001E-4</v>
      </c>
    </row>
    <row r="1630" spans="1:8" x14ac:dyDescent="0.2">
      <c r="A1630">
        <v>-1.5441599999999999E-4</v>
      </c>
      <c r="B1630">
        <v>-3.5622099999999999E-4</v>
      </c>
      <c r="C1630">
        <v>-2.4229300000000001E-4</v>
      </c>
      <c r="D1630">
        <v>-5.1899400000000005E-4</v>
      </c>
      <c r="E1630">
        <v>-3.8343900000000001E-4</v>
      </c>
      <c r="F1630">
        <v>-2.7329699999999998E-4</v>
      </c>
      <c r="G1630" s="14">
        <v>5.38E-5</v>
      </c>
      <c r="H1630">
        <v>-2.98962E-4</v>
      </c>
    </row>
    <row r="1631" spans="1:8" x14ac:dyDescent="0.2">
      <c r="A1631" s="14">
        <v>9.5600000000000006E-5</v>
      </c>
      <c r="B1631">
        <v>4.9564499999999996E-4</v>
      </c>
      <c r="C1631">
        <v>-4.9408600000000003E-4</v>
      </c>
      <c r="D1631">
        <v>4.1807699999999999E-4</v>
      </c>
      <c r="E1631">
        <v>-3.2890799999999999E-4</v>
      </c>
      <c r="F1631" s="14">
        <v>7.4999999999999993E-5</v>
      </c>
      <c r="G1631">
        <v>-3.3513800000000002E-4</v>
      </c>
      <c r="H1631">
        <v>5.3429499999999995E-4</v>
      </c>
    </row>
    <row r="1632" spans="1:8" x14ac:dyDescent="0.2">
      <c r="A1632" s="14">
        <v>7.36E-5</v>
      </c>
      <c r="B1632" s="14">
        <v>2.3200000000000001E-5</v>
      </c>
      <c r="C1632">
        <v>1.1638599999999999E-4</v>
      </c>
      <c r="D1632">
        <v>4.7168299999999998E-4</v>
      </c>
      <c r="E1632">
        <v>4.2966400000000001E-4</v>
      </c>
      <c r="F1632">
        <v>6.2690900000000004E-4</v>
      </c>
      <c r="G1632">
        <v>1.5663E-4</v>
      </c>
      <c r="H1632" s="14">
        <v>9.7600000000000001E-5</v>
      </c>
    </row>
    <row r="1633" spans="1:8" x14ac:dyDescent="0.2">
      <c r="A1633">
        <v>-2.19061E-4</v>
      </c>
      <c r="B1633">
        <v>1.8606499999999999E-4</v>
      </c>
      <c r="C1633">
        <v>4.19558E-4</v>
      </c>
      <c r="D1633">
        <v>-2.9444399999999999E-4</v>
      </c>
      <c r="E1633">
        <v>-1.9002799999999999E-4</v>
      </c>
      <c r="F1633">
        <v>2.42081E-4</v>
      </c>
      <c r="G1633">
        <v>4.2742000000000002E-4</v>
      </c>
      <c r="H1633" s="14">
        <v>-2.4499999999999999E-5</v>
      </c>
    </row>
    <row r="1634" spans="1:8" x14ac:dyDescent="0.2">
      <c r="A1634" s="14">
        <v>-6.3999999999999997E-5</v>
      </c>
      <c r="B1634" s="14">
        <v>-2.0400000000000001E-5</v>
      </c>
      <c r="C1634">
        <v>-2.5338100000000001E-4</v>
      </c>
      <c r="D1634">
        <v>5.17937E-4</v>
      </c>
      <c r="E1634">
        <v>2.86629E-4</v>
      </c>
      <c r="F1634">
        <v>-3.62364E-4</v>
      </c>
      <c r="G1634">
        <v>4.7610300000000002E-4</v>
      </c>
      <c r="H1634">
        <v>3.6867399999999999E-4</v>
      </c>
    </row>
    <row r="1635" spans="1:8" x14ac:dyDescent="0.2">
      <c r="A1635">
        <v>5.5807999999999997E-4</v>
      </c>
      <c r="B1635">
        <v>-2.7426000000000002E-4</v>
      </c>
      <c r="C1635">
        <v>1.98536E-4</v>
      </c>
      <c r="D1635">
        <v>-3.6937800000000001E-4</v>
      </c>
      <c r="E1635">
        <v>2.4068700000000001E-4</v>
      </c>
      <c r="F1635">
        <v>5.1417699999999999E-4</v>
      </c>
      <c r="G1635">
        <v>-3.2191499999999998E-4</v>
      </c>
      <c r="H1635">
        <v>-5.2910700000000001E-4</v>
      </c>
    </row>
    <row r="1636" spans="1:8" x14ac:dyDescent="0.2">
      <c r="A1636">
        <v>-7.3547900000000004E-4</v>
      </c>
      <c r="B1636">
        <v>1.03139E-4</v>
      </c>
      <c r="C1636">
        <v>1.2906199999999999E-4</v>
      </c>
      <c r="D1636">
        <v>4.6727999999999998E-4</v>
      </c>
      <c r="E1636">
        <v>5.8258099999999998E-4</v>
      </c>
      <c r="F1636">
        <v>-2.5432699999999999E-4</v>
      </c>
      <c r="G1636">
        <v>3.9717799999999998E-4</v>
      </c>
      <c r="H1636">
        <v>6.4249499999999998E-4</v>
      </c>
    </row>
    <row r="1637" spans="1:8" x14ac:dyDescent="0.2">
      <c r="A1637">
        <v>6.8273400000000005E-4</v>
      </c>
      <c r="B1637">
        <v>2.4737799999999998E-4</v>
      </c>
      <c r="C1637">
        <v>5.2972999999999996E-4</v>
      </c>
      <c r="D1637">
        <v>-4.3861399999999999E-4</v>
      </c>
      <c r="E1637">
        <v>-6.7479900000000002E-4</v>
      </c>
      <c r="F1637">
        <v>3.0325600000000001E-4</v>
      </c>
      <c r="G1637">
        <v>-3.2207299999999998E-4</v>
      </c>
      <c r="H1637">
        <v>-3.0511399999999999E-4</v>
      </c>
    </row>
    <row r="1638" spans="1:8" x14ac:dyDescent="0.2">
      <c r="A1638">
        <v>-1.38784E-4</v>
      </c>
      <c r="B1638">
        <v>-5.1548000000000002E-4</v>
      </c>
      <c r="C1638">
        <v>-9.4123799999999995E-4</v>
      </c>
      <c r="D1638" s="14">
        <v>7.4099999999999999E-5</v>
      </c>
      <c r="E1638">
        <v>1.9834299999999999E-4</v>
      </c>
      <c r="F1638">
        <v>-5.0974400000000002E-4</v>
      </c>
      <c r="G1638">
        <v>-3.8955400000000002E-4</v>
      </c>
      <c r="H1638">
        <v>-2.2571000000000001E-4</v>
      </c>
    </row>
    <row r="1639" spans="1:8" x14ac:dyDescent="0.2">
      <c r="A1639" s="14">
        <v>7.0900000000000002E-5</v>
      </c>
      <c r="B1639">
        <v>1.3582000000000001E-4</v>
      </c>
      <c r="C1639">
        <v>1.2905800000000001E-4</v>
      </c>
      <c r="D1639">
        <v>-2.16908E-4</v>
      </c>
      <c r="E1639">
        <v>-2.4257099999999999E-4</v>
      </c>
      <c r="F1639" s="14">
        <v>-8.5900000000000001E-5</v>
      </c>
      <c r="G1639">
        <v>3.5512500000000003E-4</v>
      </c>
      <c r="H1639">
        <v>-6.0868800000000002E-4</v>
      </c>
    </row>
    <row r="1640" spans="1:8" x14ac:dyDescent="0.2">
      <c r="A1640">
        <v>-2.9485600000000002E-4</v>
      </c>
      <c r="B1640">
        <v>-1.4614900000000001E-4</v>
      </c>
      <c r="C1640">
        <v>-2.35026E-4</v>
      </c>
      <c r="D1640">
        <v>-1.49297E-4</v>
      </c>
      <c r="E1640" s="14">
        <v>-4.7500000000000003E-5</v>
      </c>
      <c r="F1640" s="14">
        <v>8.8700000000000001E-5</v>
      </c>
      <c r="G1640" s="14">
        <v>3.2299999999999999E-5</v>
      </c>
      <c r="H1640" s="14">
        <v>-5.7700000000000004E-7</v>
      </c>
    </row>
    <row r="1641" spans="1:8" x14ac:dyDescent="0.2">
      <c r="A1641">
        <v>-5.3602700000000001E-4</v>
      </c>
      <c r="B1641">
        <v>3.0676800000000001E-4</v>
      </c>
      <c r="C1641">
        <v>2.6737899999999999E-4</v>
      </c>
      <c r="D1641">
        <v>5.71234E-4</v>
      </c>
      <c r="E1641">
        <v>1.6117599999999999E-4</v>
      </c>
      <c r="F1641">
        <v>-4.2211499999999998E-4</v>
      </c>
      <c r="G1641">
        <v>-5.93069E-4</v>
      </c>
      <c r="H1641" s="14">
        <v>7.9800000000000002E-5</v>
      </c>
    </row>
    <row r="1642" spans="1:8" x14ac:dyDescent="0.2">
      <c r="A1642">
        <v>6.5396200000000001E-4</v>
      </c>
      <c r="B1642">
        <v>1.6693900000000001E-4</v>
      </c>
      <c r="C1642" s="14">
        <v>-4.3800000000000001E-5</v>
      </c>
      <c r="D1642">
        <v>-4.5654799999999998E-4</v>
      </c>
      <c r="E1642">
        <v>-1.7604400000000001E-4</v>
      </c>
      <c r="F1642">
        <v>2.97788E-4</v>
      </c>
      <c r="G1642">
        <v>3.5364199999999999E-4</v>
      </c>
      <c r="H1642">
        <v>3.9190299999999998E-4</v>
      </c>
    </row>
    <row r="1643" spans="1:8" x14ac:dyDescent="0.2">
      <c r="A1643" s="14">
        <v>1.47E-5</v>
      </c>
      <c r="B1643" s="14">
        <v>9.0799999999999998E-5</v>
      </c>
      <c r="C1643">
        <v>-1.64828E-4</v>
      </c>
      <c r="D1643">
        <v>-5.9277400000000001E-4</v>
      </c>
      <c r="E1643">
        <v>-3.7520400000000002E-4</v>
      </c>
      <c r="F1643">
        <v>-2.0268599999999999E-4</v>
      </c>
      <c r="G1643">
        <v>-3.58914E-4</v>
      </c>
      <c r="H1643">
        <v>-4.4428600000000001E-4</v>
      </c>
    </row>
    <row r="1644" spans="1:8" x14ac:dyDescent="0.2">
      <c r="A1644">
        <v>-6.2328399999999999E-4</v>
      </c>
      <c r="B1644" s="14">
        <v>-8.2399999999999997E-5</v>
      </c>
      <c r="C1644" s="14">
        <v>-7.6699999999999994E-6</v>
      </c>
      <c r="D1644">
        <v>6.2460300000000005E-4</v>
      </c>
      <c r="E1644" s="14">
        <v>7.0300000000000001E-5</v>
      </c>
      <c r="F1644">
        <v>4.8298999999999998E-4</v>
      </c>
      <c r="G1644">
        <v>4.0587700000000002E-4</v>
      </c>
      <c r="H1644">
        <v>7.5344599999999996E-4</v>
      </c>
    </row>
    <row r="1645" spans="1:8" x14ac:dyDescent="0.2">
      <c r="A1645" s="14">
        <v>6.0399999999999998E-5</v>
      </c>
      <c r="B1645">
        <v>-1.15476E-4</v>
      </c>
      <c r="C1645">
        <v>1.6751299999999999E-4</v>
      </c>
      <c r="D1645">
        <v>-1.9069200000000001E-4</v>
      </c>
      <c r="E1645" s="14">
        <v>4.3699999999999998E-5</v>
      </c>
      <c r="F1645">
        <v>-2.7358599999999998E-4</v>
      </c>
      <c r="G1645">
        <v>1.8661099999999999E-4</v>
      </c>
      <c r="H1645">
        <v>-7.8760899999999999E-4</v>
      </c>
    </row>
    <row r="1646" spans="1:8" x14ac:dyDescent="0.2">
      <c r="A1646" s="14">
        <v>9.5400000000000001E-5</v>
      </c>
      <c r="B1646" s="14">
        <v>8.3300000000000005E-5</v>
      </c>
      <c r="C1646">
        <v>6.3301799999999995E-4</v>
      </c>
      <c r="D1646">
        <v>4.4630400000000001E-4</v>
      </c>
      <c r="E1646">
        <v>3.9948099999999998E-4</v>
      </c>
      <c r="F1646">
        <v>4.0635399999999999E-4</v>
      </c>
      <c r="G1646" s="14">
        <v>-1.72E-6</v>
      </c>
      <c r="H1646">
        <v>4.1132799999999998E-4</v>
      </c>
    </row>
    <row r="1647" spans="1:8" x14ac:dyDescent="0.2">
      <c r="A1647">
        <v>-2.6671099999999999E-4</v>
      </c>
      <c r="B1647">
        <v>-6.5155400000000004E-4</v>
      </c>
      <c r="C1647">
        <v>-8.8672499999999999E-4</v>
      </c>
      <c r="D1647">
        <v>-5.5401799999999998E-4</v>
      </c>
      <c r="E1647">
        <v>-4.3449599999999998E-4</v>
      </c>
      <c r="F1647">
        <v>-6.9134399999999999E-4</v>
      </c>
      <c r="G1647">
        <v>-5.7614099999999996E-4</v>
      </c>
      <c r="H1647">
        <v>-5.4022800000000002E-4</v>
      </c>
    </row>
    <row r="1648" spans="1:8" x14ac:dyDescent="0.2">
      <c r="A1648">
        <v>5.6840899999999997E-4</v>
      </c>
      <c r="B1648">
        <v>-3.0949900000000003E-4</v>
      </c>
      <c r="C1648">
        <v>3.0152800000000002E-4</v>
      </c>
      <c r="D1648">
        <v>-5.1913100000000004E-4</v>
      </c>
      <c r="E1648">
        <v>-6.0833700000000003E-4</v>
      </c>
      <c r="F1648">
        <v>-4.92473E-4</v>
      </c>
      <c r="G1648">
        <v>1.53311E-4</v>
      </c>
      <c r="H1648">
        <v>2.4278599999999999E-4</v>
      </c>
    </row>
    <row r="1649" spans="1:8" x14ac:dyDescent="0.2">
      <c r="A1649">
        <v>-1.43289E-4</v>
      </c>
      <c r="B1649" s="14">
        <v>3.01E-5</v>
      </c>
      <c r="C1649">
        <v>-3.14321E-4</v>
      </c>
      <c r="D1649">
        <v>4.43745E-4</v>
      </c>
      <c r="E1649" s="14">
        <v>-6.0000000000000002E-5</v>
      </c>
      <c r="F1649">
        <v>5.0566000000000001E-4</v>
      </c>
      <c r="G1649">
        <v>-6.0560599999999996E-4</v>
      </c>
      <c r="H1649" s="14">
        <v>4.5300000000000003E-5</v>
      </c>
    </row>
    <row r="1650" spans="1:8" x14ac:dyDescent="0.2">
      <c r="A1650">
        <v>-5.1921300000000003E-4</v>
      </c>
      <c r="B1650" s="14">
        <v>1.5800000000000001E-5</v>
      </c>
      <c r="C1650">
        <v>2.1825800000000001E-4</v>
      </c>
      <c r="D1650" s="14">
        <v>9.5299999999999999E-5</v>
      </c>
      <c r="E1650">
        <v>3.32565E-4</v>
      </c>
      <c r="F1650">
        <v>-5.6867699999999996E-4</v>
      </c>
      <c r="G1650" s="14">
        <v>3.4100000000000002E-5</v>
      </c>
      <c r="H1650">
        <v>-2.24508E-4</v>
      </c>
    </row>
    <row r="1651" spans="1:8" x14ac:dyDescent="0.2">
      <c r="A1651">
        <v>6.52033E-4</v>
      </c>
      <c r="B1651">
        <v>1.2934700000000001E-4</v>
      </c>
      <c r="C1651" s="14">
        <v>-8.4900000000000004E-5</v>
      </c>
      <c r="D1651" s="14">
        <v>-2.94E-5</v>
      </c>
      <c r="E1651">
        <v>4.89925E-4</v>
      </c>
      <c r="F1651">
        <v>2.11583E-4</v>
      </c>
      <c r="G1651">
        <v>2.1497899999999999E-4</v>
      </c>
      <c r="H1651" s="14">
        <v>1.8099999999999999E-5</v>
      </c>
    </row>
    <row r="1652" spans="1:8" x14ac:dyDescent="0.2">
      <c r="A1652">
        <v>-5.3370499999999999E-4</v>
      </c>
      <c r="B1652">
        <v>6.80403E-4</v>
      </c>
      <c r="C1652">
        <v>3.1992499999999998E-4</v>
      </c>
      <c r="D1652" s="14">
        <v>5.8199999999999998E-5</v>
      </c>
      <c r="E1652" s="14">
        <v>1.9000000000000001E-5</v>
      </c>
      <c r="F1652" s="14">
        <v>6.5199999999999999E-5</v>
      </c>
      <c r="G1652">
        <v>-1.5654699999999999E-4</v>
      </c>
      <c r="H1652">
        <v>4.8201500000000003E-4</v>
      </c>
    </row>
    <row r="1653" spans="1:8" x14ac:dyDescent="0.2">
      <c r="A1653">
        <v>4.82774E-4</v>
      </c>
      <c r="B1653">
        <v>-2.4922900000000001E-4</v>
      </c>
      <c r="C1653">
        <v>-9.1960100000000003E-4</v>
      </c>
      <c r="D1653">
        <v>-6.0297699999999998E-4</v>
      </c>
      <c r="E1653">
        <v>-8.63279E-4</v>
      </c>
      <c r="F1653">
        <v>2.56765E-4</v>
      </c>
      <c r="G1653">
        <v>-2.5478700000000003E-4</v>
      </c>
      <c r="H1653">
        <v>-7.7864500000000001E-4</v>
      </c>
    </row>
    <row r="1654" spans="1:8" x14ac:dyDescent="0.2">
      <c r="A1654" s="14">
        <v>-2.97E-5</v>
      </c>
      <c r="B1654" s="14">
        <v>8.0799999999999999E-5</v>
      </c>
      <c r="C1654">
        <v>3.5912800000000001E-4</v>
      </c>
      <c r="D1654">
        <v>1.82072E-4</v>
      </c>
      <c r="E1654">
        <v>1.4066299999999999E-4</v>
      </c>
      <c r="F1654" s="14">
        <v>1.08E-5</v>
      </c>
      <c r="G1654">
        <v>1.5638300000000001E-4</v>
      </c>
      <c r="H1654">
        <v>5.1689599999999998E-4</v>
      </c>
    </row>
    <row r="1655" spans="1:8" x14ac:dyDescent="0.2">
      <c r="A1655">
        <v>-7.4835199999999998E-4</v>
      </c>
      <c r="B1655">
        <v>-2.5559699999999999E-4</v>
      </c>
      <c r="C1655">
        <v>-4.0142800000000001E-4</v>
      </c>
      <c r="D1655" s="14">
        <v>3.04E-5</v>
      </c>
      <c r="E1655">
        <v>-5.7748599999999999E-4</v>
      </c>
      <c r="F1655">
        <v>-7.9070900000000001E-4</v>
      </c>
      <c r="G1655">
        <v>-2.9540000000000002E-4</v>
      </c>
      <c r="H1655">
        <v>-8.9499100000000004E-4</v>
      </c>
    </row>
    <row r="1656" spans="1:8" x14ac:dyDescent="0.2">
      <c r="A1656">
        <v>4.9687099999999997E-4</v>
      </c>
      <c r="B1656">
        <v>-4.5726799999999999E-4</v>
      </c>
      <c r="C1656">
        <v>1.7842300000000001E-4</v>
      </c>
      <c r="D1656">
        <v>-3.2768100000000002E-4</v>
      </c>
      <c r="E1656" s="14">
        <v>-6.8200000000000004E-5</v>
      </c>
      <c r="F1656">
        <v>2.5942899999999999E-4</v>
      </c>
      <c r="G1656">
        <v>5.07367E-4</v>
      </c>
      <c r="H1656">
        <v>5.5395100000000001E-4</v>
      </c>
    </row>
    <row r="1657" spans="1:8" x14ac:dyDescent="0.2">
      <c r="A1657">
        <v>-8.4900199999999996E-4</v>
      </c>
      <c r="B1657">
        <v>-1.92604E-4</v>
      </c>
      <c r="C1657">
        <v>-6.4389000000000004E-4</v>
      </c>
      <c r="D1657">
        <v>1.3968100000000001E-4</v>
      </c>
      <c r="E1657">
        <v>6.71906E-4</v>
      </c>
      <c r="F1657">
        <v>-4.7498100000000003E-4</v>
      </c>
      <c r="G1657">
        <v>-8.4832500000000003E-4</v>
      </c>
      <c r="H1657">
        <v>1.0104599999999999E-4</v>
      </c>
    </row>
    <row r="1658" spans="1:8" x14ac:dyDescent="0.2">
      <c r="A1658">
        <v>2.8684700000000001E-4</v>
      </c>
      <c r="B1658">
        <v>-1.8090000000000001E-4</v>
      </c>
      <c r="C1658">
        <v>5.3268100000000002E-4</v>
      </c>
      <c r="D1658">
        <v>-5.9422499999999998E-4</v>
      </c>
      <c r="E1658" s="14">
        <v>4.7200000000000002E-5</v>
      </c>
      <c r="F1658">
        <v>2.9515999999999999E-4</v>
      </c>
      <c r="G1658">
        <v>2.54496E-4</v>
      </c>
      <c r="H1658" s="14">
        <v>8.5500000000000005E-5</v>
      </c>
    </row>
    <row r="1659" spans="1:8" x14ac:dyDescent="0.2">
      <c r="A1659">
        <v>-5.1609400000000004E-4</v>
      </c>
      <c r="B1659" s="14">
        <v>-6.8499999999999998E-5</v>
      </c>
      <c r="C1659">
        <v>-9.5314499999999997E-4</v>
      </c>
      <c r="D1659">
        <v>-2.66901E-4</v>
      </c>
      <c r="E1659">
        <v>-2.9556599999999998E-4</v>
      </c>
      <c r="F1659">
        <v>-1.39264E-4</v>
      </c>
      <c r="G1659" s="14">
        <v>8.6799999999999996E-5</v>
      </c>
      <c r="H1659">
        <v>-1.8763300000000001E-4</v>
      </c>
    </row>
    <row r="1660" spans="1:8" x14ac:dyDescent="0.2">
      <c r="A1660">
        <v>5.6242499999999997E-4</v>
      </c>
      <c r="B1660">
        <v>1.8253200000000001E-4</v>
      </c>
      <c r="C1660">
        <v>2.8186299999999998E-4</v>
      </c>
      <c r="D1660" s="14">
        <v>-3.4499999999999998E-5</v>
      </c>
      <c r="E1660" s="14">
        <v>-5.7200000000000001E-5</v>
      </c>
      <c r="F1660" s="14">
        <v>-4.8699999999999998E-5</v>
      </c>
      <c r="G1660">
        <v>-2.7136700000000001E-4</v>
      </c>
      <c r="H1660">
        <v>-4.2208600000000001E-4</v>
      </c>
    </row>
    <row r="1661" spans="1:8" x14ac:dyDescent="0.2">
      <c r="A1661" s="14">
        <v>5.8699999999999997E-5</v>
      </c>
      <c r="B1661">
        <v>-1.10907E-4</v>
      </c>
      <c r="C1661">
        <v>-2.9960000000000002E-4</v>
      </c>
      <c r="D1661">
        <v>7.5218599999999996E-4</v>
      </c>
      <c r="E1661" s="14">
        <v>1.66E-5</v>
      </c>
      <c r="F1661" s="14">
        <v>9.1899999999999998E-5</v>
      </c>
      <c r="G1661">
        <v>4.81015E-4</v>
      </c>
      <c r="H1661">
        <v>-2.3901099999999999E-4</v>
      </c>
    </row>
    <row r="1662" spans="1:8" x14ac:dyDescent="0.2">
      <c r="A1662" s="14">
        <v>-1.6399999999999999E-5</v>
      </c>
      <c r="B1662">
        <v>-1.08354E-4</v>
      </c>
      <c r="C1662" s="14">
        <v>7.7200000000000006E-5</v>
      </c>
      <c r="D1662" s="14">
        <v>2.6100000000000001E-5</v>
      </c>
      <c r="E1662">
        <v>-1.89648E-4</v>
      </c>
      <c r="F1662">
        <v>-2.4666899999999998E-4</v>
      </c>
      <c r="G1662">
        <v>-3.8708900000000002E-4</v>
      </c>
      <c r="H1662">
        <v>1.5107200000000001E-4</v>
      </c>
    </row>
    <row r="1663" spans="1:8" x14ac:dyDescent="0.2">
      <c r="A1663">
        <v>-1.06337E-4</v>
      </c>
      <c r="B1663" s="14">
        <v>4.7800000000000003E-5</v>
      </c>
      <c r="C1663">
        <v>2.5692500000000002E-4</v>
      </c>
      <c r="D1663">
        <v>1.06029E-4</v>
      </c>
      <c r="E1663" s="14">
        <v>1.0000000000000001E-5</v>
      </c>
      <c r="F1663">
        <v>2.20008E-4</v>
      </c>
      <c r="G1663">
        <v>5.37211E-4</v>
      </c>
      <c r="H1663">
        <v>2.72544E-4</v>
      </c>
    </row>
    <row r="1664" spans="1:8" x14ac:dyDescent="0.2">
      <c r="A1664">
        <v>4.1051500000000002E-4</v>
      </c>
      <c r="B1664">
        <v>2.7999299999999997E-4</v>
      </c>
      <c r="C1664">
        <v>-1.4385600000000001E-4</v>
      </c>
      <c r="D1664">
        <v>-1.13093E-4</v>
      </c>
      <c r="E1664" s="14">
        <v>-2.37E-5</v>
      </c>
      <c r="F1664">
        <v>3.9101400000000002E-4</v>
      </c>
      <c r="G1664" s="14">
        <v>-3.2100000000000002E-6</v>
      </c>
      <c r="H1664">
        <v>-3.2284099999999998E-4</v>
      </c>
    </row>
    <row r="1665" spans="1:8" x14ac:dyDescent="0.2">
      <c r="A1665">
        <v>-3.2635900000000002E-4</v>
      </c>
      <c r="B1665">
        <v>-1.8814400000000001E-4</v>
      </c>
      <c r="C1665">
        <v>3.0485499999999998E-4</v>
      </c>
      <c r="D1665">
        <v>-5.3657200000000003E-4</v>
      </c>
      <c r="E1665">
        <v>-1.8568400000000001E-4</v>
      </c>
      <c r="F1665">
        <v>-7.7934399999999996E-4</v>
      </c>
      <c r="G1665">
        <v>-6.5285300000000001E-4</v>
      </c>
      <c r="H1665">
        <v>5.6081000000000002E-4</v>
      </c>
    </row>
    <row r="1666" spans="1:8" x14ac:dyDescent="0.2">
      <c r="A1666">
        <v>-2.3437100000000001E-4</v>
      </c>
      <c r="B1666">
        <v>1.01403E-4</v>
      </c>
      <c r="C1666" s="14">
        <v>1.2799999999999999E-5</v>
      </c>
      <c r="D1666">
        <v>4.3568799999999999E-4</v>
      </c>
      <c r="E1666">
        <v>2.1437999999999999E-4</v>
      </c>
      <c r="F1666" s="14">
        <v>5.7400000000000001E-6</v>
      </c>
      <c r="G1666">
        <v>1.09249E-4</v>
      </c>
      <c r="H1666">
        <v>-7.7477500000000001E-4</v>
      </c>
    </row>
    <row r="1667" spans="1:8" x14ac:dyDescent="0.2">
      <c r="A1667">
        <v>5.1233599999999995E-4</v>
      </c>
      <c r="B1667">
        <v>-1.8782599999999999E-4</v>
      </c>
      <c r="C1667">
        <v>3.25349E-4</v>
      </c>
      <c r="D1667">
        <v>-1.49302E-4</v>
      </c>
      <c r="E1667">
        <v>-1.17261E-4</v>
      </c>
      <c r="F1667">
        <v>2.2994899999999999E-4</v>
      </c>
      <c r="G1667" s="14">
        <v>9.8599999999999998E-5</v>
      </c>
      <c r="H1667">
        <v>3.8190099999999997E-4</v>
      </c>
    </row>
    <row r="1668" spans="1:8" x14ac:dyDescent="0.2">
      <c r="A1668">
        <v>-3.9757300000000002E-4</v>
      </c>
      <c r="B1668">
        <v>-1.5110300000000001E-4</v>
      </c>
      <c r="C1668">
        <v>-4.0737100000000001E-4</v>
      </c>
      <c r="D1668">
        <v>-3.3242200000000002E-4</v>
      </c>
      <c r="E1668">
        <v>2.04525E-4</v>
      </c>
      <c r="F1668" s="14">
        <v>-9.3300000000000005E-5</v>
      </c>
      <c r="G1668">
        <v>-1.00929E-4</v>
      </c>
      <c r="H1668">
        <v>4.9435199999999999E-4</v>
      </c>
    </row>
    <row r="1669" spans="1:8" x14ac:dyDescent="0.2">
      <c r="A1669">
        <v>5.6039700000000002E-4</v>
      </c>
      <c r="B1669">
        <v>5.8137100000000001E-4</v>
      </c>
      <c r="C1669" s="14">
        <v>4.07E-5</v>
      </c>
      <c r="D1669">
        <v>9.1086699999999999E-4</v>
      </c>
      <c r="E1669">
        <v>2.8858699999999998E-4</v>
      </c>
      <c r="F1669">
        <v>2.9780200000000001E-4</v>
      </c>
      <c r="G1669">
        <v>3.1486699999999998E-4</v>
      </c>
      <c r="H1669">
        <v>-1.2328999999999999E-4</v>
      </c>
    </row>
    <row r="1670" spans="1:8" x14ac:dyDescent="0.2">
      <c r="A1670">
        <v>-7.2072599999999998E-4</v>
      </c>
      <c r="B1670" s="14">
        <v>-4.4100000000000001E-5</v>
      </c>
      <c r="C1670">
        <v>-3.9536399999999999E-4</v>
      </c>
      <c r="D1670">
        <v>-5.5577399999999998E-4</v>
      </c>
      <c r="E1670">
        <v>-1.9655700000000001E-4</v>
      </c>
      <c r="F1670">
        <v>-2.2754700000000001E-4</v>
      </c>
      <c r="G1670" s="14">
        <v>-3.4799999999999999E-5</v>
      </c>
      <c r="H1670" s="14">
        <v>1.63E-5</v>
      </c>
    </row>
    <row r="1671" spans="1:8" x14ac:dyDescent="0.2">
      <c r="A1671">
        <v>3.19706E-4</v>
      </c>
      <c r="B1671">
        <v>1.18874E-4</v>
      </c>
      <c r="C1671">
        <v>9.6265000000000001E-4</v>
      </c>
      <c r="D1671">
        <v>4.3191799999999999E-4</v>
      </c>
      <c r="E1671">
        <v>3.6998800000000002E-4</v>
      </c>
      <c r="F1671">
        <v>3.34001E-4</v>
      </c>
      <c r="G1671" s="14">
        <v>-5.27E-5</v>
      </c>
      <c r="H1671">
        <v>-4.8915600000000003E-4</v>
      </c>
    </row>
    <row r="1672" spans="1:8" x14ac:dyDescent="0.2">
      <c r="A1672">
        <v>-4.8331900000000001E-4</v>
      </c>
      <c r="B1672">
        <v>-4.0912000000000001E-4</v>
      </c>
      <c r="C1672">
        <v>-1.1806799999999999E-3</v>
      </c>
      <c r="D1672">
        <v>-3.2905500000000003E-4</v>
      </c>
      <c r="E1672">
        <v>-7.7908399999999998E-4</v>
      </c>
      <c r="F1672">
        <v>-1.38966E-4</v>
      </c>
      <c r="G1672">
        <v>2.8260200000000002E-4</v>
      </c>
      <c r="H1672">
        <v>6.44135E-4</v>
      </c>
    </row>
    <row r="1673" spans="1:8" x14ac:dyDescent="0.2">
      <c r="A1673">
        <v>1.6589900000000001E-4</v>
      </c>
      <c r="B1673">
        <v>-3.83607E-4</v>
      </c>
      <c r="C1673">
        <v>4.2253100000000002E-4</v>
      </c>
      <c r="D1673" s="14">
        <v>9.59E-5</v>
      </c>
      <c r="E1673" s="14">
        <v>9.7399999999999996E-5</v>
      </c>
      <c r="F1673">
        <v>-2.4033799999999999E-4</v>
      </c>
      <c r="G1673">
        <v>-5.1396700000000005E-4</v>
      </c>
      <c r="H1673">
        <v>-4.5113999999999999E-4</v>
      </c>
    </row>
    <row r="1674" spans="1:8" x14ac:dyDescent="0.2">
      <c r="A1674">
        <v>1.18647E-4</v>
      </c>
      <c r="B1674">
        <v>1.2699E-4</v>
      </c>
      <c r="C1674">
        <v>-2.18808E-4</v>
      </c>
      <c r="D1674">
        <v>-6.5282700000000003E-4</v>
      </c>
      <c r="E1674" s="14">
        <v>9.4300000000000002E-5</v>
      </c>
      <c r="F1674" s="14">
        <v>1.5800000000000001E-5</v>
      </c>
      <c r="G1674">
        <v>6.6220999999999999E-4</v>
      </c>
      <c r="H1674">
        <v>4.5480899999999998E-4</v>
      </c>
    </row>
    <row r="1675" spans="1:8" x14ac:dyDescent="0.2">
      <c r="A1675">
        <v>2.6913399999999997E-4</v>
      </c>
      <c r="B1675">
        <v>3.9446799999999998E-4</v>
      </c>
      <c r="C1675" s="14">
        <v>3.9499999999999998E-5</v>
      </c>
      <c r="D1675">
        <v>3.4475100000000002E-4</v>
      </c>
      <c r="E1675">
        <v>1.32729E-4</v>
      </c>
      <c r="F1675" s="14">
        <v>5.7800000000000002E-5</v>
      </c>
      <c r="G1675">
        <v>-2.5672999999999999E-4</v>
      </c>
      <c r="H1675">
        <v>2.64763E-4</v>
      </c>
    </row>
    <row r="1676" spans="1:8" x14ac:dyDescent="0.2">
      <c r="A1676">
        <v>-4.7856199999999998E-4</v>
      </c>
      <c r="B1676">
        <v>-3.7673300000000003E-4</v>
      </c>
      <c r="C1676">
        <v>4.2664299999999999E-4</v>
      </c>
      <c r="D1676">
        <v>1.5740099999999999E-4</v>
      </c>
      <c r="E1676" s="14">
        <v>4.6600000000000001E-5</v>
      </c>
      <c r="F1676">
        <v>-4.18532E-4</v>
      </c>
      <c r="G1676" s="14">
        <v>7.4999999999999993E-5</v>
      </c>
      <c r="H1676">
        <v>1.94382E-4</v>
      </c>
    </row>
    <row r="1677" spans="1:8" x14ac:dyDescent="0.2">
      <c r="A1677" s="14">
        <v>4.1499999999999999E-5</v>
      </c>
      <c r="B1677">
        <v>4.9254099999999999E-4</v>
      </c>
      <c r="C1677">
        <v>-1.3271800000000001E-4</v>
      </c>
      <c r="D1677">
        <v>2.74286E-4</v>
      </c>
      <c r="E1677">
        <v>-3.0018900000000002E-4</v>
      </c>
      <c r="F1677">
        <v>7.3671200000000004E-4</v>
      </c>
      <c r="G1677">
        <v>1.23361E-4</v>
      </c>
      <c r="H1677">
        <v>-2.7411200000000002E-4</v>
      </c>
    </row>
    <row r="1678" spans="1:8" x14ac:dyDescent="0.2">
      <c r="A1678">
        <v>1.4133099999999999E-4</v>
      </c>
      <c r="B1678" s="14">
        <v>-7.6600000000000005E-5</v>
      </c>
      <c r="C1678" s="14">
        <v>9.7100000000000002E-5</v>
      </c>
      <c r="D1678" s="14">
        <v>2.3200000000000001E-5</v>
      </c>
      <c r="E1678">
        <v>6.1128300000000001E-4</v>
      </c>
      <c r="F1678">
        <v>1.6191999999999999E-4</v>
      </c>
      <c r="G1678">
        <v>1.8859399999999999E-4</v>
      </c>
      <c r="H1678">
        <v>-2.6628699999999998E-4</v>
      </c>
    </row>
    <row r="1679" spans="1:8" x14ac:dyDescent="0.2">
      <c r="A1679" s="14">
        <v>2.65E-5</v>
      </c>
      <c r="B1679">
        <v>-1.8623199999999999E-4</v>
      </c>
      <c r="C1679">
        <v>2.50633E-4</v>
      </c>
      <c r="D1679">
        <v>2.4007299999999999E-4</v>
      </c>
      <c r="E1679">
        <v>-2.9879599999999999E-4</v>
      </c>
      <c r="F1679">
        <v>1.98708E-4</v>
      </c>
      <c r="G1679">
        <v>1.1377100000000001E-4</v>
      </c>
      <c r="H1679">
        <v>4.0710399999999998E-4</v>
      </c>
    </row>
    <row r="1680" spans="1:8" x14ac:dyDescent="0.2">
      <c r="A1680" s="14">
        <v>2.48E-5</v>
      </c>
      <c r="B1680">
        <v>1.3151499999999999E-4</v>
      </c>
      <c r="C1680">
        <v>-3.2713300000000001E-4</v>
      </c>
      <c r="D1680">
        <v>-1.09042E-4</v>
      </c>
      <c r="E1680">
        <v>5.8344799999999997E-4</v>
      </c>
      <c r="F1680">
        <v>-3.3160500000000001E-4</v>
      </c>
      <c r="G1680">
        <v>-1.1264000000000001E-4</v>
      </c>
      <c r="H1680">
        <v>-3.2413899999999998E-4</v>
      </c>
    </row>
    <row r="1681" spans="1:8" x14ac:dyDescent="0.2">
      <c r="A1681">
        <v>4.4329100000000001E-4</v>
      </c>
      <c r="B1681">
        <v>2.6503699999999998E-4</v>
      </c>
      <c r="C1681" s="14">
        <v>-3.6999999999999998E-5</v>
      </c>
      <c r="D1681">
        <v>-6.3892599999999995E-4</v>
      </c>
      <c r="E1681">
        <v>-1.85556E-4</v>
      </c>
      <c r="F1681">
        <v>3.3732800000000002E-4</v>
      </c>
      <c r="G1681">
        <v>-3.4330100000000001E-4</v>
      </c>
      <c r="H1681">
        <v>1.4285799999999999E-4</v>
      </c>
    </row>
    <row r="1682" spans="1:8" x14ac:dyDescent="0.2">
      <c r="A1682">
        <v>-6.50305E-4</v>
      </c>
      <c r="B1682" s="14">
        <v>2.1299999999999999E-5</v>
      </c>
      <c r="C1682">
        <v>3.2064399999999997E-4</v>
      </c>
      <c r="D1682">
        <v>1.80772E-4</v>
      </c>
      <c r="E1682">
        <v>1.11941E-4</v>
      </c>
      <c r="F1682">
        <v>-5.7508500000000003E-4</v>
      </c>
      <c r="G1682">
        <v>4.1544500000000002E-4</v>
      </c>
      <c r="H1682" s="14">
        <v>-3.7700000000000002E-5</v>
      </c>
    </row>
    <row r="1683" spans="1:8" x14ac:dyDescent="0.2">
      <c r="A1683">
        <v>7.4108900000000001E-4</v>
      </c>
      <c r="B1683" s="14">
        <v>6.9299999999999997E-6</v>
      </c>
      <c r="C1683">
        <v>2.4054600000000001E-4</v>
      </c>
      <c r="D1683">
        <v>7.8142200000000004E-4</v>
      </c>
      <c r="E1683">
        <v>5.8757500000000001E-4</v>
      </c>
      <c r="F1683">
        <v>6.4918300000000001E-4</v>
      </c>
      <c r="G1683">
        <v>7.4140100000000004E-4</v>
      </c>
      <c r="H1683">
        <v>8.6806000000000003E-4</v>
      </c>
    </row>
    <row r="1684" spans="1:8" x14ac:dyDescent="0.2">
      <c r="A1684">
        <v>5.2731700000000002E-4</v>
      </c>
      <c r="B1684">
        <v>-2.6866900000000003E-4</v>
      </c>
      <c r="C1684">
        <v>5.3225099999999997E-4</v>
      </c>
      <c r="D1684">
        <v>3.8786199999999999E-4</v>
      </c>
      <c r="E1684">
        <v>-3.3879100000000002E-4</v>
      </c>
      <c r="F1684">
        <v>4.7835999999999999E-4</v>
      </c>
      <c r="G1684">
        <v>-2.0454199999999999E-4</v>
      </c>
      <c r="H1684">
        <v>-3.21052E-4</v>
      </c>
    </row>
    <row r="1685" spans="1:8" x14ac:dyDescent="0.2">
      <c r="A1685">
        <v>-3.2971999999999998E-4</v>
      </c>
      <c r="B1685">
        <v>5.0960899999999995E-4</v>
      </c>
      <c r="C1685">
        <v>-6.8367600000000003E-4</v>
      </c>
      <c r="D1685">
        <v>-9.6919499999999995E-4</v>
      </c>
      <c r="E1685" s="14">
        <v>-6.2100000000000005E-5</v>
      </c>
      <c r="F1685">
        <v>-7.8652599999999996E-4</v>
      </c>
      <c r="G1685">
        <v>-6.8714299999999998E-4</v>
      </c>
      <c r="H1685">
        <v>1.82745E-4</v>
      </c>
    </row>
    <row r="1686" spans="1:8" x14ac:dyDescent="0.2">
      <c r="A1686">
        <v>-6.2868099999999997E-4</v>
      </c>
      <c r="B1686">
        <v>-6.48652E-4</v>
      </c>
      <c r="C1686">
        <v>3.4179700000000002E-4</v>
      </c>
      <c r="D1686">
        <v>3.56091E-4</v>
      </c>
      <c r="E1686">
        <v>-6.3945500000000004E-4</v>
      </c>
      <c r="F1686">
        <v>4.3630999999999997E-4</v>
      </c>
      <c r="G1686">
        <v>6.8152399999999998E-4</v>
      </c>
      <c r="H1686">
        <v>-7.2282800000000001E-4</v>
      </c>
    </row>
    <row r="1687" spans="1:8" x14ac:dyDescent="0.2">
      <c r="A1687">
        <v>8.9303799999999997E-4</v>
      </c>
      <c r="B1687">
        <v>2.5352000000000003E-4</v>
      </c>
      <c r="C1687">
        <v>-3.2644599999999998E-4</v>
      </c>
      <c r="D1687">
        <v>2.8814500000000001E-4</v>
      </c>
      <c r="E1687">
        <v>3.7279899999999999E-4</v>
      </c>
      <c r="F1687" s="14">
        <v>8.9099999999999997E-5</v>
      </c>
      <c r="G1687">
        <v>-4.2294199999999999E-4</v>
      </c>
      <c r="H1687">
        <v>6.8959399999999997E-4</v>
      </c>
    </row>
    <row r="1688" spans="1:8" x14ac:dyDescent="0.2">
      <c r="A1688">
        <v>-1.8246399999999999E-4</v>
      </c>
      <c r="B1688">
        <v>4.5565100000000001E-4</v>
      </c>
      <c r="C1688">
        <v>6.2618600000000004E-4</v>
      </c>
      <c r="D1688" s="14">
        <v>-4.4700000000000002E-5</v>
      </c>
      <c r="E1688">
        <v>1.0595299999999999E-4</v>
      </c>
      <c r="F1688">
        <v>-3.5925099999999999E-4</v>
      </c>
      <c r="G1688">
        <v>6.0945900000000002E-4</v>
      </c>
      <c r="H1688">
        <v>-1.4664300000000001E-4</v>
      </c>
    </row>
    <row r="1689" spans="1:8" x14ac:dyDescent="0.2">
      <c r="A1689">
        <v>-3.4040600000000002E-4</v>
      </c>
      <c r="B1689" s="14">
        <v>-1.73E-5</v>
      </c>
      <c r="C1689">
        <v>-3.5928499999999999E-4</v>
      </c>
      <c r="D1689">
        <v>1.2519399999999999E-4</v>
      </c>
      <c r="E1689" s="14">
        <v>3.93E-5</v>
      </c>
      <c r="F1689">
        <v>7.5673400000000001E-4</v>
      </c>
      <c r="G1689">
        <v>-9.13326E-4</v>
      </c>
      <c r="H1689">
        <v>-4.0357300000000001E-4</v>
      </c>
    </row>
    <row r="1690" spans="1:8" x14ac:dyDescent="0.2">
      <c r="A1690" s="14">
        <v>5.5399999999999998E-5</v>
      </c>
      <c r="B1690">
        <v>-4.10331E-4</v>
      </c>
      <c r="C1690">
        <v>-4.0357199999999999E-4</v>
      </c>
      <c r="D1690">
        <v>-7.0277000000000002E-4</v>
      </c>
      <c r="E1690">
        <v>-3.8658099999999999E-4</v>
      </c>
      <c r="F1690">
        <v>-4.1749700000000002E-4</v>
      </c>
      <c r="G1690">
        <v>-2.0426900000000001E-4</v>
      </c>
      <c r="H1690">
        <v>4.5489499999999997E-4</v>
      </c>
    </row>
    <row r="1691" spans="1:8" x14ac:dyDescent="0.2">
      <c r="A1691">
        <v>-2.6373E-4</v>
      </c>
      <c r="B1691">
        <v>-4.3753299999999999E-4</v>
      </c>
      <c r="C1691" s="14">
        <v>1.4600000000000001E-5</v>
      </c>
      <c r="D1691">
        <v>-4.53805E-4</v>
      </c>
      <c r="E1691">
        <v>1.77355E-4</v>
      </c>
      <c r="F1691">
        <v>-3.1260599999999999E-4</v>
      </c>
      <c r="G1691" s="14">
        <v>2.41E-5</v>
      </c>
      <c r="H1691">
        <v>-9.8651199999999994E-4</v>
      </c>
    </row>
    <row r="1692" spans="1:8" x14ac:dyDescent="0.2">
      <c r="A1692">
        <v>-2.0489E-4</v>
      </c>
      <c r="B1692">
        <v>4.7786600000000002E-4</v>
      </c>
      <c r="C1692" s="14">
        <v>4.7500000000000003E-5</v>
      </c>
      <c r="D1692">
        <v>2.21883E-4</v>
      </c>
      <c r="E1692">
        <v>-3.01947E-4</v>
      </c>
      <c r="F1692">
        <v>-2.2018999999999999E-4</v>
      </c>
      <c r="G1692">
        <v>2.3242099999999999E-4</v>
      </c>
      <c r="H1692">
        <v>8.9749600000000001E-4</v>
      </c>
    </row>
    <row r="1693" spans="1:8" x14ac:dyDescent="0.2">
      <c r="A1693">
        <v>7.2841900000000001E-4</v>
      </c>
      <c r="B1693">
        <v>-3.3358999999999998E-4</v>
      </c>
      <c r="C1693" s="14">
        <v>2.2200000000000001E-5</v>
      </c>
      <c r="D1693">
        <v>3.58332E-4</v>
      </c>
      <c r="E1693">
        <v>-1.8090700000000001E-4</v>
      </c>
      <c r="F1693">
        <v>-1.4950599999999999E-4</v>
      </c>
      <c r="G1693">
        <v>-2.0799699999999999E-4</v>
      </c>
      <c r="H1693">
        <v>-6.1501600000000002E-4</v>
      </c>
    </row>
    <row r="1694" spans="1:8" x14ac:dyDescent="0.2">
      <c r="A1694" s="14">
        <v>1.44E-6</v>
      </c>
      <c r="B1694" s="14">
        <v>-2.0000000000000002E-5</v>
      </c>
      <c r="C1694" s="14">
        <v>-2.9899999999999998E-5</v>
      </c>
      <c r="D1694">
        <v>1.2925E-4</v>
      </c>
      <c r="E1694">
        <v>3.70627E-4</v>
      </c>
      <c r="F1694">
        <v>2.4933099999999999E-4</v>
      </c>
      <c r="G1694" s="14">
        <v>-3.3000000000000003E-5</v>
      </c>
      <c r="H1694">
        <v>1.77968E-4</v>
      </c>
    </row>
    <row r="1695" spans="1:8" x14ac:dyDescent="0.2">
      <c r="A1695">
        <v>-4.4215200000000002E-4</v>
      </c>
      <c r="B1695">
        <v>3.05314E-4</v>
      </c>
      <c r="C1695">
        <v>-6.7189799999999998E-4</v>
      </c>
      <c r="D1695">
        <v>-4.6045899999999998E-4</v>
      </c>
      <c r="E1695" s="14">
        <v>1.35E-6</v>
      </c>
      <c r="F1695">
        <v>-3.4267199999999997E-4</v>
      </c>
      <c r="G1695">
        <v>3.1684600000000002E-4</v>
      </c>
      <c r="H1695">
        <v>-2.6311599999999998E-4</v>
      </c>
    </row>
    <row r="1696" spans="1:8" x14ac:dyDescent="0.2">
      <c r="A1696">
        <v>2.03353E-4</v>
      </c>
      <c r="B1696">
        <v>-3.9041899999999998E-4</v>
      </c>
      <c r="C1696">
        <v>6.4125E-4</v>
      </c>
      <c r="D1696" s="14">
        <v>7.5400000000000003E-5</v>
      </c>
      <c r="E1696">
        <v>-5.4696400000000004E-4</v>
      </c>
      <c r="F1696">
        <v>3.8685E-4</v>
      </c>
      <c r="G1696">
        <v>-3.35605E-4</v>
      </c>
      <c r="H1696">
        <v>-1.4815999999999999E-4</v>
      </c>
    </row>
    <row r="1697" spans="1:8" x14ac:dyDescent="0.2">
      <c r="A1697">
        <v>-1.08751E-4</v>
      </c>
      <c r="B1697">
        <v>1.1289399999999999E-4</v>
      </c>
      <c r="C1697">
        <v>2.20452E-4</v>
      </c>
      <c r="D1697">
        <v>2.6137000000000003E-4</v>
      </c>
      <c r="E1697">
        <v>5.4578600000000004E-4</v>
      </c>
      <c r="F1697" s="14">
        <v>7.5900000000000002E-5</v>
      </c>
      <c r="G1697">
        <v>7.2452699999999998E-4</v>
      </c>
      <c r="H1697">
        <v>7.2015700000000002E-4</v>
      </c>
    </row>
    <row r="1698" spans="1:8" x14ac:dyDescent="0.2">
      <c r="A1698">
        <v>2.7555499999999997E-4</v>
      </c>
      <c r="B1698" s="14">
        <v>-8.5400000000000002E-5</v>
      </c>
      <c r="C1698">
        <v>-4.8038399999999999E-4</v>
      </c>
      <c r="D1698">
        <v>-3.3074999999999999E-4</v>
      </c>
      <c r="E1698">
        <v>4.5552499999999997E-4</v>
      </c>
      <c r="F1698">
        <v>-3.8193E-4</v>
      </c>
      <c r="G1698" s="14">
        <v>-9.5600000000000006E-5</v>
      </c>
      <c r="H1698">
        <v>4.1986500000000001E-4</v>
      </c>
    </row>
    <row r="1699" spans="1:8" x14ac:dyDescent="0.2">
      <c r="A1699" s="14">
        <v>-4.0800000000000002E-5</v>
      </c>
      <c r="B1699">
        <v>1.4557799999999999E-4</v>
      </c>
      <c r="C1699">
        <v>3.9604100000000003E-4</v>
      </c>
      <c r="D1699" s="14">
        <v>2.6400000000000001E-5</v>
      </c>
      <c r="E1699">
        <v>-7.4260000000000005E-4</v>
      </c>
      <c r="F1699" s="14">
        <v>-6.1799999999999998E-5</v>
      </c>
      <c r="G1699">
        <v>-4.0565600000000001E-4</v>
      </c>
      <c r="H1699">
        <v>-1.007691E-3</v>
      </c>
    </row>
    <row r="1700" spans="1:8" x14ac:dyDescent="0.2">
      <c r="A1700">
        <v>-4.5956300000000002E-4</v>
      </c>
      <c r="B1700">
        <v>2.5232800000000001E-4</v>
      </c>
      <c r="C1700">
        <v>-3.05469E-4</v>
      </c>
      <c r="D1700">
        <v>6.0175500000000004E-4</v>
      </c>
      <c r="E1700">
        <v>7.4562399999999996E-4</v>
      </c>
      <c r="F1700" s="14">
        <v>5.5699999999999999E-5</v>
      </c>
      <c r="G1700">
        <v>5.2267000000000004E-4</v>
      </c>
      <c r="H1700">
        <v>5.8897599999999995E-4</v>
      </c>
    </row>
    <row r="1701" spans="1:8" x14ac:dyDescent="0.2">
      <c r="A1701">
        <v>2.2593799999999999E-4</v>
      </c>
      <c r="B1701">
        <v>3.93488E-4</v>
      </c>
      <c r="C1701">
        <v>3.2180000000000002E-4</v>
      </c>
      <c r="D1701" s="14">
        <v>-9.1100000000000005E-5</v>
      </c>
      <c r="E1701">
        <v>-2.03394E-4</v>
      </c>
      <c r="F1701">
        <v>6.3843000000000005E-4</v>
      </c>
      <c r="G1701">
        <v>-5.6687199999999995E-4</v>
      </c>
      <c r="H1701" s="14">
        <v>-7.4900000000000005E-5</v>
      </c>
    </row>
    <row r="1702" spans="1:8" x14ac:dyDescent="0.2">
      <c r="A1702">
        <v>2.2961699999999999E-4</v>
      </c>
      <c r="B1702" s="14">
        <v>-2.83E-5</v>
      </c>
      <c r="C1702" s="14">
        <v>-2.9300000000000001E-5</v>
      </c>
      <c r="D1702">
        <v>-1.61509E-4</v>
      </c>
      <c r="E1702">
        <v>-2.9491199999999998E-4</v>
      </c>
      <c r="F1702">
        <v>-1.1185500000000001E-4</v>
      </c>
      <c r="G1702">
        <v>3.2837399999999998E-4</v>
      </c>
      <c r="H1702" s="14">
        <v>7.8300000000000006E-5</v>
      </c>
    </row>
    <row r="1703" spans="1:8" x14ac:dyDescent="0.2">
      <c r="A1703">
        <v>-2.27321E-4</v>
      </c>
      <c r="B1703" s="14">
        <v>-9.4400000000000004E-5</v>
      </c>
      <c r="C1703">
        <v>2.6650399999999998E-4</v>
      </c>
      <c r="D1703">
        <v>-3.8698299999999998E-4</v>
      </c>
      <c r="E1703">
        <v>4.19765E-4</v>
      </c>
      <c r="F1703">
        <v>-6.9340799999999996E-4</v>
      </c>
      <c r="G1703">
        <v>-2.6871099999999998E-4</v>
      </c>
      <c r="H1703">
        <v>1.7397100000000001E-4</v>
      </c>
    </row>
    <row r="1704" spans="1:8" x14ac:dyDescent="0.2">
      <c r="A1704" s="14">
        <v>-1.22E-5</v>
      </c>
      <c r="B1704">
        <v>-3.8220499999999999E-4</v>
      </c>
      <c r="C1704" s="14">
        <v>9.6799999999999995E-5</v>
      </c>
      <c r="D1704">
        <v>6.8144099999999997E-4</v>
      </c>
      <c r="E1704">
        <v>-2.7485200000000002E-4</v>
      </c>
      <c r="F1704">
        <v>6.6310399999999997E-4</v>
      </c>
      <c r="G1704">
        <v>-3.0915499999999998E-4</v>
      </c>
      <c r="H1704" s="14">
        <v>-6.02E-5</v>
      </c>
    </row>
    <row r="1705" spans="1:8" x14ac:dyDescent="0.2">
      <c r="A1705" s="14">
        <v>8.9300000000000002E-5</v>
      </c>
      <c r="B1705">
        <v>-1.01427E-4</v>
      </c>
      <c r="C1705">
        <v>-1.51722E-4</v>
      </c>
      <c r="D1705">
        <v>-8.2090400000000001E-4</v>
      </c>
      <c r="E1705" s="14">
        <v>-2.0299999999999999E-5</v>
      </c>
      <c r="F1705">
        <v>-1.88135E-4</v>
      </c>
      <c r="G1705">
        <v>-1.8190400000000001E-4</v>
      </c>
      <c r="H1705">
        <v>-5.1642599999999995E-4</v>
      </c>
    </row>
    <row r="1706" spans="1:8" x14ac:dyDescent="0.2">
      <c r="A1706" s="14">
        <v>-9.09E-5</v>
      </c>
      <c r="B1706">
        <v>-1.17762E-4</v>
      </c>
      <c r="C1706">
        <v>-3.3439899999999998E-4</v>
      </c>
      <c r="D1706" s="14">
        <v>4.7599999999999998E-5</v>
      </c>
      <c r="E1706">
        <v>-2.8431499999999999E-4</v>
      </c>
      <c r="F1706" s="14">
        <v>1.9000000000000001E-5</v>
      </c>
      <c r="G1706">
        <v>1.39858E-4</v>
      </c>
      <c r="H1706">
        <v>-2.03246E-4</v>
      </c>
    </row>
    <row r="1707" spans="1:8" x14ac:dyDescent="0.2">
      <c r="A1707">
        <v>5.0403199999999996E-4</v>
      </c>
      <c r="B1707">
        <v>4.4308999999999999E-4</v>
      </c>
      <c r="C1707">
        <v>5.6930999999999995E-4</v>
      </c>
      <c r="D1707">
        <v>6.4779599999999996E-4</v>
      </c>
      <c r="E1707">
        <v>1.2614500000000001E-4</v>
      </c>
      <c r="F1707" s="14">
        <v>2.9799999999999999E-7</v>
      </c>
      <c r="G1707" s="14">
        <v>-1.5500000000000001E-5</v>
      </c>
      <c r="H1707">
        <v>4.2268600000000003E-4</v>
      </c>
    </row>
    <row r="1708" spans="1:8" x14ac:dyDescent="0.2">
      <c r="A1708">
        <v>-1.6418100000000001E-4</v>
      </c>
      <c r="B1708">
        <v>-3.69763E-4</v>
      </c>
      <c r="C1708">
        <v>-2.1704299999999999E-4</v>
      </c>
      <c r="D1708" s="14">
        <v>2.4000000000000001E-5</v>
      </c>
      <c r="E1708">
        <v>-2.18741E-4</v>
      </c>
      <c r="F1708">
        <v>-4.85143E-4</v>
      </c>
      <c r="G1708">
        <v>1.9746E-4</v>
      </c>
      <c r="H1708" s="14">
        <v>2.0800000000000001E-5</v>
      </c>
    </row>
    <row r="1709" spans="1:8" x14ac:dyDescent="0.2">
      <c r="A1709">
        <v>-4.8065100000000002E-4</v>
      </c>
      <c r="B1709">
        <v>9.3702800000000001E-4</v>
      </c>
      <c r="C1709">
        <v>4.2827099999999998E-4</v>
      </c>
      <c r="D1709">
        <v>1.20024E-4</v>
      </c>
      <c r="E1709">
        <v>5.7759499999999997E-4</v>
      </c>
      <c r="F1709">
        <v>9.6675799999999996E-4</v>
      </c>
      <c r="G1709">
        <v>-1.4836E-4</v>
      </c>
      <c r="H1709" s="14">
        <v>7.08E-5</v>
      </c>
    </row>
    <row r="1710" spans="1:8" x14ac:dyDescent="0.2">
      <c r="A1710" s="14">
        <v>-6.1600000000000007E-5</v>
      </c>
      <c r="B1710">
        <v>-1.7463400000000001E-4</v>
      </c>
      <c r="C1710">
        <v>-6.7807100000000003E-4</v>
      </c>
      <c r="D1710">
        <v>2.5130600000000002E-4</v>
      </c>
      <c r="E1710">
        <v>3.8542200000000001E-4</v>
      </c>
      <c r="F1710">
        <v>-2.34133E-4</v>
      </c>
      <c r="G1710">
        <v>6.0228300000000001E-4</v>
      </c>
      <c r="H1710">
        <v>3.7231599999999998E-4</v>
      </c>
    </row>
    <row r="1711" spans="1:8" x14ac:dyDescent="0.2">
      <c r="A1711" s="14">
        <v>-2.5999999999999998E-5</v>
      </c>
      <c r="B1711">
        <v>-5.7782700000000005E-4</v>
      </c>
      <c r="C1711">
        <v>5.13241E-4</v>
      </c>
      <c r="D1711">
        <v>-2.36956E-4</v>
      </c>
      <c r="E1711">
        <v>-4.4165799999999999E-4</v>
      </c>
      <c r="F1711" s="14">
        <v>-7.2700000000000005E-5</v>
      </c>
      <c r="G1711" s="14">
        <v>-9.3300000000000005E-5</v>
      </c>
      <c r="H1711">
        <v>-4.4670099999999998E-4</v>
      </c>
    </row>
    <row r="1712" spans="1:8" x14ac:dyDescent="0.2">
      <c r="A1712" s="14">
        <v>9.1199999999999994E-5</v>
      </c>
      <c r="B1712">
        <v>3.5083E-4</v>
      </c>
      <c r="C1712">
        <v>3.66485E-4</v>
      </c>
      <c r="D1712">
        <v>4.3687899999999999E-4</v>
      </c>
      <c r="E1712">
        <v>5.7079299999999999E-4</v>
      </c>
      <c r="F1712" s="14">
        <v>-6.4300000000000004E-5</v>
      </c>
      <c r="G1712" s="14">
        <v>2.9499999999999999E-5</v>
      </c>
      <c r="H1712">
        <v>2.5745400000000001E-4</v>
      </c>
    </row>
    <row r="1713" spans="1:8" x14ac:dyDescent="0.2">
      <c r="A1713">
        <v>6.69847E-4</v>
      </c>
      <c r="B1713">
        <v>7.3161400000000001E-4</v>
      </c>
      <c r="C1713">
        <v>3.2787400000000003E-4</v>
      </c>
      <c r="D1713">
        <v>-4.8959000000000003E-4</v>
      </c>
      <c r="E1713" s="14">
        <v>-1.6899999999999999E-6</v>
      </c>
      <c r="F1713">
        <v>3.6882700000000001E-4</v>
      </c>
      <c r="G1713">
        <v>6.9756799999999997E-4</v>
      </c>
      <c r="H1713">
        <v>1.1715800000000001E-4</v>
      </c>
    </row>
    <row r="1714" spans="1:8" x14ac:dyDescent="0.2">
      <c r="A1714">
        <v>1.05711E-4</v>
      </c>
      <c r="B1714">
        <v>-3.7073E-4</v>
      </c>
      <c r="C1714">
        <v>-6.6048500000000004E-4</v>
      </c>
      <c r="D1714">
        <v>2.4911099999999999E-4</v>
      </c>
      <c r="E1714">
        <v>-2.1235000000000001E-4</v>
      </c>
      <c r="F1714">
        <v>3.0128499999999999E-4</v>
      </c>
      <c r="G1714">
        <v>-1.9452E-4</v>
      </c>
      <c r="H1714">
        <v>6.4689499999999998E-4</v>
      </c>
    </row>
    <row r="1715" spans="1:8" x14ac:dyDescent="0.2">
      <c r="A1715">
        <v>-7.3943200000000004E-4</v>
      </c>
      <c r="B1715">
        <v>-3.46003E-4</v>
      </c>
      <c r="C1715" s="14">
        <v>6.5099999999999997E-5</v>
      </c>
      <c r="D1715">
        <v>1.8460199999999999E-4</v>
      </c>
      <c r="E1715">
        <v>-1.18795E-4</v>
      </c>
      <c r="F1715">
        <v>-2.6660300000000002E-4</v>
      </c>
      <c r="G1715">
        <v>1.8398199999999999E-4</v>
      </c>
      <c r="H1715">
        <v>-5.9709499999999996E-4</v>
      </c>
    </row>
    <row r="1716" spans="1:8" x14ac:dyDescent="0.2">
      <c r="A1716">
        <v>9.0357800000000004E-4</v>
      </c>
      <c r="B1716">
        <v>8.0909500000000002E-4</v>
      </c>
      <c r="C1716" s="14">
        <v>-5.3000000000000001E-5</v>
      </c>
      <c r="D1716" s="14">
        <v>-8.0900000000000001E-5</v>
      </c>
      <c r="E1716" s="14">
        <v>7.7600000000000002E-5</v>
      </c>
      <c r="F1716">
        <v>4.5565200000000002E-4</v>
      </c>
      <c r="G1716">
        <v>-3.47232E-4</v>
      </c>
      <c r="H1716">
        <v>5.4499400000000003E-4</v>
      </c>
    </row>
    <row r="1717" spans="1:8" x14ac:dyDescent="0.2">
      <c r="A1717">
        <v>-4.1860500000000001E-4</v>
      </c>
      <c r="B1717">
        <v>-5.0479300000000002E-4</v>
      </c>
      <c r="C1717">
        <v>2.08335E-4</v>
      </c>
      <c r="D1717" s="14">
        <v>6.2100000000000005E-5</v>
      </c>
      <c r="E1717">
        <v>2.5096500000000002E-4</v>
      </c>
      <c r="F1717" s="14">
        <v>6.7500000000000001E-5</v>
      </c>
      <c r="G1717">
        <v>3.0010099999999999E-4</v>
      </c>
      <c r="H1717">
        <v>-1.0341200000000001E-4</v>
      </c>
    </row>
    <row r="1718" spans="1:8" x14ac:dyDescent="0.2">
      <c r="A1718">
        <v>-1.83683E-4</v>
      </c>
      <c r="B1718">
        <v>-1.80209E-4</v>
      </c>
      <c r="C1718" s="14">
        <v>-1.3E-6</v>
      </c>
      <c r="D1718">
        <v>4.51946E-4</v>
      </c>
      <c r="E1718">
        <v>6.6009499999999997E-4</v>
      </c>
      <c r="F1718" s="14">
        <v>-3.8000000000000002E-5</v>
      </c>
      <c r="G1718" s="14">
        <v>-8.3800000000000004E-5</v>
      </c>
      <c r="H1718" s="14">
        <v>4.46E-5</v>
      </c>
    </row>
    <row r="1719" spans="1:8" x14ac:dyDescent="0.2">
      <c r="A1719">
        <v>4.6090900000000001E-4</v>
      </c>
      <c r="B1719">
        <v>7.9397799999999998E-4</v>
      </c>
      <c r="C1719" s="14">
        <v>7.7600000000000002E-5</v>
      </c>
      <c r="D1719">
        <v>1.6631099999999999E-4</v>
      </c>
      <c r="E1719">
        <v>-4.2197399999999998E-4</v>
      </c>
      <c r="F1719" s="14">
        <v>9.7299999999999993E-5</v>
      </c>
      <c r="G1719">
        <v>2.0052700000000001E-4</v>
      </c>
      <c r="H1719">
        <v>2.7800900000000001E-4</v>
      </c>
    </row>
    <row r="1720" spans="1:8" x14ac:dyDescent="0.2">
      <c r="A1720">
        <v>-4.0215800000000001E-4</v>
      </c>
      <c r="B1720">
        <v>-3.4565799999999999E-4</v>
      </c>
      <c r="C1720">
        <v>2.02365E-4</v>
      </c>
      <c r="D1720">
        <v>2.22711E-4</v>
      </c>
      <c r="E1720">
        <v>5.5380800000000003E-4</v>
      </c>
      <c r="F1720">
        <v>-3.8372699999999999E-4</v>
      </c>
      <c r="G1720" s="14">
        <v>-5.1700000000000003E-5</v>
      </c>
      <c r="H1720" s="14">
        <v>-8.81E-5</v>
      </c>
    </row>
    <row r="1721" spans="1:8" x14ac:dyDescent="0.2">
      <c r="A1721">
        <v>1.04759E-4</v>
      </c>
      <c r="B1721" s="14">
        <v>2.12E-5</v>
      </c>
      <c r="C1721">
        <v>4.8875899999999996E-4</v>
      </c>
      <c r="D1721">
        <v>-1.5920499999999999E-4</v>
      </c>
      <c r="E1721">
        <v>-3.0777400000000002E-4</v>
      </c>
      <c r="F1721">
        <v>2.17829E-4</v>
      </c>
      <c r="G1721">
        <v>4.9341299999999995E-4</v>
      </c>
      <c r="H1721">
        <v>-1.5762E-4</v>
      </c>
    </row>
    <row r="1722" spans="1:8" x14ac:dyDescent="0.2">
      <c r="A1722">
        <v>7.0149800000000005E-4</v>
      </c>
      <c r="B1722">
        <v>1.17528E-4</v>
      </c>
      <c r="C1722">
        <v>2.2846800000000001E-4</v>
      </c>
      <c r="D1722">
        <v>2.9007000000000002E-4</v>
      </c>
      <c r="E1722">
        <v>2.0625099999999999E-4</v>
      </c>
      <c r="F1722">
        <v>1.016781E-3</v>
      </c>
      <c r="G1722">
        <v>-1.8841299999999999E-4</v>
      </c>
      <c r="H1722">
        <v>3.9345599999999998E-4</v>
      </c>
    </row>
    <row r="1723" spans="1:8" x14ac:dyDescent="0.2">
      <c r="A1723">
        <v>-1.3394599999999999E-4</v>
      </c>
      <c r="B1723">
        <v>8.44632E-4</v>
      </c>
      <c r="C1723" s="14">
        <v>-7.9699999999999999E-5</v>
      </c>
      <c r="D1723">
        <v>1.33695E-4</v>
      </c>
      <c r="E1723">
        <v>6.0309999999999997E-4</v>
      </c>
      <c r="F1723" s="14">
        <v>2.2500000000000001E-5</v>
      </c>
      <c r="G1723">
        <v>4.5253999999999997E-4</v>
      </c>
      <c r="H1723" s="14">
        <v>-7.79E-6</v>
      </c>
    </row>
    <row r="1724" spans="1:8" x14ac:dyDescent="0.2">
      <c r="A1724">
        <v>-3.5470599999999999E-4</v>
      </c>
      <c r="B1724">
        <v>-3.1682900000000003E-4</v>
      </c>
      <c r="C1724">
        <v>-1.69056E-4</v>
      </c>
      <c r="D1724">
        <v>1.58639E-4</v>
      </c>
      <c r="E1724">
        <v>-4.1836E-4</v>
      </c>
      <c r="F1724">
        <v>-4.0322200000000001E-4</v>
      </c>
      <c r="G1724">
        <v>3.4523799999999999E-4</v>
      </c>
      <c r="H1724" s="14">
        <v>9.4800000000000007E-6</v>
      </c>
    </row>
    <row r="1725" spans="1:8" x14ac:dyDescent="0.2">
      <c r="A1725" s="14">
        <v>-3.7200000000000003E-5</v>
      </c>
      <c r="B1725" s="14">
        <v>7.4999999999999993E-5</v>
      </c>
      <c r="C1725">
        <v>2.9053899999999998E-4</v>
      </c>
      <c r="D1725">
        <v>-2.13971E-4</v>
      </c>
      <c r="E1725" s="14">
        <v>4.3099999999999997E-5</v>
      </c>
      <c r="F1725">
        <v>2.0608399999999999E-4</v>
      </c>
      <c r="G1725">
        <v>-2.25073E-4</v>
      </c>
      <c r="H1725" s="14">
        <v>-5.5899999999999997E-5</v>
      </c>
    </row>
    <row r="1726" spans="1:8" x14ac:dyDescent="0.2">
      <c r="A1726">
        <v>3.9707300000000001E-4</v>
      </c>
      <c r="B1726">
        <v>4.1688899999999999E-4</v>
      </c>
      <c r="C1726">
        <v>8.3693500000000002E-4</v>
      </c>
      <c r="D1726">
        <v>3.71856E-4</v>
      </c>
      <c r="E1726">
        <v>4.2209600000000001E-4</v>
      </c>
      <c r="F1726">
        <v>3.8435900000000002E-4</v>
      </c>
      <c r="G1726">
        <v>3.15154E-4</v>
      </c>
      <c r="H1726">
        <v>1.1364299999999999E-3</v>
      </c>
    </row>
    <row r="1727" spans="1:8" x14ac:dyDescent="0.2">
      <c r="A1727">
        <v>-4.7961400000000001E-4</v>
      </c>
      <c r="B1727">
        <v>-5.8505500000000002E-4</v>
      </c>
      <c r="C1727">
        <v>-3.55402E-4</v>
      </c>
      <c r="D1727">
        <v>1.8246700000000001E-4</v>
      </c>
      <c r="E1727">
        <v>7.8505999999999997E-4</v>
      </c>
      <c r="F1727">
        <v>3.76704E-4</v>
      </c>
      <c r="G1727">
        <v>4.4831800000000001E-4</v>
      </c>
      <c r="H1727">
        <v>-2.33878E-4</v>
      </c>
    </row>
    <row r="1728" spans="1:8" x14ac:dyDescent="0.2">
      <c r="A1728" s="14">
        <v>2.94E-5</v>
      </c>
      <c r="B1728">
        <v>2.9993199999999999E-4</v>
      </c>
      <c r="C1728" s="14">
        <v>5.63E-5</v>
      </c>
      <c r="D1728">
        <v>4.78863E-4</v>
      </c>
      <c r="E1728">
        <v>-8.5627399999999997E-4</v>
      </c>
      <c r="F1728">
        <v>3.3825199999999999E-4</v>
      </c>
      <c r="G1728" s="14">
        <v>4.1300000000000001E-5</v>
      </c>
      <c r="H1728" s="14">
        <v>6.8300000000000007E-5</v>
      </c>
    </row>
    <row r="1729" spans="1:8" x14ac:dyDescent="0.2">
      <c r="A1729">
        <v>3.44612E-4</v>
      </c>
      <c r="B1729">
        <v>5.3163099999999997E-4</v>
      </c>
      <c r="C1729">
        <v>1.96959E-4</v>
      </c>
      <c r="D1729" s="14">
        <v>-9.2999999999999997E-5</v>
      </c>
      <c r="E1729">
        <v>1.1640660000000001E-3</v>
      </c>
      <c r="F1729" s="14">
        <v>-5.9299999999999998E-5</v>
      </c>
      <c r="G1729">
        <v>5.3954199999999995E-4</v>
      </c>
      <c r="H1729">
        <v>4.9451200000000001E-4</v>
      </c>
    </row>
    <row r="1730" spans="1:8" x14ac:dyDescent="0.2">
      <c r="A1730">
        <v>3.9973199999999997E-4</v>
      </c>
      <c r="B1730" s="14">
        <v>5.27E-5</v>
      </c>
      <c r="C1730">
        <v>-2.33339E-4</v>
      </c>
      <c r="D1730">
        <v>-1.7633899999999999E-4</v>
      </c>
      <c r="E1730">
        <v>-3.2850499999999999E-4</v>
      </c>
      <c r="F1730">
        <v>2.02742E-4</v>
      </c>
      <c r="G1730">
        <v>1.04659E-4</v>
      </c>
      <c r="H1730">
        <v>-4.4056299999999999E-4</v>
      </c>
    </row>
    <row r="1731" spans="1:8" x14ac:dyDescent="0.2">
      <c r="A1731">
        <v>-2.9387899999999998E-4</v>
      </c>
      <c r="B1731" s="14">
        <v>-8.5799999999999998E-5</v>
      </c>
      <c r="C1731" s="14">
        <v>5.3499999999999999E-5</v>
      </c>
      <c r="D1731" s="14">
        <v>8.25E-5</v>
      </c>
      <c r="E1731" s="14">
        <v>-6.0000000000000002E-5</v>
      </c>
      <c r="F1731" s="14">
        <v>-2.5199999999999999E-5</v>
      </c>
      <c r="G1731">
        <v>-8.7396000000000001E-4</v>
      </c>
      <c r="H1731">
        <v>-1.8395799999999999E-4</v>
      </c>
    </row>
    <row r="1732" spans="1:8" x14ac:dyDescent="0.2">
      <c r="A1732">
        <v>1.5145800000000001E-4</v>
      </c>
      <c r="B1732">
        <v>-6.0896300000000002E-4</v>
      </c>
      <c r="C1732" s="14">
        <v>5.5000000000000002E-5</v>
      </c>
      <c r="D1732">
        <v>-4.3919100000000002E-4</v>
      </c>
      <c r="E1732">
        <v>-5.0662600000000004E-4</v>
      </c>
      <c r="F1732">
        <v>-5.5351100000000002E-4</v>
      </c>
      <c r="G1732" s="14">
        <v>2.1600000000000001E-6</v>
      </c>
      <c r="H1732">
        <v>-2.3573499999999999E-4</v>
      </c>
    </row>
    <row r="1733" spans="1:8" x14ac:dyDescent="0.2">
      <c r="A1733" s="14">
        <v>3.7400000000000001E-5</v>
      </c>
      <c r="B1733">
        <v>5.4316E-4</v>
      </c>
      <c r="C1733">
        <v>4.3277300000000001E-4</v>
      </c>
      <c r="D1733">
        <v>4.7665199999999999E-4</v>
      </c>
      <c r="E1733">
        <v>2.4830700000000002E-4</v>
      </c>
      <c r="F1733">
        <v>5.5096300000000002E-4</v>
      </c>
      <c r="G1733">
        <v>5.4878800000000003E-4</v>
      </c>
      <c r="H1733">
        <v>2.1743700000000001E-4</v>
      </c>
    </row>
    <row r="1734" spans="1:8" x14ac:dyDescent="0.2">
      <c r="A1734">
        <v>-7.3649399999999997E-4</v>
      </c>
      <c r="B1734">
        <v>-2.2249600000000001E-4</v>
      </c>
      <c r="C1734">
        <v>-4.2817000000000002E-4</v>
      </c>
      <c r="D1734">
        <v>-4.5853099999999998E-4</v>
      </c>
      <c r="E1734">
        <v>-7.3799399999999995E-4</v>
      </c>
      <c r="F1734">
        <v>-5.9726099999999997E-4</v>
      </c>
      <c r="G1734">
        <v>-1.6215199999999999E-4</v>
      </c>
      <c r="H1734">
        <v>-2.55405E-4</v>
      </c>
    </row>
    <row r="1735" spans="1:8" x14ac:dyDescent="0.2">
      <c r="A1735">
        <v>1.6921500000000001E-4</v>
      </c>
      <c r="B1735">
        <v>-2.7513400000000001E-4</v>
      </c>
      <c r="C1735" s="14">
        <v>4.2599999999999999E-6</v>
      </c>
      <c r="D1735">
        <v>1.3000300000000001E-4</v>
      </c>
      <c r="E1735">
        <v>8.2793600000000004E-4</v>
      </c>
      <c r="F1735">
        <v>3.4016299999999999E-4</v>
      </c>
      <c r="G1735" s="14">
        <v>-1.77E-5</v>
      </c>
      <c r="H1735">
        <v>3.5684600000000002E-4</v>
      </c>
    </row>
    <row r="1736" spans="1:8" x14ac:dyDescent="0.2">
      <c r="A1736" s="14">
        <v>-5.02E-5</v>
      </c>
      <c r="B1736">
        <v>2.53835E-4</v>
      </c>
      <c r="C1736" s="14">
        <v>-5.0599999999999997E-5</v>
      </c>
      <c r="D1736">
        <v>-2.3456599999999999E-4</v>
      </c>
      <c r="E1736" s="14">
        <v>7.8699999999999992E-6</v>
      </c>
      <c r="F1736">
        <v>-7.15115E-4</v>
      </c>
      <c r="G1736">
        <v>-2.0392199999999999E-4</v>
      </c>
      <c r="H1736">
        <v>4.0284300000000001E-4</v>
      </c>
    </row>
    <row r="1737" spans="1:8" x14ac:dyDescent="0.2">
      <c r="A1737">
        <v>4.5615899999999998E-4</v>
      </c>
      <c r="B1737">
        <v>-1.6679999999999999E-4</v>
      </c>
      <c r="C1737">
        <v>1.8788799999999999E-4</v>
      </c>
      <c r="D1737">
        <v>7.39966E-4</v>
      </c>
      <c r="E1737">
        <v>1.92673E-4</v>
      </c>
      <c r="F1737">
        <v>2.1956100000000001E-4</v>
      </c>
      <c r="G1737" s="14">
        <v>-9.5500000000000004E-5</v>
      </c>
      <c r="H1737" s="14">
        <v>5.9899999999999999E-5</v>
      </c>
    </row>
    <row r="1738" spans="1:8" x14ac:dyDescent="0.2">
      <c r="A1738">
        <v>-6.5591100000000002E-4</v>
      </c>
      <c r="B1738">
        <v>-6.6645799999999998E-4</v>
      </c>
      <c r="C1738">
        <v>-3.7232600000000003E-4</v>
      </c>
      <c r="D1738">
        <v>-1.033129E-3</v>
      </c>
      <c r="E1738">
        <v>-8.5486500000000001E-4</v>
      </c>
      <c r="F1738">
        <v>-1.4556700000000001E-4</v>
      </c>
      <c r="G1738" s="14">
        <v>-4.1100000000000003E-5</v>
      </c>
      <c r="H1738">
        <v>-4.1041199999999997E-4</v>
      </c>
    </row>
    <row r="1739" spans="1:8" x14ac:dyDescent="0.2">
      <c r="A1739" s="14">
        <v>8.7999999999999998E-5</v>
      </c>
      <c r="B1739">
        <v>2.6495400000000002E-4</v>
      </c>
      <c r="C1739">
        <v>-1.55093E-4</v>
      </c>
      <c r="D1739" s="14">
        <v>6.19E-5</v>
      </c>
      <c r="E1739">
        <v>2.0488799999999999E-4</v>
      </c>
      <c r="F1739">
        <v>5.6623700000000003E-4</v>
      </c>
      <c r="G1739" s="14">
        <v>1.5E-5</v>
      </c>
      <c r="H1739">
        <v>-1.6579100000000001E-4</v>
      </c>
    </row>
    <row r="1740" spans="1:8" x14ac:dyDescent="0.2">
      <c r="A1740">
        <v>-3.1226499999999999E-4</v>
      </c>
      <c r="B1740">
        <v>-5.1386800000000001E-4</v>
      </c>
      <c r="C1740" s="14">
        <v>5.4700000000000001E-5</v>
      </c>
      <c r="D1740" s="14">
        <v>6.9599999999999998E-5</v>
      </c>
      <c r="E1740">
        <v>-5.4934299999999999E-4</v>
      </c>
      <c r="F1740">
        <v>-5.3426000000000005E-4</v>
      </c>
      <c r="G1740">
        <v>-3.0933600000000001E-4</v>
      </c>
      <c r="H1740">
        <v>-4.4003899999999998E-4</v>
      </c>
    </row>
    <row r="1741" spans="1:8" x14ac:dyDescent="0.2">
      <c r="A1741">
        <v>4.0656999999999998E-4</v>
      </c>
      <c r="B1741">
        <v>4.1404799999999998E-4</v>
      </c>
      <c r="C1741">
        <v>-4.4307E-4</v>
      </c>
      <c r="D1741">
        <v>4.8634299999999997E-4</v>
      </c>
      <c r="E1741">
        <v>5.9337400000000003E-4</v>
      </c>
      <c r="F1741">
        <v>2.0637499999999999E-4</v>
      </c>
      <c r="G1741">
        <v>-1.97954E-4</v>
      </c>
      <c r="H1741">
        <v>7.0720699999999995E-4</v>
      </c>
    </row>
    <row r="1742" spans="1:8" x14ac:dyDescent="0.2">
      <c r="A1742">
        <v>3.9439199999999997E-4</v>
      </c>
      <c r="B1742">
        <v>5.5190800000000004E-4</v>
      </c>
      <c r="C1742" s="14">
        <v>-3.9400000000000002E-5</v>
      </c>
      <c r="D1742">
        <v>-2.3912099999999999E-4</v>
      </c>
      <c r="E1742">
        <v>3.0006299999999999E-4</v>
      </c>
      <c r="F1742">
        <v>-4.1579799999999999E-4</v>
      </c>
      <c r="G1742">
        <v>1.70946E-4</v>
      </c>
      <c r="H1742">
        <v>-5.9091299999999999E-4</v>
      </c>
    </row>
    <row r="1743" spans="1:8" x14ac:dyDescent="0.2">
      <c r="A1743">
        <v>-7.2359599999999996E-4</v>
      </c>
      <c r="B1743">
        <v>-2.2687299999999999E-4</v>
      </c>
      <c r="C1743">
        <v>1.59963E-4</v>
      </c>
      <c r="D1743">
        <v>-5.4473499999999997E-4</v>
      </c>
      <c r="E1743">
        <v>-2.2141500000000001E-4</v>
      </c>
      <c r="F1743">
        <v>-2.1856600000000001E-4</v>
      </c>
      <c r="G1743">
        <v>-2.00619E-4</v>
      </c>
      <c r="H1743">
        <v>-3.8399700000000002E-4</v>
      </c>
    </row>
    <row r="1744" spans="1:8" x14ac:dyDescent="0.2">
      <c r="A1744">
        <v>4.6918300000000002E-4</v>
      </c>
      <c r="B1744" s="14">
        <v>8.79E-8</v>
      </c>
      <c r="C1744">
        <v>1.3388399999999999E-4</v>
      </c>
      <c r="D1744">
        <v>-1.3152800000000001E-4</v>
      </c>
      <c r="E1744" s="14">
        <v>9.9400000000000004E-5</v>
      </c>
      <c r="F1744">
        <v>3.1240899999999998E-4</v>
      </c>
      <c r="G1744" s="14">
        <v>5.4299999999999997E-6</v>
      </c>
      <c r="H1744">
        <v>2.1650700000000001E-4</v>
      </c>
    </row>
    <row r="1745" spans="1:8" x14ac:dyDescent="0.2">
      <c r="A1745" s="14">
        <v>-6.2000000000000003E-5</v>
      </c>
      <c r="B1745">
        <v>-3.9652300000000003E-4</v>
      </c>
      <c r="C1745">
        <v>1.8888999999999999E-4</v>
      </c>
      <c r="D1745">
        <v>1.0131669999999999E-3</v>
      </c>
      <c r="E1745" s="14">
        <v>-9.9300000000000001E-5</v>
      </c>
      <c r="F1745">
        <v>8.0549899999999999E-4</v>
      </c>
      <c r="G1745">
        <v>1.7749000000000001E-4</v>
      </c>
      <c r="H1745">
        <v>5.1922399999999999E-4</v>
      </c>
    </row>
    <row r="1746" spans="1:8" x14ac:dyDescent="0.2">
      <c r="A1746">
        <v>-1.41469E-4</v>
      </c>
      <c r="B1746">
        <v>5.8050400000000002E-4</v>
      </c>
      <c r="C1746">
        <v>2.6553500000000001E-4</v>
      </c>
      <c r="D1746">
        <v>4.1487300000000001E-4</v>
      </c>
      <c r="E1746">
        <v>6.3021799999999999E-4</v>
      </c>
      <c r="F1746">
        <v>-4.7097699999999997E-4</v>
      </c>
      <c r="G1746">
        <v>4.1175800000000002E-4</v>
      </c>
      <c r="H1746">
        <v>4.96866E-4</v>
      </c>
    </row>
    <row r="1747" spans="1:8" x14ac:dyDescent="0.2">
      <c r="A1747">
        <v>5.2588299999999999E-4</v>
      </c>
      <c r="B1747">
        <v>2.1451400000000001E-4</v>
      </c>
      <c r="C1747" s="14">
        <v>6.7399999999999998E-5</v>
      </c>
      <c r="D1747">
        <v>-5.5069099999999996E-4</v>
      </c>
      <c r="E1747">
        <v>-5.2506600000000003E-4</v>
      </c>
      <c r="F1747">
        <v>-1.34105E-4</v>
      </c>
      <c r="G1747">
        <v>3.7403600000000001E-4</v>
      </c>
      <c r="H1747">
        <v>-2.2724299999999999E-4</v>
      </c>
    </row>
    <row r="1748" spans="1:8" x14ac:dyDescent="0.2">
      <c r="A1748">
        <v>-7.4000800000000001E-4</v>
      </c>
      <c r="B1748">
        <v>-6.9749899999999997E-4</v>
      </c>
      <c r="C1748">
        <v>-2.8071699999999999E-4</v>
      </c>
      <c r="D1748">
        <v>-4.5721999999999999E-4</v>
      </c>
      <c r="E1748">
        <v>-5.3139099999999998E-4</v>
      </c>
      <c r="F1748">
        <v>2.72024E-4</v>
      </c>
      <c r="G1748">
        <v>-7.9883899999999997E-4</v>
      </c>
      <c r="H1748">
        <v>-1.5681700000000001E-4</v>
      </c>
    </row>
    <row r="1749" spans="1:8" x14ac:dyDescent="0.2">
      <c r="A1749">
        <v>2.8000099999999999E-4</v>
      </c>
      <c r="B1749">
        <v>3.5235099999999999E-4</v>
      </c>
      <c r="C1749">
        <v>-4.5242299999999997E-4</v>
      </c>
      <c r="D1749">
        <v>5.0673000000000005E-4</v>
      </c>
      <c r="E1749">
        <v>1.9085E-4</v>
      </c>
      <c r="F1749">
        <v>-4.13795E-4</v>
      </c>
      <c r="G1749">
        <v>5.1831200000000005E-4</v>
      </c>
      <c r="H1749">
        <v>-2.8917599999999998E-4</v>
      </c>
    </row>
    <row r="1750" spans="1:8" x14ac:dyDescent="0.2">
      <c r="A1750">
        <v>2.2434199999999999E-4</v>
      </c>
      <c r="B1750">
        <v>-1.8816199999999999E-4</v>
      </c>
      <c r="C1750">
        <v>6.2637100000000002E-4</v>
      </c>
      <c r="D1750">
        <v>-2.7956200000000002E-4</v>
      </c>
      <c r="E1750">
        <v>6.1297800000000003E-4</v>
      </c>
      <c r="F1750">
        <v>6.6628800000000001E-4</v>
      </c>
      <c r="G1750">
        <v>-3.7616700000000001E-4</v>
      </c>
      <c r="H1750" s="14">
        <v>-2.5000000000000001E-5</v>
      </c>
    </row>
    <row r="1751" spans="1:8" x14ac:dyDescent="0.2">
      <c r="A1751">
        <v>3.6976100000000003E-4</v>
      </c>
      <c r="B1751">
        <v>2.9219700000000001E-4</v>
      </c>
      <c r="C1751">
        <v>-2.9096299999999999E-4</v>
      </c>
      <c r="D1751">
        <v>4.8683500000000002E-4</v>
      </c>
      <c r="E1751">
        <v>-6.15517E-4</v>
      </c>
      <c r="F1751">
        <v>-4.3995200000000002E-4</v>
      </c>
      <c r="G1751">
        <v>3.3703699999999999E-4</v>
      </c>
      <c r="H1751" s="14">
        <v>9.0199999999999997E-5</v>
      </c>
    </row>
    <row r="1752" spans="1:8" x14ac:dyDescent="0.2">
      <c r="A1752" s="14">
        <v>-5.1600000000000001E-5</v>
      </c>
      <c r="B1752">
        <v>-2.4914000000000002E-4</v>
      </c>
      <c r="C1752">
        <v>2.8621499999999998E-4</v>
      </c>
      <c r="D1752">
        <v>-4.2153699999999999E-4</v>
      </c>
      <c r="E1752">
        <v>1.97639E-4</v>
      </c>
      <c r="F1752">
        <v>4.45177E-4</v>
      </c>
      <c r="G1752">
        <v>-2.6659900000000001E-4</v>
      </c>
      <c r="H1752">
        <v>2.6058899999999998E-4</v>
      </c>
    </row>
    <row r="1753" spans="1:8" x14ac:dyDescent="0.2">
      <c r="A1753">
        <v>-7.2831600000000001E-4</v>
      </c>
      <c r="B1753">
        <v>2.6241799999999999E-4</v>
      </c>
      <c r="C1753">
        <v>-1.3800100000000001E-4</v>
      </c>
      <c r="D1753" s="14">
        <v>-2.58E-5</v>
      </c>
      <c r="E1753" s="14">
        <v>9.5500000000000004E-5</v>
      </c>
      <c r="F1753">
        <v>-6.3600400000000002E-4</v>
      </c>
      <c r="G1753">
        <v>1.3012500000000001E-4</v>
      </c>
      <c r="H1753" s="14">
        <v>-6.7899999999999997E-5</v>
      </c>
    </row>
    <row r="1754" spans="1:8" x14ac:dyDescent="0.2">
      <c r="A1754" s="14">
        <v>-3.5099999999999999E-5</v>
      </c>
      <c r="B1754">
        <v>-5.3108099999999998E-4</v>
      </c>
      <c r="C1754">
        <v>-3.4243099999999997E-4</v>
      </c>
      <c r="D1754">
        <v>-4.4886399999999999E-4</v>
      </c>
      <c r="E1754">
        <v>-4.1885300000000001E-4</v>
      </c>
      <c r="F1754">
        <v>-1.57174E-4</v>
      </c>
      <c r="G1754">
        <v>1.67889E-4</v>
      </c>
      <c r="H1754">
        <v>-4.6408400000000002E-4</v>
      </c>
    </row>
    <row r="1755" spans="1:8" x14ac:dyDescent="0.2">
      <c r="A1755">
        <v>-1.25652E-4</v>
      </c>
      <c r="B1755">
        <v>-3.7290100000000003E-4</v>
      </c>
      <c r="C1755">
        <v>-2.1260699999999999E-4</v>
      </c>
      <c r="D1755">
        <v>1.9232400000000001E-4</v>
      </c>
      <c r="E1755">
        <v>-1.5740900000000001E-4</v>
      </c>
      <c r="F1755">
        <v>3.96322E-4</v>
      </c>
      <c r="G1755">
        <v>-1.7201799999999999E-4</v>
      </c>
      <c r="H1755">
        <v>3.86375E-4</v>
      </c>
    </row>
    <row r="1756" spans="1:8" x14ac:dyDescent="0.2">
      <c r="A1756" s="14">
        <v>6.9300000000000004E-5</v>
      </c>
      <c r="B1756">
        <v>2.91849E-4</v>
      </c>
      <c r="C1756">
        <v>1.5922000000000001E-4</v>
      </c>
      <c r="D1756">
        <v>-6.1652400000000002E-4</v>
      </c>
      <c r="E1756" s="14">
        <v>1.9199999999999999E-5</v>
      </c>
      <c r="F1756">
        <v>-7.3731100000000004E-4</v>
      </c>
      <c r="G1756">
        <v>-5.1098599999999995E-4</v>
      </c>
      <c r="H1756" s="14">
        <v>7.25E-6</v>
      </c>
    </row>
    <row r="1757" spans="1:8" x14ac:dyDescent="0.2">
      <c r="A1757">
        <v>6.2268000000000002E-4</v>
      </c>
      <c r="B1757">
        <v>-3.70878E-4</v>
      </c>
      <c r="C1757">
        <v>-4.9038E-4</v>
      </c>
      <c r="D1757">
        <v>6.43247E-4</v>
      </c>
      <c r="E1757" s="14">
        <v>5.77E-5</v>
      </c>
      <c r="F1757">
        <v>3.5182600000000002E-4</v>
      </c>
      <c r="G1757">
        <v>2.8585299999999998E-4</v>
      </c>
      <c r="H1757">
        <v>-5.3403000000000001E-4</v>
      </c>
    </row>
    <row r="1758" spans="1:8" x14ac:dyDescent="0.2">
      <c r="A1758">
        <v>-7.3147800000000003E-4</v>
      </c>
      <c r="B1758">
        <v>3.0033000000000002E-4</v>
      </c>
      <c r="C1758">
        <v>4.4304099999999998E-4</v>
      </c>
      <c r="D1758" s="14">
        <v>-3.6000000000000001E-5</v>
      </c>
      <c r="E1758">
        <v>1.2478899999999999E-4</v>
      </c>
      <c r="F1758">
        <v>-2.8571100000000002E-4</v>
      </c>
      <c r="G1758">
        <v>-3.2755099999999998E-4</v>
      </c>
      <c r="H1758" s="14">
        <v>-5.3499999999999999E-5</v>
      </c>
    </row>
    <row r="1759" spans="1:8" x14ac:dyDescent="0.2">
      <c r="A1759">
        <v>-1.80068E-4</v>
      </c>
      <c r="B1759">
        <v>-2.57075E-4</v>
      </c>
      <c r="C1759">
        <v>-2.8917800000000002E-4</v>
      </c>
      <c r="D1759" s="14">
        <v>8.6600000000000004E-5</v>
      </c>
      <c r="E1759">
        <v>-2.1334500000000001E-4</v>
      </c>
      <c r="F1759">
        <v>-3.1647499999999998E-4</v>
      </c>
      <c r="G1759">
        <v>3.41565E-4</v>
      </c>
      <c r="H1759" s="14">
        <v>4.46E-5</v>
      </c>
    </row>
    <row r="1760" spans="1:8" x14ac:dyDescent="0.2">
      <c r="A1760">
        <v>5.8334700000000001E-4</v>
      </c>
      <c r="B1760">
        <v>1.4792200000000001E-4</v>
      </c>
      <c r="C1760">
        <v>-2.97244E-4</v>
      </c>
      <c r="D1760">
        <v>-5.4222500000000002E-4</v>
      </c>
      <c r="E1760">
        <v>-3.6478900000000002E-4</v>
      </c>
      <c r="F1760">
        <v>4.16501E-4</v>
      </c>
      <c r="G1760">
        <v>-4.5133700000000001E-4</v>
      </c>
      <c r="H1760" s="14">
        <v>-8.7999999999999998E-5</v>
      </c>
    </row>
    <row r="1761" spans="1:8" x14ac:dyDescent="0.2">
      <c r="A1761">
        <v>-9.3107200000000002E-4</v>
      </c>
      <c r="B1761">
        <v>-6.4199000000000005E-4</v>
      </c>
      <c r="C1761">
        <v>-6.8516300000000003E-4</v>
      </c>
      <c r="D1761">
        <v>-3.76387E-4</v>
      </c>
      <c r="E1761">
        <v>-7.3895899999999997E-4</v>
      </c>
      <c r="F1761">
        <v>-3.6827799999999999E-4</v>
      </c>
      <c r="G1761" s="14">
        <v>3.4599999999999999E-6</v>
      </c>
      <c r="H1761">
        <v>3.2158300000000001E-4</v>
      </c>
    </row>
    <row r="1762" spans="1:8" x14ac:dyDescent="0.2">
      <c r="A1762">
        <v>3.2008299999999998E-4</v>
      </c>
      <c r="B1762">
        <v>-3.17292E-4</v>
      </c>
      <c r="C1762">
        <v>-1.7462399999999999E-4</v>
      </c>
      <c r="D1762">
        <v>-3.5104999999999999E-4</v>
      </c>
      <c r="E1762">
        <v>7.5553800000000004E-4</v>
      </c>
      <c r="F1762" s="14">
        <v>-5.7500000000000002E-5</v>
      </c>
      <c r="G1762">
        <v>1.41323E-4</v>
      </c>
      <c r="H1762">
        <v>-2.68984E-4</v>
      </c>
    </row>
    <row r="1763" spans="1:8" x14ac:dyDescent="0.2">
      <c r="A1763">
        <v>-2.2246599999999999E-4</v>
      </c>
      <c r="B1763">
        <v>3.7109699999999997E-4</v>
      </c>
      <c r="C1763">
        <v>4.4678300000000002E-4</v>
      </c>
      <c r="D1763">
        <v>6.0358700000000005E-4</v>
      </c>
      <c r="E1763">
        <v>-4.9302999999999999E-4</v>
      </c>
      <c r="F1763">
        <v>-1.27618E-4</v>
      </c>
      <c r="G1763">
        <v>-5.2822299999999997E-4</v>
      </c>
      <c r="H1763">
        <v>-2.0295799999999999E-4</v>
      </c>
    </row>
    <row r="1764" spans="1:8" x14ac:dyDescent="0.2">
      <c r="A1764">
        <v>-1.29913E-4</v>
      </c>
      <c r="B1764">
        <v>-2.9989799999999999E-4</v>
      </c>
      <c r="C1764" s="14">
        <v>-9.0099999999999995E-5</v>
      </c>
      <c r="D1764">
        <v>-4.1676099999999998E-4</v>
      </c>
      <c r="E1764">
        <v>2.04074E-4</v>
      </c>
      <c r="F1764" s="14">
        <v>3.2199999999999997E-5</v>
      </c>
      <c r="G1764">
        <v>1.37317E-4</v>
      </c>
      <c r="H1764">
        <v>-4.5128799999999999E-4</v>
      </c>
    </row>
    <row r="1765" spans="1:8" x14ac:dyDescent="0.2">
      <c r="A1765" s="14">
        <v>6.8800000000000005E-5</v>
      </c>
      <c r="B1765">
        <v>-2.2730800000000001E-4</v>
      </c>
      <c r="C1765">
        <v>2.60122E-4</v>
      </c>
      <c r="D1765">
        <v>2.5601699999999999E-4</v>
      </c>
      <c r="E1765">
        <v>-1.1552099999999999E-4</v>
      </c>
      <c r="F1765" s="14">
        <v>-7.5900000000000002E-6</v>
      </c>
      <c r="G1765">
        <v>-2.5629299999999999E-4</v>
      </c>
      <c r="H1765">
        <v>2.99179E-4</v>
      </c>
    </row>
    <row r="1766" spans="1:8" x14ac:dyDescent="0.2">
      <c r="A1766" s="14">
        <v>-1.8199999999999999E-5</v>
      </c>
      <c r="B1766">
        <v>-2.5193999999999998E-4</v>
      </c>
      <c r="C1766">
        <v>-5.9900899999999996E-4</v>
      </c>
      <c r="D1766">
        <v>-6.6026500000000005E-4</v>
      </c>
      <c r="E1766">
        <v>-6.7746600000000005E-4</v>
      </c>
      <c r="F1766">
        <v>-1.2448099999999999E-4</v>
      </c>
      <c r="G1766">
        <v>-1.4022000000000001E-4</v>
      </c>
      <c r="H1766">
        <v>-4.8838600000000005E-4</v>
      </c>
    </row>
    <row r="1767" spans="1:8" x14ac:dyDescent="0.2">
      <c r="A1767">
        <v>-4.0482300000000001E-4</v>
      </c>
      <c r="B1767">
        <v>1.4672700000000001E-4</v>
      </c>
      <c r="C1767">
        <v>-1.6735200000000001E-4</v>
      </c>
      <c r="D1767">
        <v>-3.9536600000000002E-4</v>
      </c>
      <c r="E1767">
        <v>3.2608099999999998E-4</v>
      </c>
      <c r="F1767" s="14">
        <v>-4.3600000000000003E-5</v>
      </c>
      <c r="G1767" s="14">
        <v>8.7399999999999997E-5</v>
      </c>
      <c r="H1767">
        <v>6.2636799999999998E-4</v>
      </c>
    </row>
    <row r="1768" spans="1:8" x14ac:dyDescent="0.2">
      <c r="A1768">
        <v>4.4328599999999998E-4</v>
      </c>
      <c r="B1768">
        <v>3.8088500000000002E-4</v>
      </c>
      <c r="C1768">
        <v>3.2048299999999999E-4</v>
      </c>
      <c r="D1768">
        <v>6.7774899999999995E-4</v>
      </c>
      <c r="E1768">
        <v>3.2393899999999998E-4</v>
      </c>
      <c r="F1768" s="14">
        <v>5.6700000000000003E-5</v>
      </c>
      <c r="G1768">
        <v>2.8660900000000001E-4</v>
      </c>
      <c r="H1768">
        <v>-4.1264300000000003E-4</v>
      </c>
    </row>
    <row r="1769" spans="1:8" x14ac:dyDescent="0.2">
      <c r="A1769">
        <v>3.1881900000000003E-4</v>
      </c>
      <c r="B1769" s="14">
        <v>6.7599999999999997E-6</v>
      </c>
      <c r="C1769" s="14">
        <v>3.4199999999999998E-5</v>
      </c>
      <c r="D1769">
        <v>-1.7092100000000001E-4</v>
      </c>
      <c r="E1769">
        <v>2.3376399999999999E-4</v>
      </c>
      <c r="F1769">
        <v>6.3349499999999998E-4</v>
      </c>
      <c r="G1769">
        <v>1.8051800000000001E-4</v>
      </c>
      <c r="H1769">
        <v>3.2160400000000002E-4</v>
      </c>
    </row>
    <row r="1770" spans="1:8" x14ac:dyDescent="0.2">
      <c r="A1770">
        <v>-4.2227900000000001E-4</v>
      </c>
      <c r="B1770">
        <v>2.6638600000000002E-4</v>
      </c>
      <c r="C1770">
        <v>3.9545500000000001E-4</v>
      </c>
      <c r="D1770">
        <v>4.0774499999999999E-4</v>
      </c>
      <c r="E1770" s="14">
        <v>-6.4300000000000004E-5</v>
      </c>
      <c r="F1770">
        <v>-9.6944900000000005E-4</v>
      </c>
      <c r="G1770">
        <v>-1.3485999999999999E-4</v>
      </c>
      <c r="H1770">
        <v>-1.6903400000000001E-4</v>
      </c>
    </row>
    <row r="1771" spans="1:8" x14ac:dyDescent="0.2">
      <c r="A1771" s="14">
        <v>4.3900000000000003E-6</v>
      </c>
      <c r="B1771">
        <v>-3.2016199999999997E-4</v>
      </c>
      <c r="C1771">
        <v>-7.1282400000000003E-4</v>
      </c>
      <c r="D1771">
        <v>-8.5694600000000003E-4</v>
      </c>
      <c r="E1771">
        <v>-6.1886199999999997E-4</v>
      </c>
      <c r="F1771">
        <v>1.1364E-4</v>
      </c>
      <c r="G1771" s="14">
        <v>1.47E-5</v>
      </c>
      <c r="H1771">
        <v>5.3786399999999999E-4</v>
      </c>
    </row>
    <row r="1772" spans="1:8" x14ac:dyDescent="0.2">
      <c r="A1772">
        <v>3.7573499999999998E-4</v>
      </c>
      <c r="B1772">
        <v>-5.0482100000000002E-4</v>
      </c>
      <c r="C1772">
        <v>1.7278899999999999E-4</v>
      </c>
      <c r="D1772">
        <v>7.7294799999999997E-4</v>
      </c>
      <c r="E1772">
        <v>6.1149100000000003E-4</v>
      </c>
      <c r="F1772">
        <v>5.8727900000000001E-4</v>
      </c>
      <c r="G1772">
        <v>-1.1507599999999999E-4</v>
      </c>
      <c r="H1772">
        <v>2.2030699999999999E-4</v>
      </c>
    </row>
    <row r="1773" spans="1:8" x14ac:dyDescent="0.2">
      <c r="A1773">
        <v>-4.1278000000000002E-4</v>
      </c>
      <c r="B1773">
        <v>3.7372499999999999E-4</v>
      </c>
      <c r="C1773">
        <v>3.1893299999999998E-4</v>
      </c>
      <c r="D1773">
        <v>-2.8452300000000001E-4</v>
      </c>
      <c r="E1773">
        <v>-5.4705900000000002E-4</v>
      </c>
      <c r="F1773">
        <v>-6.8052499999999997E-4</v>
      </c>
      <c r="G1773">
        <v>-4.1813000000000001E-4</v>
      </c>
      <c r="H1773">
        <v>-7.1532099999999999E-4</v>
      </c>
    </row>
    <row r="1774" spans="1:8" x14ac:dyDescent="0.2">
      <c r="A1774" s="14">
        <v>3.5200000000000002E-5</v>
      </c>
      <c r="B1774">
        <v>-4.37255E-4</v>
      </c>
      <c r="C1774">
        <v>-3.4937899999999998E-4</v>
      </c>
      <c r="D1774">
        <v>-5.2292799999999998E-4</v>
      </c>
      <c r="E1774" s="14">
        <v>-8.7199999999999995E-6</v>
      </c>
      <c r="F1774">
        <v>3.7898800000000002E-4</v>
      </c>
      <c r="G1774">
        <v>1.9032599999999999E-4</v>
      </c>
      <c r="H1774">
        <v>5.9692999999999996E-4</v>
      </c>
    </row>
    <row r="1775" spans="1:8" x14ac:dyDescent="0.2">
      <c r="A1775">
        <v>-1.185019E-3</v>
      </c>
      <c r="B1775">
        <v>-1.7018099999999999E-4</v>
      </c>
      <c r="C1775">
        <v>-3.6940200000000001E-4</v>
      </c>
      <c r="D1775">
        <v>3.26929E-4</v>
      </c>
      <c r="E1775" s="14">
        <v>8.25E-5</v>
      </c>
      <c r="F1775">
        <v>-5.5127799999999999E-4</v>
      </c>
      <c r="G1775">
        <v>2.41547E-4</v>
      </c>
      <c r="H1775">
        <v>-1.0983400000000001E-4</v>
      </c>
    </row>
    <row r="1776" spans="1:8" x14ac:dyDescent="0.2">
      <c r="A1776" s="14">
        <v>1.29E-5</v>
      </c>
      <c r="B1776">
        <v>-4.8919499999999999E-4</v>
      </c>
      <c r="C1776">
        <v>-6.6411900000000002E-4</v>
      </c>
      <c r="D1776">
        <v>-5.0310399999999999E-4</v>
      </c>
      <c r="E1776">
        <v>-2.25007E-4</v>
      </c>
      <c r="F1776">
        <v>-3.5206199999999999E-4</v>
      </c>
      <c r="G1776">
        <v>-3.4427299999999997E-4</v>
      </c>
      <c r="H1776">
        <v>-4.0144399999999999E-4</v>
      </c>
    </row>
    <row r="1777" spans="1:8" x14ac:dyDescent="0.2">
      <c r="A1777">
        <v>-2.7959600000000001E-4</v>
      </c>
      <c r="B1777" s="14">
        <v>4.8099999999999997E-5</v>
      </c>
      <c r="C1777">
        <v>4.3912900000000002E-4</v>
      </c>
      <c r="D1777">
        <v>-4.8455299999999998E-4</v>
      </c>
      <c r="E1777">
        <v>1.0753E-4</v>
      </c>
      <c r="F1777" s="14">
        <v>6.37E-6</v>
      </c>
      <c r="G1777">
        <v>-1.05838E-4</v>
      </c>
      <c r="H1777">
        <v>4.3635199999999999E-4</v>
      </c>
    </row>
    <row r="1778" spans="1:8" x14ac:dyDescent="0.2">
      <c r="A1778">
        <v>3.9669500000000002E-4</v>
      </c>
      <c r="B1778">
        <v>-5.6845099999999998E-4</v>
      </c>
      <c r="C1778">
        <v>-5.0370299999999998E-4</v>
      </c>
      <c r="D1778">
        <v>5.7869499999999995E-4</v>
      </c>
      <c r="E1778">
        <v>-9.9769099999999999E-4</v>
      </c>
      <c r="F1778">
        <v>1.9108300000000001E-4</v>
      </c>
      <c r="G1778" s="14">
        <v>-6.5699999999999998E-5</v>
      </c>
      <c r="H1778">
        <v>-6.7225900000000003E-4</v>
      </c>
    </row>
    <row r="1779" spans="1:8" x14ac:dyDescent="0.2">
      <c r="A1779" s="14">
        <v>-7.5699999999999997E-5</v>
      </c>
      <c r="B1779">
        <v>7.9551199999999996E-4</v>
      </c>
      <c r="C1779">
        <v>8.5435600000000002E-4</v>
      </c>
      <c r="D1779">
        <v>-4.1469500000000003E-4</v>
      </c>
      <c r="E1779">
        <v>9.7502699999999995E-4</v>
      </c>
      <c r="F1779" s="14">
        <v>5.5399999999999998E-5</v>
      </c>
      <c r="G1779">
        <v>-1.0063100000000001E-4</v>
      </c>
      <c r="H1779" s="14">
        <v>-1.7399999999999999E-5</v>
      </c>
    </row>
    <row r="1780" spans="1:8" x14ac:dyDescent="0.2">
      <c r="A1780">
        <v>3.3137500000000002E-4</v>
      </c>
      <c r="B1780">
        <v>2.2870200000000001E-4</v>
      </c>
      <c r="C1780">
        <v>-3.4100999999999999E-4</v>
      </c>
      <c r="D1780">
        <v>8.6106099999999999E-4</v>
      </c>
      <c r="E1780" s="14">
        <v>-9.5299999999999999E-5</v>
      </c>
      <c r="F1780">
        <v>1.4002099999999999E-4</v>
      </c>
      <c r="G1780">
        <v>-1.84718E-4</v>
      </c>
      <c r="H1780">
        <v>1.5224800000000001E-4</v>
      </c>
    </row>
    <row r="1781" spans="1:8" x14ac:dyDescent="0.2">
      <c r="A1781" s="14">
        <v>-3.8000000000000002E-5</v>
      </c>
      <c r="B1781">
        <v>5.6280299999999996E-4</v>
      </c>
      <c r="C1781">
        <v>3.5144100000000003E-4</v>
      </c>
      <c r="D1781">
        <v>-6.4052399999999995E-4</v>
      </c>
      <c r="E1781">
        <v>2.8736499999999998E-4</v>
      </c>
      <c r="F1781">
        <v>-3.3636799999999998E-4</v>
      </c>
      <c r="G1781" s="14">
        <v>-7.8800000000000004E-5</v>
      </c>
      <c r="H1781">
        <v>-7.9265599999999998E-4</v>
      </c>
    </row>
    <row r="1782" spans="1:8" x14ac:dyDescent="0.2">
      <c r="A1782">
        <v>3.4280900000000002E-4</v>
      </c>
      <c r="B1782">
        <v>-8.0411499999999999E-4</v>
      </c>
      <c r="C1782">
        <v>-6.4139399999999999E-4</v>
      </c>
      <c r="D1782">
        <v>1.2181899999999999E-4</v>
      </c>
      <c r="E1782">
        <v>-6.6926099999999999E-4</v>
      </c>
      <c r="F1782">
        <v>-1.5680800000000001E-4</v>
      </c>
      <c r="G1782" s="14">
        <v>9.3399999999999993E-5</v>
      </c>
      <c r="H1782">
        <v>-1.8767999999999999E-4</v>
      </c>
    </row>
    <row r="1783" spans="1:8" x14ac:dyDescent="0.2">
      <c r="A1783">
        <v>-6.3619800000000004E-4</v>
      </c>
      <c r="B1783">
        <v>-1.4893600000000001E-4</v>
      </c>
      <c r="C1783">
        <v>2.5900899999999999E-4</v>
      </c>
      <c r="D1783" s="14">
        <v>-5.1799999999999999E-5</v>
      </c>
      <c r="E1783">
        <v>-3.96239E-4</v>
      </c>
      <c r="F1783">
        <v>-5.3510700000000005E-4</v>
      </c>
      <c r="G1783">
        <v>-2.36331E-4</v>
      </c>
      <c r="H1783">
        <v>-1.14406E-4</v>
      </c>
    </row>
    <row r="1784" spans="1:8" x14ac:dyDescent="0.2">
      <c r="A1784">
        <v>-1.2928200000000001E-4</v>
      </c>
      <c r="B1784" s="14">
        <v>-1.6799999999999998E-5</v>
      </c>
      <c r="C1784" s="14">
        <v>-7.4599999999999997E-5</v>
      </c>
      <c r="D1784">
        <v>-1.4725400000000001E-4</v>
      </c>
      <c r="E1784">
        <v>-1.7847499999999999E-4</v>
      </c>
      <c r="F1784" s="14">
        <v>7.4599999999999997E-6</v>
      </c>
      <c r="G1784" s="14">
        <v>-6.5199999999999999E-5</v>
      </c>
      <c r="H1784">
        <v>3.0951299999999998E-4</v>
      </c>
    </row>
    <row r="1785" spans="1:8" x14ac:dyDescent="0.2">
      <c r="A1785">
        <v>6.11351E-4</v>
      </c>
      <c r="B1785">
        <v>2.43434E-4</v>
      </c>
      <c r="C1785">
        <v>-6.1690900000000001E-4</v>
      </c>
      <c r="D1785">
        <v>-4.8973699999999996E-4</v>
      </c>
      <c r="E1785">
        <v>4.80626E-4</v>
      </c>
      <c r="F1785" s="14">
        <v>-2.1699999999999999E-5</v>
      </c>
      <c r="G1785">
        <v>1.89283E-4</v>
      </c>
      <c r="H1785">
        <v>-1.8659899999999999E-4</v>
      </c>
    </row>
    <row r="1786" spans="1:8" x14ac:dyDescent="0.2">
      <c r="A1786">
        <v>1.07779E-4</v>
      </c>
      <c r="B1786">
        <v>1.76773E-4</v>
      </c>
      <c r="C1786">
        <v>7.4643799999999998E-4</v>
      </c>
      <c r="D1786">
        <v>4.2180199999999998E-4</v>
      </c>
      <c r="E1786">
        <v>-3.1712E-4</v>
      </c>
      <c r="F1786">
        <v>5.9042199999999995E-4</v>
      </c>
      <c r="G1786" s="14">
        <v>3.3500000000000001E-5</v>
      </c>
      <c r="H1786" s="14">
        <v>-5.8599999999999998E-6</v>
      </c>
    </row>
    <row r="1787" spans="1:8" x14ac:dyDescent="0.2">
      <c r="A1787">
        <v>5.7420500000000005E-4</v>
      </c>
      <c r="B1787">
        <v>-5.3712400000000004E-4</v>
      </c>
      <c r="C1787">
        <v>1.2878600000000001E-4</v>
      </c>
      <c r="D1787" s="14">
        <v>-8.5900000000000001E-5</v>
      </c>
      <c r="E1787">
        <v>2.87194E-4</v>
      </c>
      <c r="F1787">
        <v>1.3045799999999999E-4</v>
      </c>
      <c r="G1787">
        <v>-3.7775800000000001E-4</v>
      </c>
      <c r="H1787" s="14">
        <v>5.5300000000000002E-5</v>
      </c>
    </row>
    <row r="1788" spans="1:8" x14ac:dyDescent="0.2">
      <c r="A1788">
        <v>-4.49746E-4</v>
      </c>
      <c r="B1788">
        <v>1.02466E-4</v>
      </c>
      <c r="C1788">
        <v>-8.9806499999999997E-4</v>
      </c>
      <c r="D1788">
        <v>-4.1014099999999999E-4</v>
      </c>
      <c r="E1788">
        <v>-6.7742400000000004E-4</v>
      </c>
      <c r="F1788">
        <v>-4.3531499999999997E-4</v>
      </c>
      <c r="G1788">
        <v>2.6343999999999998E-4</v>
      </c>
      <c r="H1788">
        <v>-1.1741199999999999E-4</v>
      </c>
    </row>
    <row r="1789" spans="1:8" x14ac:dyDescent="0.2">
      <c r="A1789" s="14">
        <v>-7.25E-6</v>
      </c>
      <c r="B1789">
        <v>-2.7496399999999999E-4</v>
      </c>
      <c r="C1789" s="14">
        <v>5.0800000000000002E-5</v>
      </c>
      <c r="D1789">
        <v>4.2887999999999997E-4</v>
      </c>
      <c r="E1789">
        <v>3.6127499999999999E-4</v>
      </c>
      <c r="F1789">
        <v>-3.4044099999999997E-4</v>
      </c>
      <c r="G1789">
        <v>-4.7644400000000002E-4</v>
      </c>
      <c r="H1789">
        <v>-1.0087200000000001E-4</v>
      </c>
    </row>
    <row r="1790" spans="1:8" x14ac:dyDescent="0.2">
      <c r="A1790">
        <v>-1.241879E-3</v>
      </c>
      <c r="B1790">
        <v>-7.8483399999999999E-4</v>
      </c>
      <c r="C1790">
        <v>-4.85911E-4</v>
      </c>
      <c r="D1790">
        <v>-1.1761479999999999E-3</v>
      </c>
      <c r="E1790">
        <v>-1.2497369999999999E-3</v>
      </c>
      <c r="F1790">
        <v>-8.5666500000000005E-4</v>
      </c>
      <c r="G1790">
        <v>-9.2719700000000005E-4</v>
      </c>
      <c r="H1790">
        <v>-7.8253000000000003E-4</v>
      </c>
    </row>
    <row r="1791" spans="1:8" x14ac:dyDescent="0.2">
      <c r="A1791">
        <v>5.9116300000000002E-4</v>
      </c>
      <c r="B1791">
        <v>3.0781500000000002E-4</v>
      </c>
      <c r="C1791" s="14">
        <v>-4.1699999999999997E-5</v>
      </c>
      <c r="D1791">
        <v>-2.2296499999999999E-4</v>
      </c>
      <c r="E1791">
        <v>-1.9940800000000001E-4</v>
      </c>
      <c r="F1791">
        <v>3.13684E-4</v>
      </c>
      <c r="G1791" s="14">
        <v>-1.3699999999999999E-5</v>
      </c>
      <c r="H1791">
        <v>3.8472300000000001E-4</v>
      </c>
    </row>
    <row r="1792" spans="1:8" x14ac:dyDescent="0.2">
      <c r="A1792">
        <v>3.0294300000000002E-4</v>
      </c>
      <c r="B1792" s="14">
        <v>-6.7000000000000002E-5</v>
      </c>
      <c r="C1792" s="14">
        <v>-8.0799999999999999E-5</v>
      </c>
      <c r="D1792">
        <v>-2.5539399999999999E-4</v>
      </c>
      <c r="E1792">
        <v>4.0318999999999999E-4</v>
      </c>
      <c r="F1792">
        <v>-5.0874700000000004E-4</v>
      </c>
      <c r="G1792" s="14">
        <v>8.92E-5</v>
      </c>
      <c r="H1792">
        <v>1.9525200000000001E-4</v>
      </c>
    </row>
    <row r="1793" spans="1:8" x14ac:dyDescent="0.2">
      <c r="A1793">
        <v>-4.3016300000000001E-4</v>
      </c>
      <c r="B1793">
        <v>1.3879800000000001E-4</v>
      </c>
      <c r="C1793">
        <v>6.3329200000000003E-4</v>
      </c>
      <c r="D1793">
        <v>8.2017899999999998E-4</v>
      </c>
      <c r="E1793">
        <v>4.3424700000000002E-4</v>
      </c>
      <c r="F1793">
        <v>2.0122200000000001E-4</v>
      </c>
      <c r="G1793">
        <v>2.5296299999999998E-4</v>
      </c>
      <c r="H1793" s="14">
        <v>-1.84E-5</v>
      </c>
    </row>
    <row r="1794" spans="1:8" x14ac:dyDescent="0.2">
      <c r="A1794">
        <v>3.61844E-4</v>
      </c>
      <c r="B1794">
        <v>3.4482399999999998E-4</v>
      </c>
      <c r="C1794">
        <v>-4.8095899999999999E-4</v>
      </c>
      <c r="D1794">
        <v>6.4866399999999997E-4</v>
      </c>
      <c r="E1794">
        <v>2.2915199999999999E-4</v>
      </c>
      <c r="F1794">
        <v>2.8489999999999999E-4</v>
      </c>
      <c r="G1794">
        <v>5.5494599999999995E-4</v>
      </c>
      <c r="H1794">
        <v>1.5367700000000001E-4</v>
      </c>
    </row>
    <row r="1795" spans="1:8" x14ac:dyDescent="0.2">
      <c r="A1795">
        <v>2.8143999999999999E-4</v>
      </c>
      <c r="B1795">
        <v>-3.4431000000000002E-4</v>
      </c>
      <c r="C1795">
        <v>1.1646600000000001E-4</v>
      </c>
      <c r="D1795">
        <v>-5.8828099999999996E-4</v>
      </c>
      <c r="E1795" s="14">
        <v>-1.31E-5</v>
      </c>
      <c r="F1795" s="14">
        <v>2.48E-5</v>
      </c>
      <c r="G1795">
        <v>-2.72716E-4</v>
      </c>
      <c r="H1795" s="14">
        <v>-5.7899999999999998E-5</v>
      </c>
    </row>
    <row r="1796" spans="1:8" x14ac:dyDescent="0.2">
      <c r="A1796">
        <v>-2.4740599999999998E-4</v>
      </c>
      <c r="B1796">
        <v>1.2810100000000001E-4</v>
      </c>
      <c r="C1796">
        <v>3.6748100000000001E-4</v>
      </c>
      <c r="D1796">
        <v>4.8976900000000003E-4</v>
      </c>
      <c r="E1796">
        <v>5.8279899999999995E-4</v>
      </c>
      <c r="F1796">
        <v>1.009556E-3</v>
      </c>
      <c r="G1796">
        <v>7.0038399999999997E-4</v>
      </c>
      <c r="H1796">
        <v>2.2701700000000001E-4</v>
      </c>
    </row>
    <row r="1797" spans="1:8" x14ac:dyDescent="0.2">
      <c r="A1797" s="14">
        <v>4.0399999999999999E-5</v>
      </c>
      <c r="B1797">
        <v>5.0979699999999998E-4</v>
      </c>
      <c r="C1797" s="14">
        <v>-9.9699999999999998E-5</v>
      </c>
      <c r="D1797">
        <v>-1.2571300000000001E-4</v>
      </c>
      <c r="E1797">
        <v>-4.6316499999999997E-4</v>
      </c>
      <c r="F1797" s="14">
        <v>3.01E-5</v>
      </c>
      <c r="G1797">
        <v>-7.9911999999999995E-4</v>
      </c>
      <c r="H1797">
        <v>-4.2839100000000003E-4</v>
      </c>
    </row>
    <row r="1798" spans="1:8" x14ac:dyDescent="0.2">
      <c r="A1798">
        <v>-1.4019989999999999E-3</v>
      </c>
      <c r="B1798">
        <v>-8.2318199999999999E-4</v>
      </c>
      <c r="C1798" s="14">
        <v>-4.6999999999999997E-5</v>
      </c>
      <c r="D1798">
        <v>-3.4351500000000002E-4</v>
      </c>
      <c r="E1798">
        <v>-2.8356699999999998E-4</v>
      </c>
      <c r="F1798">
        <v>-8.2080200000000003E-4</v>
      </c>
      <c r="G1798" s="14">
        <v>-3.1399999999999998E-5</v>
      </c>
      <c r="H1798">
        <v>6.14519E-4</v>
      </c>
    </row>
    <row r="1799" spans="1:8" x14ac:dyDescent="0.2">
      <c r="A1799">
        <v>6.3333300000000003E-4</v>
      </c>
      <c r="B1799">
        <v>-1.81702E-4</v>
      </c>
      <c r="C1799" s="14">
        <v>2.73E-5</v>
      </c>
      <c r="D1799" s="14">
        <v>-8.9599999999999996E-5</v>
      </c>
      <c r="E1799" s="14">
        <v>5.7000000000000003E-5</v>
      </c>
      <c r="F1799">
        <v>3.3494900000000002E-4</v>
      </c>
      <c r="G1799">
        <v>7.33239E-4</v>
      </c>
      <c r="H1799">
        <v>1.2568400000000001E-4</v>
      </c>
    </row>
    <row r="1800" spans="1:8" x14ac:dyDescent="0.2">
      <c r="A1800">
        <v>-4.5017700000000001E-4</v>
      </c>
      <c r="B1800">
        <v>1.44435E-4</v>
      </c>
      <c r="C1800">
        <v>-1.3899800000000001E-4</v>
      </c>
      <c r="D1800">
        <v>6.1746800000000003E-4</v>
      </c>
      <c r="E1800">
        <v>2.7321499999999999E-4</v>
      </c>
      <c r="F1800">
        <v>7.0107100000000005E-4</v>
      </c>
      <c r="G1800">
        <v>3.8109800000000002E-4</v>
      </c>
      <c r="H1800">
        <v>3.68506E-4</v>
      </c>
    </row>
    <row r="1801" spans="1:8" x14ac:dyDescent="0.2">
      <c r="A1801">
        <v>6.7346599999999995E-4</v>
      </c>
      <c r="B1801">
        <v>7.6676299999999995E-4</v>
      </c>
      <c r="C1801" s="14">
        <v>-4.4700000000000004E-6</v>
      </c>
      <c r="D1801">
        <v>-2.7390800000000001E-4</v>
      </c>
      <c r="E1801">
        <v>7.5370700000000005E-4</v>
      </c>
      <c r="F1801">
        <v>-2.6899299999999998E-4</v>
      </c>
      <c r="G1801" s="14">
        <v>1.54E-7</v>
      </c>
      <c r="H1801">
        <v>-1.4811499999999999E-4</v>
      </c>
    </row>
    <row r="1802" spans="1:8" x14ac:dyDescent="0.2">
      <c r="A1802">
        <v>-8.25379E-4</v>
      </c>
      <c r="B1802">
        <v>-8.6063100000000005E-4</v>
      </c>
      <c r="C1802">
        <v>-2.19051E-4</v>
      </c>
      <c r="D1802">
        <v>1.24401E-4</v>
      </c>
      <c r="E1802">
        <v>-1.1725139999999999E-3</v>
      </c>
      <c r="F1802">
        <v>-3.55857E-4</v>
      </c>
      <c r="G1802">
        <v>-7.5550400000000005E-4</v>
      </c>
      <c r="H1802">
        <v>-4.9929399999999995E-4</v>
      </c>
    </row>
    <row r="1803" spans="1:8" x14ac:dyDescent="0.2">
      <c r="A1803">
        <v>4.6080399999999999E-4</v>
      </c>
      <c r="B1803">
        <v>6.3204899999999998E-4</v>
      </c>
      <c r="C1803">
        <v>7.2499900000000004E-4</v>
      </c>
      <c r="D1803">
        <v>-1.76665E-4</v>
      </c>
      <c r="E1803">
        <v>3.0611000000000001E-4</v>
      </c>
      <c r="F1803">
        <v>2.93997E-4</v>
      </c>
      <c r="G1803">
        <v>1.9598900000000001E-4</v>
      </c>
      <c r="H1803">
        <v>4.01483E-4</v>
      </c>
    </row>
    <row r="1804" spans="1:8" x14ac:dyDescent="0.2">
      <c r="A1804" s="14">
        <v>-2.0100000000000001E-5</v>
      </c>
      <c r="B1804">
        <v>-3.0765700000000003E-4</v>
      </c>
      <c r="C1804">
        <v>-8.3629199999999998E-4</v>
      </c>
      <c r="D1804">
        <v>-4.5774999999999999E-4</v>
      </c>
      <c r="E1804">
        <v>2.5465500000000001E-4</v>
      </c>
      <c r="F1804">
        <v>-2.2370100000000001E-4</v>
      </c>
      <c r="G1804">
        <v>4.5200299999999998E-4</v>
      </c>
      <c r="H1804">
        <v>-3.1486600000000002E-4</v>
      </c>
    </row>
    <row r="1805" spans="1:8" x14ac:dyDescent="0.2">
      <c r="A1805" s="14">
        <v>3.4800000000000001E-6</v>
      </c>
      <c r="B1805">
        <v>-7.7248499999999995E-4</v>
      </c>
      <c r="C1805">
        <v>-2.4644599999999999E-4</v>
      </c>
      <c r="D1805" s="14">
        <v>6.7299999999999996E-5</v>
      </c>
      <c r="E1805">
        <v>-3.1424900000000001E-4</v>
      </c>
      <c r="F1805">
        <v>-1.73198E-4</v>
      </c>
      <c r="G1805">
        <v>-8.4995800000000005E-4</v>
      </c>
      <c r="H1805">
        <v>1.20375E-4</v>
      </c>
    </row>
    <row r="1806" spans="1:8" x14ac:dyDescent="0.2">
      <c r="A1806">
        <v>3.9881999999999998E-4</v>
      </c>
      <c r="B1806">
        <v>1.4844000000000001E-4</v>
      </c>
      <c r="C1806" s="14">
        <v>9.8499999999999995E-5</v>
      </c>
      <c r="D1806">
        <v>-2.0023600000000001E-4</v>
      </c>
      <c r="E1806">
        <v>3.9565599999999998E-4</v>
      </c>
      <c r="F1806">
        <v>3.52352E-4</v>
      </c>
      <c r="G1806">
        <v>2.7408100000000002E-4</v>
      </c>
      <c r="H1806" s="14">
        <v>2.8600000000000001E-5</v>
      </c>
    </row>
    <row r="1807" spans="1:8" x14ac:dyDescent="0.2">
      <c r="A1807">
        <v>-5.1178200000000001E-4</v>
      </c>
      <c r="B1807">
        <v>8.0225499999999998E-4</v>
      </c>
      <c r="C1807">
        <v>7.9998600000000003E-4</v>
      </c>
      <c r="D1807">
        <v>5.1939499999999997E-4</v>
      </c>
      <c r="E1807">
        <v>-4.6662E-4</v>
      </c>
      <c r="F1807">
        <v>-1.63828E-4</v>
      </c>
      <c r="G1807">
        <v>-4.5132599999999999E-4</v>
      </c>
      <c r="H1807">
        <v>-6.5409699999999997E-4</v>
      </c>
    </row>
    <row r="1808" spans="1:8" x14ac:dyDescent="0.2">
      <c r="A1808">
        <v>7.2758800000000004E-4</v>
      </c>
      <c r="B1808">
        <v>2.52885E-4</v>
      </c>
      <c r="C1808">
        <v>-1.7477700000000001E-4</v>
      </c>
      <c r="D1808">
        <v>2.4581800000000002E-4</v>
      </c>
      <c r="E1808">
        <v>4.9985399999999999E-4</v>
      </c>
      <c r="F1808">
        <v>-4.64103E-4</v>
      </c>
      <c r="G1808">
        <v>3.4455199999999998E-4</v>
      </c>
      <c r="H1808">
        <v>4.0967100000000002E-4</v>
      </c>
    </row>
    <row r="1809" spans="1:8" x14ac:dyDescent="0.2">
      <c r="A1809">
        <v>-1.5727499999999999E-4</v>
      </c>
      <c r="B1809">
        <v>-2.7433900000000002E-4</v>
      </c>
      <c r="C1809" s="14">
        <v>2.12E-5</v>
      </c>
      <c r="D1809" s="14">
        <v>-7.1899999999999999E-5</v>
      </c>
      <c r="E1809">
        <v>2.1580199999999999E-4</v>
      </c>
      <c r="F1809">
        <v>1.4311E-4</v>
      </c>
      <c r="G1809" s="14">
        <v>6.4200000000000002E-5</v>
      </c>
      <c r="H1809">
        <v>-3.6354399999999999E-4</v>
      </c>
    </row>
    <row r="1810" spans="1:8" x14ac:dyDescent="0.2">
      <c r="A1810">
        <v>3.7653900000000001E-4</v>
      </c>
      <c r="B1810">
        <v>-1.00766E-4</v>
      </c>
      <c r="C1810">
        <v>2.9560300000000002E-4</v>
      </c>
      <c r="D1810">
        <v>3.0215199999999998E-4</v>
      </c>
      <c r="E1810">
        <v>-2.7972199999999999E-4</v>
      </c>
      <c r="F1810">
        <v>4.9699E-4</v>
      </c>
      <c r="G1810">
        <v>4.9039699999999995E-4</v>
      </c>
      <c r="H1810">
        <v>7.5371100000000001E-4</v>
      </c>
    </row>
    <row r="1811" spans="1:8" x14ac:dyDescent="0.2">
      <c r="A1811">
        <v>-3.4149099999999997E-4</v>
      </c>
      <c r="B1811">
        <v>1.98436E-4</v>
      </c>
      <c r="C1811">
        <v>3.8103699999999998E-4</v>
      </c>
      <c r="D1811">
        <v>3.1629199999999997E-4</v>
      </c>
      <c r="E1811">
        <v>1.5315700000000001E-4</v>
      </c>
      <c r="F1811">
        <v>1.4100500000000001E-4</v>
      </c>
      <c r="G1811">
        <v>1.0497000000000001E-4</v>
      </c>
      <c r="H1811">
        <v>-2.81348E-4</v>
      </c>
    </row>
    <row r="1812" spans="1:8" x14ac:dyDescent="0.2">
      <c r="A1812" s="14">
        <v>-5.2200000000000002E-5</v>
      </c>
      <c r="B1812">
        <v>3.9559399999999998E-4</v>
      </c>
      <c r="C1812">
        <v>-2.0786700000000001E-4</v>
      </c>
      <c r="D1812">
        <v>-4.2626200000000001E-4</v>
      </c>
      <c r="E1812" s="14">
        <v>2.0099999999999998E-6</v>
      </c>
      <c r="F1812">
        <v>1.7267699999999999E-4</v>
      </c>
      <c r="G1812">
        <v>-5.1323600000000003E-4</v>
      </c>
      <c r="H1812">
        <v>-1.4631600000000001E-4</v>
      </c>
    </row>
    <row r="1813" spans="1:8" x14ac:dyDescent="0.2">
      <c r="A1813">
        <v>3.53901E-4</v>
      </c>
      <c r="B1813">
        <v>1.8808400000000001E-4</v>
      </c>
      <c r="C1813">
        <v>3.5113000000000001E-4</v>
      </c>
      <c r="D1813">
        <v>1.59827E-4</v>
      </c>
      <c r="E1813">
        <v>4.4297199999999997E-4</v>
      </c>
      <c r="F1813">
        <v>3.87549E-4</v>
      </c>
      <c r="G1813">
        <v>2.8454000000000001E-4</v>
      </c>
      <c r="H1813">
        <v>1.8523300000000001E-4</v>
      </c>
    </row>
    <row r="1814" spans="1:8" x14ac:dyDescent="0.2">
      <c r="A1814">
        <v>1.6164E-4</v>
      </c>
      <c r="B1814" s="14">
        <v>3.5800000000000003E-5</v>
      </c>
      <c r="C1814">
        <v>-4.28906E-4</v>
      </c>
      <c r="D1814" s="14">
        <v>-6.19E-5</v>
      </c>
      <c r="E1814">
        <v>-3.2828000000000002E-4</v>
      </c>
      <c r="F1814">
        <v>-4.1423499999999999E-4</v>
      </c>
      <c r="G1814" s="14">
        <v>4.8000000000000001E-5</v>
      </c>
      <c r="H1814">
        <v>4.6302399999999998E-4</v>
      </c>
    </row>
    <row r="1815" spans="1:8" x14ac:dyDescent="0.2">
      <c r="A1815" s="14">
        <v>-6.3200000000000005E-5</v>
      </c>
      <c r="B1815">
        <v>-3.8069900000000002E-4</v>
      </c>
      <c r="C1815">
        <v>4.8314400000000002E-4</v>
      </c>
      <c r="D1815">
        <v>3.4065000000000001E-4</v>
      </c>
      <c r="E1815">
        <v>-1.10785E-4</v>
      </c>
      <c r="F1815">
        <v>-2.8766799999999998E-4</v>
      </c>
      <c r="G1815">
        <v>3.7142799999999998E-4</v>
      </c>
      <c r="H1815">
        <v>-5.1027199999999998E-4</v>
      </c>
    </row>
    <row r="1816" spans="1:8" x14ac:dyDescent="0.2">
      <c r="A1816">
        <v>-7.3404000000000004E-4</v>
      </c>
      <c r="B1816" s="14">
        <v>-7.9099999999999998E-5</v>
      </c>
      <c r="C1816">
        <v>-6.0415000000000002E-4</v>
      </c>
      <c r="D1816">
        <v>-6.1579600000000005E-4</v>
      </c>
      <c r="E1816">
        <v>1.58892E-4</v>
      </c>
      <c r="F1816">
        <v>1.79328E-4</v>
      </c>
      <c r="G1816">
        <v>-4.8126000000000001E-4</v>
      </c>
      <c r="H1816">
        <v>6.2557400000000005E-4</v>
      </c>
    </row>
    <row r="1817" spans="1:8" x14ac:dyDescent="0.2">
      <c r="A1817">
        <v>3.33123E-4</v>
      </c>
      <c r="B1817">
        <v>-6.6424099999999999E-4</v>
      </c>
      <c r="C1817" s="14">
        <v>-6.5199999999999999E-5</v>
      </c>
      <c r="D1817">
        <v>-2.3623399999999999E-4</v>
      </c>
      <c r="E1817">
        <v>-2.8112999999999999E-4</v>
      </c>
      <c r="F1817">
        <v>-4.6544300000000001E-4</v>
      </c>
      <c r="G1817">
        <v>-3.6835600000000002E-4</v>
      </c>
      <c r="H1817">
        <v>-2.7110099999999999E-4</v>
      </c>
    </row>
    <row r="1818" spans="1:8" x14ac:dyDescent="0.2">
      <c r="A1818">
        <v>-7.0970799999999998E-4</v>
      </c>
      <c r="B1818" s="14">
        <v>9.9699999999999998E-5</v>
      </c>
      <c r="C1818">
        <v>-2.5305100000000001E-4</v>
      </c>
      <c r="D1818">
        <v>-3.9945699999999998E-4</v>
      </c>
      <c r="E1818">
        <v>-7.7367899999999999E-4</v>
      </c>
      <c r="F1818" s="14">
        <v>1.63E-5</v>
      </c>
      <c r="G1818">
        <v>-2.77065E-4</v>
      </c>
      <c r="H1818">
        <v>-5.2082099999999998E-4</v>
      </c>
    </row>
    <row r="1819" spans="1:8" x14ac:dyDescent="0.2">
      <c r="A1819">
        <v>-6.8597899999999997E-4</v>
      </c>
      <c r="B1819">
        <v>-7.4929800000000002E-4</v>
      </c>
      <c r="C1819">
        <v>-1.1225219999999999E-3</v>
      </c>
      <c r="D1819">
        <v>-2.1898600000000001E-4</v>
      </c>
      <c r="E1819">
        <v>-5.0790099999999995E-4</v>
      </c>
      <c r="F1819">
        <v>-6.5895000000000005E-4</v>
      </c>
      <c r="G1819">
        <v>-2.8164100000000001E-4</v>
      </c>
      <c r="H1819">
        <v>-5.2715399999999995E-4</v>
      </c>
    </row>
    <row r="1820" spans="1:8" x14ac:dyDescent="0.2">
      <c r="A1820">
        <v>3.27728E-4</v>
      </c>
      <c r="B1820">
        <v>1.0270199999999999E-4</v>
      </c>
      <c r="C1820">
        <v>1.0103300000000001E-4</v>
      </c>
      <c r="D1820">
        <v>1.6429500000000001E-4</v>
      </c>
      <c r="E1820">
        <v>-1.6559999999999999E-4</v>
      </c>
      <c r="F1820">
        <v>-3.9065999999999998E-4</v>
      </c>
      <c r="G1820">
        <v>-3.3862699999999998E-4</v>
      </c>
      <c r="H1820">
        <v>-1.11519E-4</v>
      </c>
    </row>
    <row r="1821" spans="1:8" x14ac:dyDescent="0.2">
      <c r="A1821" s="14">
        <v>4.1399999999999997E-5</v>
      </c>
      <c r="B1821">
        <v>1.79364E-4</v>
      </c>
      <c r="C1821" s="14">
        <v>7.0599999999999995E-5</v>
      </c>
      <c r="D1821">
        <v>-3.0873800000000002E-4</v>
      </c>
      <c r="E1821" s="14">
        <v>5.3699999999999997E-5</v>
      </c>
      <c r="F1821">
        <v>6.5201500000000004E-4</v>
      </c>
      <c r="G1821">
        <v>4.6922400000000002E-4</v>
      </c>
      <c r="H1821" s="14">
        <v>-5.63E-5</v>
      </c>
    </row>
    <row r="1822" spans="1:8" x14ac:dyDescent="0.2">
      <c r="A1822">
        <v>-2.9447099999999998E-4</v>
      </c>
      <c r="B1822">
        <v>-8.3501400000000003E-4</v>
      </c>
      <c r="C1822">
        <v>-7.43554E-4</v>
      </c>
      <c r="D1822">
        <v>-1.36456E-4</v>
      </c>
      <c r="E1822">
        <v>4.03108E-4</v>
      </c>
      <c r="F1822">
        <v>-3.54631E-4</v>
      </c>
      <c r="G1822">
        <v>-5.2298199999999996E-4</v>
      </c>
      <c r="H1822">
        <v>2.7187100000000003E-4</v>
      </c>
    </row>
    <row r="1823" spans="1:8" x14ac:dyDescent="0.2">
      <c r="A1823">
        <v>-1.6369299999999999E-4</v>
      </c>
      <c r="B1823">
        <v>1.5237900000000001E-4</v>
      </c>
      <c r="C1823">
        <v>6.2129600000000002E-4</v>
      </c>
      <c r="D1823" s="14">
        <v>9.0099999999999995E-5</v>
      </c>
      <c r="E1823">
        <v>-7.6485300000000002E-4</v>
      </c>
      <c r="F1823">
        <v>-3.6826200000000001E-4</v>
      </c>
      <c r="G1823">
        <v>3.9139600000000002E-4</v>
      </c>
      <c r="H1823">
        <v>1.48059E-4</v>
      </c>
    </row>
    <row r="1824" spans="1:8" x14ac:dyDescent="0.2">
      <c r="A1824">
        <v>1.8526299999999999E-4</v>
      </c>
      <c r="B1824">
        <v>-1.1200399999999999E-4</v>
      </c>
      <c r="C1824">
        <v>-4.5464300000000002E-4</v>
      </c>
      <c r="D1824">
        <v>-3.1789999999999998E-4</v>
      </c>
      <c r="E1824">
        <v>5.8436899999999995E-4</v>
      </c>
      <c r="F1824" s="14">
        <v>4.3600000000000003E-5</v>
      </c>
      <c r="G1824">
        <v>2.5306599999999998E-4</v>
      </c>
      <c r="H1824">
        <v>-2.8275400000000002E-4</v>
      </c>
    </row>
    <row r="1825" spans="1:8" x14ac:dyDescent="0.2">
      <c r="A1825">
        <v>-1.3460499999999999E-4</v>
      </c>
      <c r="B1825" s="14">
        <v>8.4400000000000005E-5</v>
      </c>
      <c r="C1825">
        <v>5.4610800000000001E-4</v>
      </c>
      <c r="D1825">
        <v>2.7126800000000002E-4</v>
      </c>
      <c r="E1825">
        <v>-1.80621E-4</v>
      </c>
      <c r="F1825">
        <v>7.79994E-4</v>
      </c>
      <c r="G1825">
        <v>-4.55296E-4</v>
      </c>
      <c r="H1825" s="14">
        <v>9.48E-5</v>
      </c>
    </row>
    <row r="1826" spans="1:8" x14ac:dyDescent="0.2">
      <c r="A1826">
        <v>-4.7553500000000002E-4</v>
      </c>
      <c r="B1826">
        <v>5.7918900000000003E-4</v>
      </c>
      <c r="C1826">
        <v>-3.8000700000000002E-4</v>
      </c>
      <c r="D1826">
        <v>-1.97982E-4</v>
      </c>
      <c r="E1826">
        <v>5.6564199999999999E-4</v>
      </c>
      <c r="F1826" s="14">
        <v>-8.4900000000000004E-5</v>
      </c>
      <c r="G1826">
        <v>3.6645599999999998E-4</v>
      </c>
      <c r="H1826">
        <v>-1.4997200000000001E-4</v>
      </c>
    </row>
    <row r="1827" spans="1:8" x14ac:dyDescent="0.2">
      <c r="A1827">
        <v>8.90072E-4</v>
      </c>
      <c r="B1827">
        <v>-2.6693700000000002E-4</v>
      </c>
      <c r="C1827">
        <v>2.09681E-4</v>
      </c>
      <c r="D1827">
        <v>5.2013899999999997E-4</v>
      </c>
      <c r="E1827">
        <v>2.45596E-4</v>
      </c>
      <c r="F1827" s="14">
        <v>1.5E-5</v>
      </c>
      <c r="G1827">
        <v>3.3544E-4</v>
      </c>
      <c r="H1827" s="14">
        <v>-7.64E-5</v>
      </c>
    </row>
    <row r="1828" spans="1:8" x14ac:dyDescent="0.2">
      <c r="A1828">
        <v>-2.2796700000000001E-4</v>
      </c>
      <c r="B1828">
        <v>-3.60887E-4</v>
      </c>
      <c r="C1828">
        <v>-1.9643899999999999E-4</v>
      </c>
      <c r="D1828">
        <v>-4.5741999999999999E-4</v>
      </c>
      <c r="E1828">
        <v>-7.6142799999999997E-4</v>
      </c>
      <c r="F1828">
        <v>-1.89884E-4</v>
      </c>
      <c r="G1828">
        <v>-3.3971199999999999E-4</v>
      </c>
      <c r="H1828">
        <v>1.35284E-4</v>
      </c>
    </row>
    <row r="1829" spans="1:8" x14ac:dyDescent="0.2">
      <c r="A1829">
        <v>-7.4691899999999997E-4</v>
      </c>
      <c r="B1829">
        <v>2.9217499999999999E-4</v>
      </c>
      <c r="C1829">
        <v>-4.1116299999999998E-4</v>
      </c>
      <c r="D1829">
        <v>-4.7662900000000001E-4</v>
      </c>
      <c r="E1829" s="14">
        <v>-5.41E-5</v>
      </c>
      <c r="F1829" s="14">
        <v>-6.6600000000000006E-5</v>
      </c>
      <c r="G1829" s="14">
        <v>1.6899999999999999E-6</v>
      </c>
      <c r="H1829" s="14">
        <v>-8.3700000000000002E-5</v>
      </c>
    </row>
    <row r="1830" spans="1:8" x14ac:dyDescent="0.2">
      <c r="A1830">
        <v>5.2699500000000005E-4</v>
      </c>
      <c r="B1830">
        <v>-5.3442599999999995E-4</v>
      </c>
      <c r="C1830">
        <v>9.3254399999999999E-4</v>
      </c>
      <c r="D1830">
        <v>7.3105800000000003E-4</v>
      </c>
      <c r="E1830">
        <v>-2.6174E-4</v>
      </c>
      <c r="F1830">
        <v>-3.3181699999999998E-4</v>
      </c>
      <c r="G1830" s="14">
        <v>-5.2200000000000002E-5</v>
      </c>
      <c r="H1830">
        <v>-1.2623499999999999E-4</v>
      </c>
    </row>
    <row r="1831" spans="1:8" x14ac:dyDescent="0.2">
      <c r="A1831" s="14">
        <v>-6.7700000000000006E-5</v>
      </c>
      <c r="B1831">
        <v>1.23511E-4</v>
      </c>
      <c r="C1831">
        <v>1.09212E-4</v>
      </c>
      <c r="D1831" s="14">
        <v>-7.5500000000000006E-5</v>
      </c>
      <c r="E1831">
        <v>6.6882200000000001E-4</v>
      </c>
      <c r="F1831">
        <v>1.20283E-4</v>
      </c>
      <c r="G1831">
        <v>-1.4898299999999999E-4</v>
      </c>
      <c r="H1831">
        <v>4.3753800000000001E-4</v>
      </c>
    </row>
    <row r="1832" spans="1:8" x14ac:dyDescent="0.2">
      <c r="A1832">
        <v>-2.2662600000000001E-4</v>
      </c>
      <c r="B1832">
        <v>7.2451899999999997E-4</v>
      </c>
      <c r="C1832">
        <v>-7.9759500000000001E-4</v>
      </c>
      <c r="D1832">
        <v>-3.2107400000000002E-4</v>
      </c>
      <c r="E1832">
        <v>-4.1176800000000002E-4</v>
      </c>
      <c r="F1832">
        <v>-2.0456700000000001E-4</v>
      </c>
      <c r="G1832" s="14">
        <v>4.4199999999999997E-5</v>
      </c>
      <c r="H1832">
        <v>-3.2055099999999997E-4</v>
      </c>
    </row>
    <row r="1833" spans="1:8" x14ac:dyDescent="0.2">
      <c r="A1833" s="14">
        <v>5.0500000000000001E-5</v>
      </c>
      <c r="B1833">
        <v>-9.7935300000000008E-4</v>
      </c>
      <c r="C1833">
        <v>2.3461700000000001E-4</v>
      </c>
      <c r="D1833">
        <v>-2.93763E-4</v>
      </c>
      <c r="E1833">
        <v>2.28027E-4</v>
      </c>
      <c r="F1833">
        <v>6.01167E-4</v>
      </c>
      <c r="G1833">
        <v>-3.7773899999999998E-4</v>
      </c>
      <c r="H1833">
        <v>7.2393499999999999E-4</v>
      </c>
    </row>
    <row r="1834" spans="1:8" x14ac:dyDescent="0.2">
      <c r="A1834">
        <v>-5.1757400000000003E-4</v>
      </c>
      <c r="B1834">
        <v>-5.1066700000000002E-4</v>
      </c>
      <c r="C1834">
        <v>-8.5336600000000004E-4</v>
      </c>
      <c r="D1834">
        <v>-2.5992499999999999E-4</v>
      </c>
      <c r="E1834">
        <v>-5.2391799999999995E-4</v>
      </c>
      <c r="F1834">
        <v>-9.3946999999999998E-4</v>
      </c>
      <c r="G1834" s="14">
        <v>-9.4599999999999992E-6</v>
      </c>
      <c r="H1834">
        <v>-3.7889599999999999E-4</v>
      </c>
    </row>
    <row r="1835" spans="1:8" x14ac:dyDescent="0.2">
      <c r="A1835">
        <v>3.2369099999999997E-4</v>
      </c>
      <c r="B1835" s="14">
        <v>3.1900000000000003E-5</v>
      </c>
      <c r="C1835">
        <v>2.9442999999999998E-4</v>
      </c>
      <c r="D1835">
        <v>6.5246100000000001E-4</v>
      </c>
      <c r="E1835" s="14">
        <v>1.0000000000000001E-5</v>
      </c>
      <c r="F1835">
        <v>5.0706899999999997E-4</v>
      </c>
      <c r="G1835">
        <v>4.3437899999999998E-4</v>
      </c>
      <c r="H1835" s="14">
        <v>4.7599999999999998E-5</v>
      </c>
    </row>
    <row r="1836" spans="1:8" x14ac:dyDescent="0.2">
      <c r="A1836">
        <v>-4.4240300000000001E-4</v>
      </c>
      <c r="B1836">
        <v>5.2837399999999997E-4</v>
      </c>
      <c r="C1836" s="14">
        <v>2.7800000000000001E-5</v>
      </c>
      <c r="D1836">
        <v>1.7945099999999999E-4</v>
      </c>
      <c r="E1836">
        <v>6.4552000000000001E-4</v>
      </c>
      <c r="F1836" s="14">
        <v>-3.8300000000000003E-5</v>
      </c>
      <c r="G1836">
        <v>2.5094400000000002E-4</v>
      </c>
      <c r="H1836">
        <v>-4.7723900000000002E-4</v>
      </c>
    </row>
    <row r="1837" spans="1:8" x14ac:dyDescent="0.2">
      <c r="A1837">
        <v>4.1548900000000001E-4</v>
      </c>
      <c r="B1837">
        <v>-5.3778699999999997E-4</v>
      </c>
      <c r="C1837">
        <v>-2.06178E-4</v>
      </c>
      <c r="D1837">
        <v>-3.0860499999999999E-4</v>
      </c>
      <c r="E1837">
        <v>-7.7451699999999996E-4</v>
      </c>
      <c r="F1837">
        <v>-3.5336500000000002E-4</v>
      </c>
      <c r="G1837">
        <v>-7.9660899999999999E-4</v>
      </c>
      <c r="H1837">
        <v>5.1439900000000002E-4</v>
      </c>
    </row>
    <row r="1838" spans="1:8" x14ac:dyDescent="0.2">
      <c r="A1838">
        <v>-1.5490100000000001E-4</v>
      </c>
      <c r="B1838">
        <v>1.7844700000000001E-4</v>
      </c>
      <c r="C1838">
        <v>-3.6592900000000003E-4</v>
      </c>
      <c r="D1838">
        <v>-7.8803800000000002E-4</v>
      </c>
      <c r="E1838" s="14">
        <v>8.8200000000000003E-5</v>
      </c>
      <c r="F1838">
        <v>-4.3396E-4</v>
      </c>
      <c r="G1838">
        <v>2.0499299999999999E-4</v>
      </c>
      <c r="H1838">
        <v>-6.2000599999999999E-4</v>
      </c>
    </row>
    <row r="1839" spans="1:8" x14ac:dyDescent="0.2">
      <c r="A1839">
        <v>-5.3684999999999996E-4</v>
      </c>
      <c r="B1839">
        <v>1.9390400000000001E-4</v>
      </c>
      <c r="C1839">
        <v>-1.2845200000000001E-4</v>
      </c>
      <c r="D1839">
        <v>1.4220500000000001E-4</v>
      </c>
      <c r="E1839">
        <v>-2.1242200000000001E-4</v>
      </c>
      <c r="F1839">
        <v>2.8573800000000001E-4</v>
      </c>
      <c r="G1839">
        <v>-6.4589599999999997E-4</v>
      </c>
      <c r="H1839">
        <v>-3.6650799999999998E-4</v>
      </c>
    </row>
    <row r="1840" spans="1:8" x14ac:dyDescent="0.2">
      <c r="A1840">
        <v>2.2399900000000001E-4</v>
      </c>
      <c r="B1840">
        <v>-1.4723399999999999E-4</v>
      </c>
      <c r="C1840">
        <v>8.0506299999999996E-4</v>
      </c>
      <c r="D1840">
        <v>-4.4027299999999998E-4</v>
      </c>
      <c r="E1840">
        <v>-3.22205E-4</v>
      </c>
      <c r="F1840" s="14">
        <v>3.0700000000000001E-5</v>
      </c>
      <c r="G1840">
        <v>3.60773E-4</v>
      </c>
      <c r="H1840">
        <v>2.8437100000000001E-4</v>
      </c>
    </row>
    <row r="1841" spans="1:8" x14ac:dyDescent="0.2">
      <c r="A1841">
        <v>-4.7591000000000002E-4</v>
      </c>
      <c r="B1841">
        <v>-8.1115099999999997E-4</v>
      </c>
      <c r="C1841">
        <v>-7.5021899999999999E-4</v>
      </c>
      <c r="D1841">
        <v>2.33052E-4</v>
      </c>
      <c r="E1841">
        <v>-3.3934900000000002E-4</v>
      </c>
      <c r="F1841">
        <v>-1.29345E-4</v>
      </c>
      <c r="G1841">
        <v>2.59929E-4</v>
      </c>
      <c r="H1841">
        <v>-1.1568799999999999E-4</v>
      </c>
    </row>
    <row r="1842" spans="1:8" x14ac:dyDescent="0.2">
      <c r="A1842" s="14">
        <v>8.4500000000000004E-6</v>
      </c>
      <c r="B1842">
        <v>-4.9744700000000004E-4</v>
      </c>
      <c r="C1842" s="14">
        <v>-4.0099999999999997E-6</v>
      </c>
      <c r="D1842">
        <v>-6.1909599999999997E-4</v>
      </c>
      <c r="E1842">
        <v>3.0007100000000001E-4</v>
      </c>
      <c r="F1842">
        <v>-7.4281599999999998E-4</v>
      </c>
      <c r="G1842">
        <v>-5.4189699999999995E-4</v>
      </c>
      <c r="H1842">
        <v>-4.23218E-4</v>
      </c>
    </row>
    <row r="1843" spans="1:8" x14ac:dyDescent="0.2">
      <c r="A1843" s="14">
        <v>6.6600000000000006E-5</v>
      </c>
      <c r="B1843">
        <v>6.0961299999999995E-4</v>
      </c>
      <c r="C1843">
        <v>-3.0914000000000001E-4</v>
      </c>
      <c r="D1843">
        <v>1.4991000000000001E-4</v>
      </c>
      <c r="E1843">
        <v>-8.0250600000000003E-4</v>
      </c>
      <c r="F1843">
        <v>1.51223E-4</v>
      </c>
      <c r="G1843">
        <v>-3.4624599999999998E-4</v>
      </c>
      <c r="H1843">
        <v>-5.2229900000000005E-4</v>
      </c>
    </row>
    <row r="1844" spans="1:8" x14ac:dyDescent="0.2">
      <c r="A1844">
        <v>-2.6760100000000002E-4</v>
      </c>
      <c r="B1844">
        <v>-8.1173599999999997E-4</v>
      </c>
      <c r="C1844">
        <v>-2.3637300000000001E-4</v>
      </c>
      <c r="D1844" s="14">
        <v>9.7200000000000004E-5</v>
      </c>
      <c r="E1844">
        <v>3.9447199999999999E-4</v>
      </c>
      <c r="F1844">
        <v>-1.4566700000000001E-4</v>
      </c>
      <c r="G1844">
        <v>-5.91616E-4</v>
      </c>
      <c r="H1844" s="14">
        <v>6.1199999999999997E-5</v>
      </c>
    </row>
    <row r="1845" spans="1:8" x14ac:dyDescent="0.2">
      <c r="A1845">
        <v>3.5179100000000001E-4</v>
      </c>
      <c r="B1845">
        <v>8.3409200000000004E-4</v>
      </c>
      <c r="C1845">
        <v>-3.7479700000000001E-4</v>
      </c>
      <c r="D1845">
        <v>-7.9616599999999995E-4</v>
      </c>
      <c r="E1845">
        <v>-4.2377799999999998E-4</v>
      </c>
      <c r="F1845">
        <v>-4.2350299999999999E-4</v>
      </c>
      <c r="G1845">
        <v>6.5441000000000002E-4</v>
      </c>
      <c r="H1845">
        <v>-5.2183199999999996E-4</v>
      </c>
    </row>
    <row r="1846" spans="1:8" x14ac:dyDescent="0.2">
      <c r="A1846">
        <v>1.03767E-4</v>
      </c>
      <c r="B1846">
        <v>-8.7334399999999996E-4</v>
      </c>
      <c r="C1846">
        <v>2.5598100000000001E-4</v>
      </c>
      <c r="D1846" s="14">
        <v>5.8E-5</v>
      </c>
      <c r="E1846" s="14">
        <v>2.97E-5</v>
      </c>
      <c r="F1846">
        <v>-2.1468100000000001E-4</v>
      </c>
      <c r="G1846">
        <v>-6.1632400000000002E-4</v>
      </c>
      <c r="H1846">
        <v>5.8840300000000004E-4</v>
      </c>
    </row>
    <row r="1847" spans="1:8" x14ac:dyDescent="0.2">
      <c r="A1847" s="14">
        <v>-5.9799999999999997E-5</v>
      </c>
      <c r="B1847">
        <v>7.8810900000000005E-4</v>
      </c>
      <c r="C1847">
        <v>-4.4232599999999999E-4</v>
      </c>
      <c r="D1847" s="14">
        <v>-8.6100000000000006E-5</v>
      </c>
      <c r="E1847">
        <v>-5.8829900000000003E-4</v>
      </c>
      <c r="F1847">
        <v>6.6160399999999999E-4</v>
      </c>
      <c r="G1847">
        <v>-1.8124699999999999E-4</v>
      </c>
      <c r="H1847">
        <v>-3.20797E-4</v>
      </c>
    </row>
    <row r="1848" spans="1:8" x14ac:dyDescent="0.2">
      <c r="A1848">
        <v>-5.6173799999999999E-4</v>
      </c>
      <c r="B1848">
        <v>-1.075061E-3</v>
      </c>
      <c r="C1848">
        <v>-6.1572099999999995E-4</v>
      </c>
      <c r="D1848">
        <v>-2.9662599999999998E-4</v>
      </c>
      <c r="E1848">
        <v>-3.7322100000000002E-4</v>
      </c>
      <c r="F1848">
        <v>-1.0685219999999999E-3</v>
      </c>
      <c r="G1848">
        <v>-5.0929299999999996E-4</v>
      </c>
      <c r="H1848">
        <v>-1.2369400000000001E-4</v>
      </c>
    </row>
    <row r="1849" spans="1:8" x14ac:dyDescent="0.2">
      <c r="A1849">
        <v>1.71733E-4</v>
      </c>
      <c r="B1849">
        <v>-2.7443699999999999E-4</v>
      </c>
      <c r="C1849">
        <v>1.4105699999999999E-4</v>
      </c>
      <c r="D1849">
        <v>-2.0358E-4</v>
      </c>
      <c r="E1849">
        <v>3.6087700000000001E-4</v>
      </c>
      <c r="F1849">
        <v>2.3982499999999999E-4</v>
      </c>
      <c r="G1849" s="14">
        <v>-5.3900000000000002E-5</v>
      </c>
      <c r="H1849" s="14">
        <v>-3.3399999999999999E-5</v>
      </c>
    </row>
    <row r="1850" spans="1:8" x14ac:dyDescent="0.2">
      <c r="A1850">
        <v>3.9465399999999998E-4</v>
      </c>
      <c r="B1850">
        <v>6.0359400000000005E-4</v>
      </c>
      <c r="C1850" s="14">
        <v>9.4099999999999997E-5</v>
      </c>
      <c r="D1850">
        <v>2.71487E-4</v>
      </c>
      <c r="E1850">
        <v>5.4882599999999998E-4</v>
      </c>
      <c r="F1850">
        <v>2.7698399999999998E-4</v>
      </c>
      <c r="G1850">
        <v>2.9598800000000001E-4</v>
      </c>
      <c r="H1850">
        <v>1.03018E-4</v>
      </c>
    </row>
    <row r="1851" spans="1:8" x14ac:dyDescent="0.2">
      <c r="A1851">
        <v>-7.0871599999999997E-4</v>
      </c>
      <c r="B1851">
        <v>1.05778E-4</v>
      </c>
      <c r="C1851">
        <v>5.2088600000000003E-4</v>
      </c>
      <c r="D1851">
        <v>2.7070399999999998E-4</v>
      </c>
      <c r="E1851" s="14">
        <v>-7.2700000000000005E-5</v>
      </c>
      <c r="F1851">
        <v>-3.9004300000000002E-4</v>
      </c>
      <c r="G1851">
        <v>3.7683900000000002E-4</v>
      </c>
      <c r="H1851" s="14">
        <v>1.38E-5</v>
      </c>
    </row>
    <row r="1852" spans="1:8" x14ac:dyDescent="0.2">
      <c r="A1852">
        <v>1.2619549999999999E-3</v>
      </c>
      <c r="B1852">
        <v>9.3600599999999997E-4</v>
      </c>
      <c r="C1852">
        <v>3.6515199999999999E-4</v>
      </c>
      <c r="D1852">
        <v>7.0645099999999998E-4</v>
      </c>
      <c r="E1852">
        <v>3.7377200000000003E-4</v>
      </c>
      <c r="F1852">
        <v>8.7301000000000002E-4</v>
      </c>
      <c r="G1852">
        <v>8.5502899999999999E-4</v>
      </c>
      <c r="H1852">
        <v>8.6417500000000001E-4</v>
      </c>
    </row>
    <row r="1853" spans="1:8" x14ac:dyDescent="0.2">
      <c r="A1853">
        <v>-4.7813800000000002E-4</v>
      </c>
      <c r="B1853">
        <v>2.5003299999999998E-4</v>
      </c>
      <c r="C1853">
        <v>2.1808600000000001E-4</v>
      </c>
      <c r="D1853">
        <v>1.42786E-4</v>
      </c>
      <c r="E1853">
        <v>7.0997300000000003E-4</v>
      </c>
      <c r="F1853">
        <v>3.9587500000000001E-4</v>
      </c>
      <c r="G1853">
        <v>7.2491600000000004E-4</v>
      </c>
      <c r="H1853">
        <v>6.4042700000000005E-4</v>
      </c>
    </row>
    <row r="1854" spans="1:8" x14ac:dyDescent="0.2">
      <c r="A1854">
        <v>-1.86849E-4</v>
      </c>
      <c r="B1854">
        <v>-7.9719600000000002E-4</v>
      </c>
      <c r="C1854">
        <v>-3.0566300000000002E-4</v>
      </c>
      <c r="D1854">
        <v>1.27921E-4</v>
      </c>
      <c r="E1854">
        <v>-9.9773200000000009E-4</v>
      </c>
      <c r="F1854">
        <v>-3.9264900000000001E-4</v>
      </c>
      <c r="G1854">
        <v>-6.2152699999999997E-4</v>
      </c>
      <c r="H1854">
        <v>-6.4355800000000002E-4</v>
      </c>
    </row>
    <row r="1855" spans="1:8" x14ac:dyDescent="0.2">
      <c r="A1855">
        <v>1.3398300000000001E-4</v>
      </c>
      <c r="B1855">
        <v>7.6193599999999995E-4</v>
      </c>
      <c r="C1855">
        <v>1.3353799999999999E-4</v>
      </c>
      <c r="D1855">
        <v>2.7553099999999997E-4</v>
      </c>
      <c r="E1855">
        <v>8.3266899999999997E-4</v>
      </c>
      <c r="F1855">
        <v>2.2031199999999999E-4</v>
      </c>
      <c r="G1855">
        <v>-3.8853E-4</v>
      </c>
      <c r="H1855">
        <v>-1.3164399999999999E-4</v>
      </c>
    </row>
    <row r="1856" spans="1:8" x14ac:dyDescent="0.2">
      <c r="A1856" s="14">
        <v>-3.8699999999999999E-5</v>
      </c>
      <c r="B1856">
        <v>-9.4673900000000004E-4</v>
      </c>
      <c r="C1856">
        <v>3.5486399999999998E-4</v>
      </c>
      <c r="D1856">
        <v>-5.7085199999999995E-4</v>
      </c>
      <c r="E1856">
        <v>-7.9900399999999997E-4</v>
      </c>
      <c r="F1856" s="14">
        <v>9.1000000000000003E-5</v>
      </c>
      <c r="G1856">
        <v>2.9137100000000001E-4</v>
      </c>
      <c r="H1856">
        <v>2.04305E-4</v>
      </c>
    </row>
    <row r="1857" spans="1:8" x14ac:dyDescent="0.2">
      <c r="A1857" s="14">
        <v>7.4099999999999999E-5</v>
      </c>
      <c r="B1857">
        <v>1.035509E-3</v>
      </c>
      <c r="C1857">
        <v>1.90528E-4</v>
      </c>
      <c r="D1857">
        <v>3.9358399999999999E-4</v>
      </c>
      <c r="E1857">
        <v>9.5476800000000004E-4</v>
      </c>
      <c r="F1857">
        <v>4.3793199999999998E-4</v>
      </c>
      <c r="G1857">
        <v>5.48139E-4</v>
      </c>
      <c r="H1857">
        <v>2.98184E-4</v>
      </c>
    </row>
    <row r="1858" spans="1:8" x14ac:dyDescent="0.2">
      <c r="A1858">
        <v>2.3220399999999999E-4</v>
      </c>
      <c r="B1858">
        <v>-6.18857E-4</v>
      </c>
      <c r="C1858">
        <v>1.6177300000000001E-4</v>
      </c>
      <c r="D1858">
        <v>-2.4543600000000003E-4</v>
      </c>
      <c r="E1858">
        <v>-1.8877799999999999E-4</v>
      </c>
      <c r="F1858">
        <v>-3.0773999999999998E-4</v>
      </c>
      <c r="G1858">
        <v>2.4965700000000003E-4</v>
      </c>
      <c r="H1858">
        <v>5.2128600000000004E-4</v>
      </c>
    </row>
    <row r="1859" spans="1:8" x14ac:dyDescent="0.2">
      <c r="A1859">
        <v>-4.9425100000000002E-4</v>
      </c>
      <c r="B1859" s="14">
        <v>8.1299999999999997E-5</v>
      </c>
      <c r="C1859">
        <v>-1.4401099999999999E-4</v>
      </c>
      <c r="D1859">
        <v>-4.0516800000000002E-4</v>
      </c>
      <c r="E1859">
        <v>-5.1019800000000001E-4</v>
      </c>
      <c r="F1859">
        <v>-7.0560999999999996E-4</v>
      </c>
      <c r="G1859">
        <v>-6.4429899999999998E-4</v>
      </c>
      <c r="H1859">
        <v>-6.0595699999999996E-4</v>
      </c>
    </row>
    <row r="1860" spans="1:8" x14ac:dyDescent="0.2">
      <c r="A1860" s="14">
        <v>7.9800000000000002E-5</v>
      </c>
      <c r="B1860">
        <v>-1.10759E-4</v>
      </c>
      <c r="C1860">
        <v>-5.09805E-4</v>
      </c>
      <c r="D1860">
        <v>1.5311099999999999E-4</v>
      </c>
      <c r="E1860">
        <v>-2.4347E-4</v>
      </c>
      <c r="F1860">
        <v>4.6441800000000002E-4</v>
      </c>
      <c r="G1860" s="14">
        <v>-2.3799999999999999E-5</v>
      </c>
      <c r="H1860">
        <v>-6.7546900000000005E-4</v>
      </c>
    </row>
    <row r="1861" spans="1:8" x14ac:dyDescent="0.2">
      <c r="A1861">
        <v>-5.0304699999999996E-4</v>
      </c>
      <c r="B1861">
        <v>-6.4856099999999997E-4</v>
      </c>
      <c r="C1861">
        <v>-1.9087299999999999E-4</v>
      </c>
      <c r="D1861">
        <v>-6.8713900000000002E-4</v>
      </c>
      <c r="E1861">
        <v>-1.9785500000000001E-4</v>
      </c>
      <c r="F1861">
        <v>-2.44804E-4</v>
      </c>
      <c r="G1861">
        <v>-1.102624E-3</v>
      </c>
      <c r="H1861">
        <v>-4.2232899999999999E-4</v>
      </c>
    </row>
    <row r="1862" spans="1:8" x14ac:dyDescent="0.2">
      <c r="A1862">
        <v>2.6729299999999999E-4</v>
      </c>
      <c r="B1862">
        <v>5.8572099999999998E-4</v>
      </c>
      <c r="C1862">
        <v>2.2996599999999999E-4</v>
      </c>
      <c r="D1862">
        <v>8.0030300000000004E-4</v>
      </c>
      <c r="E1862">
        <v>3.8014499999999997E-4</v>
      </c>
      <c r="F1862">
        <v>-2.4685400000000002E-4</v>
      </c>
      <c r="G1862">
        <v>3.4786099999999998E-4</v>
      </c>
      <c r="H1862">
        <v>3.2790800000000002E-4</v>
      </c>
    </row>
    <row r="1863" spans="1:8" x14ac:dyDescent="0.2">
      <c r="A1863">
        <v>-3.1574899999999999E-4</v>
      </c>
      <c r="B1863">
        <v>-2.43961E-4</v>
      </c>
      <c r="C1863" s="14">
        <v>1.9099999999999999E-6</v>
      </c>
      <c r="D1863">
        <v>-1.4541900000000001E-4</v>
      </c>
      <c r="E1863">
        <v>6.3867199999999996E-4</v>
      </c>
      <c r="F1863">
        <v>6.1370399999999996E-4</v>
      </c>
      <c r="G1863">
        <v>6.1734599999999995E-4</v>
      </c>
      <c r="H1863">
        <v>9.5348399999999999E-4</v>
      </c>
    </row>
    <row r="1864" spans="1:8" x14ac:dyDescent="0.2">
      <c r="A1864" s="14">
        <v>-3.6300000000000001E-5</v>
      </c>
      <c r="B1864">
        <v>2.7187700000000001E-4</v>
      </c>
      <c r="C1864">
        <v>-1.72442E-4</v>
      </c>
      <c r="D1864">
        <v>6.7836199999999995E-4</v>
      </c>
      <c r="E1864" s="14">
        <v>-6.2299999999999996E-5</v>
      </c>
      <c r="F1864">
        <v>6.0151699999999998E-4</v>
      </c>
      <c r="G1864" s="14">
        <v>-9.9300000000000001E-5</v>
      </c>
      <c r="H1864">
        <v>2.9633900000000001E-4</v>
      </c>
    </row>
    <row r="1865" spans="1:8" x14ac:dyDescent="0.2">
      <c r="A1865">
        <v>7.5080299999999997E-4</v>
      </c>
      <c r="B1865">
        <v>-5.0009299999999996E-4</v>
      </c>
      <c r="C1865" s="14">
        <v>-5.9599999999999999E-5</v>
      </c>
      <c r="D1865">
        <v>-4.7426400000000001E-4</v>
      </c>
      <c r="E1865">
        <v>-4.3043699999999999E-4</v>
      </c>
      <c r="F1865">
        <v>-6.4724400000000005E-4</v>
      </c>
      <c r="G1865">
        <v>7.5975900000000004E-4</v>
      </c>
      <c r="H1865">
        <v>2.9619899999999997E-4</v>
      </c>
    </row>
    <row r="1866" spans="1:8" x14ac:dyDescent="0.2">
      <c r="A1866">
        <v>-7.7002099999999997E-4</v>
      </c>
      <c r="B1866">
        <v>-5.6982500000000004E-4</v>
      </c>
      <c r="C1866">
        <v>1.8798600000000001E-4</v>
      </c>
      <c r="D1866">
        <v>-6.1662200000000005E-4</v>
      </c>
      <c r="E1866">
        <v>-5.2629300000000005E-4</v>
      </c>
      <c r="F1866">
        <v>-4.2703800000000003E-4</v>
      </c>
      <c r="G1866">
        <v>-9.4952299999999997E-4</v>
      </c>
      <c r="H1866">
        <v>-9.887959999999999E-4</v>
      </c>
    </row>
    <row r="1867" spans="1:8" x14ac:dyDescent="0.2">
      <c r="A1867">
        <v>-2.9743599999999999E-4</v>
      </c>
      <c r="B1867" s="14">
        <v>-8.3599999999999999E-5</v>
      </c>
      <c r="C1867">
        <v>-4.4582500000000001E-4</v>
      </c>
      <c r="D1867">
        <v>-1.82504E-4</v>
      </c>
      <c r="E1867">
        <v>1.2442099999999999E-4</v>
      </c>
      <c r="F1867">
        <v>1.53003E-4</v>
      </c>
      <c r="G1867">
        <v>-4.9851099999999998E-4</v>
      </c>
      <c r="H1867">
        <v>-4.1657100000000002E-4</v>
      </c>
    </row>
    <row r="1868" spans="1:8" x14ac:dyDescent="0.2">
      <c r="A1868">
        <v>-6.2344199999999998E-4</v>
      </c>
      <c r="B1868" s="14">
        <v>1.4399999999999999E-5</v>
      </c>
      <c r="C1868">
        <v>-6.69262E-4</v>
      </c>
      <c r="D1868">
        <v>-8.7536099999999996E-4</v>
      </c>
      <c r="E1868">
        <v>-8.8645399999999995E-4</v>
      </c>
      <c r="F1868">
        <v>-9.1946699999999998E-4</v>
      </c>
      <c r="G1868">
        <v>-7.02934E-4</v>
      </c>
      <c r="H1868">
        <v>-2.66932E-4</v>
      </c>
    </row>
    <row r="1869" spans="1:8" x14ac:dyDescent="0.2">
      <c r="A1869">
        <v>1.30285E-4</v>
      </c>
      <c r="B1869">
        <v>-5.9524899999999995E-4</v>
      </c>
      <c r="C1869">
        <v>-1.77906E-4</v>
      </c>
      <c r="D1869">
        <v>-1.5479E-4</v>
      </c>
      <c r="E1869">
        <v>-2.2094000000000001E-4</v>
      </c>
      <c r="F1869">
        <v>1.00004E-4</v>
      </c>
      <c r="G1869">
        <v>6.4524799999999996E-4</v>
      </c>
      <c r="H1869">
        <v>5.0045899999999997E-4</v>
      </c>
    </row>
    <row r="1870" spans="1:8" x14ac:dyDescent="0.2">
      <c r="A1870">
        <v>-3.12637E-4</v>
      </c>
      <c r="B1870">
        <v>-7.0887499999999998E-4</v>
      </c>
      <c r="C1870">
        <v>-1.181812E-3</v>
      </c>
      <c r="D1870">
        <v>-7.7518300000000004E-4</v>
      </c>
      <c r="E1870">
        <v>-5.2509500000000005E-4</v>
      </c>
      <c r="F1870">
        <v>-4.9932399999999999E-4</v>
      </c>
      <c r="G1870">
        <v>-5.0734300000000005E-4</v>
      </c>
      <c r="H1870">
        <v>-9.5613000000000002E-4</v>
      </c>
    </row>
    <row r="1871" spans="1:8" x14ac:dyDescent="0.2">
      <c r="A1871">
        <v>-3.44963E-4</v>
      </c>
      <c r="B1871">
        <v>-3.0324699999999998E-4</v>
      </c>
      <c r="C1871">
        <v>3.1490100000000003E-4</v>
      </c>
      <c r="D1871" s="14">
        <v>6.6600000000000006E-5</v>
      </c>
      <c r="E1871">
        <v>-2.02239E-4</v>
      </c>
      <c r="F1871" s="14">
        <v>1.0899999999999999E-6</v>
      </c>
      <c r="G1871" s="14">
        <v>-4.3600000000000003E-5</v>
      </c>
      <c r="H1871">
        <v>5.2371600000000003E-4</v>
      </c>
    </row>
    <row r="1872" spans="1:8" x14ac:dyDescent="0.2">
      <c r="A1872">
        <v>3.9933699999999999E-4</v>
      </c>
      <c r="B1872">
        <v>1.007083E-3</v>
      </c>
      <c r="C1872">
        <v>3.0722900000000001E-4</v>
      </c>
      <c r="D1872">
        <v>1.3870899999999999E-4</v>
      </c>
      <c r="E1872">
        <v>1.3506100000000001E-4</v>
      </c>
      <c r="F1872">
        <v>-5.5872500000000004E-4</v>
      </c>
      <c r="G1872">
        <v>-1.80915E-4</v>
      </c>
      <c r="H1872" s="14">
        <v>8.8499999999999996E-5</v>
      </c>
    </row>
    <row r="1873" spans="1:8" x14ac:dyDescent="0.2">
      <c r="A1873">
        <v>-9.3855999999999996E-4</v>
      </c>
      <c r="B1873">
        <v>-8.6156799999999995E-4</v>
      </c>
      <c r="C1873">
        <v>-7.0598799999999995E-4</v>
      </c>
      <c r="D1873">
        <v>-1.84647E-4</v>
      </c>
      <c r="E1873">
        <v>-5.3491300000000003E-4</v>
      </c>
      <c r="F1873">
        <v>5.0773099999999998E-4</v>
      </c>
      <c r="G1873">
        <v>-2.4383900000000001E-4</v>
      </c>
      <c r="H1873">
        <v>-4.7001999999999998E-4</v>
      </c>
    </row>
    <row r="1874" spans="1:8" x14ac:dyDescent="0.2">
      <c r="A1874">
        <v>-1.92313E-4</v>
      </c>
      <c r="B1874" s="14">
        <v>-9.6600000000000003E-5</v>
      </c>
      <c r="C1874" s="14">
        <v>9.7100000000000002E-5</v>
      </c>
      <c r="D1874">
        <v>7.0861899999999996E-4</v>
      </c>
      <c r="E1874">
        <v>9.1141499999999995E-4</v>
      </c>
      <c r="F1874">
        <v>-5.7394399999999995E-4</v>
      </c>
      <c r="G1874">
        <v>7.5063899999999999E-4</v>
      </c>
      <c r="H1874">
        <v>-1.2057000000000001E-4</v>
      </c>
    </row>
    <row r="1875" spans="1:8" x14ac:dyDescent="0.2">
      <c r="A1875">
        <v>-3.0731999999999998E-4</v>
      </c>
      <c r="B1875">
        <v>-5.9364300000000004E-4</v>
      </c>
      <c r="C1875">
        <v>-3.4347799999999998E-4</v>
      </c>
      <c r="D1875">
        <v>-1.12067E-3</v>
      </c>
      <c r="E1875">
        <v>-8.2518700000000001E-4</v>
      </c>
      <c r="F1875">
        <v>5.3662399999999998E-4</v>
      </c>
      <c r="G1875">
        <v>-3.7049899999999999E-4</v>
      </c>
      <c r="H1875" s="14">
        <v>8.9400000000000005E-5</v>
      </c>
    </row>
    <row r="1876" spans="1:8" x14ac:dyDescent="0.2">
      <c r="A1876">
        <v>-1.125369E-3</v>
      </c>
      <c r="B1876">
        <v>-2.1879700000000001E-4</v>
      </c>
      <c r="C1876">
        <v>-7.3494399999999996E-4</v>
      </c>
      <c r="D1876">
        <v>-2.2716500000000001E-4</v>
      </c>
      <c r="E1876">
        <v>-1.26291E-4</v>
      </c>
      <c r="F1876">
        <v>-1.0267939999999999E-3</v>
      </c>
      <c r="G1876">
        <v>-4.2749900000000002E-4</v>
      </c>
      <c r="H1876">
        <v>-1.8243999999999999E-4</v>
      </c>
    </row>
    <row r="1877" spans="1:8" x14ac:dyDescent="0.2">
      <c r="A1877" s="14">
        <v>4.3999999999999999E-5</v>
      </c>
      <c r="B1877">
        <v>-4.4947800000000001E-4</v>
      </c>
      <c r="C1877">
        <v>-3.3064500000000002E-4</v>
      </c>
      <c r="D1877" s="14">
        <v>-3.76E-6</v>
      </c>
      <c r="E1877">
        <v>-4.4167799999999998E-4</v>
      </c>
      <c r="F1877">
        <v>-3.7935900000000001E-4</v>
      </c>
      <c r="G1877">
        <v>-5.7590699999999996E-4</v>
      </c>
      <c r="H1877" s="14">
        <v>6.5200000000000003E-6</v>
      </c>
    </row>
    <row r="1878" spans="1:8" x14ac:dyDescent="0.2">
      <c r="A1878">
        <v>-4.4346700000000001E-4</v>
      </c>
      <c r="B1878">
        <v>-2.3749099999999999E-4</v>
      </c>
      <c r="C1878">
        <v>-2.6350100000000002E-4</v>
      </c>
      <c r="D1878" s="14">
        <v>-9.9099999999999996E-5</v>
      </c>
      <c r="E1878">
        <v>2.0651400000000001E-4</v>
      </c>
      <c r="F1878" s="14">
        <v>-8.8900000000000006E-5</v>
      </c>
      <c r="G1878">
        <v>3.9961700000000001E-4</v>
      </c>
      <c r="H1878">
        <v>-4.2391500000000002E-4</v>
      </c>
    </row>
    <row r="1879" spans="1:8" x14ac:dyDescent="0.2">
      <c r="A1879">
        <v>5.4682199999999998E-4</v>
      </c>
      <c r="B1879">
        <v>-1.6120800000000001E-4</v>
      </c>
      <c r="C1879" s="14">
        <v>3.4799999999999999E-5</v>
      </c>
      <c r="D1879" s="14">
        <v>-4.6900000000000002E-5</v>
      </c>
      <c r="E1879">
        <v>-3.6232799999999998E-4</v>
      </c>
      <c r="F1879">
        <v>5.97676E-4</v>
      </c>
      <c r="G1879" s="14">
        <v>-3.2700000000000002E-5</v>
      </c>
      <c r="H1879" s="14">
        <v>-2.5400000000000001E-5</v>
      </c>
    </row>
    <row r="1880" spans="1:8" x14ac:dyDescent="0.2">
      <c r="A1880">
        <v>-3.95702E-4</v>
      </c>
      <c r="B1880">
        <v>-1.03702E-4</v>
      </c>
      <c r="C1880">
        <v>-1.1843100000000001E-4</v>
      </c>
      <c r="D1880">
        <v>-5.6446899999999995E-4</v>
      </c>
      <c r="E1880">
        <v>-3.33016E-4</v>
      </c>
      <c r="F1880">
        <v>-1.41287E-4</v>
      </c>
      <c r="G1880">
        <v>-7.3937799999999995E-4</v>
      </c>
      <c r="H1880">
        <v>4.5394199999999998E-4</v>
      </c>
    </row>
    <row r="1881" spans="1:8" x14ac:dyDescent="0.2">
      <c r="A1881">
        <v>-1.949868E-3</v>
      </c>
      <c r="B1881">
        <v>-1.173182E-3</v>
      </c>
      <c r="C1881">
        <v>-1.230795E-3</v>
      </c>
      <c r="D1881">
        <v>-5.5271200000000002E-4</v>
      </c>
      <c r="E1881">
        <v>-4.8796799999999997E-4</v>
      </c>
      <c r="F1881">
        <v>-1.0634279999999999E-3</v>
      </c>
      <c r="G1881">
        <v>-1.0076700000000001E-4</v>
      </c>
      <c r="H1881">
        <v>-3.9735900000000002E-4</v>
      </c>
    </row>
    <row r="1882" spans="1:8" x14ac:dyDescent="0.2">
      <c r="A1882">
        <v>-8.9047699999999998E-4</v>
      </c>
      <c r="B1882">
        <v>-1.212957E-3</v>
      </c>
      <c r="C1882">
        <v>-7.9412099999999995E-4</v>
      </c>
      <c r="D1882">
        <v>-1.8005339999999999E-3</v>
      </c>
      <c r="E1882">
        <v>-1.197839E-3</v>
      </c>
      <c r="F1882">
        <v>-7.9584499999999999E-4</v>
      </c>
      <c r="G1882">
        <v>-1.265595E-3</v>
      </c>
      <c r="H1882">
        <v>-5.85543E-4</v>
      </c>
    </row>
    <row r="1883" spans="1:8" x14ac:dyDescent="0.2">
      <c r="A1883">
        <v>1.2049090000000001E-3</v>
      </c>
      <c r="B1883">
        <v>1.0151769999999999E-3</v>
      </c>
      <c r="C1883">
        <v>1.103651E-3</v>
      </c>
      <c r="D1883">
        <v>1.881137E-3</v>
      </c>
      <c r="E1883">
        <v>1.5344099999999999E-3</v>
      </c>
      <c r="F1883">
        <v>1.0747560000000001E-3</v>
      </c>
      <c r="G1883">
        <v>2.135241E-3</v>
      </c>
      <c r="H1883">
        <v>4.2609199999999999E-4</v>
      </c>
    </row>
    <row r="1884" spans="1:8" x14ac:dyDescent="0.2">
      <c r="A1884" s="14">
        <v>2.27E-5</v>
      </c>
      <c r="B1884">
        <v>1.072681E-3</v>
      </c>
      <c r="C1884">
        <v>9.2269200000000002E-4</v>
      </c>
      <c r="D1884">
        <v>4.1783199999999998E-4</v>
      </c>
      <c r="E1884">
        <v>4.5317900000000001E-4</v>
      </c>
      <c r="F1884">
        <v>3.3028000000000002E-4</v>
      </c>
      <c r="G1884">
        <v>-5.3607199999999996E-4</v>
      </c>
      <c r="H1884" s="14">
        <v>-4.2599999999999999E-5</v>
      </c>
    </row>
    <row r="1885" spans="1:8" x14ac:dyDescent="0.2">
      <c r="A1885">
        <v>-7.4088699999999997E-4</v>
      </c>
      <c r="B1885" s="14">
        <v>-3.9199999999999997E-5</v>
      </c>
      <c r="C1885">
        <v>-3.3320499999999999E-4</v>
      </c>
      <c r="D1885">
        <v>2.1614099999999999E-4</v>
      </c>
      <c r="E1885">
        <v>-6.5665700000000005E-4</v>
      </c>
      <c r="F1885" s="14">
        <v>2.0299999999999999E-5</v>
      </c>
      <c r="G1885">
        <v>1.2742999999999999E-4</v>
      </c>
      <c r="H1885">
        <v>-1.3987099999999999E-4</v>
      </c>
    </row>
    <row r="1886" spans="1:8" x14ac:dyDescent="0.2">
      <c r="A1886">
        <v>4.7902399999999999E-4</v>
      </c>
      <c r="B1886">
        <v>-3.9120499999999999E-4</v>
      </c>
      <c r="C1886">
        <v>4.3536099999999999E-4</v>
      </c>
      <c r="D1886">
        <v>1.53349E-4</v>
      </c>
      <c r="E1886">
        <v>4.3074699999999999E-4</v>
      </c>
      <c r="F1886">
        <v>2.8949299999999999E-4</v>
      </c>
      <c r="G1886">
        <v>-2.3429200000000001E-4</v>
      </c>
      <c r="H1886">
        <v>6.7143400000000005E-4</v>
      </c>
    </row>
    <row r="1887" spans="1:8" x14ac:dyDescent="0.2">
      <c r="A1887">
        <v>3.8526400000000002E-4</v>
      </c>
      <c r="B1887">
        <v>1.7885500000000001E-4</v>
      </c>
      <c r="C1887">
        <v>5.7993300000000003E-4</v>
      </c>
      <c r="D1887">
        <v>-4.5748000000000002E-4</v>
      </c>
      <c r="E1887" s="14">
        <v>7.1199999999999996E-6</v>
      </c>
      <c r="F1887">
        <v>1.30953E-4</v>
      </c>
      <c r="G1887">
        <v>9.5846799999999997E-4</v>
      </c>
      <c r="H1887">
        <v>3.6371999999999999E-4</v>
      </c>
    </row>
    <row r="1888" spans="1:8" x14ac:dyDescent="0.2">
      <c r="A1888">
        <v>-6.9843100000000001E-4</v>
      </c>
      <c r="B1888">
        <v>-1.6291100000000001E-4</v>
      </c>
      <c r="C1888">
        <v>-9.3530499999999999E-4</v>
      </c>
      <c r="D1888">
        <v>-4.60567E-4</v>
      </c>
      <c r="E1888" s="14">
        <v>-7.5699999999999997E-5</v>
      </c>
      <c r="F1888" s="14">
        <v>-2.7500000000000001E-5</v>
      </c>
      <c r="G1888">
        <v>-1.0762580000000001E-3</v>
      </c>
      <c r="H1888">
        <v>-3.8692700000000002E-4</v>
      </c>
    </row>
    <row r="1889" spans="1:8" x14ac:dyDescent="0.2">
      <c r="A1889">
        <v>-3.3241800000000001E-4</v>
      </c>
      <c r="B1889">
        <v>-3.0938299999999999E-4</v>
      </c>
      <c r="C1889">
        <v>-4.5054300000000003E-4</v>
      </c>
      <c r="D1889">
        <v>-2.7699700000000002E-4</v>
      </c>
      <c r="E1889">
        <v>-5.8897400000000003E-4</v>
      </c>
      <c r="F1889">
        <v>-5.91341E-4</v>
      </c>
      <c r="G1889" s="14">
        <v>5.0300000000000003E-5</v>
      </c>
      <c r="H1889">
        <v>-3.25514E-4</v>
      </c>
    </row>
    <row r="1890" spans="1:8" x14ac:dyDescent="0.2">
      <c r="A1890">
        <v>3.2300500000000002E-4</v>
      </c>
      <c r="B1890">
        <v>-1.26985E-4</v>
      </c>
      <c r="C1890">
        <v>2.47834E-4</v>
      </c>
      <c r="D1890">
        <v>1.3081599999999999E-4</v>
      </c>
      <c r="E1890">
        <v>2.7462899999999998E-4</v>
      </c>
      <c r="F1890">
        <v>6.2426400000000003E-4</v>
      </c>
      <c r="G1890">
        <v>4.60636E-4</v>
      </c>
      <c r="H1890">
        <v>7.9326099999999997E-4</v>
      </c>
    </row>
    <row r="1891" spans="1:8" x14ac:dyDescent="0.2">
      <c r="A1891">
        <v>-3.4581100000000001E-4</v>
      </c>
      <c r="B1891">
        <v>-8.0647900000000003E-4</v>
      </c>
      <c r="C1891">
        <v>-4.5079700000000001E-4</v>
      </c>
      <c r="D1891">
        <v>-2.0127400000000001E-4</v>
      </c>
      <c r="E1891">
        <v>-6.2981099999999998E-4</v>
      </c>
      <c r="F1891">
        <v>-7.1033000000000001E-4</v>
      </c>
      <c r="G1891">
        <v>-3.7926499999999999E-4</v>
      </c>
      <c r="H1891">
        <v>-1.2286700000000001E-3</v>
      </c>
    </row>
    <row r="1892" spans="1:8" x14ac:dyDescent="0.2">
      <c r="A1892">
        <v>-4.77248E-4</v>
      </c>
      <c r="B1892">
        <v>4.7689299999999999E-4</v>
      </c>
      <c r="C1892">
        <v>-1.57081E-4</v>
      </c>
      <c r="D1892">
        <v>1.0444499999999999E-4</v>
      </c>
      <c r="E1892">
        <v>6.2008400000000002E-4</v>
      </c>
      <c r="F1892" s="14">
        <v>8.6300000000000004E-6</v>
      </c>
      <c r="G1892">
        <v>1.9661099999999999E-4</v>
      </c>
      <c r="H1892">
        <v>5.6126899999999998E-4</v>
      </c>
    </row>
    <row r="1893" spans="1:8" x14ac:dyDescent="0.2">
      <c r="A1893">
        <v>3.6712700000000002E-4</v>
      </c>
      <c r="B1893">
        <v>2.80198E-4</v>
      </c>
      <c r="C1893">
        <v>-1.7401E-4</v>
      </c>
      <c r="D1893">
        <v>1.8173000000000001E-4</v>
      </c>
      <c r="E1893" s="14">
        <v>2.6100000000000001E-5</v>
      </c>
      <c r="F1893">
        <v>3.1062499999999997E-4</v>
      </c>
      <c r="G1893">
        <v>1.28911E-4</v>
      </c>
      <c r="H1893">
        <v>7.2319400000000003E-4</v>
      </c>
    </row>
    <row r="1894" spans="1:8" x14ac:dyDescent="0.2">
      <c r="A1894">
        <v>1.7045E-4</v>
      </c>
      <c r="B1894">
        <v>-4.97796E-4</v>
      </c>
      <c r="C1894">
        <v>9.4500200000000002E-4</v>
      </c>
      <c r="D1894">
        <v>1.9963199999999999E-4</v>
      </c>
      <c r="E1894">
        <v>6.1830800000000003E-4</v>
      </c>
      <c r="F1894">
        <v>6.4044899999999997E-4</v>
      </c>
      <c r="G1894" s="14">
        <v>-3.4100000000000002E-5</v>
      </c>
      <c r="H1894" s="14">
        <v>-7.6000000000000004E-5</v>
      </c>
    </row>
    <row r="1895" spans="1:8" x14ac:dyDescent="0.2">
      <c r="A1895">
        <v>-4.8763300000000001E-4</v>
      </c>
      <c r="B1895" s="14">
        <v>-7.4800000000000002E-5</v>
      </c>
      <c r="C1895">
        <v>-7.7841300000000004E-4</v>
      </c>
      <c r="D1895">
        <v>1.16496E-4</v>
      </c>
      <c r="E1895">
        <v>-2.7917600000000001E-4</v>
      </c>
      <c r="F1895">
        <v>-3.4095099999999998E-4</v>
      </c>
      <c r="G1895">
        <v>4.07332E-4</v>
      </c>
      <c r="H1895">
        <v>-5.4415799999999999E-4</v>
      </c>
    </row>
    <row r="1896" spans="1:8" x14ac:dyDescent="0.2">
      <c r="A1896" s="14">
        <v>-9.7E-5</v>
      </c>
      <c r="B1896">
        <v>5.1389100000000004E-4</v>
      </c>
      <c r="C1896">
        <v>2.83675E-4</v>
      </c>
      <c r="D1896">
        <v>4.4530999999999998E-4</v>
      </c>
      <c r="E1896" s="14">
        <v>3.3500000000000001E-5</v>
      </c>
      <c r="F1896">
        <v>-1.5202400000000001E-4</v>
      </c>
      <c r="G1896">
        <v>1.6713200000000001E-4</v>
      </c>
      <c r="H1896">
        <v>8.8206600000000003E-4</v>
      </c>
    </row>
    <row r="1897" spans="1:8" x14ac:dyDescent="0.2">
      <c r="A1897" s="14">
        <v>-1.5699999999999999E-5</v>
      </c>
      <c r="B1897" s="14">
        <v>-6.2100000000000005E-5</v>
      </c>
      <c r="C1897">
        <v>-1.85644E-4</v>
      </c>
      <c r="D1897">
        <v>-7.4512199999999997E-4</v>
      </c>
      <c r="E1897">
        <v>-3.6007299999999998E-4</v>
      </c>
      <c r="F1897" s="14">
        <v>-8.9900000000000003E-5</v>
      </c>
      <c r="G1897">
        <v>-5.1914500000000004E-4</v>
      </c>
      <c r="H1897">
        <v>1.8073399999999999E-4</v>
      </c>
    </row>
    <row r="1898" spans="1:8" x14ac:dyDescent="0.2">
      <c r="A1898">
        <v>-1.3083699999999999E-4</v>
      </c>
      <c r="B1898">
        <v>3.09673E-4</v>
      </c>
      <c r="C1898">
        <v>2.0071299999999999E-4</v>
      </c>
      <c r="D1898">
        <v>3.9941599999999999E-4</v>
      </c>
      <c r="E1898">
        <v>4.9536199999999995E-4</v>
      </c>
      <c r="F1898">
        <v>5.9986700000000002E-4</v>
      </c>
      <c r="G1898">
        <v>5.4030099999999998E-4</v>
      </c>
      <c r="H1898">
        <v>1.2765699999999999E-4</v>
      </c>
    </row>
    <row r="1899" spans="1:8" x14ac:dyDescent="0.2">
      <c r="A1899" s="14">
        <v>-9.6100000000000005E-5</v>
      </c>
      <c r="B1899">
        <v>-1.5907900000000001E-4</v>
      </c>
      <c r="C1899">
        <v>6.6751899999999999E-4</v>
      </c>
      <c r="D1899">
        <v>6.1902799999999998E-4</v>
      </c>
      <c r="E1899">
        <v>2.2355300000000001E-4</v>
      </c>
      <c r="F1899">
        <v>2.1865400000000001E-4</v>
      </c>
      <c r="G1899">
        <v>5.1949899999999998E-4</v>
      </c>
      <c r="H1899">
        <v>5.0530900000000001E-4</v>
      </c>
    </row>
    <row r="1900" spans="1:8" x14ac:dyDescent="0.2">
      <c r="A1900">
        <v>4.6914999999999999E-4</v>
      </c>
      <c r="B1900" s="14">
        <v>1.36E-5</v>
      </c>
      <c r="C1900">
        <v>-1.44783E-4</v>
      </c>
      <c r="D1900">
        <v>3.1426300000000001E-4</v>
      </c>
      <c r="E1900">
        <v>8.363E-4</v>
      </c>
      <c r="F1900" s="14">
        <v>1.4800000000000001E-5</v>
      </c>
      <c r="G1900">
        <v>6.7521900000000001E-4</v>
      </c>
      <c r="H1900">
        <v>-4.2549299999999999E-4</v>
      </c>
    </row>
    <row r="1901" spans="1:8" x14ac:dyDescent="0.2">
      <c r="A1901">
        <v>1.4649800000000001E-4</v>
      </c>
      <c r="B1901">
        <v>5.5805099999999995E-4</v>
      </c>
      <c r="C1901">
        <v>7.7930600000000001E-4</v>
      </c>
      <c r="D1901">
        <v>1.94019E-4</v>
      </c>
      <c r="E1901">
        <v>3.6777799999999997E-4</v>
      </c>
      <c r="F1901">
        <v>8.3922800000000002E-4</v>
      </c>
      <c r="G1901">
        <v>-4.2420799999999997E-4</v>
      </c>
      <c r="H1901">
        <v>4.0202100000000002E-4</v>
      </c>
    </row>
    <row r="1902" spans="1:8" x14ac:dyDescent="0.2">
      <c r="A1902">
        <v>6.3162799999999996E-4</v>
      </c>
      <c r="B1902" s="14">
        <v>3.3899999999999997E-5</v>
      </c>
      <c r="C1902" s="14">
        <v>6.1299999999999999E-5</v>
      </c>
      <c r="D1902">
        <v>-8.4549099999999997E-4</v>
      </c>
      <c r="E1902">
        <v>-7.0157900000000003E-4</v>
      </c>
      <c r="F1902">
        <v>-7.6045599999999996E-4</v>
      </c>
      <c r="G1902">
        <v>-9.1718599999999996E-4</v>
      </c>
      <c r="H1902">
        <v>-9.1180299999999998E-4</v>
      </c>
    </row>
    <row r="1903" spans="1:8" x14ac:dyDescent="0.2">
      <c r="A1903">
        <v>-8.5891799999999996E-4</v>
      </c>
      <c r="B1903">
        <v>-8.6542699999999999E-4</v>
      </c>
      <c r="C1903">
        <v>-9.2156499999999995E-4</v>
      </c>
      <c r="D1903">
        <v>1.43096E-4</v>
      </c>
      <c r="E1903">
        <v>-3.1038600000000001E-4</v>
      </c>
      <c r="F1903">
        <v>3.7482200000000002E-4</v>
      </c>
      <c r="G1903">
        <v>4.7600700000000003E-4</v>
      </c>
      <c r="H1903">
        <v>6.4117299999999998E-4</v>
      </c>
    </row>
    <row r="1904" spans="1:8" x14ac:dyDescent="0.2">
      <c r="A1904">
        <v>5.99418E-4</v>
      </c>
      <c r="B1904">
        <v>1.259425E-3</v>
      </c>
      <c r="C1904">
        <v>7.5996199999999999E-4</v>
      </c>
      <c r="D1904">
        <v>9.1374700000000002E-4</v>
      </c>
      <c r="E1904">
        <v>5.5385099999999995E-4</v>
      </c>
      <c r="F1904">
        <v>2.9929300000000001E-4</v>
      </c>
      <c r="G1904">
        <v>1.3158180000000001E-3</v>
      </c>
      <c r="H1904">
        <v>2.52647E-4</v>
      </c>
    </row>
    <row r="1905" spans="1:8" x14ac:dyDescent="0.2">
      <c r="A1905" s="14">
        <v>-8.5799999999999998E-5</v>
      </c>
      <c r="B1905">
        <v>-1.3876399999999999E-4</v>
      </c>
      <c r="C1905">
        <v>4.2414699999999999E-4</v>
      </c>
      <c r="D1905" s="14">
        <v>5.6500000000000001E-6</v>
      </c>
      <c r="E1905" s="14">
        <v>-6.4700000000000001E-5</v>
      </c>
      <c r="F1905">
        <v>-3.2340400000000001E-4</v>
      </c>
      <c r="G1905">
        <v>-1.106426E-3</v>
      </c>
      <c r="H1905" s="14">
        <v>3.0199999999999999E-6</v>
      </c>
    </row>
    <row r="1906" spans="1:8" x14ac:dyDescent="0.2">
      <c r="A1906">
        <v>-6.4787600000000003E-4</v>
      </c>
      <c r="B1906">
        <v>-8.1526400000000001E-4</v>
      </c>
      <c r="C1906">
        <v>-1.0142529999999999E-3</v>
      </c>
      <c r="D1906">
        <v>-6.6022300000000004E-4</v>
      </c>
      <c r="E1906">
        <v>-5.6654600000000002E-4</v>
      </c>
      <c r="F1906">
        <v>1.32395E-4</v>
      </c>
      <c r="G1906" s="14">
        <v>3.8399999999999998E-5</v>
      </c>
      <c r="H1906">
        <v>-3.0094099999999999E-4</v>
      </c>
    </row>
    <row r="1907" spans="1:8" x14ac:dyDescent="0.2">
      <c r="A1907">
        <v>-2.6345600000000002E-4</v>
      </c>
      <c r="B1907">
        <v>-1.04806E-4</v>
      </c>
      <c r="C1907">
        <v>-2.7460499999999998E-4</v>
      </c>
      <c r="D1907">
        <v>-2.4254100000000001E-4</v>
      </c>
      <c r="E1907">
        <v>-4.06585E-4</v>
      </c>
      <c r="F1907">
        <v>-7.0303300000000004E-4</v>
      </c>
      <c r="G1907">
        <v>-6.5963899999999995E-4</v>
      </c>
      <c r="H1907">
        <v>-6.4482700000000005E-4</v>
      </c>
    </row>
    <row r="1908" spans="1:8" x14ac:dyDescent="0.2">
      <c r="A1908">
        <v>-3.42691E-4</v>
      </c>
      <c r="B1908">
        <v>-7.5645900000000002E-4</v>
      </c>
      <c r="C1908">
        <v>-4.8804399999999998E-4</v>
      </c>
      <c r="D1908">
        <v>-1.3682670000000001E-3</v>
      </c>
      <c r="E1908">
        <v>-6.1901800000000004E-4</v>
      </c>
      <c r="F1908">
        <v>-1.155746E-3</v>
      </c>
      <c r="G1908">
        <v>-3.5268099999999998E-4</v>
      </c>
      <c r="H1908" s="14">
        <v>-5.3000000000000001E-5</v>
      </c>
    </row>
    <row r="1909" spans="1:8" x14ac:dyDescent="0.2">
      <c r="A1909">
        <v>4.1128900000000001E-4</v>
      </c>
      <c r="B1909" s="14">
        <v>2.9600000000000001E-5</v>
      </c>
      <c r="C1909">
        <v>-1.9059900000000001E-4</v>
      </c>
      <c r="D1909">
        <v>1.30276E-4</v>
      </c>
      <c r="E1909" s="14">
        <v>5.0500000000000001E-5</v>
      </c>
      <c r="F1909" s="14">
        <v>-5.8499999999999999E-5</v>
      </c>
      <c r="G1909" s="14">
        <v>-4.7899999999999999E-5</v>
      </c>
      <c r="H1909">
        <v>-5.4671899999999998E-4</v>
      </c>
    </row>
    <row r="1910" spans="1:8" x14ac:dyDescent="0.2">
      <c r="A1910">
        <v>-2.6160199999999999E-4</v>
      </c>
      <c r="B1910">
        <v>-2.4956499999999999E-4</v>
      </c>
      <c r="C1910">
        <v>-7.6064000000000004E-4</v>
      </c>
      <c r="D1910" s="14">
        <v>7.6199999999999995E-5</v>
      </c>
      <c r="E1910">
        <v>2.27445E-4</v>
      </c>
      <c r="F1910">
        <v>1.62526E-4</v>
      </c>
      <c r="G1910">
        <v>2.6287800000000003E-4</v>
      </c>
      <c r="H1910">
        <v>2.0195099999999999E-4</v>
      </c>
    </row>
    <row r="1911" spans="1:8" x14ac:dyDescent="0.2">
      <c r="A1911" s="14">
        <v>-7.0500000000000006E-5</v>
      </c>
      <c r="B1911">
        <v>8.7639599999999999E-4</v>
      </c>
      <c r="C1911">
        <v>7.1825000000000003E-4</v>
      </c>
      <c r="D1911">
        <v>7.5328299999999999E-4</v>
      </c>
      <c r="E1911">
        <v>5.8265400000000005E-4</v>
      </c>
      <c r="F1911">
        <v>1.1815790000000001E-3</v>
      </c>
      <c r="G1911">
        <v>3.1926300000000002E-4</v>
      </c>
      <c r="H1911">
        <v>1.2258530000000001E-3</v>
      </c>
    </row>
    <row r="1912" spans="1:8" x14ac:dyDescent="0.2">
      <c r="A1912">
        <v>-1.1648499999999999E-4</v>
      </c>
      <c r="B1912">
        <v>-3.5695300000000002E-4</v>
      </c>
      <c r="C1912">
        <v>3.4353200000000002E-4</v>
      </c>
      <c r="D1912">
        <v>2.6858699999999998E-4</v>
      </c>
      <c r="E1912">
        <v>3.1805000000000001E-4</v>
      </c>
      <c r="F1912">
        <v>-4.3206700000000001E-4</v>
      </c>
      <c r="G1912" s="14">
        <v>2.1999999999999999E-5</v>
      </c>
      <c r="H1912">
        <v>-1.5111200000000001E-4</v>
      </c>
    </row>
    <row r="1913" spans="1:8" x14ac:dyDescent="0.2">
      <c r="A1913">
        <v>4.0432199999999998E-4</v>
      </c>
      <c r="B1913">
        <v>-2.7240499999999998E-4</v>
      </c>
      <c r="C1913">
        <v>-4.9552000000000005E-4</v>
      </c>
      <c r="D1913">
        <v>-1.62079E-4</v>
      </c>
      <c r="E1913">
        <v>-5.1851700000000002E-4</v>
      </c>
      <c r="F1913" s="14">
        <v>7.5199999999999998E-5</v>
      </c>
      <c r="G1913">
        <v>3.5750799999999998E-4</v>
      </c>
      <c r="H1913">
        <v>2.1622199999999999E-4</v>
      </c>
    </row>
    <row r="1914" spans="1:8" x14ac:dyDescent="0.2">
      <c r="A1914">
        <v>-6.7142199999999997E-4</v>
      </c>
      <c r="B1914">
        <v>-1.6625E-4</v>
      </c>
      <c r="C1914">
        <v>-3.5948600000000001E-4</v>
      </c>
      <c r="D1914">
        <v>-8.8358100000000004E-4</v>
      </c>
      <c r="E1914">
        <v>-6.5357399999999997E-4</v>
      </c>
      <c r="F1914">
        <v>-3.87494E-4</v>
      </c>
      <c r="G1914">
        <v>-8.5603299999999997E-4</v>
      </c>
      <c r="H1914">
        <v>-1.193873E-3</v>
      </c>
    </row>
    <row r="1915" spans="1:8" x14ac:dyDescent="0.2">
      <c r="A1915">
        <v>6.0580599999999997E-4</v>
      </c>
      <c r="B1915">
        <v>8.5605499999999999E-4</v>
      </c>
      <c r="C1915">
        <v>8.5101000000000003E-4</v>
      </c>
      <c r="D1915">
        <v>9.1515800000000001E-4</v>
      </c>
      <c r="E1915">
        <v>7.6160099999999999E-4</v>
      </c>
      <c r="F1915">
        <v>7.3386199999999995E-4</v>
      </c>
      <c r="G1915">
        <v>7.9394199999999996E-4</v>
      </c>
      <c r="H1915">
        <v>2.0490699999999999E-4</v>
      </c>
    </row>
    <row r="1916" spans="1:8" x14ac:dyDescent="0.2">
      <c r="A1916">
        <v>1.4962800000000001E-4</v>
      </c>
      <c r="B1916">
        <v>-2.40719E-4</v>
      </c>
      <c r="C1916">
        <v>2.8204199999999998E-4</v>
      </c>
      <c r="D1916">
        <v>-2.9435300000000002E-4</v>
      </c>
      <c r="E1916">
        <v>-3.18635E-4</v>
      </c>
      <c r="F1916">
        <v>-2.93656E-4</v>
      </c>
      <c r="G1916">
        <v>-8.9284900000000003E-4</v>
      </c>
      <c r="H1916" s="14">
        <v>-4.9100000000000001E-5</v>
      </c>
    </row>
    <row r="1917" spans="1:8" x14ac:dyDescent="0.2">
      <c r="A1917">
        <v>-4.3809799999999999E-4</v>
      </c>
      <c r="B1917">
        <v>-8.3191700000000005E-4</v>
      </c>
      <c r="C1917">
        <v>-1.4271259999999999E-3</v>
      </c>
      <c r="D1917">
        <v>-1.0191499999999999E-3</v>
      </c>
      <c r="E1917">
        <v>-1.116938E-3</v>
      </c>
      <c r="F1917">
        <v>-8.9952900000000004E-4</v>
      </c>
      <c r="G1917">
        <v>-6.4105100000000001E-4</v>
      </c>
      <c r="H1917">
        <v>-4.05972E-4</v>
      </c>
    </row>
    <row r="1918" spans="1:8" x14ac:dyDescent="0.2">
      <c r="A1918">
        <v>-8.1787199999999998E-4</v>
      </c>
      <c r="B1918">
        <v>-6.8607399999999995E-4</v>
      </c>
      <c r="C1918">
        <v>4.84737E-4</v>
      </c>
      <c r="D1918">
        <v>3.9284600000000003E-4</v>
      </c>
      <c r="E1918">
        <v>-1.8676200000000001E-4</v>
      </c>
      <c r="F1918">
        <v>-6.0842899999999996E-4</v>
      </c>
      <c r="G1918">
        <v>3.2692700000000002E-4</v>
      </c>
      <c r="H1918">
        <v>-6.2238500000000004E-4</v>
      </c>
    </row>
    <row r="1919" spans="1:8" x14ac:dyDescent="0.2">
      <c r="A1919">
        <v>-1.0889300000000001E-3</v>
      </c>
      <c r="B1919">
        <v>-1.0753150000000001E-3</v>
      </c>
      <c r="C1919">
        <v>-1.4722310000000001E-3</v>
      </c>
      <c r="D1919">
        <v>-1.1201480000000001E-3</v>
      </c>
      <c r="E1919">
        <v>-7.1708899999999996E-4</v>
      </c>
      <c r="F1919">
        <v>-1.9194500000000001E-4</v>
      </c>
      <c r="G1919">
        <v>-4.2664200000000003E-4</v>
      </c>
      <c r="H1919">
        <v>-5.9406499999999996E-4</v>
      </c>
    </row>
    <row r="1920" spans="1:8" x14ac:dyDescent="0.2">
      <c r="A1920">
        <v>7.72771E-4</v>
      </c>
      <c r="B1920">
        <v>5.7523199999999996E-4</v>
      </c>
      <c r="C1920">
        <v>6.47509E-4</v>
      </c>
      <c r="D1920">
        <v>3.7582499999999999E-4</v>
      </c>
      <c r="E1920">
        <v>1.10124E-4</v>
      </c>
      <c r="F1920" s="14">
        <v>5.2200000000000002E-5</v>
      </c>
      <c r="G1920">
        <v>-5.4099599999999997E-4</v>
      </c>
      <c r="H1920">
        <v>3.0412100000000002E-4</v>
      </c>
    </row>
    <row r="1921" spans="1:8" x14ac:dyDescent="0.2">
      <c r="A1921">
        <v>-2.2779199999999999E-4</v>
      </c>
      <c r="B1921">
        <v>6.8063399999999995E-4</v>
      </c>
      <c r="C1921">
        <v>3.1482599999999998E-4</v>
      </c>
      <c r="D1921">
        <v>-4.6389000000000001E-4</v>
      </c>
      <c r="E1921">
        <v>8.9527499999999996E-4</v>
      </c>
      <c r="F1921" s="14">
        <v>-9.2800000000000006E-5</v>
      </c>
      <c r="G1921">
        <v>-2.4487000000000001E-4</v>
      </c>
      <c r="H1921">
        <v>1.5332900000000001E-4</v>
      </c>
    </row>
    <row r="1922" spans="1:8" x14ac:dyDescent="0.2">
      <c r="A1922">
        <v>5.9091600000000003E-4</v>
      </c>
      <c r="B1922">
        <v>-1.3715799999999999E-4</v>
      </c>
      <c r="C1922">
        <v>3.3377599999999998E-4</v>
      </c>
      <c r="D1922">
        <v>3.3973800000000002E-4</v>
      </c>
      <c r="E1922">
        <v>1.70476E-4</v>
      </c>
      <c r="F1922" s="14">
        <v>-6.1400000000000002E-5</v>
      </c>
      <c r="G1922">
        <v>5.0039099999999999E-4</v>
      </c>
      <c r="H1922">
        <v>-1.176833E-3</v>
      </c>
    </row>
    <row r="1923" spans="1:8" x14ac:dyDescent="0.2">
      <c r="A1923">
        <v>9.8418599999999996E-4</v>
      </c>
      <c r="B1923">
        <v>6.8363099999999997E-4</v>
      </c>
      <c r="C1923">
        <v>8.0756299999999997E-4</v>
      </c>
      <c r="D1923">
        <v>1.479754E-3</v>
      </c>
      <c r="E1923">
        <v>6.7869100000000004E-4</v>
      </c>
      <c r="F1923">
        <v>8.7487999999999997E-4</v>
      </c>
      <c r="G1923">
        <v>4.4330999999999998E-4</v>
      </c>
      <c r="H1923">
        <v>9.7047400000000003E-4</v>
      </c>
    </row>
    <row r="1924" spans="1:8" x14ac:dyDescent="0.2">
      <c r="A1924">
        <v>-4.4173999999999998E-4</v>
      </c>
      <c r="B1924">
        <v>4.0786700000000002E-4</v>
      </c>
      <c r="C1924">
        <v>-2.2971100000000001E-4</v>
      </c>
      <c r="D1924">
        <v>-8.0616399999999995E-4</v>
      </c>
      <c r="E1924">
        <v>1.10512E-4</v>
      </c>
      <c r="F1924">
        <v>-2.19705E-4</v>
      </c>
      <c r="G1924">
        <v>-5.3713299999999997E-4</v>
      </c>
      <c r="H1924">
        <v>4.7324999999999998E-4</v>
      </c>
    </row>
    <row r="1925" spans="1:8" x14ac:dyDescent="0.2">
      <c r="A1925" s="14">
        <v>7.4599999999999997E-5</v>
      </c>
      <c r="B1925">
        <v>-5.7666E-4</v>
      </c>
      <c r="C1925" s="14">
        <v>-9.0600000000000007E-5</v>
      </c>
      <c r="D1925">
        <v>3.17681E-4</v>
      </c>
      <c r="E1925">
        <v>-4.33647E-4</v>
      </c>
      <c r="F1925">
        <v>2.5791300000000002E-4</v>
      </c>
      <c r="G1925">
        <v>1.15271E-4</v>
      </c>
      <c r="H1925">
        <v>-1.74711E-4</v>
      </c>
    </row>
    <row r="1926" spans="1:8" x14ac:dyDescent="0.2">
      <c r="A1926">
        <v>-5.3132799999999997E-4</v>
      </c>
      <c r="B1926" s="14">
        <v>-1.5200000000000001E-6</v>
      </c>
      <c r="C1926">
        <v>-1.8279700000000001E-4</v>
      </c>
      <c r="D1926">
        <v>-3.8534399999999998E-4</v>
      </c>
      <c r="E1926">
        <v>-1.14045E-4</v>
      </c>
      <c r="F1926">
        <v>2.6922300000000002E-4</v>
      </c>
      <c r="G1926">
        <v>3.1898400000000002E-4</v>
      </c>
      <c r="H1926" s="14">
        <v>-1.46E-6</v>
      </c>
    </row>
    <row r="1927" spans="1:8" x14ac:dyDescent="0.2">
      <c r="A1927">
        <v>-1.1889500000000001E-4</v>
      </c>
      <c r="B1927">
        <v>1.2981399999999999E-4</v>
      </c>
      <c r="C1927">
        <v>3.1414499999999999E-4</v>
      </c>
      <c r="D1927">
        <v>2.7244500000000001E-4</v>
      </c>
      <c r="E1927">
        <v>2.5441999999999999E-4</v>
      </c>
      <c r="F1927">
        <v>-5.0252300000000005E-4</v>
      </c>
      <c r="G1927">
        <v>-1.02883E-4</v>
      </c>
      <c r="H1927" s="14">
        <v>-3.3099999999999998E-5</v>
      </c>
    </row>
    <row r="1928" spans="1:8" x14ac:dyDescent="0.2">
      <c r="A1928">
        <v>-2.06386E-4</v>
      </c>
      <c r="B1928">
        <v>-2.1584999999999999E-4</v>
      </c>
      <c r="C1928">
        <v>-9.4564599999999996E-4</v>
      </c>
      <c r="D1928">
        <v>-2.2168700000000001E-4</v>
      </c>
      <c r="E1928">
        <v>-3.99944E-4</v>
      </c>
      <c r="F1928">
        <v>-4.0888399999999998E-4</v>
      </c>
      <c r="G1928">
        <v>-1.05331E-4</v>
      </c>
      <c r="H1928">
        <v>-5.9666999999999999E-4</v>
      </c>
    </row>
    <row r="1929" spans="1:8" x14ac:dyDescent="0.2">
      <c r="A1929">
        <v>5.0462300000000005E-4</v>
      </c>
      <c r="B1929">
        <v>4.1052699999999999E-4</v>
      </c>
      <c r="C1929">
        <v>5.8409E-4</v>
      </c>
      <c r="D1929">
        <v>4.7884099999999998E-4</v>
      </c>
      <c r="E1929">
        <v>6.6689199999999998E-4</v>
      </c>
      <c r="F1929">
        <v>1.109718E-3</v>
      </c>
      <c r="G1929">
        <v>6.4526199999999996E-4</v>
      </c>
      <c r="H1929">
        <v>5.1102400000000001E-4</v>
      </c>
    </row>
    <row r="1930" spans="1:8" x14ac:dyDescent="0.2">
      <c r="A1930">
        <v>9.9874800000000004E-4</v>
      </c>
      <c r="B1930">
        <v>1.092244E-3</v>
      </c>
      <c r="C1930">
        <v>1.0587260000000001E-3</v>
      </c>
      <c r="D1930">
        <v>1.196389E-3</v>
      </c>
      <c r="E1930">
        <v>3.9364100000000002E-4</v>
      </c>
      <c r="F1930">
        <v>2.96225E-4</v>
      </c>
      <c r="G1930">
        <v>-2.3968700000000001E-4</v>
      </c>
      <c r="H1930">
        <v>4.9663300000000001E-4</v>
      </c>
    </row>
    <row r="1931" spans="1:8" x14ac:dyDescent="0.2">
      <c r="A1931" s="14">
        <v>6.3999999999999997E-5</v>
      </c>
      <c r="B1931">
        <v>-3.7795299999999999E-4</v>
      </c>
      <c r="C1931" s="14">
        <v>-6.9499999999999995E-5</v>
      </c>
      <c r="D1931">
        <v>-6.2461999999999999E-4</v>
      </c>
      <c r="E1931">
        <v>1.52564E-4</v>
      </c>
      <c r="F1931">
        <v>-4.1804899999999998E-4</v>
      </c>
      <c r="G1931">
        <v>-1.3925600000000001E-4</v>
      </c>
      <c r="H1931">
        <v>-5.1314700000000004E-4</v>
      </c>
    </row>
    <row r="1932" spans="1:8" x14ac:dyDescent="0.2">
      <c r="A1932">
        <v>-2.7758900000000001E-4</v>
      </c>
      <c r="B1932">
        <v>-1.05713E-4</v>
      </c>
      <c r="C1932">
        <v>-7.5305800000000003E-4</v>
      </c>
      <c r="D1932">
        <v>-3.0920900000000001E-4</v>
      </c>
      <c r="E1932">
        <v>-4.1141300000000001E-4</v>
      </c>
      <c r="F1932">
        <v>-5.40619E-4</v>
      </c>
      <c r="G1932" s="14">
        <v>-6.1199999999999997E-5</v>
      </c>
      <c r="H1932">
        <v>4.8078599999999997E-4</v>
      </c>
    </row>
    <row r="1933" spans="1:8" x14ac:dyDescent="0.2">
      <c r="A1933">
        <v>1.0897E-4</v>
      </c>
      <c r="B1933" s="14">
        <v>2.5199999999999999E-5</v>
      </c>
      <c r="C1933">
        <v>4.0229099999999999E-4</v>
      </c>
      <c r="D1933">
        <v>2.4282399999999999E-4</v>
      </c>
      <c r="E1933">
        <v>-3.9588299999999998E-4</v>
      </c>
      <c r="F1933">
        <v>3.6505499999999998E-4</v>
      </c>
      <c r="G1933">
        <v>-1.9569699999999999E-4</v>
      </c>
      <c r="H1933">
        <v>-2.89332E-4</v>
      </c>
    </row>
    <row r="1934" spans="1:8" x14ac:dyDescent="0.2">
      <c r="A1934" s="14">
        <v>-7.6299999999999998E-5</v>
      </c>
      <c r="B1934" s="14">
        <v>-4.3600000000000003E-5</v>
      </c>
      <c r="C1934" s="14">
        <v>-8.8800000000000004E-5</v>
      </c>
      <c r="D1934">
        <v>-3.0944099999999998E-4</v>
      </c>
      <c r="E1934">
        <v>4.8257900000000002E-4</v>
      </c>
      <c r="F1934">
        <v>-3.0239999999999998E-4</v>
      </c>
      <c r="G1934">
        <v>4.7901299999999998E-4</v>
      </c>
      <c r="H1934" s="14">
        <v>8.4900000000000004E-5</v>
      </c>
    </row>
    <row r="1935" spans="1:8" x14ac:dyDescent="0.2">
      <c r="A1935">
        <v>-7.0759999999999996E-4</v>
      </c>
      <c r="B1935">
        <v>-2.7889000000000001E-4</v>
      </c>
      <c r="C1935">
        <v>2.3999899999999999E-4</v>
      </c>
      <c r="D1935">
        <v>-2.7091000000000002E-4</v>
      </c>
      <c r="E1935" s="14">
        <v>-7.6500000000000003E-5</v>
      </c>
      <c r="F1935" s="14">
        <v>1.38E-5</v>
      </c>
      <c r="G1935" s="14">
        <v>6.2600000000000004E-5</v>
      </c>
      <c r="H1935" s="14">
        <v>-9.4500000000000007E-5</v>
      </c>
    </row>
    <row r="1936" spans="1:8" x14ac:dyDescent="0.2">
      <c r="A1936">
        <v>1.14098E-4</v>
      </c>
      <c r="B1936">
        <v>-5.7498E-4</v>
      </c>
      <c r="C1936">
        <v>-9.4875899999999997E-4</v>
      </c>
      <c r="D1936">
        <v>4.5533599999999998E-4</v>
      </c>
      <c r="E1936" s="14">
        <v>-8.0900000000000001E-5</v>
      </c>
      <c r="F1936">
        <v>-2.6718400000000001E-4</v>
      </c>
      <c r="G1936">
        <v>-1.14428E-4</v>
      </c>
      <c r="H1936">
        <v>4.5719499999999998E-4</v>
      </c>
    </row>
    <row r="1937" spans="1:8" x14ac:dyDescent="0.2">
      <c r="A1937">
        <v>1.4310500000000001E-4</v>
      </c>
      <c r="B1937">
        <v>5.1646199999999998E-4</v>
      </c>
      <c r="C1937">
        <v>8.4183800000000003E-4</v>
      </c>
      <c r="D1937">
        <v>-9.0788700000000002E-4</v>
      </c>
      <c r="E1937">
        <v>-9.2851700000000001E-4</v>
      </c>
      <c r="F1937">
        <v>5.5837300000000003E-4</v>
      </c>
      <c r="G1937" s="14">
        <v>-8.5900000000000001E-5</v>
      </c>
      <c r="H1937">
        <v>-3.9235700000000002E-4</v>
      </c>
    </row>
    <row r="1938" spans="1:8" x14ac:dyDescent="0.2">
      <c r="A1938">
        <v>2.34498E-4</v>
      </c>
      <c r="B1938">
        <v>-3.2022099999999998E-4</v>
      </c>
      <c r="C1938">
        <v>-6.4583399999999997E-4</v>
      </c>
      <c r="D1938">
        <v>2.78311E-4</v>
      </c>
      <c r="E1938">
        <v>6.9629800000000003E-4</v>
      </c>
      <c r="F1938">
        <v>-4.29546E-4</v>
      </c>
      <c r="G1938">
        <v>2.8650300000000002E-4</v>
      </c>
      <c r="H1938">
        <v>-2.1594100000000001E-4</v>
      </c>
    </row>
    <row r="1939" spans="1:8" x14ac:dyDescent="0.2">
      <c r="A1939">
        <v>-2.00939E-4</v>
      </c>
      <c r="B1939">
        <v>2.36703E-4</v>
      </c>
      <c r="C1939">
        <v>7.28708E-4</v>
      </c>
      <c r="D1939">
        <v>8.4548000000000002E-4</v>
      </c>
      <c r="E1939">
        <v>4.6008099999999999E-4</v>
      </c>
      <c r="F1939">
        <v>2.0966800000000001E-4</v>
      </c>
      <c r="G1939">
        <v>3.8082300000000002E-4</v>
      </c>
      <c r="H1939">
        <v>6.7042800000000004E-4</v>
      </c>
    </row>
    <row r="1940" spans="1:8" x14ac:dyDescent="0.2">
      <c r="A1940">
        <v>6.8511699999999995E-4</v>
      </c>
      <c r="B1940">
        <v>8.4961100000000001E-4</v>
      </c>
      <c r="C1940">
        <v>5.7542200000000002E-4</v>
      </c>
      <c r="D1940" s="14">
        <v>-2.1299999999999999E-5</v>
      </c>
      <c r="E1940" s="14">
        <v>-2.23E-5</v>
      </c>
      <c r="F1940">
        <v>5.2036900000000002E-4</v>
      </c>
      <c r="G1940">
        <v>-2.2100599999999999E-4</v>
      </c>
      <c r="H1940" s="14">
        <v>-7.6899999999999992E-6</v>
      </c>
    </row>
    <row r="1941" spans="1:8" x14ac:dyDescent="0.2">
      <c r="A1941">
        <v>9.2154800000000001E-4</v>
      </c>
      <c r="B1941">
        <v>8.3951100000000003E-4</v>
      </c>
      <c r="C1941">
        <v>1.3035080000000001E-3</v>
      </c>
      <c r="D1941">
        <v>9.8371900000000009E-4</v>
      </c>
      <c r="E1941">
        <v>8.0467500000000003E-4</v>
      </c>
      <c r="F1941">
        <v>1.116571E-3</v>
      </c>
      <c r="G1941">
        <v>6.7179399999999997E-4</v>
      </c>
      <c r="H1941">
        <v>7.7205600000000002E-4</v>
      </c>
    </row>
    <row r="1942" spans="1:8" x14ac:dyDescent="0.2">
      <c r="A1942">
        <v>6.1829500000000004E-4</v>
      </c>
      <c r="B1942">
        <v>1.4912650000000001E-3</v>
      </c>
      <c r="C1942">
        <v>2.3850100000000001E-4</v>
      </c>
      <c r="D1942">
        <v>7.2221600000000003E-4</v>
      </c>
      <c r="E1942">
        <v>1.1374449999999999E-3</v>
      </c>
      <c r="F1942">
        <v>6.4048499999999999E-4</v>
      </c>
      <c r="G1942">
        <v>9.8904700000000006E-4</v>
      </c>
      <c r="H1942">
        <v>3.4872000000000001E-4</v>
      </c>
    </row>
    <row r="1943" spans="1:8" x14ac:dyDescent="0.2">
      <c r="A1943">
        <v>-5.4850799999999996E-4</v>
      </c>
      <c r="B1943">
        <v>-1.3280639999999999E-3</v>
      </c>
      <c r="C1943">
        <v>-5.1862200000000005E-4</v>
      </c>
      <c r="D1943">
        <v>-3.6877399999999999E-4</v>
      </c>
      <c r="E1943">
        <v>-8.07765E-4</v>
      </c>
      <c r="F1943">
        <v>-8.8815900000000002E-4</v>
      </c>
      <c r="G1943">
        <v>-1.120495E-3</v>
      </c>
      <c r="H1943">
        <v>-4.87388E-4</v>
      </c>
    </row>
    <row r="1944" spans="1:8" x14ac:dyDescent="0.2">
      <c r="A1944">
        <v>2.9297399999999999E-4</v>
      </c>
      <c r="B1944">
        <v>2.6403400000000001E-4</v>
      </c>
      <c r="C1944" s="14">
        <v>4.7800000000000003E-5</v>
      </c>
      <c r="D1944">
        <v>1.50218E-4</v>
      </c>
      <c r="E1944">
        <v>-5.1196399999999995E-4</v>
      </c>
      <c r="F1944">
        <v>1.24559E-4</v>
      </c>
      <c r="G1944">
        <v>2.4868999999999998E-4</v>
      </c>
      <c r="H1944">
        <v>-2.7441500000000002E-4</v>
      </c>
    </row>
    <row r="1945" spans="1:8" x14ac:dyDescent="0.2">
      <c r="A1945">
        <v>-1.57498E-4</v>
      </c>
      <c r="B1945">
        <v>4.7526300000000002E-4</v>
      </c>
      <c r="C1945">
        <v>-1.9240800000000001E-4</v>
      </c>
      <c r="D1945" s="14">
        <v>9.9099999999999996E-5</v>
      </c>
      <c r="E1945">
        <v>6.9372200000000002E-4</v>
      </c>
      <c r="F1945">
        <v>-1.29923E-4</v>
      </c>
      <c r="G1945">
        <v>-4.8269699999999998E-4</v>
      </c>
      <c r="H1945">
        <v>-2.8434000000000001E-4</v>
      </c>
    </row>
    <row r="1946" spans="1:8" x14ac:dyDescent="0.2">
      <c r="A1946">
        <v>1.5191900000000001E-4</v>
      </c>
      <c r="B1946">
        <v>5.3953599999999997E-4</v>
      </c>
      <c r="C1946">
        <v>8.3233999999999999E-4</v>
      </c>
      <c r="D1946">
        <v>-2.0562099999999999E-4</v>
      </c>
      <c r="E1946" s="14">
        <v>-4.4499999999999997E-5</v>
      </c>
      <c r="F1946">
        <v>1.7441399999999999E-4</v>
      </c>
      <c r="G1946">
        <v>9.2308699999999995E-4</v>
      </c>
      <c r="H1946">
        <v>1.7839599999999999E-4</v>
      </c>
    </row>
    <row r="1947" spans="1:8" x14ac:dyDescent="0.2">
      <c r="A1947">
        <v>5.3390999999999996E-4</v>
      </c>
      <c r="B1947">
        <v>4.7783999999999999E-4</v>
      </c>
      <c r="C1947">
        <v>1.3849700000000001E-4</v>
      </c>
      <c r="D1947">
        <v>1.1295949999999999E-3</v>
      </c>
      <c r="E1947">
        <v>4.5475399999999998E-4</v>
      </c>
      <c r="F1947">
        <v>1.6980000000000001E-4</v>
      </c>
      <c r="G1947">
        <v>-3.8952700000000003E-4</v>
      </c>
      <c r="H1947" s="14">
        <v>2.9E-5</v>
      </c>
    </row>
    <row r="1948" spans="1:8" x14ac:dyDescent="0.2">
      <c r="A1948">
        <v>2.9930199999999999E-4</v>
      </c>
      <c r="B1948">
        <v>-8.1390300000000004E-4</v>
      </c>
      <c r="C1948">
        <v>-4.2457500000000001E-4</v>
      </c>
      <c r="D1948">
        <v>-9.6910099999999999E-4</v>
      </c>
      <c r="E1948">
        <v>3.1259199999999999E-4</v>
      </c>
      <c r="F1948">
        <v>6.1224499999999998E-4</v>
      </c>
      <c r="G1948">
        <v>2.3130199999999999E-4</v>
      </c>
      <c r="H1948">
        <v>7.3421499999999998E-4</v>
      </c>
    </row>
    <row r="1949" spans="1:8" x14ac:dyDescent="0.2">
      <c r="A1949">
        <v>-5.9469899999999997E-4</v>
      </c>
      <c r="B1949">
        <v>-2.8094600000000002E-4</v>
      </c>
      <c r="C1949">
        <v>1.3081799999999999E-4</v>
      </c>
      <c r="D1949">
        <v>2.8174199999999997E-4</v>
      </c>
      <c r="E1949">
        <v>-1.1559579999999999E-3</v>
      </c>
      <c r="F1949">
        <v>-4.5797500000000001E-4</v>
      </c>
      <c r="G1949">
        <v>-6.5188300000000002E-4</v>
      </c>
      <c r="H1949">
        <v>-4.4968200000000002E-4</v>
      </c>
    </row>
    <row r="1950" spans="1:8" x14ac:dyDescent="0.2">
      <c r="A1950" s="14">
        <v>9.1500000000000001E-5</v>
      </c>
      <c r="B1950">
        <v>1.4585100000000001E-4</v>
      </c>
      <c r="C1950">
        <v>1.8092999999999999E-4</v>
      </c>
      <c r="D1950">
        <v>-5.8969000000000003E-4</v>
      </c>
      <c r="E1950">
        <v>7.9902E-4</v>
      </c>
      <c r="F1950">
        <v>-3.0352299999999999E-4</v>
      </c>
      <c r="G1950">
        <v>1.7996E-4</v>
      </c>
      <c r="H1950">
        <v>-1.47083E-4</v>
      </c>
    </row>
    <row r="1951" spans="1:8" x14ac:dyDescent="0.2">
      <c r="A1951">
        <v>-9.6434099999999996E-4</v>
      </c>
      <c r="B1951">
        <v>-6.1042400000000004E-4</v>
      </c>
      <c r="C1951">
        <v>-5.3152500000000003E-4</v>
      </c>
      <c r="D1951">
        <v>-4.6005999999999998E-4</v>
      </c>
      <c r="E1951">
        <v>-6.1317900000000005E-4</v>
      </c>
      <c r="F1951">
        <v>-6.9227000000000004E-4</v>
      </c>
      <c r="G1951">
        <v>-4.43714E-4</v>
      </c>
      <c r="H1951">
        <v>-3.68854E-4</v>
      </c>
    </row>
    <row r="1952" spans="1:8" x14ac:dyDescent="0.2">
      <c r="A1952">
        <v>5.1591300000000001E-4</v>
      </c>
      <c r="B1952">
        <v>7.1882700000000001E-4</v>
      </c>
      <c r="C1952">
        <v>3.8148300000000001E-4</v>
      </c>
      <c r="D1952">
        <v>9.1930600000000005E-4</v>
      </c>
      <c r="E1952">
        <v>1.9301600000000001E-4</v>
      </c>
      <c r="F1952">
        <v>5.9387800000000005E-4</v>
      </c>
      <c r="G1952">
        <v>1.0385679999999999E-3</v>
      </c>
      <c r="H1952">
        <v>3.3266799999999999E-4</v>
      </c>
    </row>
    <row r="1953" spans="1:8" x14ac:dyDescent="0.2">
      <c r="A1953">
        <v>-3.9341400000000002E-4</v>
      </c>
      <c r="B1953">
        <v>-3.0656699999999999E-4</v>
      </c>
      <c r="C1953">
        <v>4.53685E-4</v>
      </c>
      <c r="D1953">
        <v>1.75866E-4</v>
      </c>
      <c r="E1953">
        <v>1.9438600000000001E-4</v>
      </c>
      <c r="F1953" s="14">
        <v>7.3399999999999995E-5</v>
      </c>
      <c r="G1953" s="14">
        <v>3.4400000000000003E-5</v>
      </c>
      <c r="H1953" s="14">
        <v>-6.0900000000000003E-5</v>
      </c>
    </row>
    <row r="1954" spans="1:8" x14ac:dyDescent="0.2">
      <c r="A1954" s="14">
        <v>3.1099999999999997E-5</v>
      </c>
      <c r="B1954">
        <v>3.9398299999999999E-4</v>
      </c>
      <c r="C1954">
        <v>-2.08283E-4</v>
      </c>
      <c r="D1954" s="14">
        <v>5.2099999999999999E-5</v>
      </c>
      <c r="E1954" s="14">
        <v>6.7199999999999994E-5</v>
      </c>
      <c r="F1954">
        <v>-2.6163899999999998E-4</v>
      </c>
      <c r="G1954">
        <v>-7.26236E-4</v>
      </c>
      <c r="H1954">
        <v>-1.4028399999999999E-4</v>
      </c>
    </row>
    <row r="1955" spans="1:8" x14ac:dyDescent="0.2">
      <c r="A1955">
        <v>7.2462500000000001E-4</v>
      </c>
      <c r="B1955">
        <v>-1.3539499999999999E-4</v>
      </c>
      <c r="C1955">
        <v>1.0658999999999999E-4</v>
      </c>
      <c r="D1955">
        <v>1.6607699999999999E-4</v>
      </c>
      <c r="E1955">
        <v>-2.0838200000000001E-4</v>
      </c>
      <c r="F1955">
        <v>4.1083500000000002E-4</v>
      </c>
      <c r="G1955">
        <v>1.1139120000000001E-3</v>
      </c>
      <c r="H1955">
        <v>7.2403400000000003E-4</v>
      </c>
    </row>
    <row r="1956" spans="1:8" x14ac:dyDescent="0.2">
      <c r="A1956">
        <v>-9.9019300000000011E-4</v>
      </c>
      <c r="B1956">
        <v>-6.7224899999999998E-4</v>
      </c>
      <c r="C1956">
        <v>-1.3536780000000001E-3</v>
      </c>
      <c r="D1956">
        <v>-1.0314980000000001E-3</v>
      </c>
      <c r="E1956" s="14">
        <v>1.31E-5</v>
      </c>
      <c r="F1956">
        <v>-2.4825699999999999E-4</v>
      </c>
      <c r="G1956">
        <v>-6.6751699999999996E-4</v>
      </c>
      <c r="H1956">
        <v>-5.1717400000000002E-4</v>
      </c>
    </row>
    <row r="1957" spans="1:8" x14ac:dyDescent="0.2">
      <c r="A1957">
        <v>1.5624700000000001E-4</v>
      </c>
      <c r="B1957">
        <v>-2.5341600000000001E-4</v>
      </c>
      <c r="C1957">
        <v>3.2370899999999999E-4</v>
      </c>
      <c r="D1957" s="14">
        <v>-2.02E-5</v>
      </c>
      <c r="E1957" s="14">
        <v>-9.6299999999999996E-5</v>
      </c>
      <c r="F1957" s="14">
        <v>2.1100000000000001E-5</v>
      </c>
      <c r="G1957">
        <v>-7.2620099999999999E-4</v>
      </c>
      <c r="H1957" s="14">
        <v>-1.8099999999999999E-5</v>
      </c>
    </row>
    <row r="1958" spans="1:8" x14ac:dyDescent="0.2">
      <c r="A1958">
        <v>-2.34971E-4</v>
      </c>
      <c r="B1958">
        <v>6.2734399999999995E-4</v>
      </c>
      <c r="C1958" s="14">
        <v>-9.0699999999999996E-5</v>
      </c>
      <c r="D1958">
        <v>1.9660899999999999E-4</v>
      </c>
      <c r="E1958">
        <v>-5.6804100000000003E-4</v>
      </c>
      <c r="F1958">
        <v>-1.60323E-4</v>
      </c>
      <c r="G1958">
        <v>5.0907100000000005E-4</v>
      </c>
      <c r="H1958">
        <v>-6.2113000000000001E-4</v>
      </c>
    </row>
    <row r="1959" spans="1:8" x14ac:dyDescent="0.2">
      <c r="A1959">
        <v>6.6874100000000004E-4</v>
      </c>
      <c r="B1959">
        <v>7.2313100000000001E-4</v>
      </c>
      <c r="C1959">
        <v>1.0674370000000001E-3</v>
      </c>
      <c r="D1959">
        <v>2.9216499999999999E-4</v>
      </c>
      <c r="E1959">
        <v>6.8864900000000005E-4</v>
      </c>
      <c r="F1959" s="14">
        <v>7.7299999999999995E-5</v>
      </c>
      <c r="G1959">
        <v>2.5151999999999998E-4</v>
      </c>
      <c r="H1959">
        <v>3.4362999999999999E-4</v>
      </c>
    </row>
    <row r="1960" spans="1:8" x14ac:dyDescent="0.2">
      <c r="A1960">
        <v>6.3818000000000002E-4</v>
      </c>
      <c r="B1960">
        <v>2.44577E-4</v>
      </c>
      <c r="C1960">
        <v>6.6333699999999995E-4</v>
      </c>
      <c r="D1960">
        <v>5.3482900000000001E-4</v>
      </c>
      <c r="E1960">
        <v>5.7083399999999999E-4</v>
      </c>
      <c r="F1960">
        <v>1.0389869999999999E-3</v>
      </c>
      <c r="G1960" s="14">
        <v>-9.3200000000000002E-5</v>
      </c>
      <c r="H1960">
        <v>4.8569299999999999E-4</v>
      </c>
    </row>
    <row r="1961" spans="1:8" x14ac:dyDescent="0.2">
      <c r="A1961">
        <v>-1.6268500000000001E-4</v>
      </c>
      <c r="B1961">
        <v>-1.72273E-4</v>
      </c>
      <c r="C1961">
        <v>-3.5855799999999998E-4</v>
      </c>
      <c r="D1961">
        <v>3.2641700000000002E-4</v>
      </c>
      <c r="E1961" s="14">
        <v>-5.3399999999999997E-5</v>
      </c>
      <c r="F1961">
        <v>-3.8682099999999997E-4</v>
      </c>
      <c r="G1961">
        <v>-2.1806700000000001E-4</v>
      </c>
      <c r="H1961" s="14">
        <v>-5.0000000000000002E-5</v>
      </c>
    </row>
    <row r="1962" spans="1:8" x14ac:dyDescent="0.2">
      <c r="A1962">
        <v>-4.10369E-4</v>
      </c>
      <c r="B1962">
        <v>-3.3099300000000002E-4</v>
      </c>
      <c r="C1962">
        <v>-1.138563E-3</v>
      </c>
      <c r="D1962">
        <v>-1.2640209999999999E-3</v>
      </c>
      <c r="E1962">
        <v>-8.9075000000000005E-4</v>
      </c>
      <c r="F1962">
        <v>-1.155466E-3</v>
      </c>
      <c r="G1962">
        <v>-3.7900500000000002E-4</v>
      </c>
      <c r="H1962">
        <v>-4.7698100000000002E-4</v>
      </c>
    </row>
    <row r="1963" spans="1:8" x14ac:dyDescent="0.2">
      <c r="A1963">
        <v>-1.3343400000000001E-4</v>
      </c>
      <c r="B1963">
        <v>-4.2805300000000002E-4</v>
      </c>
      <c r="C1963">
        <v>3.3395499999999998E-4</v>
      </c>
      <c r="D1963">
        <v>4.61345E-4</v>
      </c>
      <c r="E1963">
        <v>5.8184800000000004E-4</v>
      </c>
      <c r="F1963">
        <v>3.8929699999999998E-4</v>
      </c>
      <c r="G1963">
        <v>1.5178899999999999E-4</v>
      </c>
      <c r="H1963">
        <v>7.0821700000000003E-4</v>
      </c>
    </row>
    <row r="1964" spans="1:8" x14ac:dyDescent="0.2">
      <c r="A1964">
        <v>-6.4610000000000004E-4</v>
      </c>
      <c r="B1964" s="14">
        <v>8.8399999999999994E-5</v>
      </c>
      <c r="C1964">
        <v>1.2633499999999999E-4</v>
      </c>
      <c r="D1964">
        <v>-4.3862000000000003E-4</v>
      </c>
      <c r="E1964">
        <v>-2.60435E-4</v>
      </c>
      <c r="F1964">
        <v>3.0647399999999999E-4</v>
      </c>
      <c r="G1964">
        <v>1.2290200000000001E-4</v>
      </c>
      <c r="H1964" s="14">
        <v>-9.4300000000000002E-5</v>
      </c>
    </row>
    <row r="1965" spans="1:8" x14ac:dyDescent="0.2">
      <c r="A1965">
        <v>1.7568099999999999E-4</v>
      </c>
      <c r="B1965">
        <v>1.1461899999999999E-4</v>
      </c>
      <c r="C1965" s="14">
        <v>-9.4099999999999997E-6</v>
      </c>
      <c r="D1965">
        <v>1.9590800000000001E-4</v>
      </c>
      <c r="E1965" s="14">
        <v>-7.9499999999999994E-5</v>
      </c>
      <c r="F1965" s="14">
        <v>1.95E-5</v>
      </c>
      <c r="G1965">
        <v>-3.42574E-4</v>
      </c>
      <c r="H1965" s="14">
        <v>4.9499999999999997E-5</v>
      </c>
    </row>
    <row r="1966" spans="1:8" x14ac:dyDescent="0.2">
      <c r="A1966">
        <v>1.126457E-3</v>
      </c>
      <c r="B1966">
        <v>4.0952000000000002E-4</v>
      </c>
      <c r="C1966">
        <v>1.0154179999999999E-3</v>
      </c>
      <c r="D1966">
        <v>1.172298E-3</v>
      </c>
      <c r="E1966">
        <v>9.6513100000000004E-4</v>
      </c>
      <c r="F1966">
        <v>7.0672400000000005E-4</v>
      </c>
      <c r="G1966">
        <v>1.426837E-3</v>
      </c>
      <c r="H1966">
        <v>5.4316599999999998E-4</v>
      </c>
    </row>
    <row r="1967" spans="1:8" x14ac:dyDescent="0.2">
      <c r="A1967">
        <v>-2.7197099999999997E-4</v>
      </c>
      <c r="B1967">
        <v>-2.79065E-4</v>
      </c>
      <c r="C1967">
        <v>-2.7117200000000003E-4</v>
      </c>
      <c r="D1967" s="14">
        <v>3.4800000000000001E-6</v>
      </c>
      <c r="E1967">
        <v>-7.1177899999999995E-4</v>
      </c>
      <c r="F1967">
        <v>-4.02247E-4</v>
      </c>
      <c r="G1967">
        <v>-5.0797799999999997E-4</v>
      </c>
      <c r="H1967">
        <v>-4.6764099999999998E-4</v>
      </c>
    </row>
    <row r="1968" spans="1:8" x14ac:dyDescent="0.2">
      <c r="A1968">
        <v>-1.59975E-4</v>
      </c>
      <c r="B1968">
        <v>5.1857699999999999E-4</v>
      </c>
      <c r="C1968">
        <v>5.1300499999999997E-4</v>
      </c>
      <c r="D1968" s="14">
        <v>-9.9400000000000004E-5</v>
      </c>
      <c r="E1968">
        <v>2.8600400000000002E-4</v>
      </c>
      <c r="F1968">
        <v>5.8176099999999998E-4</v>
      </c>
      <c r="G1968" s="14">
        <v>-2.43E-6</v>
      </c>
      <c r="H1968">
        <v>1.6092400000000001E-4</v>
      </c>
    </row>
    <row r="1969" spans="1:8" x14ac:dyDescent="0.2">
      <c r="A1969">
        <v>6.2653100000000005E-4</v>
      </c>
      <c r="B1969">
        <v>5.3353000000000005E-4</v>
      </c>
      <c r="C1969" s="14">
        <v>-4.9599999999999999E-5</v>
      </c>
      <c r="D1969">
        <v>6.2862699999999998E-4</v>
      </c>
      <c r="E1969">
        <v>9.2593700000000005E-4</v>
      </c>
      <c r="F1969" s="14">
        <v>-1.22E-5</v>
      </c>
      <c r="G1969">
        <v>3.9511E-4</v>
      </c>
      <c r="H1969">
        <v>5.6435000000000003E-4</v>
      </c>
    </row>
    <row r="1970" spans="1:8" x14ac:dyDescent="0.2">
      <c r="A1970">
        <v>2.4809399999999997E-4</v>
      </c>
      <c r="B1970">
        <v>3.09742E-4</v>
      </c>
      <c r="C1970">
        <v>9.1123099999999998E-4</v>
      </c>
      <c r="D1970">
        <v>7.3134999999999997E-4</v>
      </c>
      <c r="E1970">
        <v>1.151471E-3</v>
      </c>
      <c r="F1970">
        <v>7.6301199999999998E-4</v>
      </c>
      <c r="G1970">
        <v>3.4958899999999998E-4</v>
      </c>
      <c r="H1970">
        <v>-2.7547699999999999E-4</v>
      </c>
    </row>
    <row r="1971" spans="1:8" x14ac:dyDescent="0.2">
      <c r="A1971">
        <v>-8.4430599999999996E-4</v>
      </c>
      <c r="B1971">
        <v>-5.2169300000000005E-4</v>
      </c>
      <c r="C1971">
        <v>-3.9819999999999998E-4</v>
      </c>
      <c r="D1971">
        <v>-5.4043899999999998E-4</v>
      </c>
      <c r="E1971">
        <v>-1.0382290000000001E-3</v>
      </c>
      <c r="F1971">
        <v>-3.12441E-4</v>
      </c>
      <c r="G1971">
        <v>-2.6760199999999998E-4</v>
      </c>
      <c r="H1971">
        <v>-1.2384599999999999E-4</v>
      </c>
    </row>
    <row r="1972" spans="1:8" x14ac:dyDescent="0.2">
      <c r="A1972">
        <v>5.34704E-4</v>
      </c>
      <c r="B1972">
        <v>-2.2233299999999999E-4</v>
      </c>
      <c r="C1972">
        <v>-4.9397199999999997E-4</v>
      </c>
      <c r="D1972">
        <v>-4.7371000000000002E-4</v>
      </c>
      <c r="E1972">
        <v>-2.3078500000000001E-4</v>
      </c>
      <c r="F1972">
        <v>-1.97813E-4</v>
      </c>
      <c r="G1972">
        <v>-1.34862E-4</v>
      </c>
      <c r="H1972">
        <v>4.13602E-4</v>
      </c>
    </row>
    <row r="1973" spans="1:8" x14ac:dyDescent="0.2">
      <c r="A1973">
        <v>1.48758E-4</v>
      </c>
      <c r="B1973">
        <v>5.3226499999999997E-4</v>
      </c>
      <c r="C1973">
        <v>-2.1468E-4</v>
      </c>
      <c r="D1973">
        <v>-1.7372899999999999E-4</v>
      </c>
      <c r="E1973">
        <v>3.6958999999999999E-4</v>
      </c>
      <c r="F1973">
        <v>2.41979E-4</v>
      </c>
      <c r="G1973">
        <v>2.1465899999999999E-4</v>
      </c>
      <c r="H1973">
        <v>2.35119E-4</v>
      </c>
    </row>
    <row r="1974" spans="1:8" x14ac:dyDescent="0.2">
      <c r="A1974">
        <v>-7.9186299999999996E-4</v>
      </c>
      <c r="B1974">
        <v>-9.9751399999999991E-4</v>
      </c>
      <c r="C1974">
        <v>-2.5315299999999999E-4</v>
      </c>
      <c r="D1974" s="14">
        <v>-5.0599999999999997E-5</v>
      </c>
      <c r="E1974">
        <v>-9.4181099999999997E-4</v>
      </c>
      <c r="F1974">
        <v>-5.3886400000000001E-4</v>
      </c>
      <c r="G1974">
        <v>-1.9289099999999999E-4</v>
      </c>
      <c r="H1974">
        <v>-3.8689699999999998E-4</v>
      </c>
    </row>
    <row r="1975" spans="1:8" x14ac:dyDescent="0.2">
      <c r="A1975">
        <v>5.8804500000000004E-4</v>
      </c>
      <c r="B1975">
        <v>9.2062899999999996E-4</v>
      </c>
      <c r="C1975">
        <v>7.4009200000000003E-4</v>
      </c>
      <c r="D1975">
        <v>6.6899799999999997E-4</v>
      </c>
      <c r="E1975">
        <v>1.0181039999999999E-3</v>
      </c>
      <c r="F1975">
        <v>9.0713700000000003E-4</v>
      </c>
      <c r="G1975">
        <v>5.8887000000000002E-4</v>
      </c>
      <c r="H1975">
        <v>4.3216199999999999E-4</v>
      </c>
    </row>
    <row r="1976" spans="1:8" x14ac:dyDescent="0.2">
      <c r="A1976">
        <v>-2.4178700000000001E-4</v>
      </c>
      <c r="B1976" s="14">
        <v>-8.5500000000000005E-5</v>
      </c>
      <c r="C1976" s="14">
        <v>-7.3499999999999998E-5</v>
      </c>
      <c r="D1976">
        <v>-1.3353900000000001E-4</v>
      </c>
      <c r="E1976">
        <v>-2.89821E-4</v>
      </c>
      <c r="F1976">
        <v>-5.6509400000000003E-4</v>
      </c>
      <c r="G1976">
        <v>-4.4189700000000001E-4</v>
      </c>
      <c r="H1976">
        <v>-7.8140900000000005E-4</v>
      </c>
    </row>
    <row r="1977" spans="1:8" x14ac:dyDescent="0.2">
      <c r="A1977">
        <v>3.5728099999999998E-4</v>
      </c>
      <c r="B1977">
        <v>2.7262599999999999E-4</v>
      </c>
      <c r="C1977">
        <v>9.3300200000000005E-4</v>
      </c>
      <c r="D1977">
        <v>6.7405600000000003E-4</v>
      </c>
      <c r="E1977">
        <v>3.0334999999999997E-4</v>
      </c>
      <c r="F1977">
        <v>2.4578600000000001E-4</v>
      </c>
      <c r="G1977">
        <v>6.2033399999999995E-4</v>
      </c>
      <c r="H1977">
        <v>1.03204E-4</v>
      </c>
    </row>
    <row r="1978" spans="1:8" x14ac:dyDescent="0.2">
      <c r="A1978">
        <v>9.6270899999999996E-4</v>
      </c>
      <c r="B1978">
        <v>1.453342E-3</v>
      </c>
      <c r="C1978">
        <v>2.9193699999999998E-4</v>
      </c>
      <c r="D1978">
        <v>1.8556200000000001E-4</v>
      </c>
      <c r="E1978">
        <v>9.5845399999999997E-4</v>
      </c>
      <c r="F1978">
        <v>9.7722E-4</v>
      </c>
      <c r="G1978" s="14">
        <v>7.5199999999999998E-5</v>
      </c>
      <c r="H1978">
        <v>3.7875199999999999E-4</v>
      </c>
    </row>
    <row r="1979" spans="1:8" x14ac:dyDescent="0.2">
      <c r="A1979">
        <v>-2.3172399999999999E-4</v>
      </c>
      <c r="B1979">
        <v>-6.8037700000000002E-4</v>
      </c>
      <c r="C1979">
        <v>-3.9975600000000003E-4</v>
      </c>
      <c r="D1979">
        <v>3.0922499999999999E-4</v>
      </c>
      <c r="E1979" s="14">
        <v>-5.7500000000000002E-5</v>
      </c>
      <c r="F1979">
        <v>-8.5968500000000001E-4</v>
      </c>
      <c r="G1979">
        <v>-3.5780600000000001E-4</v>
      </c>
      <c r="H1979" s="14">
        <v>1.4100000000000001E-5</v>
      </c>
    </row>
    <row r="1980" spans="1:8" x14ac:dyDescent="0.2">
      <c r="A1980">
        <v>9.0429200000000001E-4</v>
      </c>
      <c r="B1980">
        <v>5.7486799999999997E-4</v>
      </c>
      <c r="C1980">
        <v>1.2757300000000001E-3</v>
      </c>
      <c r="D1980">
        <v>3.87177E-4</v>
      </c>
      <c r="E1980" s="14">
        <v>2.0000000000000002E-5</v>
      </c>
      <c r="F1980">
        <v>1.2320160000000001E-3</v>
      </c>
      <c r="G1980">
        <v>4.3649900000000002E-4</v>
      </c>
      <c r="H1980">
        <v>-1.3609599999999999E-4</v>
      </c>
    </row>
    <row r="1981" spans="1:8" x14ac:dyDescent="0.2">
      <c r="A1981">
        <v>3.3869100000000001E-4</v>
      </c>
      <c r="B1981">
        <v>3.7238499999999998E-4</v>
      </c>
      <c r="C1981">
        <v>-2.5333099999999998E-4</v>
      </c>
      <c r="D1981" s="14">
        <v>-1.1600000000000001E-5</v>
      </c>
      <c r="E1981">
        <v>2.1334500000000001E-4</v>
      </c>
      <c r="F1981">
        <v>-4.1749000000000002E-4</v>
      </c>
      <c r="G1981" s="14">
        <v>-6.8399999999999996E-5</v>
      </c>
      <c r="H1981">
        <v>7.2347399999999999E-4</v>
      </c>
    </row>
    <row r="1982" spans="1:8" x14ac:dyDescent="0.2">
      <c r="A1982">
        <v>-1.13241E-4</v>
      </c>
      <c r="B1982" s="14">
        <v>9.9699999999999998E-5</v>
      </c>
      <c r="C1982">
        <v>8.3373400000000004E-4</v>
      </c>
      <c r="D1982">
        <v>6.6474299999999997E-4</v>
      </c>
      <c r="E1982">
        <v>5.6968000000000003E-4</v>
      </c>
      <c r="F1982">
        <v>8.34179E-4</v>
      </c>
      <c r="G1982">
        <v>1.2497560000000001E-3</v>
      </c>
      <c r="H1982">
        <v>-2.2182699999999999E-4</v>
      </c>
    </row>
    <row r="1983" spans="1:8" x14ac:dyDescent="0.2">
      <c r="A1983">
        <v>-5.1708899999999998E-4</v>
      </c>
      <c r="B1983">
        <v>1.9407300000000001E-4</v>
      </c>
      <c r="C1983">
        <v>-5.9970200000000003E-4</v>
      </c>
      <c r="D1983">
        <v>3.0128700000000002E-4</v>
      </c>
      <c r="E1983">
        <v>1.97491E-4</v>
      </c>
      <c r="F1983">
        <v>-3.12341E-4</v>
      </c>
      <c r="G1983">
        <v>-8.3812299999999997E-4</v>
      </c>
      <c r="H1983">
        <v>-1.00896E-4</v>
      </c>
    </row>
    <row r="1984" spans="1:8" x14ac:dyDescent="0.2">
      <c r="A1984">
        <v>-1.5862299999999999E-4</v>
      </c>
      <c r="B1984">
        <v>-5.4827700000000001E-4</v>
      </c>
      <c r="C1984">
        <v>-4.2562200000000001E-4</v>
      </c>
      <c r="D1984">
        <v>-1.325856E-3</v>
      </c>
      <c r="E1984">
        <v>-1.0030379999999999E-3</v>
      </c>
      <c r="F1984">
        <v>-7.8582000000000001E-4</v>
      </c>
      <c r="G1984" s="14">
        <v>5.9799999999999997E-5</v>
      </c>
      <c r="H1984" s="14">
        <v>4.5099999999999998E-5</v>
      </c>
    </row>
    <row r="1985" spans="1:8" x14ac:dyDescent="0.2">
      <c r="A1985" s="14">
        <v>5.1900000000000001E-5</v>
      </c>
      <c r="B1985">
        <v>5.2750799999999999E-4</v>
      </c>
      <c r="C1985" s="14">
        <v>-6.5199999999999999E-5</v>
      </c>
      <c r="D1985">
        <v>3.66416E-4</v>
      </c>
      <c r="E1985" s="14">
        <v>-4.57E-5</v>
      </c>
      <c r="F1985">
        <v>5.1300300000000005E-4</v>
      </c>
      <c r="G1985">
        <v>-3.1076999999999998E-4</v>
      </c>
      <c r="H1985">
        <v>-2.38688E-4</v>
      </c>
    </row>
    <row r="1986" spans="1:8" x14ac:dyDescent="0.2">
      <c r="A1986">
        <v>1.3484400000000001E-4</v>
      </c>
      <c r="B1986">
        <v>-8.5519399999999998E-4</v>
      </c>
      <c r="C1986">
        <v>-3.8654E-4</v>
      </c>
      <c r="D1986">
        <v>-3.3126299999999999E-4</v>
      </c>
      <c r="E1986">
        <v>-2.2160699999999999E-4</v>
      </c>
      <c r="F1986">
        <v>-1.2710900000000001E-4</v>
      </c>
      <c r="G1986">
        <v>-2.59588E-4</v>
      </c>
      <c r="H1986">
        <v>-2.8654899999999998E-4</v>
      </c>
    </row>
    <row r="1987" spans="1:8" x14ac:dyDescent="0.2">
      <c r="A1987">
        <v>2.5367800000000002E-4</v>
      </c>
      <c r="B1987">
        <v>4.3006700000000001E-4</v>
      </c>
      <c r="C1987">
        <v>6.2005999999999997E-4</v>
      </c>
      <c r="D1987">
        <v>4.7825899999999998E-4</v>
      </c>
      <c r="E1987">
        <v>6.6259700000000001E-4</v>
      </c>
      <c r="F1987">
        <v>-1.12969E-4</v>
      </c>
      <c r="G1987" s="14">
        <v>6.1699999999999995E-5</v>
      </c>
      <c r="H1987">
        <v>-1.1195E-4</v>
      </c>
    </row>
    <row r="1988" spans="1:8" x14ac:dyDescent="0.2">
      <c r="A1988">
        <v>-5.0377799999999997E-4</v>
      </c>
      <c r="B1988">
        <v>-4.2815000000000003E-4</v>
      </c>
      <c r="C1988">
        <v>-3.5541799999999998E-4</v>
      </c>
      <c r="D1988">
        <v>1.15773E-4</v>
      </c>
      <c r="E1988">
        <v>-4.5533800000000001E-4</v>
      </c>
      <c r="F1988">
        <v>-3.11102E-4</v>
      </c>
      <c r="G1988">
        <v>1.78565E-4</v>
      </c>
      <c r="H1988" s="14">
        <v>-6.3800000000000006E-5</v>
      </c>
    </row>
    <row r="1989" spans="1:8" x14ac:dyDescent="0.2">
      <c r="A1989" s="14">
        <v>9.1500000000000001E-5</v>
      </c>
      <c r="B1989">
        <v>1.9043700000000001E-4</v>
      </c>
      <c r="C1989">
        <v>2.2313500000000001E-4</v>
      </c>
      <c r="D1989">
        <v>-3.2384200000000002E-4</v>
      </c>
      <c r="E1989" s="14">
        <v>7.7299999999999995E-5</v>
      </c>
      <c r="F1989">
        <v>3.7388200000000002E-4</v>
      </c>
      <c r="G1989" s="14">
        <v>1.4E-5</v>
      </c>
      <c r="H1989">
        <v>3.95795E-4</v>
      </c>
    </row>
    <row r="1990" spans="1:8" x14ac:dyDescent="0.2">
      <c r="A1990">
        <v>-8.8913200000000005E-4</v>
      </c>
      <c r="B1990">
        <v>-5.4860300000000005E-4</v>
      </c>
      <c r="C1990">
        <v>-1.175204E-3</v>
      </c>
      <c r="D1990">
        <v>-5.3403700000000001E-4</v>
      </c>
      <c r="E1990" s="14">
        <v>1.7900000000000001E-5</v>
      </c>
      <c r="F1990">
        <v>-6.1110199999999998E-4</v>
      </c>
      <c r="G1990">
        <v>1.43218E-4</v>
      </c>
      <c r="H1990">
        <v>-1.47477E-4</v>
      </c>
    </row>
    <row r="1991" spans="1:8" x14ac:dyDescent="0.2">
      <c r="A1991">
        <v>-2.1959799999999999E-4</v>
      </c>
      <c r="B1991">
        <v>-8.66171E-4</v>
      </c>
      <c r="C1991">
        <v>2.89342E-4</v>
      </c>
      <c r="D1991">
        <v>-3.5176700000000001E-4</v>
      </c>
      <c r="E1991">
        <v>-1.03363E-3</v>
      </c>
      <c r="F1991">
        <v>2.3728700000000001E-4</v>
      </c>
      <c r="G1991">
        <v>-5.6384299999999996E-4</v>
      </c>
      <c r="H1991">
        <v>-6.5274199999999999E-4</v>
      </c>
    </row>
    <row r="1992" spans="1:8" x14ac:dyDescent="0.2">
      <c r="A1992">
        <v>5.5254900000000005E-4</v>
      </c>
      <c r="B1992">
        <v>3.0337000000000002E-4</v>
      </c>
      <c r="C1992">
        <v>1.8027200000000001E-4</v>
      </c>
      <c r="D1992">
        <v>3.3343100000000003E-4</v>
      </c>
      <c r="E1992">
        <v>2.1828599999999999E-4</v>
      </c>
      <c r="F1992">
        <v>-5.6251499999999998E-4</v>
      </c>
      <c r="G1992">
        <v>-6.5349199999999998E-4</v>
      </c>
      <c r="H1992" s="14">
        <v>1.52E-5</v>
      </c>
    </row>
    <row r="1993" spans="1:8" x14ac:dyDescent="0.2">
      <c r="A1993">
        <v>-3.5123100000000003E-4</v>
      </c>
      <c r="B1993" s="14">
        <v>9.1799999999999995E-5</v>
      </c>
      <c r="C1993">
        <v>-5.0823899999999996E-4</v>
      </c>
      <c r="D1993">
        <v>-4.4615099999999999E-4</v>
      </c>
      <c r="E1993">
        <v>1.58596E-4</v>
      </c>
      <c r="F1993">
        <v>-1.51209E-4</v>
      </c>
      <c r="G1993">
        <v>1.8530200000000001E-4</v>
      </c>
      <c r="H1993">
        <v>2.12864E-4</v>
      </c>
    </row>
    <row r="1994" spans="1:8" x14ac:dyDescent="0.2">
      <c r="A1994">
        <v>-1.7571500000000001E-4</v>
      </c>
      <c r="B1994">
        <v>1.7662299999999999E-4</v>
      </c>
      <c r="C1994">
        <v>2.3725800000000001E-4</v>
      </c>
      <c r="D1994">
        <v>1.7367899999999999E-4</v>
      </c>
      <c r="E1994">
        <v>2.0200099999999999E-4</v>
      </c>
      <c r="F1994" s="14">
        <v>5.49E-5</v>
      </c>
      <c r="G1994">
        <v>4.8363099999999999E-4</v>
      </c>
      <c r="H1994">
        <v>3.6071299999999997E-4</v>
      </c>
    </row>
    <row r="1995" spans="1:8" x14ac:dyDescent="0.2">
      <c r="A1995">
        <v>4.9516499999999999E-4</v>
      </c>
      <c r="B1995">
        <v>-7.0973900000000003E-4</v>
      </c>
      <c r="C1995">
        <v>-5.2187200000000005E-4</v>
      </c>
      <c r="D1995">
        <v>-5.5262400000000004E-4</v>
      </c>
      <c r="E1995">
        <v>-4.9821399999999997E-4</v>
      </c>
      <c r="F1995">
        <v>-2.1139600000000001E-4</v>
      </c>
      <c r="G1995">
        <v>1.8930100000000001E-4</v>
      </c>
      <c r="H1995">
        <v>-1.8495600000000001E-4</v>
      </c>
    </row>
    <row r="1996" spans="1:8" x14ac:dyDescent="0.2">
      <c r="A1996">
        <v>1.02927E-4</v>
      </c>
      <c r="B1996">
        <v>2.9904900000000002E-4</v>
      </c>
      <c r="C1996">
        <v>6.44734E-4</v>
      </c>
      <c r="D1996">
        <v>4.5354100000000001E-4</v>
      </c>
      <c r="E1996">
        <v>6.6095499999999996E-4</v>
      </c>
      <c r="F1996">
        <v>5.2762900000000005E-4</v>
      </c>
      <c r="G1996">
        <v>-4.5553400000000001E-4</v>
      </c>
      <c r="H1996">
        <v>-2.4055499999999999E-4</v>
      </c>
    </row>
    <row r="1997" spans="1:8" x14ac:dyDescent="0.2">
      <c r="A1997">
        <v>-5.5583100000000001E-4</v>
      </c>
      <c r="B1997">
        <v>-7.90185E-4</v>
      </c>
      <c r="C1997">
        <v>-3.3275399999999999E-4</v>
      </c>
      <c r="D1997">
        <v>-5.5154399999999995E-4</v>
      </c>
      <c r="E1997">
        <v>-4.9586499999999996E-4</v>
      </c>
      <c r="F1997">
        <v>-2.09156E-4</v>
      </c>
      <c r="G1997">
        <v>1.4932899999999999E-4</v>
      </c>
      <c r="H1997" s="14">
        <v>-5.9100000000000002E-6</v>
      </c>
    </row>
    <row r="1998" spans="1:8" x14ac:dyDescent="0.2">
      <c r="A1998">
        <v>-4.9017400000000001E-4</v>
      </c>
      <c r="B1998">
        <v>3.92173E-4</v>
      </c>
      <c r="C1998" s="14">
        <v>-9.4699999999999998E-5</v>
      </c>
      <c r="D1998">
        <v>-3.8128599999999999E-4</v>
      </c>
      <c r="E1998">
        <v>-1.1032299999999999E-4</v>
      </c>
      <c r="F1998">
        <v>-2.0129800000000001E-4</v>
      </c>
      <c r="G1998">
        <v>-4.2116700000000001E-4</v>
      </c>
      <c r="H1998" s="14">
        <v>-8.4599999999999996E-5</v>
      </c>
    </row>
    <row r="1999" spans="1:8" x14ac:dyDescent="0.2">
      <c r="A1999" s="14">
        <v>9.3499999999999996E-5</v>
      </c>
      <c r="B1999">
        <v>-2.1834900000000001E-4</v>
      </c>
      <c r="C1999">
        <v>-1.1702010000000001E-3</v>
      </c>
      <c r="D1999">
        <v>-4.8552300000000002E-4</v>
      </c>
      <c r="E1999">
        <v>-5.3743599999999997E-4</v>
      </c>
      <c r="F1999">
        <v>-3.8671700000000002E-4</v>
      </c>
      <c r="G1999">
        <v>-3.0514700000000002E-4</v>
      </c>
      <c r="H1999">
        <v>-6.8225299999999996E-4</v>
      </c>
    </row>
    <row r="2000" spans="1:8" x14ac:dyDescent="0.2">
      <c r="A2000">
        <v>5.0064E-4</v>
      </c>
      <c r="B2000">
        <v>-2.7320300000000002E-4</v>
      </c>
      <c r="C2000">
        <v>4.4916299999999998E-4</v>
      </c>
      <c r="D2000">
        <v>3.7556200000000002E-4</v>
      </c>
      <c r="E2000">
        <v>-1.9461500000000001E-4</v>
      </c>
      <c r="F2000" s="14">
        <v>-5.2099999999999999E-5</v>
      </c>
      <c r="G2000">
        <v>-4.5441699999999998E-4</v>
      </c>
      <c r="H2000" s="14">
        <v>9.4300000000000002E-5</v>
      </c>
    </row>
    <row r="2001" spans="1:8" x14ac:dyDescent="0.2">
      <c r="A2001">
        <v>1.01421E-4</v>
      </c>
      <c r="B2001">
        <v>7.02424E-4</v>
      </c>
      <c r="C2001">
        <v>-1.46642E-4</v>
      </c>
      <c r="D2001">
        <v>2.8733300000000002E-4</v>
      </c>
      <c r="E2001">
        <v>2.29774E-4</v>
      </c>
      <c r="F2001">
        <v>-1.03266E-4</v>
      </c>
      <c r="G2001">
        <v>2.20208E-4</v>
      </c>
      <c r="H2001">
        <v>2.21587E-4</v>
      </c>
    </row>
    <row r="2002" spans="1:8" x14ac:dyDescent="0.2">
      <c r="A2002">
        <v>-3.95213E-4</v>
      </c>
      <c r="B2002">
        <v>-4.0001000000000001E-4</v>
      </c>
      <c r="C2002">
        <v>-5.0799899999999997E-4</v>
      </c>
      <c r="D2002">
        <v>-6.79859E-4</v>
      </c>
      <c r="E2002">
        <v>-1.58701E-4</v>
      </c>
      <c r="F2002">
        <v>-3.4166699999999998E-4</v>
      </c>
      <c r="G2002" s="14">
        <v>-4.9200000000000003E-5</v>
      </c>
      <c r="H2002" s="14">
        <v>8.4400000000000005E-5</v>
      </c>
    </row>
    <row r="2003" spans="1:8" x14ac:dyDescent="0.2">
      <c r="A2003" s="14">
        <v>4.9599999999999999E-5</v>
      </c>
      <c r="B2003">
        <v>-5.5848300000000003E-4</v>
      </c>
      <c r="C2003">
        <v>8.1592899999999996E-4</v>
      </c>
      <c r="D2003">
        <v>4.4472700000000001E-4</v>
      </c>
      <c r="E2003" s="14">
        <v>-9.0000000000000006E-5</v>
      </c>
      <c r="F2003">
        <v>8.5550800000000005E-4</v>
      </c>
      <c r="G2003">
        <v>8.4705200000000005E-4</v>
      </c>
      <c r="H2003" s="14">
        <v>7.7600000000000002E-5</v>
      </c>
    </row>
    <row r="2004" spans="1:8" x14ac:dyDescent="0.2">
      <c r="A2004">
        <v>3.7916600000000001E-4</v>
      </c>
      <c r="B2004">
        <v>1.05664E-3</v>
      </c>
      <c r="C2004">
        <v>6.7449000000000003E-4</v>
      </c>
      <c r="D2004">
        <v>7.6015800000000004E-4</v>
      </c>
      <c r="E2004">
        <v>8.2114000000000004E-4</v>
      </c>
      <c r="F2004">
        <v>-2.6225E-4</v>
      </c>
      <c r="G2004" s="14">
        <v>-4.4400000000000002E-5</v>
      </c>
      <c r="H2004">
        <v>3.22419E-4</v>
      </c>
    </row>
    <row r="2005" spans="1:8" x14ac:dyDescent="0.2">
      <c r="A2005">
        <v>3.2432799999999998E-4</v>
      </c>
      <c r="B2005">
        <v>5.6395100000000004E-4</v>
      </c>
      <c r="C2005">
        <v>3.7488700000000002E-4</v>
      </c>
      <c r="D2005">
        <v>8.2253800000000005E-4</v>
      </c>
      <c r="E2005" s="14">
        <v>-9.7499999999999998E-6</v>
      </c>
      <c r="F2005">
        <v>6.5181899999999999E-4</v>
      </c>
      <c r="G2005">
        <v>7.6917900000000004E-4</v>
      </c>
      <c r="H2005">
        <v>4.6843299999999998E-4</v>
      </c>
    </row>
    <row r="2006" spans="1:8" x14ac:dyDescent="0.2">
      <c r="A2006">
        <v>3.5889400000000001E-4</v>
      </c>
      <c r="B2006">
        <v>5.15176E-4</v>
      </c>
      <c r="C2006">
        <v>8.6177400000000005E-4</v>
      </c>
      <c r="D2006">
        <v>6.2308100000000005E-4</v>
      </c>
      <c r="E2006">
        <v>1.3494329999999999E-3</v>
      </c>
      <c r="F2006">
        <v>9.7745699999999994E-4</v>
      </c>
      <c r="G2006">
        <v>-2.2986E-4</v>
      </c>
      <c r="H2006">
        <v>4.0871599999999999E-4</v>
      </c>
    </row>
    <row r="2007" spans="1:8" x14ac:dyDescent="0.2">
      <c r="A2007">
        <v>-4.6288500000000001E-4</v>
      </c>
      <c r="B2007">
        <v>-1.45501E-4</v>
      </c>
      <c r="C2007">
        <v>-8.0833200000000004E-4</v>
      </c>
      <c r="D2007">
        <v>-3.3373300000000001E-4</v>
      </c>
      <c r="E2007">
        <v>-2.42508E-4</v>
      </c>
      <c r="F2007" s="14">
        <v>-1.95E-5</v>
      </c>
      <c r="G2007" s="14">
        <v>9.8400000000000007E-5</v>
      </c>
      <c r="H2007">
        <v>-2.7501799999999997E-4</v>
      </c>
    </row>
    <row r="2008" spans="1:8" x14ac:dyDescent="0.2">
      <c r="A2008">
        <v>3.5325299999999999E-4</v>
      </c>
      <c r="B2008" s="14">
        <v>-9.7699999999999996E-6</v>
      </c>
      <c r="C2008">
        <v>4.4802200000000001E-4</v>
      </c>
      <c r="D2008">
        <v>-2.3154499999999999E-4</v>
      </c>
      <c r="E2008">
        <v>-2.14148E-4</v>
      </c>
      <c r="F2008">
        <v>2.1422600000000001E-4</v>
      </c>
      <c r="G2008">
        <v>6.0269200000000005E-4</v>
      </c>
      <c r="H2008" s="14">
        <v>8.2199999999999992E-6</v>
      </c>
    </row>
    <row r="2009" spans="1:8" x14ac:dyDescent="0.2">
      <c r="A2009">
        <v>-8.2160899999999995E-4</v>
      </c>
      <c r="B2009">
        <v>-2.74558E-4</v>
      </c>
      <c r="C2009">
        <v>-5.7319100000000002E-4</v>
      </c>
      <c r="D2009">
        <v>-7.2702599999999997E-4</v>
      </c>
      <c r="E2009">
        <v>-5.6738000000000003E-4</v>
      </c>
      <c r="F2009">
        <v>-9.5925299999999997E-4</v>
      </c>
      <c r="G2009">
        <v>-1.0310689999999999E-3</v>
      </c>
      <c r="H2009">
        <v>-7.6597999999999998E-4</v>
      </c>
    </row>
    <row r="2010" spans="1:8" x14ac:dyDescent="0.2">
      <c r="A2010" s="14">
        <v>1.42E-5</v>
      </c>
      <c r="B2010" s="14">
        <v>1.1399999999999999E-5</v>
      </c>
      <c r="C2010" s="14">
        <v>-9.7100000000000011E-7</v>
      </c>
      <c r="D2010">
        <v>6.3019200000000001E-4</v>
      </c>
      <c r="E2010" s="14">
        <v>1.59E-5</v>
      </c>
      <c r="F2010">
        <v>1.4778600000000001E-4</v>
      </c>
      <c r="G2010" s="14">
        <v>-8.4400000000000005E-5</v>
      </c>
      <c r="H2010">
        <v>5.5818399999999998E-4</v>
      </c>
    </row>
    <row r="2011" spans="1:8" x14ac:dyDescent="0.2">
      <c r="A2011" s="14">
        <v>-3.8699999999999999E-5</v>
      </c>
      <c r="B2011">
        <v>-5.6063200000000004E-4</v>
      </c>
      <c r="C2011">
        <v>-1.7386600000000001E-4</v>
      </c>
      <c r="D2011">
        <v>-8.0946000000000002E-4</v>
      </c>
      <c r="E2011">
        <v>-3.09356E-4</v>
      </c>
      <c r="F2011">
        <v>-8.8373499999999997E-4</v>
      </c>
      <c r="G2011">
        <v>2.7487099999999999E-4</v>
      </c>
      <c r="H2011">
        <v>-1.85372E-4</v>
      </c>
    </row>
    <row r="2012" spans="1:8" x14ac:dyDescent="0.2">
      <c r="A2012">
        <v>3.2322200000000002E-4</v>
      </c>
      <c r="B2012">
        <v>-2.7122300000000002E-4</v>
      </c>
      <c r="C2012">
        <v>-2.5034699999999999E-4</v>
      </c>
      <c r="D2012">
        <v>2.2913400000000001E-4</v>
      </c>
      <c r="E2012">
        <v>-1.7933700000000001E-4</v>
      </c>
      <c r="F2012">
        <v>6.7576500000000005E-4</v>
      </c>
      <c r="G2012">
        <v>-1.7628300000000001E-4</v>
      </c>
      <c r="H2012">
        <v>3.5136899999999998E-4</v>
      </c>
    </row>
    <row r="2013" spans="1:8" x14ac:dyDescent="0.2">
      <c r="A2013">
        <v>-5.2839100000000002E-4</v>
      </c>
      <c r="B2013">
        <v>1.7302999999999999E-4</v>
      </c>
      <c r="C2013" s="14">
        <v>-1.15E-5</v>
      </c>
      <c r="D2013">
        <v>3.0477299999999999E-4</v>
      </c>
      <c r="E2013">
        <v>2.6262900000000001E-4</v>
      </c>
      <c r="F2013">
        <v>-2.94841E-4</v>
      </c>
      <c r="G2013">
        <v>5.4167600000000005E-4</v>
      </c>
      <c r="H2013">
        <v>-2.5183699999999998E-4</v>
      </c>
    </row>
    <row r="2014" spans="1:8" x14ac:dyDescent="0.2">
      <c r="A2014">
        <v>-1.3957800000000001E-4</v>
      </c>
      <c r="B2014" s="14">
        <v>5.9500000000000003E-5</v>
      </c>
      <c r="C2014">
        <v>-2.6016400000000001E-4</v>
      </c>
      <c r="D2014">
        <v>-6.8827999999999999E-4</v>
      </c>
      <c r="E2014">
        <v>-8.2733299999999997E-4</v>
      </c>
      <c r="F2014" s="14">
        <v>-6.8100000000000002E-5</v>
      </c>
      <c r="G2014">
        <v>-8.1267999999999998E-4</v>
      </c>
      <c r="H2014">
        <v>-4.0180700000000001E-4</v>
      </c>
    </row>
    <row r="2015" spans="1:8" x14ac:dyDescent="0.2">
      <c r="A2015" s="14">
        <v>2.1699999999999999E-5</v>
      </c>
      <c r="B2015">
        <v>-3.3590099999999999E-4</v>
      </c>
      <c r="C2015">
        <v>1.20062E-4</v>
      </c>
      <c r="D2015">
        <v>-3.0397600000000002E-4</v>
      </c>
      <c r="E2015">
        <v>1.4639300000000001E-4</v>
      </c>
      <c r="F2015" s="14">
        <v>-8.2100000000000003E-5</v>
      </c>
      <c r="G2015" s="14">
        <v>5.5600000000000003E-5</v>
      </c>
      <c r="H2015">
        <v>-1.30722E-4</v>
      </c>
    </row>
    <row r="2016" spans="1:8" x14ac:dyDescent="0.2">
      <c r="A2016">
        <v>7.2962600000000004E-4</v>
      </c>
      <c r="B2016" s="14">
        <v>-4.3000000000000002E-5</v>
      </c>
      <c r="C2016" s="14">
        <v>4.2500000000000003E-5</v>
      </c>
      <c r="D2016" s="14">
        <v>-9.5199999999999997E-5</v>
      </c>
      <c r="E2016">
        <v>1.57916E-4</v>
      </c>
      <c r="F2016">
        <v>2.0231599999999999E-4</v>
      </c>
      <c r="G2016">
        <v>-2.2517500000000001E-4</v>
      </c>
      <c r="H2016">
        <v>-1.6875200000000001E-4</v>
      </c>
    </row>
    <row r="2017" spans="1:8" x14ac:dyDescent="0.2">
      <c r="A2017">
        <v>-3.2095499999999999E-4</v>
      </c>
      <c r="B2017" s="14">
        <v>6.1099999999999994E-5</v>
      </c>
      <c r="C2017">
        <v>3.7464900000000001E-4</v>
      </c>
      <c r="D2017">
        <v>6.2426799999999998E-4</v>
      </c>
      <c r="E2017">
        <v>7.8465100000000003E-4</v>
      </c>
      <c r="F2017" s="14">
        <v>-3.4799999999999999E-5</v>
      </c>
      <c r="G2017">
        <v>1.93587E-4</v>
      </c>
      <c r="H2017">
        <v>8.2501799999999995E-4</v>
      </c>
    </row>
    <row r="2018" spans="1:8" x14ac:dyDescent="0.2">
      <c r="A2018" s="14">
        <v>-3.8899999999999997E-5</v>
      </c>
      <c r="B2018">
        <v>3.1400800000000001E-4</v>
      </c>
      <c r="C2018">
        <v>-2.4411999999999999E-4</v>
      </c>
      <c r="D2018">
        <v>-1.8129299999999999E-4</v>
      </c>
      <c r="E2018" s="14">
        <v>-6.0300000000000002E-5</v>
      </c>
      <c r="F2018">
        <v>6.2928799999999998E-4</v>
      </c>
      <c r="G2018">
        <v>1.1878170000000001E-3</v>
      </c>
      <c r="H2018">
        <v>-1.4664100000000001E-4</v>
      </c>
    </row>
    <row r="2019" spans="1:8" x14ac:dyDescent="0.2">
      <c r="A2019">
        <v>-1.0292E-4</v>
      </c>
      <c r="B2019">
        <v>1.2111499999999999E-4</v>
      </c>
      <c r="C2019">
        <v>1.8653499999999999E-4</v>
      </c>
      <c r="D2019">
        <v>-2.26746E-4</v>
      </c>
      <c r="E2019">
        <v>-5.6992999999999996E-4</v>
      </c>
      <c r="F2019">
        <v>-4.5852499999999999E-4</v>
      </c>
      <c r="G2019">
        <v>-3.46709E-4</v>
      </c>
      <c r="H2019">
        <v>1.58326E-4</v>
      </c>
    </row>
    <row r="2020" spans="1:8" x14ac:dyDescent="0.2">
      <c r="A2020">
        <v>4.1387800000000001E-4</v>
      </c>
      <c r="B2020">
        <v>-7.7633200000000002E-4</v>
      </c>
      <c r="C2020">
        <v>-3.8159400000000002E-4</v>
      </c>
      <c r="D2020">
        <v>3.3876199999999999E-4</v>
      </c>
      <c r="E2020" s="14">
        <v>-6.6799999999999997E-5</v>
      </c>
      <c r="F2020">
        <v>-3.8309200000000002E-4</v>
      </c>
      <c r="G2020">
        <v>-8.1484500000000002E-4</v>
      </c>
      <c r="H2020">
        <v>-5.0817699999999996E-4</v>
      </c>
    </row>
    <row r="2021" spans="1:8" x14ac:dyDescent="0.2">
      <c r="A2021">
        <v>-3.9852600000000001E-4</v>
      </c>
      <c r="B2021">
        <v>4.1057700000000002E-4</v>
      </c>
      <c r="C2021">
        <v>2.8213700000000001E-4</v>
      </c>
      <c r="D2021">
        <v>-1.9241399999999999E-4</v>
      </c>
      <c r="E2021">
        <v>3.0264700000000002E-4</v>
      </c>
      <c r="F2021">
        <v>3.0055300000000001E-4</v>
      </c>
      <c r="G2021">
        <v>3.44278E-4</v>
      </c>
      <c r="H2021">
        <v>2.57908E-4</v>
      </c>
    </row>
    <row r="2022" spans="1:8" x14ac:dyDescent="0.2">
      <c r="A2022">
        <v>3.0157200000000001E-4</v>
      </c>
      <c r="B2022" s="14">
        <v>8.42E-5</v>
      </c>
      <c r="C2022">
        <v>-9.4165899999999996E-4</v>
      </c>
      <c r="D2022">
        <v>-2.21704E-4</v>
      </c>
      <c r="E2022">
        <v>-4.7018299999999999E-4</v>
      </c>
      <c r="F2022" s="14">
        <v>7.4100000000000002E-6</v>
      </c>
      <c r="G2022">
        <v>-3.26616E-4</v>
      </c>
      <c r="H2022" s="14">
        <v>-5.0599999999999997E-5</v>
      </c>
    </row>
    <row r="2023" spans="1:8" x14ac:dyDescent="0.2">
      <c r="A2023">
        <v>-9.6184899999999997E-4</v>
      </c>
      <c r="B2023">
        <v>-7.6081100000000002E-4</v>
      </c>
      <c r="C2023" s="14">
        <v>4.4499999999999997E-5</v>
      </c>
      <c r="D2023">
        <v>3.11618E-4</v>
      </c>
      <c r="E2023">
        <v>-4.6335000000000001E-4</v>
      </c>
      <c r="F2023">
        <v>-3.4907200000000002E-4</v>
      </c>
      <c r="G2023">
        <v>-5.3579300000000001E-4</v>
      </c>
      <c r="H2023">
        <v>-3.5633600000000001E-4</v>
      </c>
    </row>
    <row r="2024" spans="1:8" x14ac:dyDescent="0.2">
      <c r="A2024">
        <v>2.2059E-4</v>
      </c>
      <c r="B2024">
        <v>9.2901099999999999E-4</v>
      </c>
      <c r="C2024">
        <v>7.7052299999999995E-4</v>
      </c>
      <c r="D2024" s="14">
        <v>9.7100000000000002E-5</v>
      </c>
      <c r="E2024">
        <v>2.0194399999999999E-4</v>
      </c>
      <c r="F2024">
        <v>-1.2234499999999999E-4</v>
      </c>
      <c r="G2024">
        <v>5.2130999999999998E-4</v>
      </c>
      <c r="H2024">
        <v>3.3397E-4</v>
      </c>
    </row>
    <row r="2025" spans="1:8" x14ac:dyDescent="0.2">
      <c r="A2025">
        <v>2.71184E-4</v>
      </c>
      <c r="B2025">
        <v>-7.2919300000000005E-4</v>
      </c>
      <c r="C2025">
        <v>-6.74089E-4</v>
      </c>
      <c r="D2025" s="14">
        <v>-8.8900000000000006E-5</v>
      </c>
      <c r="E2025">
        <v>-2.0802099999999999E-4</v>
      </c>
      <c r="F2025">
        <v>-3.1582000000000002E-4</v>
      </c>
      <c r="G2025" s="14">
        <v>5.9500000000000003E-5</v>
      </c>
      <c r="H2025">
        <v>-3.0771599999999998E-4</v>
      </c>
    </row>
    <row r="2026" spans="1:8" x14ac:dyDescent="0.2">
      <c r="A2026">
        <v>1.97665E-4</v>
      </c>
      <c r="B2026">
        <v>-2.5480899999999999E-4</v>
      </c>
      <c r="C2026" s="14">
        <v>-6.3399999999999996E-5</v>
      </c>
      <c r="D2026">
        <v>-7.24783E-4</v>
      </c>
      <c r="E2026">
        <v>6.9244900000000004E-4</v>
      </c>
      <c r="F2026" s="14">
        <v>6.7299999999999996E-5</v>
      </c>
      <c r="G2026">
        <v>-1.3429800000000001E-4</v>
      </c>
      <c r="H2026">
        <v>-4.9651800000000005E-4</v>
      </c>
    </row>
    <row r="2027" spans="1:8" x14ac:dyDescent="0.2">
      <c r="A2027">
        <v>1.86591E-4</v>
      </c>
      <c r="B2027">
        <v>4.3344400000000001E-4</v>
      </c>
      <c r="C2027" s="14">
        <v>-3.3500000000000001E-5</v>
      </c>
      <c r="D2027" s="14">
        <v>-2.26E-5</v>
      </c>
      <c r="E2027">
        <v>-7.4118999999999997E-4</v>
      </c>
      <c r="F2027">
        <v>-3.4659600000000001E-4</v>
      </c>
      <c r="G2027">
        <v>-3.4410000000000002E-4</v>
      </c>
      <c r="H2027">
        <v>2.4652099999999998E-4</v>
      </c>
    </row>
    <row r="2028" spans="1:8" x14ac:dyDescent="0.2">
      <c r="A2028">
        <v>-8.4026399999999996E-4</v>
      </c>
      <c r="B2028">
        <v>-3.3103599999999999E-4</v>
      </c>
      <c r="C2028">
        <v>3.4111599999999998E-4</v>
      </c>
      <c r="D2028">
        <v>2.54059E-4</v>
      </c>
      <c r="E2028">
        <v>3.0968400000000001E-4</v>
      </c>
      <c r="F2028" s="14">
        <v>1.7399999999999999E-5</v>
      </c>
      <c r="G2028" s="14">
        <v>-3.4700000000000003E-5</v>
      </c>
      <c r="H2028">
        <v>-1.8124600000000001E-4</v>
      </c>
    </row>
    <row r="2029" spans="1:8" x14ac:dyDescent="0.2">
      <c r="A2029">
        <v>1.7478E-4</v>
      </c>
      <c r="B2029">
        <v>-3.3971499999999998E-4</v>
      </c>
      <c r="C2029">
        <v>-2.18593E-4</v>
      </c>
      <c r="D2029">
        <v>-6.0203700000000004E-4</v>
      </c>
      <c r="E2029" s="14">
        <v>-5.2800000000000003E-6</v>
      </c>
      <c r="F2029" s="14">
        <v>9.9699999999999998E-5</v>
      </c>
      <c r="G2029">
        <v>-1.06328E-4</v>
      </c>
      <c r="H2029">
        <v>2.0370300000000001E-4</v>
      </c>
    </row>
    <row r="2030" spans="1:8" x14ac:dyDescent="0.2">
      <c r="A2030">
        <v>6.4968600000000001E-4</v>
      </c>
      <c r="B2030">
        <v>7.2295400000000004E-4</v>
      </c>
      <c r="C2030">
        <v>4.6162200000000002E-4</v>
      </c>
      <c r="D2030">
        <v>3.3100099999999998E-4</v>
      </c>
      <c r="E2030">
        <v>-2.2346599999999999E-4</v>
      </c>
      <c r="F2030">
        <v>2.2015199999999999E-4</v>
      </c>
      <c r="G2030">
        <v>4.4808899999999999E-4</v>
      </c>
      <c r="H2030">
        <v>4.3430500000000001E-4</v>
      </c>
    </row>
    <row r="2031" spans="1:8" x14ac:dyDescent="0.2">
      <c r="A2031">
        <v>-2.0244999999999999E-4</v>
      </c>
      <c r="B2031" s="14">
        <v>-2.8399999999999999E-5</v>
      </c>
      <c r="C2031">
        <v>-2.6160400000000002E-4</v>
      </c>
      <c r="D2031">
        <v>3.8435299999999998E-4</v>
      </c>
      <c r="E2031">
        <v>2.9916300000000002E-4</v>
      </c>
      <c r="F2031">
        <v>-1.51216E-4</v>
      </c>
      <c r="G2031">
        <v>-1.5127599999999999E-4</v>
      </c>
      <c r="H2031">
        <v>-9.810140000000001E-4</v>
      </c>
    </row>
    <row r="2032" spans="1:8" x14ac:dyDescent="0.2">
      <c r="A2032" s="14">
        <v>8.8999999999999995E-5</v>
      </c>
      <c r="B2032">
        <v>-3.72483E-4</v>
      </c>
      <c r="C2032">
        <v>-2.11206E-4</v>
      </c>
      <c r="D2032">
        <v>-5.9934400000000003E-4</v>
      </c>
      <c r="E2032">
        <v>-4.8677200000000001E-4</v>
      </c>
      <c r="F2032">
        <v>1.4201599999999999E-4</v>
      </c>
      <c r="G2032">
        <v>-1.50629E-4</v>
      </c>
      <c r="H2032">
        <v>6.9192899999999998E-4</v>
      </c>
    </row>
    <row r="2033" spans="1:8" x14ac:dyDescent="0.2">
      <c r="A2033">
        <v>-3.8412199999999998E-4</v>
      </c>
      <c r="B2033" s="14">
        <v>6.8499999999999998E-5</v>
      </c>
      <c r="C2033">
        <v>-2.3785000000000001E-4</v>
      </c>
      <c r="D2033">
        <v>5.4329699999999999E-4</v>
      </c>
      <c r="E2033" s="14">
        <v>6.0699999999999998E-5</v>
      </c>
      <c r="F2033">
        <v>-4.14838E-4</v>
      </c>
      <c r="G2033">
        <v>-1.42662E-4</v>
      </c>
      <c r="H2033">
        <v>-3.6541299999999998E-4</v>
      </c>
    </row>
    <row r="2034" spans="1:8" x14ac:dyDescent="0.2">
      <c r="A2034">
        <v>3.7877899999999999E-4</v>
      </c>
      <c r="B2034" s="14">
        <v>-6.6000000000000005E-5</v>
      </c>
      <c r="C2034" s="14">
        <v>8.3200000000000003E-5</v>
      </c>
      <c r="D2034">
        <v>-5.0388400000000002E-4</v>
      </c>
      <c r="E2034">
        <v>1.8569699999999999E-4</v>
      </c>
      <c r="F2034" s="14">
        <v>8.8399999999999994E-5</v>
      </c>
      <c r="G2034">
        <v>3.8901700000000002E-4</v>
      </c>
      <c r="H2034">
        <v>1.5044799999999999E-4</v>
      </c>
    </row>
    <row r="2035" spans="1:8" x14ac:dyDescent="0.2">
      <c r="A2035">
        <v>-4.42602E-4</v>
      </c>
      <c r="B2035">
        <v>-2.66588E-4</v>
      </c>
      <c r="C2035">
        <v>2.0220599999999999E-4</v>
      </c>
      <c r="D2035">
        <v>1.7215199999999999E-4</v>
      </c>
      <c r="E2035">
        <v>1.76305E-4</v>
      </c>
      <c r="F2035">
        <v>-2.4433499999999998E-4</v>
      </c>
      <c r="G2035">
        <v>-7.30271E-4</v>
      </c>
      <c r="H2035">
        <v>-1.09832E-4</v>
      </c>
    </row>
    <row r="2036" spans="1:8" x14ac:dyDescent="0.2">
      <c r="A2036">
        <v>1.70698E-4</v>
      </c>
      <c r="B2036">
        <v>1.96582E-4</v>
      </c>
      <c r="C2036">
        <v>-2.9217000000000002E-4</v>
      </c>
      <c r="D2036">
        <v>1.9097799999999999E-4</v>
      </c>
      <c r="E2036">
        <v>-7.5227200000000001E-4</v>
      </c>
      <c r="F2036">
        <v>5.1334799999999995E-4</v>
      </c>
      <c r="G2036">
        <v>1.8944099999999999E-4</v>
      </c>
      <c r="H2036">
        <v>-2.0200400000000001E-4</v>
      </c>
    </row>
    <row r="2037" spans="1:8" x14ac:dyDescent="0.2">
      <c r="A2037">
        <v>-5.1193799999999998E-4</v>
      </c>
      <c r="B2037" s="14">
        <v>7.0300000000000001E-5</v>
      </c>
      <c r="C2037">
        <v>-2.7011299999999999E-4</v>
      </c>
      <c r="D2037">
        <v>-8.6363E-4</v>
      </c>
      <c r="E2037">
        <v>-1.36045E-4</v>
      </c>
      <c r="F2037">
        <v>-2.2851499999999999E-4</v>
      </c>
      <c r="G2037" s="14">
        <v>-6.3399999999999996E-5</v>
      </c>
      <c r="H2037" s="14">
        <v>-4.9400000000000001E-5</v>
      </c>
    </row>
    <row r="2038" spans="1:8" x14ac:dyDescent="0.2">
      <c r="A2038">
        <v>2.50902E-4</v>
      </c>
      <c r="B2038">
        <v>-7.1680400000000003E-4</v>
      </c>
      <c r="C2038">
        <v>-3.0412800000000003E-4</v>
      </c>
      <c r="D2038">
        <v>2.8209099999999999E-4</v>
      </c>
      <c r="E2038">
        <v>-2.8090899999999998E-4</v>
      </c>
      <c r="F2038">
        <v>-1.038349E-3</v>
      </c>
      <c r="G2038">
        <v>-2.00905E-4</v>
      </c>
      <c r="H2038">
        <v>-2.8047800000000002E-4</v>
      </c>
    </row>
    <row r="2039" spans="1:8" x14ac:dyDescent="0.2">
      <c r="A2039">
        <v>-3.22171E-4</v>
      </c>
      <c r="B2039">
        <v>-4.0328299999999999E-4</v>
      </c>
      <c r="C2039">
        <v>-1.06901E-4</v>
      </c>
      <c r="D2039">
        <v>-1.1000269999999999E-3</v>
      </c>
      <c r="E2039" s="14">
        <v>5.3699999999999997E-5</v>
      </c>
      <c r="F2039">
        <v>-1.9147700000000001E-4</v>
      </c>
      <c r="G2039">
        <v>-9.0995699999999998E-4</v>
      </c>
      <c r="H2039">
        <v>-5.7700600000000002E-4</v>
      </c>
    </row>
    <row r="2040" spans="1:8" x14ac:dyDescent="0.2">
      <c r="A2040">
        <v>6.3023699999999996E-4</v>
      </c>
      <c r="B2040">
        <v>6.6580600000000002E-4</v>
      </c>
      <c r="C2040">
        <v>1.8562599999999999E-4</v>
      </c>
      <c r="D2040">
        <v>1.4111390000000001E-3</v>
      </c>
      <c r="E2040">
        <v>1.0601400000000001E-4</v>
      </c>
      <c r="F2040">
        <v>8.4939499999999997E-4</v>
      </c>
      <c r="G2040">
        <v>2.4930200000000002E-4</v>
      </c>
      <c r="H2040">
        <v>1.4617699999999999E-4</v>
      </c>
    </row>
    <row r="2041" spans="1:8" x14ac:dyDescent="0.2">
      <c r="A2041">
        <v>-2.7526299999999998E-4</v>
      </c>
      <c r="B2041">
        <v>1.7078199999999999E-4</v>
      </c>
      <c r="C2041" s="14">
        <v>-9.9900000000000002E-5</v>
      </c>
      <c r="D2041">
        <v>-9.7550800000000004E-4</v>
      </c>
      <c r="E2041">
        <v>-6.9429699999999997E-4</v>
      </c>
      <c r="F2041">
        <v>-6.5556999999999996E-4</v>
      </c>
      <c r="G2041">
        <v>1.32557E-4</v>
      </c>
      <c r="H2041">
        <v>-3.76704E-4</v>
      </c>
    </row>
    <row r="2042" spans="1:8" x14ac:dyDescent="0.2">
      <c r="A2042">
        <v>-2.7814000000000002E-4</v>
      </c>
      <c r="B2042">
        <v>-5.9416000000000004E-4</v>
      </c>
      <c r="C2042">
        <v>-5.7793099999999995E-4</v>
      </c>
      <c r="D2042" s="14">
        <v>9.0099999999999995E-5</v>
      </c>
      <c r="E2042" s="14">
        <v>5.3300000000000001E-5</v>
      </c>
      <c r="F2042">
        <v>-1.05993E-4</v>
      </c>
      <c r="G2042">
        <v>-5.5184099999999996E-4</v>
      </c>
      <c r="H2042">
        <v>-4.3338600000000001E-4</v>
      </c>
    </row>
    <row r="2043" spans="1:8" x14ac:dyDescent="0.2">
      <c r="A2043" s="14">
        <v>3.7400000000000001E-5</v>
      </c>
      <c r="B2043" s="14">
        <v>-3.9199999999999997E-6</v>
      </c>
      <c r="C2043" s="14">
        <v>-2.8099999999999999E-5</v>
      </c>
      <c r="D2043">
        <v>-2.4290600000000001E-4</v>
      </c>
      <c r="E2043">
        <v>-2.1051199999999999E-4</v>
      </c>
      <c r="F2043">
        <v>-1.4888799999999999E-4</v>
      </c>
      <c r="G2043" s="14">
        <v>-7.3399999999999995E-5</v>
      </c>
      <c r="H2043">
        <v>7.6225499999999999E-4</v>
      </c>
    </row>
    <row r="2044" spans="1:8" x14ac:dyDescent="0.2">
      <c r="A2044">
        <v>1.9649000000000001E-4</v>
      </c>
      <c r="B2044">
        <v>4.29312E-4</v>
      </c>
      <c r="C2044">
        <v>5.8392600000000002E-4</v>
      </c>
      <c r="D2044">
        <v>4.1064399999999999E-4</v>
      </c>
      <c r="E2044">
        <v>3.8777800000000003E-4</v>
      </c>
      <c r="F2044" s="14">
        <v>-5.6700000000000003E-5</v>
      </c>
      <c r="G2044">
        <v>2.8292200000000001E-4</v>
      </c>
      <c r="H2044">
        <v>-2.2273200000000001E-4</v>
      </c>
    </row>
    <row r="2045" spans="1:8" x14ac:dyDescent="0.2">
      <c r="A2045">
        <v>-1.2782449999999999E-3</v>
      </c>
      <c r="B2045">
        <v>-1.2366320000000001E-3</v>
      </c>
      <c r="C2045">
        <v>-7.4513400000000005E-4</v>
      </c>
      <c r="D2045">
        <v>-6.4780700000000003E-4</v>
      </c>
      <c r="E2045">
        <v>1.06959E-4</v>
      </c>
      <c r="F2045">
        <v>-3.66261E-4</v>
      </c>
      <c r="G2045">
        <v>-3.9647E-4</v>
      </c>
      <c r="H2045">
        <v>5.3926699999999996E-4</v>
      </c>
    </row>
    <row r="2046" spans="1:8" x14ac:dyDescent="0.2">
      <c r="A2046">
        <v>-5.3259599999999998E-4</v>
      </c>
      <c r="B2046">
        <v>-5.8877400000000002E-4</v>
      </c>
      <c r="C2046">
        <v>-1.5082509999999999E-3</v>
      </c>
      <c r="D2046">
        <v>-1.4901319999999999E-3</v>
      </c>
      <c r="E2046">
        <v>-1.798348E-3</v>
      </c>
      <c r="F2046">
        <v>-4.6200800000000003E-4</v>
      </c>
      <c r="G2046">
        <v>-8.3042800000000003E-4</v>
      </c>
      <c r="H2046">
        <v>-1.2255320000000001E-3</v>
      </c>
    </row>
    <row r="2047" spans="1:8" x14ac:dyDescent="0.2">
      <c r="A2047">
        <v>2.1004119999999999E-3</v>
      </c>
      <c r="B2047">
        <v>3.8292099999999999E-4</v>
      </c>
      <c r="C2047">
        <v>1.3823279999999999E-3</v>
      </c>
      <c r="D2047">
        <v>1.144703E-3</v>
      </c>
      <c r="E2047">
        <v>1.3185269999999999E-3</v>
      </c>
      <c r="F2047">
        <v>5.09013E-4</v>
      </c>
      <c r="G2047">
        <v>7.0468799999999997E-4</v>
      </c>
      <c r="H2047" s="14">
        <v>-2.1100000000000001E-5</v>
      </c>
    </row>
    <row r="2048" spans="1:8" x14ac:dyDescent="0.2">
      <c r="A2048">
        <v>3.3601399999999999E-4</v>
      </c>
      <c r="B2048">
        <v>3.4591E-4</v>
      </c>
      <c r="C2048">
        <v>-1.10356E-4</v>
      </c>
      <c r="D2048">
        <v>-2.4986700000000003E-4</v>
      </c>
      <c r="E2048">
        <v>1.2527099999999999E-4</v>
      </c>
      <c r="F2048">
        <v>1.6489299999999999E-4</v>
      </c>
      <c r="G2048">
        <v>1.2854199999999999E-4</v>
      </c>
      <c r="H2048">
        <v>5.0718499999999995E-4</v>
      </c>
    </row>
    <row r="2049" spans="1:8" x14ac:dyDescent="0.2">
      <c r="A2049" s="14">
        <v>2.87E-5</v>
      </c>
      <c r="B2049">
        <v>7.8293000000000004E-4</v>
      </c>
      <c r="C2049">
        <v>8.9506899999999996E-4</v>
      </c>
      <c r="D2049">
        <v>1.2131710000000001E-3</v>
      </c>
      <c r="E2049">
        <v>5.3136600000000002E-4</v>
      </c>
      <c r="F2049">
        <v>1.140229E-3</v>
      </c>
      <c r="G2049">
        <v>1.390224E-3</v>
      </c>
      <c r="H2049">
        <v>2.6482699999999998E-4</v>
      </c>
    </row>
    <row r="2050" spans="1:8" x14ac:dyDescent="0.2">
      <c r="A2050">
        <v>4.8394099999999999E-4</v>
      </c>
      <c r="B2050">
        <v>1.2369239999999999E-3</v>
      </c>
      <c r="C2050">
        <v>1.72288E-3</v>
      </c>
      <c r="D2050">
        <v>1.86049E-3</v>
      </c>
      <c r="E2050">
        <v>1.905585E-3</v>
      </c>
      <c r="F2050">
        <v>1.2257780000000001E-3</v>
      </c>
      <c r="G2050">
        <v>5.2781300000000002E-4</v>
      </c>
      <c r="H2050">
        <v>1.184727E-3</v>
      </c>
    </row>
    <row r="2051" spans="1:8" x14ac:dyDescent="0.2">
      <c r="A2051">
        <v>-1.1075599999999999E-4</v>
      </c>
      <c r="B2051" s="14">
        <v>8.8800000000000004E-5</v>
      </c>
      <c r="C2051">
        <v>-1.149115E-3</v>
      </c>
      <c r="D2051">
        <v>-4.7986399999999999E-4</v>
      </c>
      <c r="E2051">
        <v>-5.7392299999999995E-4</v>
      </c>
      <c r="F2051">
        <v>-8.5774799999999997E-4</v>
      </c>
      <c r="G2051">
        <v>-5.3641300000000002E-4</v>
      </c>
      <c r="H2051">
        <v>-6.1190300000000001E-4</v>
      </c>
    </row>
    <row r="2052" spans="1:8" x14ac:dyDescent="0.2">
      <c r="A2052">
        <v>1.304136E-3</v>
      </c>
      <c r="B2052" s="14">
        <v>-7.4499999999999995E-5</v>
      </c>
      <c r="C2052">
        <v>5.2388399999999996E-4</v>
      </c>
      <c r="D2052">
        <v>3.1752899999999999E-4</v>
      </c>
      <c r="E2052" s="14">
        <v>-8.7700000000000004E-5</v>
      </c>
      <c r="F2052">
        <v>2.2139699999999999E-4</v>
      </c>
      <c r="G2052">
        <v>-3.2274199999999999E-4</v>
      </c>
      <c r="H2052" s="14">
        <v>2.3600000000000001E-5</v>
      </c>
    </row>
    <row r="2053" spans="1:8" x14ac:dyDescent="0.2">
      <c r="A2053" s="14">
        <v>3.6699999999999998E-5</v>
      </c>
      <c r="B2053">
        <v>5.1933800000000005E-4</v>
      </c>
      <c r="C2053">
        <v>8.3878399999999997E-4</v>
      </c>
      <c r="D2053">
        <v>3.6107499999999998E-4</v>
      </c>
      <c r="E2053">
        <v>3.1072700000000001E-4</v>
      </c>
      <c r="F2053" s="14">
        <v>-3.1399999999999998E-5</v>
      </c>
      <c r="G2053">
        <v>4.4006600000000002E-4</v>
      </c>
      <c r="H2053">
        <v>3.8316100000000003E-4</v>
      </c>
    </row>
    <row r="2054" spans="1:8" x14ac:dyDescent="0.2">
      <c r="A2054">
        <v>-3.9633600000000001E-4</v>
      </c>
      <c r="B2054">
        <v>-4.19813E-4</v>
      </c>
      <c r="C2054">
        <v>-4.6995199999999999E-4</v>
      </c>
      <c r="D2054">
        <v>-9.2038299999999999E-4</v>
      </c>
      <c r="E2054">
        <v>-4.4351500000000001E-4</v>
      </c>
      <c r="F2054">
        <v>-2.6502600000000002E-4</v>
      </c>
      <c r="G2054" s="14">
        <v>9.59E-5</v>
      </c>
      <c r="H2054">
        <v>-6.6309699999999997E-4</v>
      </c>
    </row>
    <row r="2055" spans="1:8" x14ac:dyDescent="0.2">
      <c r="A2055">
        <v>-1.5301710000000001E-3</v>
      </c>
      <c r="B2055">
        <v>-1.103742E-3</v>
      </c>
      <c r="C2055">
        <v>-1.2025950000000001E-3</v>
      </c>
      <c r="D2055">
        <v>-8.7060100000000004E-4</v>
      </c>
      <c r="E2055">
        <v>-7.6583300000000005E-4</v>
      </c>
      <c r="F2055">
        <v>-6.0928299999999996E-4</v>
      </c>
      <c r="G2055">
        <v>-3.9255900000000001E-4</v>
      </c>
      <c r="H2055">
        <v>-5.2488000000000003E-4</v>
      </c>
    </row>
    <row r="2056" spans="1:8" x14ac:dyDescent="0.2">
      <c r="A2056">
        <v>9.2374999999999998E-4</v>
      </c>
      <c r="B2056">
        <v>8.7281299999999995E-4</v>
      </c>
      <c r="C2056">
        <v>6.1908299999999998E-4</v>
      </c>
      <c r="D2056">
        <v>2.8509599999999998E-4</v>
      </c>
      <c r="E2056">
        <v>6.8600900000000001E-4</v>
      </c>
      <c r="F2056">
        <v>1.48906E-4</v>
      </c>
      <c r="G2056">
        <v>-4.7889500000000002E-4</v>
      </c>
      <c r="H2056">
        <v>4.9408600000000003E-4</v>
      </c>
    </row>
    <row r="2057" spans="1:8" x14ac:dyDescent="0.2">
      <c r="A2057">
        <v>-2.35889E-4</v>
      </c>
      <c r="B2057">
        <v>-2.1854099999999999E-4</v>
      </c>
      <c r="C2057">
        <v>1.2765199999999999E-4</v>
      </c>
      <c r="D2057">
        <v>-4.2286800000000002E-4</v>
      </c>
      <c r="E2057">
        <v>-3.1696799999999999E-4</v>
      </c>
      <c r="F2057">
        <v>-2.06732E-4</v>
      </c>
      <c r="G2057">
        <v>3.0053600000000001E-4</v>
      </c>
      <c r="H2057">
        <v>-1.80199E-4</v>
      </c>
    </row>
    <row r="2058" spans="1:8" x14ac:dyDescent="0.2">
      <c r="A2058" s="14">
        <v>-5.4200000000000003E-5</v>
      </c>
      <c r="B2058">
        <v>-2.97891E-4</v>
      </c>
      <c r="C2058">
        <v>-3.7831900000000001E-4</v>
      </c>
      <c r="D2058">
        <v>-1.5417299999999999E-4</v>
      </c>
      <c r="E2058" s="14">
        <v>-2.12E-5</v>
      </c>
      <c r="F2058">
        <v>3.0533699999999998E-4</v>
      </c>
      <c r="G2058">
        <v>-3.2960900000000002E-4</v>
      </c>
      <c r="H2058">
        <v>-3.27783E-4</v>
      </c>
    </row>
    <row r="2059" spans="1:8" x14ac:dyDescent="0.2">
      <c r="A2059">
        <v>2.08829E-4</v>
      </c>
      <c r="B2059">
        <v>-1.6319699999999999E-4</v>
      </c>
      <c r="C2059">
        <v>-5.4823299999999997E-4</v>
      </c>
      <c r="D2059">
        <v>4.5505300000000002E-4</v>
      </c>
      <c r="E2059" s="14">
        <v>4.3000000000000002E-5</v>
      </c>
      <c r="F2059">
        <v>-2.6004799999999997E-4</v>
      </c>
      <c r="G2059">
        <v>2.9208100000000002E-4</v>
      </c>
      <c r="H2059">
        <v>-5.0469600000000001E-4</v>
      </c>
    </row>
    <row r="2060" spans="1:8" x14ac:dyDescent="0.2">
      <c r="A2060">
        <v>-1.134864E-3</v>
      </c>
      <c r="B2060">
        <v>-1.4332220000000001E-3</v>
      </c>
      <c r="C2060">
        <v>-1.2511289999999999E-3</v>
      </c>
      <c r="D2060">
        <v>-1.7717099999999999E-3</v>
      </c>
      <c r="E2060">
        <v>-1.7011629999999999E-3</v>
      </c>
      <c r="F2060">
        <v>-9.54999E-4</v>
      </c>
      <c r="G2060">
        <v>-8.7858499999999998E-4</v>
      </c>
      <c r="H2060">
        <v>-8.1261599999999995E-4</v>
      </c>
    </row>
    <row r="2061" spans="1:8" x14ac:dyDescent="0.2">
      <c r="A2061">
        <v>-1.8234100000000001E-4</v>
      </c>
      <c r="B2061">
        <v>-4.1072800000000002E-4</v>
      </c>
      <c r="C2061" s="14">
        <v>2.6100000000000001E-5</v>
      </c>
      <c r="D2061" s="14">
        <v>2.12E-5</v>
      </c>
      <c r="E2061">
        <v>-2.0879699999999999E-4</v>
      </c>
      <c r="F2061">
        <v>1.2924200000000001E-4</v>
      </c>
      <c r="G2061" s="14">
        <v>5.7399999999999999E-5</v>
      </c>
      <c r="H2061">
        <v>5.0707499999999995E-4</v>
      </c>
    </row>
    <row r="2062" spans="1:8" x14ac:dyDescent="0.2">
      <c r="A2062">
        <v>4.43566E-4</v>
      </c>
      <c r="B2062">
        <v>-2.50764E-4</v>
      </c>
      <c r="C2062" s="14">
        <v>8.8000000000000004E-6</v>
      </c>
      <c r="D2062">
        <v>-1.5085200000000001E-4</v>
      </c>
      <c r="E2062">
        <v>-2.26195E-4</v>
      </c>
      <c r="F2062" s="14">
        <v>-3.9700000000000003E-5</v>
      </c>
      <c r="G2062">
        <v>-3.2617099999999999E-4</v>
      </c>
      <c r="H2062">
        <v>-8.9724399999999995E-4</v>
      </c>
    </row>
    <row r="2063" spans="1:8" x14ac:dyDescent="0.2">
      <c r="A2063">
        <v>3.9273299999999998E-4</v>
      </c>
      <c r="B2063">
        <v>9.8453999999999989E-4</v>
      </c>
      <c r="C2063">
        <v>1.0505200000000001E-3</v>
      </c>
      <c r="D2063">
        <v>1.727805E-3</v>
      </c>
      <c r="E2063">
        <v>1.653835E-3</v>
      </c>
      <c r="F2063">
        <v>5.6800799999999995E-4</v>
      </c>
      <c r="G2063">
        <v>9.9315300000000009E-4</v>
      </c>
      <c r="H2063" s="14">
        <v>1.73E-5</v>
      </c>
    </row>
    <row r="2064" spans="1:8" x14ac:dyDescent="0.2">
      <c r="A2064">
        <v>1.50354E-4</v>
      </c>
      <c r="B2064">
        <v>3.0426999999999999E-4</v>
      </c>
      <c r="C2064">
        <v>2.46526E-4</v>
      </c>
      <c r="D2064" s="14">
        <v>-1.7799999999999999E-5</v>
      </c>
      <c r="E2064">
        <v>1.6467700000000001E-4</v>
      </c>
      <c r="F2064">
        <v>1.1565919999999999E-3</v>
      </c>
      <c r="G2064">
        <v>7.5679299999999996E-4</v>
      </c>
      <c r="H2064">
        <v>6.5696199999999998E-4</v>
      </c>
    </row>
    <row r="2065" spans="1:8" x14ac:dyDescent="0.2">
      <c r="A2065">
        <v>-1.2812399999999999E-3</v>
      </c>
      <c r="B2065" s="14">
        <v>3.8600000000000003E-5</v>
      </c>
      <c r="C2065">
        <v>3.4725000000000001E-4</v>
      </c>
      <c r="D2065">
        <v>6.5667099999999995E-4</v>
      </c>
      <c r="E2065">
        <v>9.0449699999999998E-4</v>
      </c>
      <c r="F2065" s="14">
        <v>-3.6000000000000001E-5</v>
      </c>
      <c r="G2065" s="14">
        <v>9.5000000000000005E-5</v>
      </c>
      <c r="H2065">
        <v>3.5136800000000001E-4</v>
      </c>
    </row>
    <row r="2066" spans="1:8" x14ac:dyDescent="0.2">
      <c r="A2066">
        <v>2.7493E-4</v>
      </c>
      <c r="B2066">
        <v>3.8317400000000001E-4</v>
      </c>
      <c r="C2066">
        <v>1.6233400000000001E-4</v>
      </c>
      <c r="D2066" s="14">
        <v>4.1E-5</v>
      </c>
      <c r="E2066">
        <v>3.43331E-4</v>
      </c>
      <c r="F2066">
        <v>1.035174E-3</v>
      </c>
      <c r="G2066">
        <v>1.039342E-3</v>
      </c>
      <c r="H2066">
        <v>4.7457E-4</v>
      </c>
    </row>
    <row r="2067" spans="1:8" x14ac:dyDescent="0.2">
      <c r="A2067">
        <v>-3.1900599999999999E-4</v>
      </c>
      <c r="B2067">
        <v>-9.2953899999999995E-4</v>
      </c>
      <c r="C2067">
        <v>-9.9191899999999996E-4</v>
      </c>
      <c r="D2067">
        <v>-1.0290469999999999E-3</v>
      </c>
      <c r="E2067">
        <v>-1.168554E-3</v>
      </c>
      <c r="F2067">
        <v>-6.1827500000000005E-4</v>
      </c>
      <c r="G2067">
        <v>-1.249135E-3</v>
      </c>
      <c r="H2067">
        <v>-9.7944599999999992E-4</v>
      </c>
    </row>
    <row r="2068" spans="1:8" x14ac:dyDescent="0.2">
      <c r="A2068">
        <v>-2.40459E-4</v>
      </c>
      <c r="B2068" s="14">
        <v>6.2100000000000005E-5</v>
      </c>
      <c r="C2068">
        <v>-4.8612200000000002E-4</v>
      </c>
      <c r="D2068">
        <v>2.5378400000000001E-4</v>
      </c>
      <c r="E2068">
        <v>-4.4556100000000003E-4</v>
      </c>
      <c r="F2068">
        <v>-4.1733299999999998E-4</v>
      </c>
      <c r="G2068">
        <v>2.8411099999999998E-4</v>
      </c>
      <c r="H2068">
        <v>9.7665600000000001E-4</v>
      </c>
    </row>
    <row r="2069" spans="1:8" x14ac:dyDescent="0.2">
      <c r="A2069">
        <v>-5.6856599999999995E-4</v>
      </c>
      <c r="B2069">
        <v>-1.3575219999999999E-3</v>
      </c>
      <c r="C2069">
        <v>-3.82801E-4</v>
      </c>
      <c r="D2069">
        <v>-1.0900180000000001E-3</v>
      </c>
      <c r="E2069">
        <v>-1.83332E-4</v>
      </c>
      <c r="F2069">
        <v>-9.6301199999999996E-4</v>
      </c>
      <c r="G2069">
        <v>-8.1706400000000005E-4</v>
      </c>
      <c r="H2069">
        <v>3.0158000000000002E-4</v>
      </c>
    </row>
    <row r="2070" spans="1:8" x14ac:dyDescent="0.2">
      <c r="A2070" s="14">
        <v>-3.4100000000000002E-5</v>
      </c>
      <c r="B2070">
        <v>2.7975800000000001E-4</v>
      </c>
      <c r="C2070">
        <v>-2.7002200000000002E-4</v>
      </c>
      <c r="D2070" s="14">
        <v>-7.4900000000000003E-6</v>
      </c>
      <c r="E2070">
        <v>-3.38907E-4</v>
      </c>
      <c r="F2070" s="14">
        <v>-2.4899999999999999E-5</v>
      </c>
      <c r="G2070">
        <v>-3.77702E-4</v>
      </c>
      <c r="H2070">
        <v>-1.4656949999999999E-3</v>
      </c>
    </row>
    <row r="2071" spans="1:8" x14ac:dyDescent="0.2">
      <c r="A2071">
        <v>-1.2547900000000001E-4</v>
      </c>
      <c r="B2071">
        <v>-3.0394100000000001E-4</v>
      </c>
      <c r="C2071">
        <v>-2.9270000000000001E-4</v>
      </c>
      <c r="D2071">
        <v>-1.087548E-3</v>
      </c>
      <c r="E2071">
        <v>-1.1287000000000001E-3</v>
      </c>
      <c r="F2071">
        <v>-1.3463290000000001E-3</v>
      </c>
      <c r="G2071">
        <v>-6.2145799999999997E-4</v>
      </c>
      <c r="H2071" s="14">
        <v>3.8800000000000001E-5</v>
      </c>
    </row>
    <row r="2072" spans="1:8" x14ac:dyDescent="0.2">
      <c r="A2072">
        <v>7.88388E-4</v>
      </c>
      <c r="B2072">
        <v>8.20993E-4</v>
      </c>
      <c r="C2072">
        <v>2.1948900000000001E-4</v>
      </c>
      <c r="D2072">
        <v>1.0768119999999999E-3</v>
      </c>
      <c r="E2072">
        <v>9.6921400000000003E-4</v>
      </c>
      <c r="F2072">
        <v>4.8590699999999999E-4</v>
      </c>
      <c r="G2072">
        <v>-6.39184E-4</v>
      </c>
      <c r="H2072">
        <v>-7.80132E-4</v>
      </c>
    </row>
    <row r="2073" spans="1:8" x14ac:dyDescent="0.2">
      <c r="A2073">
        <v>-5.88029E-4</v>
      </c>
      <c r="B2073">
        <v>-6.8736999999999997E-4</v>
      </c>
      <c r="C2073">
        <v>-6.5690599999999996E-4</v>
      </c>
      <c r="D2073">
        <v>-5.3114799999999995E-4</v>
      </c>
      <c r="E2073">
        <v>-3.5132000000000002E-4</v>
      </c>
      <c r="F2073">
        <v>1.4702399999999999E-4</v>
      </c>
      <c r="G2073">
        <v>8.09762E-4</v>
      </c>
      <c r="H2073">
        <v>1.2399399999999999E-4</v>
      </c>
    </row>
    <row r="2074" spans="1:8" x14ac:dyDescent="0.2">
      <c r="A2074" s="14">
        <v>-1.8199999999999999E-5</v>
      </c>
      <c r="B2074" s="14">
        <v>-2.05E-5</v>
      </c>
      <c r="C2074">
        <v>7.9942499999999998E-4</v>
      </c>
      <c r="D2074">
        <v>3.61493E-4</v>
      </c>
      <c r="E2074" s="14">
        <v>1.8700000000000001E-5</v>
      </c>
      <c r="F2074">
        <v>1.1847E-4</v>
      </c>
      <c r="G2074" s="14">
        <v>6.9300000000000004E-5</v>
      </c>
      <c r="H2074">
        <v>-6.5972199999999996E-4</v>
      </c>
    </row>
    <row r="2075" spans="1:8" x14ac:dyDescent="0.2">
      <c r="A2075">
        <v>-1.62724E-4</v>
      </c>
      <c r="B2075">
        <v>1.2429300000000001E-4</v>
      </c>
      <c r="C2075" s="14">
        <v>7.9599999999999997E-5</v>
      </c>
      <c r="D2075">
        <v>6.2001099999999996E-4</v>
      </c>
      <c r="E2075">
        <v>5.1437100000000001E-4</v>
      </c>
      <c r="F2075">
        <v>7.5239299999999996E-4</v>
      </c>
      <c r="G2075" s="14">
        <v>-7.2700000000000005E-5</v>
      </c>
      <c r="H2075">
        <v>8.9890300000000005E-4</v>
      </c>
    </row>
    <row r="2076" spans="1:8" x14ac:dyDescent="0.2">
      <c r="A2076">
        <v>-2.3380800000000001E-4</v>
      </c>
      <c r="B2076">
        <v>-3.73743E-4</v>
      </c>
      <c r="C2076" s="14">
        <v>-9.8800000000000003E-5</v>
      </c>
      <c r="D2076">
        <v>-6.6717199999999995E-4</v>
      </c>
      <c r="E2076">
        <v>5.3401100000000003E-4</v>
      </c>
      <c r="F2076" s="14">
        <v>7.6199999999999995E-5</v>
      </c>
      <c r="G2076">
        <v>3.90331E-4</v>
      </c>
      <c r="H2076">
        <v>5.7644499999999997E-4</v>
      </c>
    </row>
    <row r="2077" spans="1:8" x14ac:dyDescent="0.2">
      <c r="A2077">
        <v>-4.7882300000000002E-4</v>
      </c>
      <c r="B2077">
        <v>7.1844699999999999E-4</v>
      </c>
      <c r="C2077">
        <v>-2.7906200000000001E-4</v>
      </c>
      <c r="D2077">
        <v>7.5698699999999998E-4</v>
      </c>
      <c r="E2077">
        <v>1.6930999999999999E-4</v>
      </c>
      <c r="F2077">
        <v>1.06338E-4</v>
      </c>
      <c r="G2077">
        <v>8.2257700000000001E-4</v>
      </c>
      <c r="H2077" s="14">
        <v>2.4499999999999999E-5</v>
      </c>
    </row>
    <row r="2078" spans="1:8" x14ac:dyDescent="0.2">
      <c r="A2078">
        <v>-1.07983E-4</v>
      </c>
      <c r="B2078">
        <v>-7.2437800000000002E-4</v>
      </c>
      <c r="C2078" s="14">
        <v>-2.6800000000000001E-5</v>
      </c>
      <c r="D2078">
        <v>-7.9499400000000004E-4</v>
      </c>
      <c r="E2078" s="14">
        <v>-6.9400000000000006E-5</v>
      </c>
      <c r="F2078">
        <v>-2.8987300000000001E-4</v>
      </c>
      <c r="G2078">
        <v>-1.8143200000000001E-4</v>
      </c>
      <c r="H2078">
        <v>3.0399300000000001E-4</v>
      </c>
    </row>
    <row r="2079" spans="1:8" x14ac:dyDescent="0.2">
      <c r="A2079">
        <v>4.1041999999999999E-4</v>
      </c>
      <c r="B2079">
        <v>3.2763300000000003E-4</v>
      </c>
      <c r="C2079">
        <v>9.1648599999999999E-4</v>
      </c>
      <c r="D2079">
        <v>1.0143050000000001E-3</v>
      </c>
      <c r="E2079">
        <v>-3.91987E-4</v>
      </c>
      <c r="F2079">
        <v>6.8398000000000005E-4</v>
      </c>
      <c r="G2079" s="14">
        <v>8.1000000000000004E-5</v>
      </c>
      <c r="H2079">
        <v>3.0149199999999999E-4</v>
      </c>
    </row>
    <row r="2080" spans="1:8" x14ac:dyDescent="0.2">
      <c r="A2080">
        <v>-1.017135E-3</v>
      </c>
      <c r="B2080" s="14">
        <v>2.5700000000000001E-5</v>
      </c>
      <c r="C2080">
        <v>-1.203859E-3</v>
      </c>
      <c r="D2080">
        <v>-7.6035600000000001E-4</v>
      </c>
      <c r="E2080" s="14">
        <v>-3.15E-5</v>
      </c>
      <c r="F2080" s="14">
        <v>6.9300000000000004E-5</v>
      </c>
      <c r="G2080">
        <v>-2.7134400000000002E-4</v>
      </c>
      <c r="H2080">
        <v>-1.4548499999999999E-4</v>
      </c>
    </row>
    <row r="2081" spans="1:8" x14ac:dyDescent="0.2">
      <c r="A2081">
        <v>-8.4299899999999998E-4</v>
      </c>
      <c r="B2081">
        <v>-8.5154200000000005E-4</v>
      </c>
      <c r="C2081">
        <v>-4.5618399999999999E-4</v>
      </c>
      <c r="D2081">
        <v>-8.4497700000000001E-4</v>
      </c>
      <c r="E2081">
        <v>-7.6589699999999998E-4</v>
      </c>
      <c r="F2081">
        <v>-1.7520599999999999E-3</v>
      </c>
      <c r="G2081">
        <v>-1.425038E-3</v>
      </c>
      <c r="H2081">
        <v>-9.78205E-4</v>
      </c>
    </row>
    <row r="2082" spans="1:8" x14ac:dyDescent="0.2">
      <c r="A2082">
        <v>3.7992700000000001E-4</v>
      </c>
      <c r="B2082">
        <v>-4.3423600000000001E-4</v>
      </c>
      <c r="C2082" s="14">
        <v>1.95E-6</v>
      </c>
      <c r="D2082" s="14">
        <v>6.8899999999999994E-5</v>
      </c>
      <c r="E2082">
        <v>-4.4832200000000002E-4</v>
      </c>
      <c r="F2082">
        <v>4.35998E-4</v>
      </c>
      <c r="G2082">
        <v>9.0224399999999996E-4</v>
      </c>
      <c r="H2082">
        <v>3.0906999999999999E-4</v>
      </c>
    </row>
    <row r="2083" spans="1:8" x14ac:dyDescent="0.2">
      <c r="A2083">
        <v>-7.8702500000000001E-4</v>
      </c>
      <c r="B2083">
        <v>2.1643399999999999E-4</v>
      </c>
      <c r="C2083">
        <v>-4.6008000000000003E-4</v>
      </c>
      <c r="D2083">
        <v>-1.73573E-4</v>
      </c>
      <c r="E2083">
        <v>6.6446099999999998E-4</v>
      </c>
      <c r="F2083">
        <v>1.7064900000000001E-4</v>
      </c>
      <c r="G2083">
        <v>-3.7885499999999999E-4</v>
      </c>
      <c r="H2083">
        <v>3.3592099999999998E-4</v>
      </c>
    </row>
    <row r="2084" spans="1:8" x14ac:dyDescent="0.2">
      <c r="A2084">
        <v>-4.3033399999999999E-4</v>
      </c>
      <c r="B2084">
        <v>-9.5116999999999999E-4</v>
      </c>
      <c r="C2084" s="14">
        <v>2.34E-5</v>
      </c>
      <c r="D2084" s="14">
        <v>-5.7099999999999999E-5</v>
      </c>
      <c r="E2084">
        <v>-5.6361400000000004E-4</v>
      </c>
      <c r="F2084">
        <v>-4.8962300000000001E-4</v>
      </c>
      <c r="G2084" s="14">
        <v>2.26E-5</v>
      </c>
      <c r="H2084">
        <v>-6.68539E-4</v>
      </c>
    </row>
    <row r="2085" spans="1:8" x14ac:dyDescent="0.2">
      <c r="A2085">
        <v>-2.0348100000000001E-4</v>
      </c>
      <c r="B2085" s="14">
        <v>-7.5500000000000006E-5</v>
      </c>
      <c r="C2085">
        <v>-1.102961E-3</v>
      </c>
      <c r="D2085">
        <v>-9.6719600000000003E-4</v>
      </c>
      <c r="E2085">
        <v>-3.4672499999999998E-4</v>
      </c>
      <c r="F2085">
        <v>-6.7950200000000001E-4</v>
      </c>
      <c r="G2085" s="14">
        <v>-5.9700000000000001E-5</v>
      </c>
      <c r="H2085">
        <v>-2.9044100000000001E-4</v>
      </c>
    </row>
    <row r="2086" spans="1:8" x14ac:dyDescent="0.2">
      <c r="A2086">
        <v>1.2997760000000001E-3</v>
      </c>
      <c r="B2086">
        <v>7.83781E-4</v>
      </c>
      <c r="C2086">
        <v>9.7075099999999995E-4</v>
      </c>
      <c r="D2086">
        <v>9.5224199999999995E-4</v>
      </c>
      <c r="E2086">
        <v>-1.4067999999999999E-4</v>
      </c>
      <c r="F2086">
        <v>5.4085500000000002E-4</v>
      </c>
      <c r="G2086">
        <v>-6.0352699999999997E-4</v>
      </c>
      <c r="H2086" s="14">
        <v>9.3000000000000007E-6</v>
      </c>
    </row>
    <row r="2087" spans="1:8" x14ac:dyDescent="0.2">
      <c r="A2087" s="14">
        <v>5.0300000000000003E-5</v>
      </c>
      <c r="B2087">
        <v>-5.9093399999999999E-4</v>
      </c>
      <c r="C2087">
        <v>-4.17637E-4</v>
      </c>
      <c r="D2087">
        <v>-8.8842599999999999E-4</v>
      </c>
      <c r="E2087">
        <v>-2.54634E-4</v>
      </c>
      <c r="F2087">
        <v>-4.8574099999999998E-4</v>
      </c>
      <c r="G2087">
        <v>4.8949699999999998E-4</v>
      </c>
      <c r="H2087">
        <v>-4.8457200000000001E-4</v>
      </c>
    </row>
    <row r="2088" spans="1:8" x14ac:dyDescent="0.2">
      <c r="A2088">
        <v>-2.44777E-4</v>
      </c>
      <c r="B2088">
        <v>3.15922E-4</v>
      </c>
      <c r="C2088">
        <v>-1.98436E-4</v>
      </c>
      <c r="D2088">
        <v>1.3036800000000001E-4</v>
      </c>
      <c r="E2088">
        <v>2.82625E-4</v>
      </c>
      <c r="F2088">
        <v>1.9526999999999999E-4</v>
      </c>
      <c r="G2088">
        <v>-8.1817800000000003E-4</v>
      </c>
      <c r="H2088">
        <v>2.4729800000000002E-4</v>
      </c>
    </row>
    <row r="2089" spans="1:8" x14ac:dyDescent="0.2">
      <c r="A2089">
        <v>-6.25419E-4</v>
      </c>
      <c r="B2089">
        <v>-3.6887600000000002E-4</v>
      </c>
      <c r="C2089">
        <v>-5.79277E-4</v>
      </c>
      <c r="D2089">
        <v>-5.9430500000000005E-4</v>
      </c>
      <c r="E2089">
        <v>-8.9235200000000001E-4</v>
      </c>
      <c r="F2089">
        <v>-3.8027699999999999E-4</v>
      </c>
      <c r="G2089">
        <v>-2.8115200000000001E-4</v>
      </c>
      <c r="H2089">
        <v>-1.34325E-4</v>
      </c>
    </row>
    <row r="2090" spans="1:8" x14ac:dyDescent="0.2">
      <c r="A2090">
        <v>-2.7957399999999999E-4</v>
      </c>
      <c r="B2090" s="14">
        <v>6.8700000000000003E-5</v>
      </c>
      <c r="C2090">
        <v>-1.2483000000000001E-4</v>
      </c>
      <c r="D2090" s="14">
        <v>-2.9799999999999999E-5</v>
      </c>
      <c r="E2090">
        <v>-2.6859699999999998E-4</v>
      </c>
      <c r="F2090">
        <v>-8.1213699999999999E-4</v>
      </c>
      <c r="G2090">
        <v>-7.9001199999999998E-4</v>
      </c>
      <c r="H2090">
        <v>-1.8360080000000001E-3</v>
      </c>
    </row>
    <row r="2091" spans="1:8" x14ac:dyDescent="0.2">
      <c r="A2091">
        <v>-1.50457E-4</v>
      </c>
      <c r="B2091">
        <v>-6.7856299999999997E-4</v>
      </c>
      <c r="C2091">
        <v>-1.4380669999999999E-3</v>
      </c>
      <c r="D2091">
        <v>-1.315433E-3</v>
      </c>
      <c r="E2091">
        <v>-1.863272E-3</v>
      </c>
      <c r="F2091">
        <v>-1.9703949999999998E-3</v>
      </c>
      <c r="G2091">
        <v>-1.4651670000000001E-3</v>
      </c>
      <c r="H2091">
        <v>-1.4942180000000001E-3</v>
      </c>
    </row>
    <row r="2092" spans="1:8" x14ac:dyDescent="0.2">
      <c r="A2092">
        <v>3.1855700000000002E-4</v>
      </c>
      <c r="B2092">
        <v>-3.4268299999999999E-4</v>
      </c>
      <c r="C2092">
        <v>1.112591E-3</v>
      </c>
      <c r="D2092">
        <v>4.0045599999999999E-4</v>
      </c>
      <c r="E2092">
        <v>1.058029E-3</v>
      </c>
      <c r="F2092">
        <v>1.25606E-4</v>
      </c>
      <c r="G2092">
        <v>-1.9045800000000001E-4</v>
      </c>
      <c r="H2092">
        <v>-3.64261E-4</v>
      </c>
    </row>
    <row r="2093" spans="1:8" x14ac:dyDescent="0.2">
      <c r="A2093">
        <v>9.4343499999999996E-4</v>
      </c>
      <c r="B2093">
        <v>1.0434179999999999E-3</v>
      </c>
      <c r="C2093">
        <v>9.7382800000000004E-4</v>
      </c>
      <c r="D2093">
        <v>4.44141E-4</v>
      </c>
      <c r="E2093">
        <v>4.4193999999999999E-4</v>
      </c>
      <c r="F2093">
        <v>1.5650390000000001E-3</v>
      </c>
      <c r="G2093">
        <v>6.0442600000000003E-4</v>
      </c>
      <c r="H2093">
        <v>6.0283099999999996E-4</v>
      </c>
    </row>
    <row r="2094" spans="1:8" x14ac:dyDescent="0.2">
      <c r="A2094">
        <v>-1.368754E-3</v>
      </c>
      <c r="B2094">
        <v>-5.6638000000000001E-4</v>
      </c>
      <c r="C2094">
        <v>-1.164329E-3</v>
      </c>
      <c r="D2094">
        <v>-1.043708E-3</v>
      </c>
      <c r="E2094">
        <v>-8.0321799999999997E-4</v>
      </c>
      <c r="F2094">
        <v>-1.363338E-3</v>
      </c>
      <c r="G2094">
        <v>-1.22083E-3</v>
      </c>
      <c r="H2094">
        <v>-1.152412E-3</v>
      </c>
    </row>
    <row r="2095" spans="1:8" x14ac:dyDescent="0.2">
      <c r="A2095">
        <v>3.2399499999999999E-4</v>
      </c>
      <c r="B2095" s="14">
        <v>1.5E-5</v>
      </c>
      <c r="C2095">
        <v>-4.3529799999999998E-4</v>
      </c>
      <c r="D2095">
        <v>4.11302E-4</v>
      </c>
      <c r="E2095">
        <v>1.1594099999999999E-4</v>
      </c>
      <c r="F2095" s="14">
        <v>-2.6599999999999999E-5</v>
      </c>
      <c r="G2095">
        <v>2.0832199999999999E-4</v>
      </c>
      <c r="H2095">
        <v>5.0507000000000004E-4</v>
      </c>
    </row>
    <row r="2096" spans="1:8" x14ac:dyDescent="0.2">
      <c r="A2096">
        <v>2.9468799999999998E-4</v>
      </c>
      <c r="B2096">
        <v>-1.4830099999999999E-4</v>
      </c>
      <c r="C2096">
        <v>8.9334699999999996E-4</v>
      </c>
      <c r="D2096">
        <v>2.12513E-4</v>
      </c>
      <c r="E2096">
        <v>-3.0006899999999998E-4</v>
      </c>
      <c r="F2096">
        <v>-2.3421499999999999E-4</v>
      </c>
      <c r="G2096" s="14">
        <v>3.2700000000000002E-5</v>
      </c>
      <c r="H2096">
        <v>-5.4835500000000004E-4</v>
      </c>
    </row>
    <row r="2097" spans="1:8" x14ac:dyDescent="0.2">
      <c r="A2097">
        <v>-4.1742500000000002E-4</v>
      </c>
      <c r="B2097">
        <v>-7.6126899999999996E-4</v>
      </c>
      <c r="C2097">
        <v>-1.379351E-3</v>
      </c>
      <c r="D2097">
        <v>-8.6472199999999995E-4</v>
      </c>
      <c r="E2097">
        <v>-1.0914550000000001E-3</v>
      </c>
      <c r="F2097">
        <v>-1.257179E-3</v>
      </c>
      <c r="G2097">
        <v>-1.336477E-3</v>
      </c>
      <c r="H2097">
        <v>-6.5122599999999998E-4</v>
      </c>
    </row>
    <row r="2098" spans="1:8" x14ac:dyDescent="0.2">
      <c r="A2098">
        <v>2.8358000000000002E-4</v>
      </c>
      <c r="B2098" s="14">
        <v>7.5599999999999996E-6</v>
      </c>
      <c r="C2098">
        <v>3.2817799999999999E-4</v>
      </c>
      <c r="D2098">
        <v>-5.7819200000000005E-4</v>
      </c>
      <c r="E2098">
        <v>-6.0978400000000004E-4</v>
      </c>
      <c r="F2098">
        <v>2.6021200000000001E-4</v>
      </c>
      <c r="G2098" s="14">
        <v>8.14E-5</v>
      </c>
      <c r="H2098" s="14">
        <v>-2.7100000000000001E-5</v>
      </c>
    </row>
    <row r="2099" spans="1:8" x14ac:dyDescent="0.2">
      <c r="A2099">
        <v>-2.10402E-4</v>
      </c>
      <c r="B2099" s="14">
        <v>-7.2200000000000003E-6</v>
      </c>
      <c r="C2099">
        <v>-2.72902E-4</v>
      </c>
      <c r="D2099">
        <v>4.56408E-4</v>
      </c>
      <c r="E2099">
        <v>9.5558899999999996E-4</v>
      </c>
      <c r="F2099">
        <v>2.6727100000000002E-4</v>
      </c>
      <c r="G2099" s="14">
        <v>6.8899999999999994E-5</v>
      </c>
      <c r="H2099">
        <v>-4.3686300000000001E-4</v>
      </c>
    </row>
    <row r="2100" spans="1:8" x14ac:dyDescent="0.2">
      <c r="A2100">
        <v>5.9443300000000001E-4</v>
      </c>
      <c r="B2100">
        <v>1.9912700000000001E-4</v>
      </c>
      <c r="C2100">
        <v>-1.22213E-4</v>
      </c>
      <c r="D2100">
        <v>-1.02283E-4</v>
      </c>
      <c r="E2100">
        <v>-1.30023E-4</v>
      </c>
      <c r="F2100">
        <v>-7.8439299999999998E-4</v>
      </c>
      <c r="G2100">
        <v>-7.4088699999999997E-4</v>
      </c>
      <c r="H2100">
        <v>-5.15816E-4</v>
      </c>
    </row>
    <row r="2101" spans="1:8" x14ac:dyDescent="0.2">
      <c r="A2101" s="14">
        <v>-8.6100000000000006E-5</v>
      </c>
      <c r="B2101">
        <v>5.3196000000000005E-4</v>
      </c>
      <c r="C2101">
        <v>1.3302400000000001E-4</v>
      </c>
      <c r="D2101">
        <v>-3.6204E-4</v>
      </c>
      <c r="E2101">
        <v>-2.9712E-4</v>
      </c>
      <c r="F2101">
        <v>-1.2047E-4</v>
      </c>
      <c r="G2101">
        <v>1.7335899999999999E-4</v>
      </c>
      <c r="H2101">
        <v>-2.5072499999999998E-4</v>
      </c>
    </row>
    <row r="2102" spans="1:8" x14ac:dyDescent="0.2">
      <c r="A2102">
        <v>1.6791000000000001E-4</v>
      </c>
      <c r="B2102">
        <v>3.1906600000000001E-4</v>
      </c>
      <c r="C2102">
        <v>1.0596360000000001E-3</v>
      </c>
      <c r="D2102">
        <v>2.0478099999999999E-4</v>
      </c>
      <c r="E2102">
        <v>3.6896500000000002E-4</v>
      </c>
      <c r="F2102">
        <v>8.8408599999999996E-4</v>
      </c>
      <c r="G2102">
        <v>4.6419000000000001E-4</v>
      </c>
      <c r="H2102">
        <v>1.10253E-4</v>
      </c>
    </row>
    <row r="2103" spans="1:8" x14ac:dyDescent="0.2">
      <c r="A2103">
        <v>-1.0185389999999999E-3</v>
      </c>
      <c r="B2103">
        <v>-9.2621999999999995E-4</v>
      </c>
      <c r="C2103">
        <v>-3.77513E-4</v>
      </c>
      <c r="D2103">
        <v>2.7158599999999998E-4</v>
      </c>
      <c r="E2103">
        <v>-2.2089399999999999E-4</v>
      </c>
      <c r="F2103">
        <v>-2.4190600000000001E-4</v>
      </c>
      <c r="G2103">
        <v>-1.32633E-4</v>
      </c>
      <c r="H2103">
        <v>6.0255900000000002E-4</v>
      </c>
    </row>
    <row r="2104" spans="1:8" x14ac:dyDescent="0.2">
      <c r="A2104">
        <v>-6.8461300000000004E-4</v>
      </c>
      <c r="B2104" s="14">
        <v>-5.4700000000000001E-5</v>
      </c>
      <c r="C2104">
        <v>-1.029126E-3</v>
      </c>
      <c r="D2104">
        <v>-6.1983899999999996E-4</v>
      </c>
      <c r="E2104">
        <v>-1.0505600000000001E-4</v>
      </c>
      <c r="F2104">
        <v>-1.8411799999999999E-4</v>
      </c>
      <c r="G2104">
        <v>4.4830299999999999E-4</v>
      </c>
      <c r="H2104">
        <v>-2.5563400000000003E-4</v>
      </c>
    </row>
    <row r="2105" spans="1:8" x14ac:dyDescent="0.2">
      <c r="A2105">
        <v>-1.9856499999999999E-4</v>
      </c>
      <c r="B2105">
        <v>-6.1442799999999998E-4</v>
      </c>
      <c r="C2105" s="14">
        <v>5.4099999999999999E-6</v>
      </c>
      <c r="D2105">
        <v>-1.84606E-4</v>
      </c>
      <c r="E2105">
        <v>-3.05187E-4</v>
      </c>
      <c r="F2105">
        <v>-9.2007099999999995E-4</v>
      </c>
      <c r="G2105">
        <v>-8.4417300000000004E-4</v>
      </c>
      <c r="H2105">
        <v>-4.0475199999999998E-4</v>
      </c>
    </row>
    <row r="2106" spans="1:8" x14ac:dyDescent="0.2">
      <c r="A2106">
        <v>-2.34415E-4</v>
      </c>
      <c r="B2106" s="14">
        <v>3.6199999999999999E-5</v>
      </c>
      <c r="C2106">
        <v>-2.6806099999999999E-4</v>
      </c>
      <c r="D2106">
        <v>4.5166299999999999E-4</v>
      </c>
      <c r="E2106">
        <v>1.5417600000000001E-4</v>
      </c>
      <c r="F2106" s="14">
        <v>4.1199999999999999E-5</v>
      </c>
      <c r="G2106">
        <v>5.3957199999999999E-4</v>
      </c>
      <c r="H2106">
        <v>2.8599300000000001E-4</v>
      </c>
    </row>
    <row r="2107" spans="1:8" x14ac:dyDescent="0.2">
      <c r="A2107">
        <v>2.06806E-4</v>
      </c>
      <c r="B2107" s="14">
        <v>-4.8000000000000001E-5</v>
      </c>
      <c r="C2107">
        <v>-3.0434E-4</v>
      </c>
      <c r="D2107">
        <v>-3.8031099999999998E-4</v>
      </c>
      <c r="E2107">
        <v>-3.3781700000000002E-4</v>
      </c>
      <c r="F2107" s="14">
        <v>8.4099999999999998E-5</v>
      </c>
      <c r="G2107">
        <v>-5.27598E-4</v>
      </c>
      <c r="H2107">
        <v>3.1137599999999998E-4</v>
      </c>
    </row>
    <row r="2108" spans="1:8" x14ac:dyDescent="0.2">
      <c r="A2108">
        <v>-3.4921900000000001E-4</v>
      </c>
      <c r="B2108" s="14">
        <v>-4.2899999999999999E-5</v>
      </c>
      <c r="C2108">
        <v>1.4795499999999999E-4</v>
      </c>
      <c r="D2108">
        <v>-9.2106399999999998E-4</v>
      </c>
      <c r="E2108">
        <v>-5.3487700000000001E-4</v>
      </c>
      <c r="F2108">
        <v>-7.5865199999999996E-4</v>
      </c>
      <c r="G2108">
        <v>-4.0969299999999998E-4</v>
      </c>
      <c r="H2108">
        <v>-4.8283499999999998E-4</v>
      </c>
    </row>
    <row r="2109" spans="1:8" x14ac:dyDescent="0.2">
      <c r="A2109">
        <v>-1.006325E-3</v>
      </c>
      <c r="B2109">
        <v>-1.7913740000000001E-3</v>
      </c>
      <c r="C2109">
        <v>-1.8319829999999999E-3</v>
      </c>
      <c r="D2109">
        <v>-1.940794E-3</v>
      </c>
      <c r="E2109">
        <v>-2.144675E-3</v>
      </c>
      <c r="F2109">
        <v>-2.3099869999999999E-3</v>
      </c>
      <c r="G2109">
        <v>-2.3357989999999999E-3</v>
      </c>
      <c r="H2109">
        <v>-1.872678E-3</v>
      </c>
    </row>
    <row r="2110" spans="1:8" x14ac:dyDescent="0.2">
      <c r="A2110">
        <v>-4.84434E-4</v>
      </c>
      <c r="B2110">
        <v>2.3370300000000001E-4</v>
      </c>
      <c r="C2110">
        <v>5.04489E-4</v>
      </c>
      <c r="D2110">
        <v>4.9522800000000001E-4</v>
      </c>
      <c r="E2110">
        <v>7.2365600000000004E-4</v>
      </c>
      <c r="F2110">
        <v>3.9533199999999998E-4</v>
      </c>
      <c r="G2110" s="14">
        <v>-5.8499999999999999E-5</v>
      </c>
      <c r="H2110">
        <v>7.4750900000000004E-4</v>
      </c>
    </row>
    <row r="2111" spans="1:8" x14ac:dyDescent="0.2">
      <c r="A2111">
        <v>4.4418499999999999E-4</v>
      </c>
      <c r="B2111">
        <v>7.4601400000000003E-4</v>
      </c>
      <c r="C2111" s="14">
        <v>-7.3100000000000001E-5</v>
      </c>
      <c r="D2111">
        <v>2.6666400000000001E-4</v>
      </c>
      <c r="E2111">
        <v>-1.7177100000000001E-4</v>
      </c>
      <c r="F2111">
        <v>1.115158E-3</v>
      </c>
      <c r="G2111">
        <v>7.6970000000000001E-4</v>
      </c>
      <c r="H2111">
        <v>2.2791599999999999E-4</v>
      </c>
    </row>
    <row r="2112" spans="1:8" x14ac:dyDescent="0.2">
      <c r="A2112">
        <v>3.2476599999999999E-4</v>
      </c>
      <c r="B2112" s="14">
        <v>-6.0300000000000002E-5</v>
      </c>
      <c r="C2112">
        <v>4.61032E-4</v>
      </c>
      <c r="D2112">
        <v>8.8367800000000005E-4</v>
      </c>
      <c r="E2112">
        <v>5.1972599999999998E-4</v>
      </c>
      <c r="F2112">
        <v>-1.5679499999999999E-4</v>
      </c>
      <c r="G2112">
        <v>7.1548E-4</v>
      </c>
      <c r="H2112">
        <v>4.2447999999999997E-4</v>
      </c>
    </row>
    <row r="2113" spans="1:8" x14ac:dyDescent="0.2">
      <c r="A2113">
        <v>-4.33289E-4</v>
      </c>
      <c r="B2113">
        <v>1.7590699999999999E-4</v>
      </c>
      <c r="C2113">
        <v>-2.1035800000000001E-4</v>
      </c>
      <c r="D2113" s="14">
        <v>3.6100000000000003E-5</v>
      </c>
      <c r="E2113">
        <v>2.9847599999999999E-4</v>
      </c>
      <c r="F2113">
        <v>2.2602200000000001E-4</v>
      </c>
      <c r="G2113">
        <v>-2.4575200000000001E-4</v>
      </c>
      <c r="H2113">
        <v>5.5099000000000001E-4</v>
      </c>
    </row>
    <row r="2114" spans="1:8" x14ac:dyDescent="0.2">
      <c r="A2114">
        <v>-4.1448199999999998E-4</v>
      </c>
      <c r="B2114">
        <v>-7.1759299999999999E-4</v>
      </c>
      <c r="C2114">
        <v>1.4838000000000001E-4</v>
      </c>
      <c r="D2114">
        <v>-9.0753199999999996E-4</v>
      </c>
      <c r="E2114">
        <v>-5.3935500000000004E-4</v>
      </c>
      <c r="F2114">
        <v>3.68496E-4</v>
      </c>
      <c r="G2114">
        <v>1.48403E-4</v>
      </c>
      <c r="H2114">
        <v>-4.1463600000000002E-4</v>
      </c>
    </row>
    <row r="2115" spans="1:8" x14ac:dyDescent="0.2">
      <c r="A2115">
        <v>7.34292E-4</v>
      </c>
      <c r="B2115" s="14">
        <v>8.2100000000000003E-5</v>
      </c>
      <c r="C2115">
        <v>-4.3090400000000002E-4</v>
      </c>
      <c r="D2115">
        <v>6.5671800000000004E-4</v>
      </c>
      <c r="E2115">
        <v>2.0296600000000001E-4</v>
      </c>
      <c r="F2115" s="14">
        <v>1.6799999999999998E-5</v>
      </c>
      <c r="G2115">
        <v>-2.2566799999999999E-4</v>
      </c>
      <c r="H2115">
        <v>7.5162799999999995E-4</v>
      </c>
    </row>
    <row r="2116" spans="1:8" x14ac:dyDescent="0.2">
      <c r="A2116">
        <v>-4.4959600000000002E-4</v>
      </c>
      <c r="B2116">
        <v>-3.4626500000000001E-4</v>
      </c>
      <c r="C2116">
        <v>1.3759199999999999E-4</v>
      </c>
      <c r="D2116">
        <v>-4.0390100000000002E-4</v>
      </c>
      <c r="E2116" s="14">
        <v>-4.1600000000000002E-5</v>
      </c>
      <c r="F2116">
        <v>-8.2729600000000004E-4</v>
      </c>
      <c r="G2116">
        <v>-3.26378E-4</v>
      </c>
      <c r="H2116">
        <v>-4.0698399999999999E-4</v>
      </c>
    </row>
    <row r="2117" spans="1:8" x14ac:dyDescent="0.2">
      <c r="A2117">
        <v>-5.4421799999999996E-4</v>
      </c>
      <c r="B2117" s="14">
        <v>4.7599999999999998E-5</v>
      </c>
      <c r="C2117" s="14">
        <v>1.3499999999999999E-5</v>
      </c>
      <c r="D2117">
        <v>1.0077E-4</v>
      </c>
      <c r="E2117">
        <v>-5.1918000000000005E-4</v>
      </c>
      <c r="F2117" s="14">
        <v>-6.6400000000000001E-5</v>
      </c>
      <c r="G2117" s="14">
        <v>-1.0900000000000001E-5</v>
      </c>
      <c r="H2117">
        <v>4.33275E-4</v>
      </c>
    </row>
    <row r="2118" spans="1:8" x14ac:dyDescent="0.2">
      <c r="A2118">
        <v>4.0408399999999998E-4</v>
      </c>
      <c r="B2118">
        <v>-2.0360899999999999E-4</v>
      </c>
      <c r="C2118">
        <v>-1.2086E-4</v>
      </c>
      <c r="D2118">
        <v>-3.5516699999999998E-4</v>
      </c>
      <c r="E2118">
        <v>1.6174599999999999E-4</v>
      </c>
      <c r="F2118" s="14">
        <v>-4.1900000000000002E-5</v>
      </c>
      <c r="G2118" s="14">
        <v>5.8900000000000002E-5</v>
      </c>
      <c r="H2118" s="14">
        <v>-3.1900000000000003E-5</v>
      </c>
    </row>
    <row r="2119" spans="1:8" x14ac:dyDescent="0.2">
      <c r="A2119" s="14">
        <v>-3.04E-5</v>
      </c>
      <c r="B2119">
        <v>2.2405400000000001E-4</v>
      </c>
      <c r="C2119">
        <v>6.2844400000000003E-4</v>
      </c>
      <c r="D2119">
        <v>5.6358600000000003E-4</v>
      </c>
      <c r="E2119">
        <v>3.6259999999999998E-4</v>
      </c>
      <c r="F2119">
        <v>6.9601500000000002E-4</v>
      </c>
      <c r="G2119">
        <v>1.2585470000000001E-3</v>
      </c>
      <c r="H2119">
        <v>1.4822500000000001E-4</v>
      </c>
    </row>
    <row r="2120" spans="1:8" x14ac:dyDescent="0.2">
      <c r="A2120">
        <v>1.5648100000000001E-4</v>
      </c>
      <c r="B2120">
        <v>1.0093770000000001E-3</v>
      </c>
      <c r="C2120" s="14">
        <v>6.05E-5</v>
      </c>
      <c r="D2120">
        <v>5.4987899999999997E-4</v>
      </c>
      <c r="E2120">
        <v>6.0833199999999995E-4</v>
      </c>
      <c r="F2120">
        <v>7.5059699999999998E-4</v>
      </c>
      <c r="G2120">
        <v>6.4755499999999996E-4</v>
      </c>
      <c r="H2120">
        <v>1.3408179999999999E-3</v>
      </c>
    </row>
    <row r="2121" spans="1:8" x14ac:dyDescent="0.2">
      <c r="A2121">
        <v>-2.831E-4</v>
      </c>
      <c r="B2121">
        <v>-5.1496199999999999E-4</v>
      </c>
      <c r="C2121">
        <v>1.2107E-4</v>
      </c>
      <c r="D2121">
        <v>4.3523299999999998E-4</v>
      </c>
      <c r="E2121">
        <v>4.14931E-4</v>
      </c>
      <c r="F2121">
        <v>1.4681399999999999E-4</v>
      </c>
      <c r="G2121">
        <v>4.1043900000000002E-4</v>
      </c>
      <c r="H2121">
        <v>1.84248E-4</v>
      </c>
    </row>
    <row r="2122" spans="1:8" x14ac:dyDescent="0.2">
      <c r="A2122">
        <v>1.5131699999999999E-4</v>
      </c>
      <c r="B2122">
        <v>-8.5554200000000004E-4</v>
      </c>
      <c r="C2122">
        <v>-9.8760300000000009E-4</v>
      </c>
      <c r="D2122">
        <v>-1.1382460000000001E-3</v>
      </c>
      <c r="E2122">
        <v>-7.2275099999999999E-4</v>
      </c>
      <c r="F2122">
        <v>-3.9775900000000002E-4</v>
      </c>
      <c r="G2122">
        <v>-6.5722000000000003E-4</v>
      </c>
      <c r="H2122">
        <v>-5.4123799999999998E-4</v>
      </c>
    </row>
    <row r="2123" spans="1:8" x14ac:dyDescent="0.2">
      <c r="A2123">
        <v>-5.1951999999999999E-4</v>
      </c>
      <c r="B2123">
        <v>2.18099E-4</v>
      </c>
      <c r="C2123">
        <v>2.4462000000000003E-4</v>
      </c>
      <c r="D2123">
        <v>-1.8828599999999999E-4</v>
      </c>
      <c r="E2123">
        <v>-7.9281100000000004E-4</v>
      </c>
      <c r="F2123">
        <v>-8.1524099999999997E-4</v>
      </c>
      <c r="G2123">
        <v>-1.133953E-3</v>
      </c>
      <c r="H2123">
        <v>-7.6691400000000005E-4</v>
      </c>
    </row>
    <row r="2124" spans="1:8" x14ac:dyDescent="0.2">
      <c r="A2124">
        <v>-4.5508400000000002E-4</v>
      </c>
      <c r="B2124">
        <v>-3.3663600000000002E-4</v>
      </c>
      <c r="C2124">
        <v>-6.4994599999999999E-4</v>
      </c>
      <c r="D2124">
        <v>-2.0323699999999999E-4</v>
      </c>
      <c r="E2124">
        <v>-4.5265399999999998E-4</v>
      </c>
      <c r="F2124">
        <v>2.5252E-4</v>
      </c>
      <c r="G2124" s="14">
        <v>-1.4E-5</v>
      </c>
      <c r="H2124">
        <v>-3.6968999999999999E-4</v>
      </c>
    </row>
    <row r="2125" spans="1:8" x14ac:dyDescent="0.2">
      <c r="A2125">
        <v>-3.4525000000000002E-4</v>
      </c>
      <c r="B2125" s="14">
        <v>-6.19E-5</v>
      </c>
      <c r="C2125">
        <v>-2.5419100000000002E-4</v>
      </c>
      <c r="D2125">
        <v>2.0553699999999999E-4</v>
      </c>
      <c r="E2125" s="14">
        <v>4.0299999999999997E-5</v>
      </c>
      <c r="F2125">
        <v>-4.1084699999999999E-4</v>
      </c>
      <c r="G2125">
        <v>-1.3904999999999999E-4</v>
      </c>
      <c r="H2125">
        <v>-1.10295E-4</v>
      </c>
    </row>
    <row r="2126" spans="1:8" x14ac:dyDescent="0.2">
      <c r="A2126">
        <v>-1.01838E-4</v>
      </c>
      <c r="B2126">
        <v>-5.3168599999999996E-4</v>
      </c>
      <c r="C2126">
        <v>5.3238799999999996E-4</v>
      </c>
      <c r="D2126">
        <v>-7.4153900000000004E-4</v>
      </c>
      <c r="E2126">
        <v>4.6679499999999999E-4</v>
      </c>
      <c r="F2126">
        <v>-1.16971E-4</v>
      </c>
      <c r="G2126">
        <v>-5.3470999999999998E-4</v>
      </c>
      <c r="H2126">
        <v>-1.02676E-4</v>
      </c>
    </row>
    <row r="2127" spans="1:8" x14ac:dyDescent="0.2">
      <c r="A2127" s="14">
        <v>-2.0100000000000001E-7</v>
      </c>
      <c r="B2127">
        <v>2.46863E-4</v>
      </c>
      <c r="C2127">
        <v>-1.9550200000000001E-4</v>
      </c>
      <c r="D2127">
        <v>-1.06344E-4</v>
      </c>
      <c r="E2127">
        <v>-1.4684400000000001E-4</v>
      </c>
      <c r="F2127">
        <v>-3.80925E-4</v>
      </c>
      <c r="G2127" s="14">
        <v>-4.3900000000000003E-5</v>
      </c>
      <c r="H2127">
        <v>-4.30011E-4</v>
      </c>
    </row>
    <row r="2128" spans="1:8" x14ac:dyDescent="0.2">
      <c r="A2128">
        <v>3.3283800000000001E-4</v>
      </c>
      <c r="B2128">
        <v>-1.51046E-4</v>
      </c>
      <c r="C2128">
        <v>2.71122E-4</v>
      </c>
      <c r="D2128">
        <v>3.9108900000000001E-4</v>
      </c>
      <c r="E2128">
        <v>-2.82532E-4</v>
      </c>
      <c r="F2128">
        <v>3.54142E-4</v>
      </c>
      <c r="G2128">
        <v>1.16642E-4</v>
      </c>
      <c r="H2128" s="14">
        <v>-1.7900000000000001E-5</v>
      </c>
    </row>
    <row r="2129" spans="1:8" x14ac:dyDescent="0.2">
      <c r="A2129" s="14">
        <v>2.4700000000000001E-5</v>
      </c>
      <c r="B2129">
        <v>7.3016599999999997E-4</v>
      </c>
      <c r="C2129">
        <v>1.2706300000000001E-4</v>
      </c>
      <c r="D2129">
        <v>-3.4495199999999999E-4</v>
      </c>
      <c r="E2129">
        <v>1.7177199999999999E-4</v>
      </c>
      <c r="F2129" s="14">
        <v>4.7199999999999997E-6</v>
      </c>
      <c r="G2129">
        <v>4.0517500000000002E-4</v>
      </c>
      <c r="H2129">
        <v>6.7190499999999998E-4</v>
      </c>
    </row>
    <row r="2130" spans="1:8" x14ac:dyDescent="0.2">
      <c r="A2130">
        <v>1.2998799999999999E-4</v>
      </c>
      <c r="B2130">
        <v>-4.12135E-4</v>
      </c>
      <c r="C2130">
        <v>1.42323E-4</v>
      </c>
      <c r="D2130">
        <v>1.124124E-3</v>
      </c>
      <c r="E2130">
        <v>6.3586299999999997E-4</v>
      </c>
      <c r="F2130">
        <v>2.4772699999999999E-4</v>
      </c>
      <c r="G2130">
        <v>8.1885599999999997E-4</v>
      </c>
      <c r="H2130">
        <v>2.4922799999999999E-4</v>
      </c>
    </row>
    <row r="2131" spans="1:8" x14ac:dyDescent="0.2">
      <c r="A2131">
        <v>4.0686800000000001E-4</v>
      </c>
      <c r="B2131">
        <v>5.3337899999999995E-4</v>
      </c>
      <c r="C2131" s="14">
        <v>9.2600000000000001E-5</v>
      </c>
      <c r="D2131">
        <v>-2.7933500000000002E-4</v>
      </c>
      <c r="E2131" s="14">
        <v>-6.6799999999999997E-5</v>
      </c>
      <c r="F2131">
        <v>3.1375000000000001E-4</v>
      </c>
      <c r="G2131">
        <v>-9.4870299999999996E-4</v>
      </c>
      <c r="H2131">
        <v>-3.7743400000000001E-4</v>
      </c>
    </row>
    <row r="2132" spans="1:8" x14ac:dyDescent="0.2">
      <c r="A2132">
        <v>-4.3390799999999999E-4</v>
      </c>
      <c r="B2132">
        <v>-4.3199200000000002E-4</v>
      </c>
      <c r="C2132">
        <v>-1.8109300000000001E-4</v>
      </c>
      <c r="D2132" s="14">
        <v>8.5500000000000005E-5</v>
      </c>
      <c r="E2132">
        <v>3.6448399999999999E-4</v>
      </c>
      <c r="F2132">
        <v>2.5457300000000002E-4</v>
      </c>
      <c r="G2132">
        <v>1.003316E-3</v>
      </c>
      <c r="H2132">
        <v>1.575707E-3</v>
      </c>
    </row>
    <row r="2133" spans="1:8" x14ac:dyDescent="0.2">
      <c r="A2133">
        <v>4.53375E-4</v>
      </c>
      <c r="B2133">
        <v>8.2091900000000003E-4</v>
      </c>
      <c r="C2133">
        <v>5.8013100000000001E-4</v>
      </c>
      <c r="D2133">
        <v>7.9443199999999997E-4</v>
      </c>
      <c r="E2133">
        <v>5.9449299999999997E-4</v>
      </c>
      <c r="F2133">
        <v>2.9440899999999998E-4</v>
      </c>
      <c r="G2133">
        <v>8.9755900000000003E-4</v>
      </c>
      <c r="H2133" s="14">
        <v>7.0400000000000004E-5</v>
      </c>
    </row>
    <row r="2134" spans="1:8" x14ac:dyDescent="0.2">
      <c r="A2134" s="14">
        <v>-6.3899999999999998E-6</v>
      </c>
      <c r="B2134">
        <v>-4.2196300000000003E-4</v>
      </c>
      <c r="C2134">
        <v>-2.32062E-4</v>
      </c>
      <c r="D2134">
        <v>-4.6074899999999999E-4</v>
      </c>
      <c r="E2134">
        <v>4.1870900000000002E-4</v>
      </c>
      <c r="F2134">
        <v>6.0217599999999995E-4</v>
      </c>
      <c r="G2134">
        <v>-1.8083699999999999E-4</v>
      </c>
      <c r="H2134">
        <v>5.1902100000000004E-4</v>
      </c>
    </row>
    <row r="2135" spans="1:8" x14ac:dyDescent="0.2">
      <c r="A2135" s="14">
        <v>6.9599999999999998E-5</v>
      </c>
      <c r="B2135" s="14">
        <v>5.3499999999999999E-5</v>
      </c>
      <c r="C2135">
        <v>4.1615000000000001E-4</v>
      </c>
      <c r="D2135">
        <v>4.9128900000000001E-4</v>
      </c>
      <c r="E2135">
        <v>-1.24368E-4</v>
      </c>
      <c r="F2135">
        <v>1.10623E-4</v>
      </c>
      <c r="G2135">
        <v>2.6285399999999997E-4</v>
      </c>
      <c r="H2135">
        <v>-4.4191500000000003E-4</v>
      </c>
    </row>
    <row r="2136" spans="1:8" x14ac:dyDescent="0.2">
      <c r="A2136">
        <v>-2.0977100000000001E-4</v>
      </c>
      <c r="B2136">
        <v>2.17529E-4</v>
      </c>
      <c r="C2136">
        <v>-8.4098199999999999E-4</v>
      </c>
      <c r="D2136">
        <v>-6.2768399999999999E-4</v>
      </c>
      <c r="E2136">
        <v>-6.2156799999999997E-4</v>
      </c>
      <c r="F2136">
        <v>-1.0337790000000001E-3</v>
      </c>
      <c r="G2136">
        <v>-7.0225099999999998E-4</v>
      </c>
      <c r="H2136" s="14">
        <v>-9.7700000000000003E-5</v>
      </c>
    </row>
    <row r="2137" spans="1:8" x14ac:dyDescent="0.2">
      <c r="A2137">
        <v>4.5447800000000002E-4</v>
      </c>
      <c r="B2137">
        <v>3.5968399999999998E-4</v>
      </c>
      <c r="C2137">
        <v>9.1646399999999997E-4</v>
      </c>
      <c r="D2137">
        <v>9.8998599999999999E-4</v>
      </c>
      <c r="E2137">
        <v>8.8111999999999999E-4</v>
      </c>
      <c r="F2137">
        <v>6.9718199999999997E-4</v>
      </c>
      <c r="G2137">
        <v>1.0657869999999999E-3</v>
      </c>
      <c r="H2137">
        <v>7.7877600000000001E-4</v>
      </c>
    </row>
    <row r="2138" spans="1:8" x14ac:dyDescent="0.2">
      <c r="A2138">
        <v>2.3637199999999999E-4</v>
      </c>
      <c r="B2138">
        <v>-2.50781E-4</v>
      </c>
      <c r="C2138">
        <v>-2.2451E-4</v>
      </c>
      <c r="D2138">
        <v>-3.97613E-4</v>
      </c>
      <c r="E2138">
        <v>-1.8157199999999999E-4</v>
      </c>
      <c r="F2138">
        <v>1.9989899999999999E-4</v>
      </c>
      <c r="G2138" s="14">
        <v>-2.9300000000000001E-5</v>
      </c>
      <c r="H2138">
        <v>-2.1498599999999999E-4</v>
      </c>
    </row>
    <row r="2139" spans="1:8" x14ac:dyDescent="0.2">
      <c r="A2139">
        <v>7.4416900000000004E-4</v>
      </c>
      <c r="B2139">
        <v>9.0685600000000005E-4</v>
      </c>
      <c r="C2139">
        <v>5.5309999999999995E-4</v>
      </c>
      <c r="D2139">
        <v>3.5113599999999999E-4</v>
      </c>
      <c r="E2139">
        <v>-1.59273E-4</v>
      </c>
      <c r="F2139">
        <v>3.8194100000000001E-4</v>
      </c>
      <c r="G2139" s="14">
        <v>-9.2499999999999999E-5</v>
      </c>
      <c r="H2139">
        <v>4.2576000000000002E-4</v>
      </c>
    </row>
    <row r="2140" spans="1:8" x14ac:dyDescent="0.2">
      <c r="A2140">
        <v>-3.2723799999999999E-4</v>
      </c>
      <c r="B2140">
        <v>-7.03774E-4</v>
      </c>
      <c r="C2140">
        <v>-3.70393E-4</v>
      </c>
      <c r="D2140">
        <v>3.6145699999999998E-4</v>
      </c>
      <c r="E2140">
        <v>2.4715000000000002E-4</v>
      </c>
      <c r="F2140">
        <v>6.9975799999999998E-4</v>
      </c>
      <c r="G2140" s="14">
        <v>-9.0000000000000002E-6</v>
      </c>
      <c r="H2140">
        <v>-2.9572799999999998E-4</v>
      </c>
    </row>
    <row r="2141" spans="1:8" x14ac:dyDescent="0.2">
      <c r="A2141">
        <v>1.8225399999999999E-4</v>
      </c>
      <c r="B2141">
        <v>1.2975399999999999E-4</v>
      </c>
      <c r="C2141">
        <v>8.4441699999999998E-4</v>
      </c>
      <c r="D2141" s="14">
        <v>1.7399999999999999E-5</v>
      </c>
      <c r="E2141">
        <v>4.3833700000000001E-4</v>
      </c>
      <c r="F2141">
        <v>2.3399E-4</v>
      </c>
      <c r="G2141">
        <v>7.3517099999999996E-4</v>
      </c>
      <c r="H2141">
        <v>9.0031499999999995E-4</v>
      </c>
    </row>
    <row r="2142" spans="1:8" x14ac:dyDescent="0.2">
      <c r="A2142" s="14">
        <v>-5.6900000000000001E-5</v>
      </c>
      <c r="B2142">
        <v>6.0278899999999995E-4</v>
      </c>
      <c r="C2142">
        <v>-1.44933E-4</v>
      </c>
      <c r="D2142" s="14">
        <v>-8.2600000000000002E-5</v>
      </c>
      <c r="E2142">
        <v>5.0672E-4</v>
      </c>
      <c r="F2142" s="14">
        <v>-2.41E-5</v>
      </c>
      <c r="G2142">
        <v>-3.0374699999999999E-4</v>
      </c>
      <c r="H2142">
        <v>-5.5553899999999997E-4</v>
      </c>
    </row>
    <row r="2143" spans="1:8" x14ac:dyDescent="0.2">
      <c r="A2143">
        <v>-3.56256E-4</v>
      </c>
      <c r="B2143">
        <v>-6.8535899999999997E-4</v>
      </c>
      <c r="C2143">
        <v>-5.2537600000000003E-4</v>
      </c>
      <c r="D2143">
        <v>1.0286899999999999E-4</v>
      </c>
      <c r="E2143">
        <v>-2.7038700000000003E-4</v>
      </c>
      <c r="F2143">
        <v>2.92489E-4</v>
      </c>
      <c r="G2143">
        <v>5.2731900000000005E-4</v>
      </c>
      <c r="H2143">
        <v>8.5985599999999999E-4</v>
      </c>
    </row>
    <row r="2144" spans="1:8" x14ac:dyDescent="0.2">
      <c r="A2144">
        <v>3.7502599999999998E-4</v>
      </c>
      <c r="B2144" s="14">
        <v>4.8300000000000002E-5</v>
      </c>
      <c r="C2144">
        <v>2.0715100000000001E-4</v>
      </c>
      <c r="D2144">
        <v>1.14207E-4</v>
      </c>
      <c r="E2144">
        <v>1.6901000000000001E-4</v>
      </c>
      <c r="F2144" s="14">
        <v>7.08E-6</v>
      </c>
      <c r="G2144">
        <v>7.2587400000000005E-4</v>
      </c>
      <c r="H2144">
        <v>2.6827200000000001E-4</v>
      </c>
    </row>
    <row r="2145" spans="1:8" x14ac:dyDescent="0.2">
      <c r="A2145">
        <v>-4.9013400000000003E-4</v>
      </c>
      <c r="B2145" s="14">
        <v>-9.0699999999999996E-6</v>
      </c>
      <c r="C2145">
        <v>-1.00945E-4</v>
      </c>
      <c r="D2145">
        <v>-3.94063E-4</v>
      </c>
      <c r="E2145">
        <v>1.2340699999999999E-4</v>
      </c>
      <c r="F2145">
        <v>-3.9302599999999999E-4</v>
      </c>
      <c r="G2145">
        <v>-1.1587609999999999E-3</v>
      </c>
      <c r="H2145">
        <v>-9.842029999999999E-4</v>
      </c>
    </row>
    <row r="2146" spans="1:8" x14ac:dyDescent="0.2">
      <c r="A2146">
        <v>3.5051700000000001E-4</v>
      </c>
      <c r="B2146">
        <v>2.3294200000000001E-4</v>
      </c>
      <c r="C2146">
        <v>-3.8902700000000001E-4</v>
      </c>
      <c r="D2146">
        <v>-5.9746599999999995E-4</v>
      </c>
      <c r="E2146">
        <v>-7.0279900000000005E-4</v>
      </c>
      <c r="F2146">
        <v>-3.1672699999999999E-4</v>
      </c>
      <c r="G2146" s="14">
        <v>9.02E-6</v>
      </c>
      <c r="H2146">
        <v>-6.2730999999999996E-4</v>
      </c>
    </row>
    <row r="2147" spans="1:8" x14ac:dyDescent="0.2">
      <c r="A2147">
        <v>-7.6819200000000001E-4</v>
      </c>
      <c r="B2147">
        <v>-7.5116899999999999E-4</v>
      </c>
      <c r="C2147">
        <v>-3.2536899999999999E-4</v>
      </c>
      <c r="D2147">
        <v>6.5997699999999996E-4</v>
      </c>
      <c r="E2147">
        <v>-5.2741799999999998E-4</v>
      </c>
      <c r="F2147" s="14">
        <v>-2.9499999999999999E-5</v>
      </c>
      <c r="G2147">
        <v>1.29231E-4</v>
      </c>
      <c r="H2147">
        <v>-3.4415800000000001E-4</v>
      </c>
    </row>
    <row r="2148" spans="1:8" x14ac:dyDescent="0.2">
      <c r="A2148">
        <v>6.8168600000000003E-4</v>
      </c>
      <c r="B2148">
        <v>9.8799799999999991E-4</v>
      </c>
      <c r="C2148">
        <v>9.3640300000000004E-4</v>
      </c>
      <c r="D2148">
        <v>3.1520700000000002E-4</v>
      </c>
      <c r="E2148">
        <v>6.4473799999999995E-4</v>
      </c>
      <c r="F2148">
        <v>5.9421400000000003E-4</v>
      </c>
      <c r="G2148">
        <v>-1.3738699999999999E-4</v>
      </c>
      <c r="H2148">
        <v>4.08775E-4</v>
      </c>
    </row>
    <row r="2149" spans="1:8" x14ac:dyDescent="0.2">
      <c r="A2149" s="14">
        <v>5.7899999999999998E-5</v>
      </c>
      <c r="B2149">
        <v>-2.9750600000000001E-4</v>
      </c>
      <c r="C2149">
        <v>-7.0326199999999996E-4</v>
      </c>
      <c r="D2149">
        <v>-5.69361E-4</v>
      </c>
      <c r="E2149" s="14">
        <v>2.7499999999999999E-6</v>
      </c>
      <c r="F2149">
        <v>-7.3696899999999997E-4</v>
      </c>
      <c r="G2149">
        <v>-5.0425000000000003E-4</v>
      </c>
      <c r="H2149">
        <v>-3.88661E-4</v>
      </c>
    </row>
    <row r="2150" spans="1:8" x14ac:dyDescent="0.2">
      <c r="A2150">
        <v>-1.46062E-4</v>
      </c>
      <c r="B2150">
        <v>-4.1136299999999998E-4</v>
      </c>
      <c r="C2150">
        <v>1.43922E-4</v>
      </c>
      <c r="D2150">
        <v>2.7360299999999998E-4</v>
      </c>
      <c r="E2150">
        <v>-3.5689700000000001E-4</v>
      </c>
      <c r="F2150">
        <v>-3.2349199999999999E-4</v>
      </c>
      <c r="G2150">
        <v>1.7053700000000001E-4</v>
      </c>
      <c r="H2150">
        <v>4.0643899999999998E-4</v>
      </c>
    </row>
    <row r="2151" spans="1:8" x14ac:dyDescent="0.2">
      <c r="A2151">
        <v>-1.4823899999999999E-4</v>
      </c>
      <c r="B2151">
        <v>7.9755199999999998E-4</v>
      </c>
      <c r="C2151">
        <v>7.8220199999999996E-4</v>
      </c>
      <c r="D2151" s="14">
        <v>-4.3900000000000003E-5</v>
      </c>
      <c r="E2151">
        <v>6.9164599999999997E-4</v>
      </c>
      <c r="F2151">
        <v>7.1878100000000004E-4</v>
      </c>
      <c r="G2151">
        <v>4.4549500000000002E-4</v>
      </c>
      <c r="H2151">
        <v>4.0519599999999997E-4</v>
      </c>
    </row>
    <row r="2152" spans="1:8" x14ac:dyDescent="0.2">
      <c r="A2152">
        <v>-2.9223699999999999E-4</v>
      </c>
      <c r="B2152">
        <v>-9.9752900000000004E-4</v>
      </c>
      <c r="C2152">
        <v>-7.96541E-4</v>
      </c>
      <c r="D2152" s="14">
        <v>-8.5099999999999995E-5</v>
      </c>
      <c r="E2152">
        <v>-5.3092600000000003E-4</v>
      </c>
      <c r="F2152">
        <v>-6.38957E-4</v>
      </c>
      <c r="G2152">
        <v>-6.7096899999999999E-4</v>
      </c>
      <c r="H2152">
        <v>-2.8454100000000003E-4</v>
      </c>
    </row>
    <row r="2153" spans="1:8" x14ac:dyDescent="0.2">
      <c r="A2153">
        <v>7.2172700000000002E-4</v>
      </c>
      <c r="B2153">
        <v>9.6815900000000001E-4</v>
      </c>
      <c r="C2153">
        <v>1.91211E-4</v>
      </c>
      <c r="D2153" s="14">
        <v>2.3900000000000002E-5</v>
      </c>
      <c r="E2153">
        <v>-4.36797E-4</v>
      </c>
      <c r="F2153">
        <v>3.7218199999999998E-4</v>
      </c>
      <c r="G2153" s="14">
        <v>-3.4799999999999999E-5</v>
      </c>
      <c r="H2153">
        <v>-7.1908599999999997E-4</v>
      </c>
    </row>
    <row r="2154" spans="1:8" x14ac:dyDescent="0.2">
      <c r="A2154">
        <v>-5.24107E-4</v>
      </c>
      <c r="B2154">
        <v>-4.7737700000000002E-4</v>
      </c>
      <c r="C2154">
        <v>-1.3948399999999999E-4</v>
      </c>
      <c r="D2154">
        <v>-1.7889800000000001E-4</v>
      </c>
      <c r="E2154">
        <v>5.1507099999999998E-4</v>
      </c>
      <c r="F2154">
        <v>1.40414E-4</v>
      </c>
      <c r="G2154">
        <v>1.9488200000000001E-4</v>
      </c>
      <c r="H2154">
        <v>-2.9167599999999999E-4</v>
      </c>
    </row>
    <row r="2155" spans="1:8" x14ac:dyDescent="0.2">
      <c r="A2155">
        <v>2.2854700000000001E-4</v>
      </c>
      <c r="B2155" s="14">
        <v>3.0800000000000003E-5</v>
      </c>
      <c r="C2155">
        <v>3.7230100000000001E-4</v>
      </c>
      <c r="D2155">
        <v>2.7099399999999999E-4</v>
      </c>
      <c r="E2155">
        <v>4.57145E-4</v>
      </c>
      <c r="F2155">
        <v>5.96395E-4</v>
      </c>
      <c r="G2155">
        <v>8.1539100000000005E-4</v>
      </c>
      <c r="H2155">
        <v>1.166631E-3</v>
      </c>
    </row>
    <row r="2156" spans="1:8" x14ac:dyDescent="0.2">
      <c r="A2156">
        <v>2.4573500000000002E-4</v>
      </c>
      <c r="B2156">
        <v>9.7051699999999995E-4</v>
      </c>
      <c r="C2156">
        <v>4.5261900000000002E-4</v>
      </c>
      <c r="D2156">
        <v>9.4768900000000004E-4</v>
      </c>
      <c r="E2156">
        <v>3.5426199999999999E-4</v>
      </c>
      <c r="F2156">
        <v>4.2658600000000001E-4</v>
      </c>
      <c r="G2156">
        <v>4.4490300000000002E-4</v>
      </c>
      <c r="H2156">
        <v>8.4059800000000002E-4</v>
      </c>
    </row>
    <row r="2157" spans="1:8" x14ac:dyDescent="0.2">
      <c r="A2157">
        <v>4.5522599999999998E-4</v>
      </c>
      <c r="B2157">
        <v>-3.93378E-4</v>
      </c>
      <c r="C2157" s="14">
        <v>-1.22E-5</v>
      </c>
      <c r="D2157">
        <v>2.9475200000000001E-4</v>
      </c>
      <c r="E2157" s="14">
        <v>4.4299999999999999E-5</v>
      </c>
      <c r="F2157">
        <v>-1.97114E-4</v>
      </c>
      <c r="G2157">
        <v>3.6560199999999997E-4</v>
      </c>
      <c r="H2157">
        <v>1.3525700000000001E-4</v>
      </c>
    </row>
    <row r="2158" spans="1:8" x14ac:dyDescent="0.2">
      <c r="A2158">
        <v>-4.7224399999999997E-4</v>
      </c>
      <c r="B2158">
        <v>-7.1020299999999996E-4</v>
      </c>
      <c r="C2158">
        <v>-1.5723399999999999E-4</v>
      </c>
      <c r="D2158">
        <v>-1.4513130000000001E-3</v>
      </c>
      <c r="E2158">
        <v>-8.6696799999999997E-4</v>
      </c>
      <c r="F2158" s="14">
        <v>-4.8400000000000002E-6</v>
      </c>
      <c r="G2158">
        <v>-3.6792299999999998E-4</v>
      </c>
      <c r="H2158">
        <v>-1.002633E-3</v>
      </c>
    </row>
    <row r="2159" spans="1:8" x14ac:dyDescent="0.2">
      <c r="A2159">
        <v>-6.1439700000000003E-4</v>
      </c>
      <c r="B2159">
        <v>3.1050000000000001E-4</v>
      </c>
      <c r="C2159">
        <v>-7.1093100000000004E-4</v>
      </c>
      <c r="D2159">
        <v>6.7877900000000001E-4</v>
      </c>
      <c r="E2159">
        <v>1.8083800000000001E-4</v>
      </c>
      <c r="F2159">
        <v>-6.5469499999999995E-4</v>
      </c>
      <c r="G2159">
        <v>-2.4872099999999998E-4</v>
      </c>
      <c r="H2159">
        <v>8.8132E-4</v>
      </c>
    </row>
    <row r="2160" spans="1:8" x14ac:dyDescent="0.2">
      <c r="A2160">
        <v>3.8383500000000001E-4</v>
      </c>
      <c r="B2160">
        <v>4.7295300000000002E-4</v>
      </c>
      <c r="C2160">
        <v>6.2612699999999998E-4</v>
      </c>
      <c r="D2160">
        <v>4.8935999999999999E-4</v>
      </c>
      <c r="E2160">
        <v>4.8450700000000001E-4</v>
      </c>
      <c r="F2160">
        <v>7.6894500000000005E-4</v>
      </c>
      <c r="G2160">
        <v>8.1784299999999996E-4</v>
      </c>
      <c r="H2160">
        <v>-2.4924700000000002E-4</v>
      </c>
    </row>
    <row r="2161" spans="1:8" x14ac:dyDescent="0.2">
      <c r="A2161" s="14">
        <v>-5.52E-5</v>
      </c>
      <c r="B2161">
        <v>-4.0694499999999997E-4</v>
      </c>
      <c r="C2161" s="14">
        <v>1.4100000000000001E-5</v>
      </c>
      <c r="D2161">
        <v>-8.0914699999999997E-4</v>
      </c>
      <c r="E2161">
        <v>2.1818900000000001E-4</v>
      </c>
      <c r="F2161">
        <v>-3.4630899999999999E-4</v>
      </c>
      <c r="G2161">
        <v>-7.48326E-4</v>
      </c>
      <c r="H2161">
        <v>-9.0892399999999997E-4</v>
      </c>
    </row>
    <row r="2162" spans="1:8" x14ac:dyDescent="0.2">
      <c r="A2162">
        <v>8.85176E-4</v>
      </c>
      <c r="B2162">
        <v>1.13417E-4</v>
      </c>
      <c r="C2162" s="14">
        <v>-6.8100000000000002E-5</v>
      </c>
      <c r="D2162" s="14">
        <v>8.9599999999999996E-5</v>
      </c>
      <c r="E2162">
        <v>-4.3649299999999998E-4</v>
      </c>
      <c r="F2162">
        <v>-5.2568000000000005E-4</v>
      </c>
      <c r="G2162">
        <v>-2.8329499999999998E-4</v>
      </c>
      <c r="H2162">
        <v>-6.6638000000000005E-4</v>
      </c>
    </row>
    <row r="2163" spans="1:8" x14ac:dyDescent="0.2">
      <c r="A2163">
        <v>3.5165800000000003E-4</v>
      </c>
      <c r="B2163">
        <v>7.4203699999999997E-4</v>
      </c>
      <c r="C2163">
        <v>3.2450399999999998E-4</v>
      </c>
      <c r="D2163">
        <v>1.9998100000000001E-4</v>
      </c>
      <c r="E2163">
        <v>4.75775E-4</v>
      </c>
      <c r="F2163">
        <v>3.3043100000000001E-4</v>
      </c>
      <c r="G2163">
        <v>1.3129999999999999E-4</v>
      </c>
      <c r="H2163">
        <v>1.2854920000000001E-3</v>
      </c>
    </row>
    <row r="2164" spans="1:8" x14ac:dyDescent="0.2">
      <c r="A2164">
        <v>-3.4109599999999999E-4</v>
      </c>
      <c r="B2164">
        <v>-1.14868E-4</v>
      </c>
      <c r="C2164">
        <v>3.8391400000000001E-4</v>
      </c>
      <c r="D2164">
        <v>5.7851599999999995E-4</v>
      </c>
      <c r="E2164">
        <v>-3.6288500000000002E-4</v>
      </c>
      <c r="F2164">
        <v>5.8275999999999998E-4</v>
      </c>
      <c r="G2164">
        <v>-3.0311599999999998E-4</v>
      </c>
      <c r="H2164" s="14">
        <v>6.3399999999999996E-5</v>
      </c>
    </row>
    <row r="2165" spans="1:8" x14ac:dyDescent="0.2">
      <c r="A2165">
        <v>-5.0305399999999996E-4</v>
      </c>
      <c r="B2165" s="14">
        <v>-4.8999999999999998E-5</v>
      </c>
      <c r="C2165">
        <v>-5.0584499999999999E-4</v>
      </c>
      <c r="D2165">
        <v>-5.6877100000000003E-4</v>
      </c>
      <c r="E2165">
        <v>2.2112499999999999E-4</v>
      </c>
      <c r="F2165">
        <v>-5.0755099999999997E-4</v>
      </c>
      <c r="G2165">
        <v>3.47442E-4</v>
      </c>
      <c r="H2165" s="14">
        <v>2.4399999999999999E-6</v>
      </c>
    </row>
    <row r="2166" spans="1:8" x14ac:dyDescent="0.2">
      <c r="A2166">
        <v>4.2927299999999998E-4</v>
      </c>
      <c r="B2166">
        <v>-7.2219600000000004E-4</v>
      </c>
      <c r="C2166">
        <v>-5.9093399999999999E-4</v>
      </c>
      <c r="D2166">
        <v>-6.4909099999999997E-4</v>
      </c>
      <c r="E2166">
        <v>-3.67294E-4</v>
      </c>
      <c r="F2166">
        <v>-3.9169600000000003E-4</v>
      </c>
      <c r="G2166">
        <v>-1.2357399999999999E-4</v>
      </c>
      <c r="H2166">
        <v>-9.3874500000000005E-4</v>
      </c>
    </row>
    <row r="2167" spans="1:8" x14ac:dyDescent="0.2">
      <c r="A2167">
        <v>-5.5489199999999997E-4</v>
      </c>
      <c r="B2167" s="14">
        <v>1.4399999999999999E-5</v>
      </c>
      <c r="C2167">
        <v>8.1613599999999997E-4</v>
      </c>
      <c r="D2167" s="14">
        <v>-2.6100000000000001E-5</v>
      </c>
      <c r="E2167" s="14">
        <v>7.2200000000000003E-6</v>
      </c>
      <c r="F2167">
        <v>1.5983300000000001E-4</v>
      </c>
      <c r="G2167">
        <v>-3.0174599999999998E-4</v>
      </c>
      <c r="H2167">
        <v>4.1616400000000001E-4</v>
      </c>
    </row>
    <row r="2168" spans="1:8" x14ac:dyDescent="0.2">
      <c r="A2168">
        <v>6.6728600000000001E-4</v>
      </c>
      <c r="B2168">
        <v>2.11196E-4</v>
      </c>
      <c r="C2168">
        <v>-7.4967000000000002E-4</v>
      </c>
      <c r="D2168">
        <v>2.6188300000000003E-4</v>
      </c>
      <c r="E2168">
        <v>2.1975E-4</v>
      </c>
      <c r="F2168">
        <v>-1.4846400000000001E-4</v>
      </c>
      <c r="G2168">
        <v>3.9192600000000001E-4</v>
      </c>
      <c r="H2168">
        <v>6.4914900000000002E-4</v>
      </c>
    </row>
    <row r="2169" spans="1:8" x14ac:dyDescent="0.2">
      <c r="A2169">
        <v>-7.5480100000000004E-4</v>
      </c>
      <c r="B2169">
        <v>-3.9058099999999998E-4</v>
      </c>
      <c r="C2169">
        <v>6.77986E-4</v>
      </c>
      <c r="D2169" s="14">
        <v>7.9899999999999997E-6</v>
      </c>
      <c r="E2169">
        <v>-2.8732999999999997E-4</v>
      </c>
      <c r="F2169">
        <v>1.3409000000000001E-4</v>
      </c>
      <c r="G2169">
        <v>-2.11046E-4</v>
      </c>
      <c r="H2169" s="14">
        <v>9.1500000000000001E-5</v>
      </c>
    </row>
    <row r="2170" spans="1:8" x14ac:dyDescent="0.2">
      <c r="A2170">
        <v>4.1294299999999998E-4</v>
      </c>
      <c r="B2170">
        <v>6.4000700000000005E-4</v>
      </c>
      <c r="C2170">
        <v>1.5325399999999999E-4</v>
      </c>
      <c r="D2170">
        <v>2.2170999999999999E-4</v>
      </c>
      <c r="E2170">
        <v>2.14439E-4</v>
      </c>
      <c r="F2170" s="14">
        <v>-1.5400000000000002E-5</v>
      </c>
      <c r="G2170" s="14">
        <v>-4.5500000000000001E-5</v>
      </c>
      <c r="H2170">
        <v>1.3298199999999999E-4</v>
      </c>
    </row>
    <row r="2171" spans="1:8" x14ac:dyDescent="0.2">
      <c r="A2171">
        <v>-8.3789900000000002E-4</v>
      </c>
      <c r="B2171">
        <v>-1.6680620000000001E-3</v>
      </c>
      <c r="C2171">
        <v>-1.4076329999999999E-3</v>
      </c>
      <c r="D2171">
        <v>-1.344345E-3</v>
      </c>
      <c r="E2171">
        <v>-1.9586080000000001E-3</v>
      </c>
      <c r="F2171">
        <v>-1.737922E-3</v>
      </c>
      <c r="G2171">
        <v>-1.376202E-3</v>
      </c>
      <c r="H2171">
        <v>-1.4796880000000001E-3</v>
      </c>
    </row>
    <row r="2172" spans="1:8" x14ac:dyDescent="0.2">
      <c r="A2172" s="14">
        <v>8.8800000000000004E-5</v>
      </c>
      <c r="B2172">
        <v>8.2694699999999997E-4</v>
      </c>
      <c r="C2172">
        <v>2.6513600000000002E-4</v>
      </c>
      <c r="D2172">
        <v>5.5694000000000002E-4</v>
      </c>
      <c r="E2172">
        <v>1.7019299999999999E-4</v>
      </c>
      <c r="F2172">
        <v>1.0523030000000001E-3</v>
      </c>
      <c r="G2172">
        <v>2.0913400000000001E-4</v>
      </c>
      <c r="H2172">
        <v>7.4087100000000004E-4</v>
      </c>
    </row>
    <row r="2173" spans="1:8" x14ac:dyDescent="0.2">
      <c r="A2173">
        <v>2.9841699999999999E-4</v>
      </c>
      <c r="B2173">
        <v>-1.6893400000000001E-4</v>
      </c>
      <c r="C2173">
        <v>1.05394E-4</v>
      </c>
      <c r="D2173" s="14">
        <v>-5.9299999999999998E-5</v>
      </c>
      <c r="E2173">
        <v>6.8880500000000002E-4</v>
      </c>
      <c r="F2173">
        <v>-5.53193E-4</v>
      </c>
      <c r="G2173" s="14">
        <v>-6.2799999999999995E-5</v>
      </c>
      <c r="H2173">
        <v>7.0833099999999998E-4</v>
      </c>
    </row>
    <row r="2174" spans="1:8" x14ac:dyDescent="0.2">
      <c r="A2174">
        <v>-1.5077600000000001E-4</v>
      </c>
      <c r="B2174">
        <v>2.2156500000000001E-4</v>
      </c>
      <c r="C2174">
        <v>-5.2175599999999996E-4</v>
      </c>
      <c r="D2174">
        <v>1.93031E-4</v>
      </c>
      <c r="E2174">
        <v>-1.49452E-4</v>
      </c>
      <c r="F2174" s="14">
        <v>9.3999999999999994E-5</v>
      </c>
      <c r="G2174">
        <v>4.8627099999999998E-4</v>
      </c>
      <c r="H2174" s="14">
        <v>-2.6999999999999999E-5</v>
      </c>
    </row>
    <row r="2175" spans="1:8" x14ac:dyDescent="0.2">
      <c r="A2175">
        <v>-2.6487E-4</v>
      </c>
      <c r="B2175">
        <v>1.3805299999999999E-4</v>
      </c>
      <c r="C2175">
        <v>3.98694E-4</v>
      </c>
      <c r="D2175">
        <v>-3.4390899999999999E-4</v>
      </c>
      <c r="E2175">
        <v>1.6350199999999999E-4</v>
      </c>
      <c r="F2175">
        <v>7.5678300000000002E-4</v>
      </c>
      <c r="G2175">
        <v>3.94659E-4</v>
      </c>
      <c r="H2175">
        <v>-4.2255599999999998E-4</v>
      </c>
    </row>
    <row r="2176" spans="1:8" x14ac:dyDescent="0.2">
      <c r="A2176" s="14">
        <v>-6.3800000000000006E-5</v>
      </c>
      <c r="B2176">
        <v>-6.1544499999999995E-4</v>
      </c>
      <c r="C2176">
        <v>-3.1542000000000001E-4</v>
      </c>
      <c r="D2176">
        <v>2.17593E-4</v>
      </c>
      <c r="E2176" s="14">
        <v>-8.8399999999999994E-5</v>
      </c>
      <c r="F2176">
        <v>-3.7882600000000002E-4</v>
      </c>
      <c r="G2176">
        <v>-6.16275E-4</v>
      </c>
      <c r="H2176">
        <v>1.6143E-4</v>
      </c>
    </row>
    <row r="2177" spans="1:8" x14ac:dyDescent="0.2">
      <c r="A2177">
        <v>1.6439800000000001E-4</v>
      </c>
      <c r="B2177">
        <v>3.7237199999999999E-4</v>
      </c>
      <c r="C2177" s="14">
        <v>-6.0399999999999998E-5</v>
      </c>
      <c r="D2177" s="14">
        <v>-9.4199999999999996E-6</v>
      </c>
      <c r="E2177">
        <v>-2.8796600000000001E-4</v>
      </c>
      <c r="F2177" s="14">
        <v>-1.04E-5</v>
      </c>
      <c r="G2177">
        <v>3.41758E-4</v>
      </c>
      <c r="H2177">
        <v>-4.8442500000000002E-4</v>
      </c>
    </row>
    <row r="2178" spans="1:8" x14ac:dyDescent="0.2">
      <c r="A2178">
        <v>-2.7903599999999998E-4</v>
      </c>
      <c r="B2178">
        <v>-6.8302399999999996E-4</v>
      </c>
      <c r="C2178">
        <v>-3.81469E-4</v>
      </c>
      <c r="D2178">
        <v>-1.7271100000000001E-4</v>
      </c>
      <c r="E2178">
        <v>4.0017600000000003E-4</v>
      </c>
      <c r="F2178" s="14">
        <v>-7.79E-6</v>
      </c>
      <c r="G2178">
        <v>-3.6867999999999997E-4</v>
      </c>
      <c r="H2178">
        <v>-3.8598899999999999E-4</v>
      </c>
    </row>
    <row r="2179" spans="1:8" x14ac:dyDescent="0.2">
      <c r="A2179">
        <v>-1.64034E-4</v>
      </c>
      <c r="B2179">
        <v>3.1784400000000001E-4</v>
      </c>
      <c r="C2179">
        <v>2.42019E-4</v>
      </c>
      <c r="D2179">
        <v>-5.0162700000000004E-4</v>
      </c>
      <c r="E2179">
        <v>-4.7087300000000002E-4</v>
      </c>
      <c r="F2179">
        <v>-9.0877099999999995E-4</v>
      </c>
      <c r="G2179" s="14">
        <v>-1.3699999999999999E-5</v>
      </c>
      <c r="H2179">
        <v>4.2286199999999998E-4</v>
      </c>
    </row>
    <row r="2180" spans="1:8" x14ac:dyDescent="0.2">
      <c r="A2180">
        <v>-3.0562500000000002E-4</v>
      </c>
      <c r="B2180">
        <v>-5.12318E-4</v>
      </c>
      <c r="C2180" s="14">
        <v>7.8100000000000001E-5</v>
      </c>
      <c r="D2180">
        <v>-1.08548E-4</v>
      </c>
      <c r="E2180">
        <v>2.6069400000000001E-4</v>
      </c>
      <c r="F2180">
        <v>4.6313099999999998E-4</v>
      </c>
      <c r="G2180">
        <v>-4.02574E-4</v>
      </c>
      <c r="H2180">
        <v>-5.9927199999999998E-4</v>
      </c>
    </row>
    <row r="2181" spans="1:8" x14ac:dyDescent="0.2">
      <c r="A2181">
        <v>7.9579200000000003E-4</v>
      </c>
      <c r="B2181">
        <v>1.0021100000000001E-4</v>
      </c>
      <c r="C2181" s="14">
        <v>8.8399999999999994E-5</v>
      </c>
      <c r="D2181">
        <v>1.74088E-4</v>
      </c>
      <c r="E2181">
        <v>-4.9008199999999997E-4</v>
      </c>
      <c r="F2181">
        <v>2.3117299999999999E-4</v>
      </c>
      <c r="G2181">
        <v>1.2401E-4</v>
      </c>
      <c r="H2181">
        <v>3.38945E-4</v>
      </c>
    </row>
    <row r="2182" spans="1:8" x14ac:dyDescent="0.2">
      <c r="A2182" s="14">
        <v>-5.3900000000000002E-5</v>
      </c>
      <c r="B2182">
        <v>7.1288099999999995E-4</v>
      </c>
      <c r="C2182">
        <v>3.3785299999999999E-4</v>
      </c>
      <c r="D2182">
        <v>4.0720399999999999E-4</v>
      </c>
      <c r="E2182">
        <v>5.6331999999999997E-4</v>
      </c>
      <c r="F2182" s="14">
        <v>2.1500000000000001E-5</v>
      </c>
      <c r="G2182">
        <v>4.9963600000000003E-4</v>
      </c>
      <c r="H2182">
        <v>2.9994599999999999E-4</v>
      </c>
    </row>
    <row r="2183" spans="1:8" x14ac:dyDescent="0.2">
      <c r="A2183">
        <v>-4.37689E-4</v>
      </c>
      <c r="B2183">
        <v>-1.1168299999999999E-4</v>
      </c>
      <c r="C2183">
        <v>-2.4132299999999999E-4</v>
      </c>
      <c r="D2183">
        <v>7.6471999999999998E-4</v>
      </c>
      <c r="E2183" s="14">
        <v>4.3600000000000003E-5</v>
      </c>
      <c r="F2183">
        <v>5.45419E-4</v>
      </c>
      <c r="G2183">
        <v>2.8109599999999999E-4</v>
      </c>
      <c r="H2183">
        <v>1.8196400000000001E-4</v>
      </c>
    </row>
    <row r="2184" spans="1:8" x14ac:dyDescent="0.2">
      <c r="A2184">
        <v>2.46791E-4</v>
      </c>
      <c r="B2184">
        <v>5.5695899999999999E-4</v>
      </c>
      <c r="C2184">
        <v>4.2483700000000001E-4</v>
      </c>
      <c r="D2184">
        <v>-1.58758E-4</v>
      </c>
      <c r="E2184">
        <v>8.4809700000000002E-4</v>
      </c>
      <c r="F2184">
        <v>3.3631600000000002E-4</v>
      </c>
      <c r="G2184">
        <v>2.5334700000000001E-4</v>
      </c>
      <c r="H2184">
        <v>7.6877399999999995E-4</v>
      </c>
    </row>
    <row r="2185" spans="1:8" x14ac:dyDescent="0.2">
      <c r="A2185" s="14">
        <v>6.6699999999999995E-5</v>
      </c>
      <c r="B2185">
        <v>-8.8294399999999998E-4</v>
      </c>
      <c r="C2185" s="14">
        <v>2.3499999999999999E-5</v>
      </c>
      <c r="D2185">
        <v>-4.4003100000000002E-4</v>
      </c>
      <c r="E2185">
        <v>-3.35447E-4</v>
      </c>
      <c r="F2185">
        <v>-1.5604400000000001E-4</v>
      </c>
      <c r="G2185">
        <v>-1.9840600000000001E-4</v>
      </c>
      <c r="H2185">
        <v>-2.1330000000000001E-4</v>
      </c>
    </row>
    <row r="2186" spans="1:8" x14ac:dyDescent="0.2">
      <c r="A2186">
        <v>-3.36948E-4</v>
      </c>
      <c r="B2186">
        <v>5.3761300000000004E-4</v>
      </c>
      <c r="C2186">
        <v>-3.34242E-4</v>
      </c>
      <c r="D2186" s="14">
        <v>3.04E-5</v>
      </c>
      <c r="E2186">
        <v>4.9124100000000001E-4</v>
      </c>
      <c r="F2186">
        <v>4.6937500000000001E-4</v>
      </c>
      <c r="G2186">
        <v>1.18378E-4</v>
      </c>
      <c r="H2186">
        <v>3.0224899999999999E-4</v>
      </c>
    </row>
    <row r="2187" spans="1:8" x14ac:dyDescent="0.2">
      <c r="A2187">
        <v>-1.2530899999999999E-4</v>
      </c>
      <c r="B2187" s="14">
        <v>7.6600000000000005E-5</v>
      </c>
      <c r="C2187">
        <v>2.2589999999999999E-4</v>
      </c>
      <c r="D2187">
        <v>-3.8007399999999999E-4</v>
      </c>
      <c r="E2187">
        <v>-3.8098400000000001E-4</v>
      </c>
      <c r="F2187">
        <v>-2.60043E-4</v>
      </c>
      <c r="G2187">
        <v>3.67098E-4</v>
      </c>
      <c r="H2187">
        <v>-8.1460300000000001E-4</v>
      </c>
    </row>
    <row r="2188" spans="1:8" x14ac:dyDescent="0.2">
      <c r="A2188" s="14">
        <v>-1.1800000000000001E-5</v>
      </c>
      <c r="B2188">
        <v>-7.9491399999999997E-4</v>
      </c>
      <c r="C2188">
        <v>-6.51579E-4</v>
      </c>
      <c r="D2188">
        <v>2.3254800000000001E-4</v>
      </c>
      <c r="E2188">
        <v>-5.9285800000000004E-4</v>
      </c>
      <c r="F2188">
        <v>-5.3828100000000005E-4</v>
      </c>
      <c r="G2188">
        <v>-3.8660099999999998E-4</v>
      </c>
      <c r="H2188" s="14">
        <v>-7.6100000000000007E-5</v>
      </c>
    </row>
    <row r="2189" spans="1:8" x14ac:dyDescent="0.2">
      <c r="A2189" s="14">
        <v>-4.07E-5</v>
      </c>
      <c r="B2189">
        <v>-1.4662E-4</v>
      </c>
      <c r="C2189">
        <v>1.0003E-4</v>
      </c>
      <c r="D2189">
        <v>-6.1450999999999997E-4</v>
      </c>
      <c r="E2189">
        <v>-4.7271900000000003E-4</v>
      </c>
      <c r="F2189" s="14">
        <v>-8.8200000000000003E-5</v>
      </c>
      <c r="G2189">
        <v>-7.9337400000000001E-4</v>
      </c>
      <c r="H2189">
        <v>-4.5059199999999998E-4</v>
      </c>
    </row>
    <row r="2190" spans="1:8" x14ac:dyDescent="0.2">
      <c r="A2190">
        <v>1.6987400000000001E-4</v>
      </c>
      <c r="B2190">
        <v>6.8277500000000005E-4</v>
      </c>
      <c r="C2190">
        <v>4.1817200000000002E-4</v>
      </c>
      <c r="D2190">
        <v>3.7824499999999998E-4</v>
      </c>
      <c r="E2190" s="14">
        <v>-4.35E-5</v>
      </c>
      <c r="F2190">
        <v>-3.8972099999999999E-4</v>
      </c>
      <c r="G2190">
        <v>2.3974000000000001E-4</v>
      </c>
      <c r="H2190">
        <v>2.1668600000000001E-4</v>
      </c>
    </row>
    <row r="2191" spans="1:8" x14ac:dyDescent="0.2">
      <c r="A2191" s="14">
        <v>-1.01E-5</v>
      </c>
      <c r="B2191">
        <v>5.2964899999999998E-4</v>
      </c>
      <c r="C2191">
        <v>6.3772399999999999E-4</v>
      </c>
      <c r="D2191">
        <v>4.2231799999999998E-4</v>
      </c>
      <c r="E2191">
        <v>1.2052219999999999E-3</v>
      </c>
      <c r="F2191">
        <v>8.1874699999999999E-4</v>
      </c>
      <c r="G2191">
        <v>7.80111E-4</v>
      </c>
      <c r="H2191">
        <v>8.1594100000000004E-4</v>
      </c>
    </row>
    <row r="2192" spans="1:8" x14ac:dyDescent="0.2">
      <c r="A2192">
        <v>5.9973600000000002E-4</v>
      </c>
      <c r="B2192">
        <v>-1.67011E-4</v>
      </c>
      <c r="C2192">
        <v>-1.37269E-4</v>
      </c>
      <c r="D2192">
        <v>4.6364399999999998E-4</v>
      </c>
      <c r="E2192">
        <v>-6.6455599999999996E-4</v>
      </c>
      <c r="F2192" s="14">
        <v>-5.8600000000000001E-5</v>
      </c>
      <c r="G2192">
        <v>-5.5999999999999995E-4</v>
      </c>
      <c r="H2192" s="14">
        <v>-2.9E-5</v>
      </c>
    </row>
    <row r="2193" spans="1:8" x14ac:dyDescent="0.2">
      <c r="A2193">
        <v>-4.0408300000000001E-4</v>
      </c>
      <c r="B2193">
        <v>-1.11718E-4</v>
      </c>
      <c r="C2193">
        <v>-1.8615099999999999E-4</v>
      </c>
      <c r="D2193">
        <v>-1.6656799999999999E-4</v>
      </c>
      <c r="E2193">
        <v>2.1566399999999999E-4</v>
      </c>
      <c r="F2193" s="14">
        <v>-4.6499999999999999E-5</v>
      </c>
      <c r="G2193">
        <v>4.8795000000000002E-4</v>
      </c>
      <c r="H2193">
        <v>-8.9136200000000004E-4</v>
      </c>
    </row>
    <row r="2194" spans="1:8" x14ac:dyDescent="0.2">
      <c r="A2194">
        <v>4.77176E-4</v>
      </c>
      <c r="B2194">
        <v>1.93184E-4</v>
      </c>
      <c r="C2194">
        <v>1.54041E-4</v>
      </c>
      <c r="D2194" s="14">
        <v>-7.5799999999999999E-5</v>
      </c>
      <c r="E2194">
        <v>8.2298199999999999E-4</v>
      </c>
      <c r="F2194" s="14">
        <v>9.2299999999999994E-5</v>
      </c>
      <c r="G2194">
        <v>2.7621200000000002E-4</v>
      </c>
      <c r="H2194">
        <v>7.1270899999999996E-4</v>
      </c>
    </row>
    <row r="2195" spans="1:8" x14ac:dyDescent="0.2">
      <c r="A2195">
        <v>-5.9298300000000005E-4</v>
      </c>
      <c r="B2195">
        <v>-4.5867100000000001E-4</v>
      </c>
      <c r="C2195">
        <v>-1.64506E-4</v>
      </c>
      <c r="D2195">
        <v>4.2723700000000002E-4</v>
      </c>
      <c r="E2195">
        <v>-3.54476E-4</v>
      </c>
      <c r="F2195">
        <v>2.7398800000000002E-4</v>
      </c>
      <c r="G2195" s="14">
        <v>6.0999999999999999E-5</v>
      </c>
      <c r="H2195">
        <v>2.5399500000000002E-4</v>
      </c>
    </row>
    <row r="2196" spans="1:8" x14ac:dyDescent="0.2">
      <c r="A2196" s="14">
        <v>8.7900000000000005E-6</v>
      </c>
      <c r="B2196">
        <v>6.9654500000000002E-4</v>
      </c>
      <c r="C2196">
        <v>4.03535E-4</v>
      </c>
      <c r="D2196">
        <v>3.9941599999999999E-4</v>
      </c>
      <c r="E2196">
        <v>5.9910499999999995E-4</v>
      </c>
      <c r="F2196">
        <v>2.0920199999999999E-4</v>
      </c>
      <c r="G2196">
        <v>-4.7171700000000002E-4</v>
      </c>
      <c r="H2196">
        <v>-2.3363299999999999E-4</v>
      </c>
    </row>
    <row r="2197" spans="1:8" x14ac:dyDescent="0.2">
      <c r="A2197">
        <v>-6.5311999999999998E-4</v>
      </c>
      <c r="B2197">
        <v>-4.8476999999999998E-4</v>
      </c>
      <c r="C2197" s="14">
        <v>8.3999999999999992E-6</v>
      </c>
      <c r="D2197">
        <v>-5.6690400000000002E-4</v>
      </c>
      <c r="E2197">
        <v>-1.50731E-4</v>
      </c>
      <c r="F2197">
        <v>-4.9105999999999998E-4</v>
      </c>
      <c r="G2197">
        <v>5.1511099999999995E-4</v>
      </c>
      <c r="H2197">
        <v>2.9101600000000001E-4</v>
      </c>
    </row>
    <row r="2198" spans="1:8" x14ac:dyDescent="0.2">
      <c r="A2198">
        <v>1.3792200000000001E-4</v>
      </c>
      <c r="B2198" s="14">
        <v>7.7200000000000006E-5</v>
      </c>
      <c r="C2198">
        <v>-8.3065600000000004E-4</v>
      </c>
      <c r="D2198">
        <v>-2.7442999999999999E-4</v>
      </c>
      <c r="E2198">
        <v>-7.14323E-4</v>
      </c>
      <c r="F2198">
        <v>3.7460800000000002E-4</v>
      </c>
      <c r="G2198">
        <v>-6.1104900000000001E-4</v>
      </c>
      <c r="H2198">
        <v>-3.55457E-4</v>
      </c>
    </row>
    <row r="2199" spans="1:8" x14ac:dyDescent="0.2">
      <c r="A2199">
        <v>5.0966200000000003E-4</v>
      </c>
      <c r="B2199" s="14">
        <v>1.56E-5</v>
      </c>
      <c r="C2199">
        <v>3.3060099999999997E-4</v>
      </c>
      <c r="D2199" s="14">
        <v>-1.5500000000000001E-5</v>
      </c>
      <c r="E2199">
        <v>3.27404E-4</v>
      </c>
      <c r="F2199">
        <v>-5.68507E-4</v>
      </c>
      <c r="G2199">
        <v>5.4037099999999999E-4</v>
      </c>
      <c r="H2199" s="14">
        <v>-2.05E-5</v>
      </c>
    </row>
    <row r="2200" spans="1:8" x14ac:dyDescent="0.2">
      <c r="A2200">
        <v>-2.0452400000000001E-4</v>
      </c>
      <c r="B2200">
        <v>-2.3776599999999999E-4</v>
      </c>
      <c r="C2200">
        <v>3.7785800000000001E-4</v>
      </c>
      <c r="D2200">
        <v>5.4513000000000001E-4</v>
      </c>
      <c r="E2200">
        <v>6.1297399999999996E-4</v>
      </c>
      <c r="F2200">
        <v>9.3613699999999997E-4</v>
      </c>
      <c r="G2200">
        <v>2.0126399999999999E-4</v>
      </c>
      <c r="H2200">
        <v>7.5273799999999997E-4</v>
      </c>
    </row>
    <row r="2201" spans="1:8" x14ac:dyDescent="0.2">
      <c r="A2201">
        <v>1.1374000000000001E-4</v>
      </c>
      <c r="B2201">
        <v>1.5770199999999999E-4</v>
      </c>
      <c r="C2201" s="14">
        <v>-9.0699999999999996E-5</v>
      </c>
      <c r="D2201" s="14">
        <v>-5.9899999999999999E-5</v>
      </c>
      <c r="E2201" s="14">
        <v>-1.7600000000000001E-5</v>
      </c>
      <c r="F2201">
        <v>-1.3269099999999999E-4</v>
      </c>
      <c r="G2201">
        <v>2.7210100000000002E-4</v>
      </c>
      <c r="H2201">
        <v>9.9470700000000006E-4</v>
      </c>
    </row>
    <row r="2202" spans="1:8" x14ac:dyDescent="0.2">
      <c r="A2202">
        <v>-4.0099100000000001E-4</v>
      </c>
      <c r="B2202">
        <v>2.3735E-4</v>
      </c>
      <c r="C2202">
        <v>4.7723399999999999E-4</v>
      </c>
      <c r="D2202">
        <v>5.4734E-4</v>
      </c>
      <c r="E2202" s="14">
        <v>6.3E-5</v>
      </c>
      <c r="F2202">
        <v>4.2449000000000002E-4</v>
      </c>
      <c r="G2202">
        <v>6.0604699999999997E-4</v>
      </c>
      <c r="H2202">
        <v>-4.4033899999999999E-4</v>
      </c>
    </row>
    <row r="2203" spans="1:8" x14ac:dyDescent="0.2">
      <c r="A2203">
        <v>-2.06634E-4</v>
      </c>
      <c r="B2203">
        <v>-1.2711999999999999E-4</v>
      </c>
      <c r="C2203">
        <v>-6.94416E-4</v>
      </c>
      <c r="D2203">
        <v>-8.7549000000000004E-4</v>
      </c>
      <c r="E2203">
        <v>-3.4624599999999998E-4</v>
      </c>
      <c r="F2203">
        <v>-1.50519E-4</v>
      </c>
      <c r="G2203">
        <v>-7.2069400000000002E-4</v>
      </c>
      <c r="H2203">
        <v>-1.02086E-4</v>
      </c>
    </row>
    <row r="2204" spans="1:8" x14ac:dyDescent="0.2">
      <c r="A2204">
        <v>3.7263699999999999E-4</v>
      </c>
      <c r="B2204" s="14">
        <v>-8.3999999999999995E-5</v>
      </c>
      <c r="C2204" s="14">
        <v>-9.09E-5</v>
      </c>
      <c r="D2204">
        <v>4.19224E-4</v>
      </c>
      <c r="E2204" s="14">
        <v>-5.4200000000000003E-5</v>
      </c>
      <c r="F2204">
        <v>1.4961999999999999E-4</v>
      </c>
      <c r="G2204">
        <v>-1.60567E-4</v>
      </c>
      <c r="H2204">
        <v>-1.2148500000000001E-4</v>
      </c>
    </row>
    <row r="2205" spans="1:8" x14ac:dyDescent="0.2">
      <c r="A2205">
        <v>-6.9134100000000005E-4</v>
      </c>
      <c r="B2205">
        <v>-1.4757099999999999E-4</v>
      </c>
      <c r="C2205">
        <v>2.7211899999999997E-4</v>
      </c>
      <c r="D2205" s="14">
        <v>1.8500000000000001E-6</v>
      </c>
      <c r="E2205">
        <v>4.0309500000000002E-4</v>
      </c>
      <c r="F2205">
        <v>-1.9519399999999999E-4</v>
      </c>
      <c r="G2205">
        <v>7.7535099999999997E-4</v>
      </c>
      <c r="H2205" s="14">
        <v>3.2400000000000001E-5</v>
      </c>
    </row>
    <row r="2206" spans="1:8" x14ac:dyDescent="0.2">
      <c r="A2206">
        <v>1.3388500000000001E-4</v>
      </c>
      <c r="B2206">
        <v>-7.5533100000000004E-4</v>
      </c>
      <c r="C2206">
        <v>-3.6218600000000002E-4</v>
      </c>
      <c r="D2206" s="14">
        <v>-6.0300000000000002E-5</v>
      </c>
      <c r="E2206">
        <v>-5.9897499999999996E-4</v>
      </c>
      <c r="F2206" s="14">
        <v>7.7800000000000001E-6</v>
      </c>
      <c r="G2206">
        <v>-3.42584E-4</v>
      </c>
      <c r="H2206">
        <v>7.8016000000000001E-4</v>
      </c>
    </row>
    <row r="2207" spans="1:8" x14ac:dyDescent="0.2">
      <c r="A2207" s="14">
        <v>-7.1400000000000001E-5</v>
      </c>
      <c r="B2207">
        <v>1.2894100000000001E-4</v>
      </c>
      <c r="C2207" s="14">
        <v>-9.9300000000000001E-5</v>
      </c>
      <c r="D2207">
        <v>-2.4288200000000001E-4</v>
      </c>
      <c r="E2207">
        <v>4.0988599999999999E-4</v>
      </c>
      <c r="F2207" s="14">
        <v>-5.66E-6</v>
      </c>
      <c r="G2207">
        <v>-1.6319199999999999E-4</v>
      </c>
      <c r="H2207">
        <v>-4.4563300000000002E-4</v>
      </c>
    </row>
    <row r="2208" spans="1:8" x14ac:dyDescent="0.2">
      <c r="A2208">
        <v>-3.6942600000000001E-4</v>
      </c>
      <c r="B2208">
        <v>2.96748E-4</v>
      </c>
      <c r="C2208">
        <v>2.6040999999999998E-4</v>
      </c>
      <c r="D2208">
        <v>4.0281399999999998E-4</v>
      </c>
      <c r="E2208">
        <v>1.2693099999999999E-4</v>
      </c>
      <c r="F2208">
        <v>-1.2594799999999999E-4</v>
      </c>
      <c r="G2208" s="14">
        <v>-8.2100000000000003E-5</v>
      </c>
      <c r="H2208">
        <v>-1.31027E-4</v>
      </c>
    </row>
    <row r="2209" spans="1:8" x14ac:dyDescent="0.2">
      <c r="A2209">
        <v>4.28403E-4</v>
      </c>
      <c r="B2209">
        <v>-9.5856800000000003E-4</v>
      </c>
      <c r="C2209">
        <v>-6.5199099999999999E-4</v>
      </c>
      <c r="D2209">
        <v>-8.2408799999999995E-4</v>
      </c>
      <c r="E2209">
        <v>-1.2845350000000001E-3</v>
      </c>
      <c r="F2209">
        <v>-1.25995E-4</v>
      </c>
      <c r="G2209">
        <v>1.12885E-4</v>
      </c>
      <c r="H2209" s="14">
        <v>8.4499999999999994E-5</v>
      </c>
    </row>
    <row r="2210" spans="1:8" x14ac:dyDescent="0.2">
      <c r="A2210">
        <v>-6.8780800000000004E-4</v>
      </c>
      <c r="B2210">
        <v>3.4801800000000001E-4</v>
      </c>
      <c r="C2210" s="14">
        <v>3.6900000000000002E-5</v>
      </c>
      <c r="D2210">
        <v>3.3958600000000001E-4</v>
      </c>
      <c r="E2210">
        <v>4.50094E-4</v>
      </c>
      <c r="F2210">
        <v>-7.3869099999999998E-4</v>
      </c>
      <c r="G2210" s="14">
        <v>-8.2300000000000008E-6</v>
      </c>
      <c r="H2210">
        <v>1.6744899999999999E-4</v>
      </c>
    </row>
    <row r="2211" spans="1:8" x14ac:dyDescent="0.2">
      <c r="A2211" s="14">
        <v>3.5200000000000002E-5</v>
      </c>
      <c r="B2211">
        <v>-5.4371699999999999E-4</v>
      </c>
      <c r="C2211" s="14">
        <v>-7.8899999999999993E-5</v>
      </c>
      <c r="D2211">
        <v>-1.63898E-4</v>
      </c>
      <c r="E2211">
        <v>2.5372399999999999E-4</v>
      </c>
      <c r="F2211">
        <v>2.4751800000000001E-4</v>
      </c>
      <c r="G2211">
        <v>2.3430099999999999E-4</v>
      </c>
      <c r="H2211" s="14">
        <v>-6.7399999999999998E-5</v>
      </c>
    </row>
    <row r="2212" spans="1:8" x14ac:dyDescent="0.2">
      <c r="A2212">
        <v>-2.55732E-4</v>
      </c>
      <c r="B2212">
        <v>5.0920999999999996E-4</v>
      </c>
      <c r="C2212">
        <v>-1.02361E-4</v>
      </c>
      <c r="D2212" s="14">
        <v>6.69E-5</v>
      </c>
      <c r="E2212">
        <v>-6.3140500000000003E-4</v>
      </c>
      <c r="F2212">
        <v>5.9056799999999997E-4</v>
      </c>
      <c r="G2212" s="14">
        <v>-3.2199999999999997E-5</v>
      </c>
      <c r="H2212">
        <v>1.0948899999999999E-4</v>
      </c>
    </row>
    <row r="2213" spans="1:8" x14ac:dyDescent="0.2">
      <c r="A2213">
        <v>4.7053399999999999E-4</v>
      </c>
      <c r="B2213">
        <v>-1.58016E-4</v>
      </c>
      <c r="C2213">
        <v>3.6652499999999998E-4</v>
      </c>
      <c r="D2213">
        <v>-3.01413E-4</v>
      </c>
      <c r="E2213">
        <v>1.0161840000000001E-3</v>
      </c>
      <c r="F2213" s="14">
        <v>4.8900000000000003E-5</v>
      </c>
      <c r="G2213">
        <v>2.7830200000000002E-4</v>
      </c>
      <c r="H2213" s="14">
        <v>-7.1899999999999998E-6</v>
      </c>
    </row>
    <row r="2214" spans="1:8" x14ac:dyDescent="0.2">
      <c r="A2214">
        <v>-8.4899699999999999E-4</v>
      </c>
      <c r="B2214">
        <v>-4.2609400000000002E-4</v>
      </c>
      <c r="C2214" s="14">
        <v>-9.7999999999999997E-5</v>
      </c>
      <c r="D2214">
        <v>-1.7894499999999999E-4</v>
      </c>
      <c r="E2214">
        <v>-1.46661E-4</v>
      </c>
      <c r="F2214" s="14">
        <v>-1.7200000000000001E-5</v>
      </c>
      <c r="G2214" s="14">
        <v>5.4799999999999997E-5</v>
      </c>
      <c r="H2214">
        <v>-1.3944599999999999E-4</v>
      </c>
    </row>
    <row r="2215" spans="1:8" x14ac:dyDescent="0.2">
      <c r="A2215">
        <v>5.4064599999999999E-4</v>
      </c>
      <c r="B2215">
        <v>3.5198899999999998E-4</v>
      </c>
      <c r="C2215">
        <v>-4.8197499999999999E-4</v>
      </c>
      <c r="D2215">
        <v>-2.4781100000000002E-4</v>
      </c>
      <c r="E2215">
        <v>-6.3317699999999996E-4</v>
      </c>
      <c r="F2215">
        <v>-5.7370999999999995E-4</v>
      </c>
      <c r="G2215" s="14">
        <v>4.5399999999999999E-5</v>
      </c>
      <c r="H2215">
        <v>1.2475600000000001E-4</v>
      </c>
    </row>
    <row r="2216" spans="1:8" x14ac:dyDescent="0.2">
      <c r="A2216">
        <v>-1.07965E-4</v>
      </c>
      <c r="B2216">
        <v>1.4264400000000001E-4</v>
      </c>
      <c r="C2216">
        <v>9.2375300000000003E-4</v>
      </c>
      <c r="D2216">
        <v>8.6886500000000002E-4</v>
      </c>
      <c r="E2216">
        <v>1.2503530000000001E-3</v>
      </c>
      <c r="F2216">
        <v>1.0283619999999999E-3</v>
      </c>
      <c r="G2216">
        <v>6.2015599999999996E-4</v>
      </c>
      <c r="H2216">
        <v>1.374519E-3</v>
      </c>
    </row>
    <row r="2217" spans="1:8" x14ac:dyDescent="0.2">
      <c r="A2217">
        <v>-1.6144600000000001E-4</v>
      </c>
      <c r="B2217">
        <v>-2.28941E-4</v>
      </c>
      <c r="C2217">
        <v>2.10256E-4</v>
      </c>
      <c r="D2217">
        <v>6.7290700000000004E-4</v>
      </c>
      <c r="E2217">
        <v>2.3124899999999999E-4</v>
      </c>
      <c r="F2217">
        <v>9.5729599999999995E-4</v>
      </c>
      <c r="G2217">
        <v>2.27457E-4</v>
      </c>
      <c r="H2217">
        <v>1.4813700000000001E-4</v>
      </c>
    </row>
    <row r="2218" spans="1:8" x14ac:dyDescent="0.2">
      <c r="A2218">
        <v>8.8944999999999996E-4</v>
      </c>
      <c r="B2218">
        <v>4.7159200000000001E-4</v>
      </c>
      <c r="C2218" s="14">
        <v>-5.5600000000000003E-5</v>
      </c>
      <c r="D2218">
        <v>-2.0230500000000001E-4</v>
      </c>
      <c r="E2218">
        <v>6.0121000000000003E-4</v>
      </c>
      <c r="F2218">
        <v>2.2144800000000001E-4</v>
      </c>
      <c r="G2218">
        <v>9.8257800000000001E-4</v>
      </c>
      <c r="H2218">
        <v>1.1248530000000001E-3</v>
      </c>
    </row>
    <row r="2219" spans="1:8" x14ac:dyDescent="0.2">
      <c r="A2219" s="14">
        <v>3.67E-6</v>
      </c>
      <c r="B2219" s="14">
        <v>-6.02E-5</v>
      </c>
      <c r="C2219">
        <v>2.5304499999999997E-4</v>
      </c>
      <c r="D2219">
        <v>7.3619799999999997E-4</v>
      </c>
      <c r="E2219">
        <v>1.6193699999999999E-4</v>
      </c>
      <c r="F2219">
        <v>8.0032400000000004E-4</v>
      </c>
      <c r="G2219">
        <v>4.2225599999999998E-4</v>
      </c>
      <c r="H2219">
        <v>1.38059E-4</v>
      </c>
    </row>
    <row r="2220" spans="1:8" x14ac:dyDescent="0.2">
      <c r="A2220">
        <v>-4.1178699999999999E-4</v>
      </c>
      <c r="B2220">
        <v>-2.9064200000000003E-4</v>
      </c>
      <c r="C2220">
        <v>-1.96503E-4</v>
      </c>
      <c r="D2220">
        <v>-1.25258E-4</v>
      </c>
      <c r="E2220">
        <v>-7.4320099999999997E-4</v>
      </c>
      <c r="F2220">
        <v>-4.3913999999999997E-4</v>
      </c>
      <c r="G2220">
        <v>-3.4608000000000002E-4</v>
      </c>
      <c r="H2220">
        <v>-1.2724450000000001E-3</v>
      </c>
    </row>
    <row r="2221" spans="1:8" x14ac:dyDescent="0.2">
      <c r="A2221">
        <v>-2.2091799999999999E-4</v>
      </c>
      <c r="B2221">
        <v>3.5029499999999998E-4</v>
      </c>
      <c r="C2221">
        <v>4.0917699999999999E-4</v>
      </c>
      <c r="D2221">
        <v>6.9467599999999997E-4</v>
      </c>
      <c r="E2221">
        <v>9.6991600000000003E-4</v>
      </c>
      <c r="F2221">
        <v>1.3365499999999999E-4</v>
      </c>
      <c r="G2221">
        <v>8.3245200000000002E-4</v>
      </c>
      <c r="H2221">
        <v>8.2067299999999995E-4</v>
      </c>
    </row>
    <row r="2222" spans="1:8" x14ac:dyDescent="0.2">
      <c r="A2222">
        <v>1.00775E-4</v>
      </c>
      <c r="B2222">
        <v>8.0138699999999998E-4</v>
      </c>
      <c r="C2222" s="14">
        <v>1.11E-5</v>
      </c>
      <c r="D2222">
        <v>-1.03002E-4</v>
      </c>
      <c r="E2222">
        <v>3.5854099999999998E-4</v>
      </c>
      <c r="F2222">
        <v>3.4434999999999999E-4</v>
      </c>
      <c r="G2222">
        <v>6.3268799999999996E-4</v>
      </c>
      <c r="H2222">
        <v>6.38475E-4</v>
      </c>
    </row>
    <row r="2223" spans="1:8" x14ac:dyDescent="0.2">
      <c r="A2223" s="14">
        <v>7.34E-6</v>
      </c>
      <c r="B2223">
        <v>-4.70858E-4</v>
      </c>
      <c r="C2223" s="14">
        <v>3.9799999999999998E-5</v>
      </c>
      <c r="D2223" s="14">
        <v>-5.3499999999999999E-5</v>
      </c>
      <c r="E2223">
        <v>-3.48275E-4</v>
      </c>
      <c r="F2223">
        <v>3.2113500000000001E-4</v>
      </c>
      <c r="G2223">
        <v>-1.3828860000000001E-3</v>
      </c>
      <c r="H2223">
        <v>-1.15813E-4</v>
      </c>
    </row>
    <row r="2224" spans="1:8" x14ac:dyDescent="0.2">
      <c r="A2224" s="14">
        <v>-5.5099999999999998E-5</v>
      </c>
      <c r="B2224">
        <v>2.8248999999999999E-4</v>
      </c>
      <c r="C2224">
        <v>2.1226900000000001E-4</v>
      </c>
      <c r="D2224">
        <v>-5.04014E-4</v>
      </c>
      <c r="E2224" s="14">
        <v>7.2100000000000004E-5</v>
      </c>
      <c r="F2224" s="14">
        <v>2.2400000000000002E-6</v>
      </c>
      <c r="G2224">
        <v>8.50733E-4</v>
      </c>
      <c r="H2224">
        <v>-2.84474E-4</v>
      </c>
    </row>
    <row r="2225" spans="1:8" x14ac:dyDescent="0.2">
      <c r="A2225">
        <v>8.4977700000000002E-4</v>
      </c>
      <c r="B2225">
        <v>1.5739840000000001E-3</v>
      </c>
      <c r="C2225">
        <v>1.7562249999999999E-3</v>
      </c>
      <c r="D2225">
        <v>2.318213E-3</v>
      </c>
      <c r="E2225">
        <v>1.253779E-3</v>
      </c>
      <c r="F2225">
        <v>1.3452959999999999E-3</v>
      </c>
      <c r="G2225">
        <v>1.095244E-3</v>
      </c>
      <c r="H2225">
        <v>1.1480780000000001E-3</v>
      </c>
    </row>
    <row r="2226" spans="1:8" x14ac:dyDescent="0.2">
      <c r="A2226">
        <v>6.7942999999999996E-4</v>
      </c>
      <c r="B2226" s="14">
        <v>-4.4700000000000002E-5</v>
      </c>
      <c r="C2226">
        <v>2.2939999999999999E-4</v>
      </c>
      <c r="D2226" s="14">
        <v>4.8000000000000001E-5</v>
      </c>
      <c r="E2226">
        <v>8.6978000000000001E-4</v>
      </c>
      <c r="F2226">
        <v>1.03395E-4</v>
      </c>
      <c r="G2226">
        <v>-3.1477099999999999E-4</v>
      </c>
      <c r="H2226">
        <v>-6.3613199999999997E-4</v>
      </c>
    </row>
    <row r="2227" spans="1:8" x14ac:dyDescent="0.2">
      <c r="A2227">
        <v>-2.0666700000000001E-4</v>
      </c>
      <c r="B2227">
        <v>1.8575300000000001E-4</v>
      </c>
      <c r="C2227">
        <v>-1.12039E-4</v>
      </c>
      <c r="D2227" s="14">
        <v>1.8300000000000001E-5</v>
      </c>
      <c r="E2227">
        <v>-6.3718499999999996E-4</v>
      </c>
      <c r="F2227" s="14">
        <v>5.6700000000000003E-5</v>
      </c>
      <c r="G2227">
        <v>-2.8904799999999997E-4</v>
      </c>
      <c r="H2227">
        <v>1.2434800000000001E-4</v>
      </c>
    </row>
    <row r="2228" spans="1:8" x14ac:dyDescent="0.2">
      <c r="A2228" s="14">
        <v>-9.7399999999999996E-5</v>
      </c>
      <c r="B2228" s="14">
        <v>6.1099999999999994E-5</v>
      </c>
      <c r="C2228" s="14">
        <v>5.1700000000000003E-5</v>
      </c>
      <c r="D2228">
        <v>-4.0826700000000003E-4</v>
      </c>
      <c r="E2228">
        <v>8.6207199999999997E-4</v>
      </c>
      <c r="F2228" s="14">
        <v>-7.2700000000000005E-5</v>
      </c>
      <c r="G2228">
        <v>7.2096499999999995E-4</v>
      </c>
      <c r="H2228">
        <v>5.3842500000000004E-4</v>
      </c>
    </row>
    <row r="2229" spans="1:8" x14ac:dyDescent="0.2">
      <c r="A2229">
        <v>-4.4130999999999999E-4</v>
      </c>
      <c r="B2229">
        <v>-5.6229900000000005E-4</v>
      </c>
      <c r="C2229">
        <v>-1.3931699999999999E-4</v>
      </c>
      <c r="D2229">
        <v>7.9299600000000002E-4</v>
      </c>
      <c r="E2229" s="14">
        <v>5.5999999999999999E-5</v>
      </c>
      <c r="F2229">
        <v>1.12651E-4</v>
      </c>
      <c r="G2229" s="14">
        <v>4.3999999999999999E-5</v>
      </c>
      <c r="H2229" s="14">
        <v>6.3200000000000005E-5</v>
      </c>
    </row>
    <row r="2230" spans="1:8" x14ac:dyDescent="0.2">
      <c r="A2230" s="14">
        <v>1.4E-5</v>
      </c>
      <c r="B2230">
        <v>-1.5541400000000001E-4</v>
      </c>
      <c r="C2230" s="14">
        <v>-6.7399999999999998E-5</v>
      </c>
      <c r="D2230">
        <v>-3.7207199999999998E-4</v>
      </c>
      <c r="E2230">
        <v>-1.146017E-3</v>
      </c>
      <c r="F2230">
        <v>-6.0182499999999995E-4</v>
      </c>
      <c r="G2230">
        <v>-4.4317199999999998E-4</v>
      </c>
      <c r="H2230">
        <v>-1.3119130000000001E-3</v>
      </c>
    </row>
    <row r="2231" spans="1:8" x14ac:dyDescent="0.2">
      <c r="A2231">
        <v>-3.5404700000000002E-4</v>
      </c>
      <c r="B2231">
        <v>-4.2315199999999999E-4</v>
      </c>
      <c r="C2231">
        <v>-6.1308200000000004E-4</v>
      </c>
      <c r="D2231">
        <v>-9.7318600000000002E-4</v>
      </c>
      <c r="E2231">
        <v>-6.3688099999999995E-4</v>
      </c>
      <c r="F2231">
        <v>-1.059511E-3</v>
      </c>
      <c r="G2231">
        <v>-7.0965500000000001E-4</v>
      </c>
      <c r="H2231">
        <v>1.22433E-4</v>
      </c>
    </row>
    <row r="2232" spans="1:8" x14ac:dyDescent="0.2">
      <c r="A2232">
        <v>1.67749E-4</v>
      </c>
      <c r="B2232">
        <v>3.87394E-4</v>
      </c>
      <c r="C2232">
        <v>-2.8669699999999998E-4</v>
      </c>
      <c r="D2232">
        <v>-2.40917E-4</v>
      </c>
      <c r="E2232">
        <v>-2.4703399999999998E-4</v>
      </c>
      <c r="F2232">
        <v>4.7231600000000002E-4</v>
      </c>
      <c r="G2232">
        <v>-1.8039900000000001E-4</v>
      </c>
      <c r="H2232">
        <v>-3.0560199999999998E-4</v>
      </c>
    </row>
    <row r="2233" spans="1:8" x14ac:dyDescent="0.2">
      <c r="A2233">
        <v>2.2225599999999999E-4</v>
      </c>
      <c r="B2233">
        <v>-9.0025100000000002E-4</v>
      </c>
      <c r="C2233">
        <v>-3.1954200000000002E-4</v>
      </c>
      <c r="D2233">
        <v>-7.3446399999999999E-4</v>
      </c>
      <c r="E2233">
        <v>-5.2054399999999995E-4</v>
      </c>
      <c r="F2233">
        <v>-5.1527699999999997E-4</v>
      </c>
      <c r="G2233">
        <v>-5.8204999999999997E-4</v>
      </c>
      <c r="H2233">
        <v>-8.0406499999999997E-4</v>
      </c>
    </row>
    <row r="2234" spans="1:8" x14ac:dyDescent="0.2">
      <c r="A2234">
        <v>-2.8748100000000002E-4</v>
      </c>
      <c r="B2234">
        <v>5.9184299999999999E-4</v>
      </c>
      <c r="C2234">
        <v>7.5965400000000001E-4</v>
      </c>
      <c r="D2234">
        <v>8.2059699999999995E-4</v>
      </c>
      <c r="E2234">
        <v>1.0529490000000001E-3</v>
      </c>
      <c r="F2234" s="14">
        <v>2.23E-5</v>
      </c>
      <c r="G2234">
        <v>8.6824500000000002E-4</v>
      </c>
      <c r="H2234">
        <v>7.6508499999999998E-4</v>
      </c>
    </row>
    <row r="2235" spans="1:8" x14ac:dyDescent="0.2">
      <c r="A2235">
        <v>3.4550999999999999E-4</v>
      </c>
      <c r="B2235">
        <v>9.4813700000000005E-4</v>
      </c>
      <c r="C2235">
        <v>5.9714900000000005E-4</v>
      </c>
      <c r="D2235">
        <v>4.9165799999999996E-4</v>
      </c>
      <c r="E2235">
        <v>7.1478899999999996E-4</v>
      </c>
      <c r="F2235">
        <v>4.8712099999999997E-4</v>
      </c>
      <c r="G2235" s="14">
        <v>9.7899999999999994E-5</v>
      </c>
      <c r="H2235">
        <v>5.95445E-4</v>
      </c>
    </row>
    <row r="2236" spans="1:8" x14ac:dyDescent="0.2">
      <c r="A2236">
        <v>-6.7290399999999999E-4</v>
      </c>
      <c r="B2236">
        <v>-7.9020800000000003E-4</v>
      </c>
      <c r="C2236">
        <v>-9.9733900000000008E-4</v>
      </c>
      <c r="D2236">
        <v>-8.15973E-4</v>
      </c>
      <c r="E2236">
        <v>-1.011236E-3</v>
      </c>
      <c r="F2236">
        <v>-4.9432800000000004E-4</v>
      </c>
      <c r="G2236">
        <v>-5.3494600000000001E-4</v>
      </c>
      <c r="H2236">
        <v>-4.0294799999999998E-4</v>
      </c>
    </row>
    <row r="2237" spans="1:8" x14ac:dyDescent="0.2">
      <c r="A2237" s="14">
        <v>-7.5699999999999997E-5</v>
      </c>
      <c r="B2237">
        <v>-1.7469299999999999E-4</v>
      </c>
      <c r="C2237">
        <v>-1.2453200000000001E-4</v>
      </c>
      <c r="D2237">
        <v>2.1697099999999999E-4</v>
      </c>
      <c r="E2237">
        <v>-3.6713099999999998E-4</v>
      </c>
      <c r="F2237">
        <v>4.3499899999999999E-4</v>
      </c>
      <c r="G2237">
        <v>-3.5574899999999998E-4</v>
      </c>
      <c r="H2237">
        <v>-3.09938E-4</v>
      </c>
    </row>
    <row r="2238" spans="1:8" x14ac:dyDescent="0.2">
      <c r="A2238">
        <v>2.79554E-4</v>
      </c>
      <c r="B2238" s="14">
        <v>-8.0000000000000007E-5</v>
      </c>
      <c r="C2238" s="14">
        <v>-7.4200000000000001E-5</v>
      </c>
      <c r="D2238">
        <v>1.6458999999999999E-4</v>
      </c>
      <c r="E2238" s="14">
        <v>9.6500000000000001E-5</v>
      </c>
      <c r="F2238">
        <v>-4.5705499999999999E-4</v>
      </c>
      <c r="G2238">
        <v>4.2689900000000001E-4</v>
      </c>
      <c r="H2238" s="14">
        <v>1.9700000000000001E-5</v>
      </c>
    </row>
    <row r="2239" spans="1:8" x14ac:dyDescent="0.2">
      <c r="A2239">
        <v>-2.76965E-4</v>
      </c>
      <c r="B2239">
        <v>-3.12837E-4</v>
      </c>
      <c r="C2239">
        <v>2.6112999999999999E-4</v>
      </c>
      <c r="D2239">
        <v>-7.5026400000000005E-4</v>
      </c>
      <c r="E2239">
        <v>1.9593200000000001E-4</v>
      </c>
      <c r="F2239">
        <v>-3.4084099999999998E-4</v>
      </c>
      <c r="G2239">
        <v>-3.8132999999999998E-4</v>
      </c>
      <c r="H2239">
        <v>3.63741E-4</v>
      </c>
    </row>
    <row r="2240" spans="1:8" x14ac:dyDescent="0.2">
      <c r="A2240">
        <v>-3.3697600000000001E-4</v>
      </c>
      <c r="B2240" s="14">
        <v>-2.9200000000000002E-5</v>
      </c>
      <c r="C2240">
        <v>-8.3950500000000005E-4</v>
      </c>
      <c r="D2240" s="14">
        <v>6.9200000000000002E-5</v>
      </c>
      <c r="E2240">
        <v>-3.81896E-4</v>
      </c>
      <c r="F2240">
        <v>-5.1856799999999996E-4</v>
      </c>
      <c r="G2240">
        <v>-8.5041499999999998E-4</v>
      </c>
      <c r="H2240">
        <v>-4.8324300000000001E-4</v>
      </c>
    </row>
    <row r="2241" spans="1:8" x14ac:dyDescent="0.2">
      <c r="A2241">
        <v>4.11946E-4</v>
      </c>
      <c r="B2241">
        <v>-3.8121900000000002E-4</v>
      </c>
      <c r="C2241">
        <v>-3.5241800000000001E-4</v>
      </c>
      <c r="D2241">
        <v>-5.0292499999999999E-4</v>
      </c>
      <c r="E2241">
        <v>-2.6520999999999999E-4</v>
      </c>
      <c r="F2241">
        <v>4.3985900000000002E-4</v>
      </c>
      <c r="G2241">
        <v>1.8019299999999999E-4</v>
      </c>
      <c r="H2241">
        <v>-2.4093500000000001E-4</v>
      </c>
    </row>
    <row r="2242" spans="1:8" x14ac:dyDescent="0.2">
      <c r="A2242">
        <v>4.3311599999999999E-4</v>
      </c>
      <c r="B2242">
        <v>1.39538E-4</v>
      </c>
      <c r="C2242">
        <v>7.9931900000000005E-4</v>
      </c>
      <c r="D2242">
        <v>7.6649400000000005E-4</v>
      </c>
      <c r="E2242">
        <v>2.9930700000000001E-4</v>
      </c>
      <c r="F2242">
        <v>2.4022799999999999E-4</v>
      </c>
      <c r="G2242">
        <v>3.4199700000000003E-4</v>
      </c>
      <c r="H2242">
        <v>3.6035E-4</v>
      </c>
    </row>
    <row r="2243" spans="1:8" x14ac:dyDescent="0.2">
      <c r="A2243">
        <v>-1.97973E-4</v>
      </c>
      <c r="B2243">
        <v>-2.5672800000000001E-4</v>
      </c>
      <c r="C2243">
        <v>-2.3638899999999999E-4</v>
      </c>
      <c r="D2243">
        <v>-6.3060600000000003E-4</v>
      </c>
      <c r="E2243" s="14">
        <v>1.9899999999999999E-5</v>
      </c>
      <c r="F2243" s="14">
        <v>7.47E-5</v>
      </c>
      <c r="G2243">
        <v>1.14484E-4</v>
      </c>
      <c r="H2243">
        <v>3.6929600000000002E-4</v>
      </c>
    </row>
    <row r="2244" spans="1:8" x14ac:dyDescent="0.2">
      <c r="A2244">
        <v>-9.0641599999999995E-4</v>
      </c>
      <c r="B2244">
        <v>-1.7359999999999999E-4</v>
      </c>
      <c r="C2244">
        <v>-4.8337E-4</v>
      </c>
      <c r="D2244">
        <v>-5.17751E-4</v>
      </c>
      <c r="E2244">
        <v>-4.8017900000000001E-4</v>
      </c>
      <c r="F2244">
        <v>-1.0254350000000001E-3</v>
      </c>
      <c r="G2244">
        <v>-2.4771500000000002E-4</v>
      </c>
      <c r="H2244">
        <v>-6.3323999999999997E-4</v>
      </c>
    </row>
    <row r="2245" spans="1:8" x14ac:dyDescent="0.2">
      <c r="A2245">
        <v>2.7207400000000002E-4</v>
      </c>
      <c r="B2245">
        <v>-1.01449E-4</v>
      </c>
      <c r="C2245">
        <v>-3.1875799999999999E-4</v>
      </c>
      <c r="D2245">
        <v>4.4161800000000001E-4</v>
      </c>
      <c r="E2245">
        <v>-5.7794499999999996E-4</v>
      </c>
      <c r="F2245">
        <v>4.7503699999999999E-4</v>
      </c>
      <c r="G2245">
        <v>-4.0996199999999999E-4</v>
      </c>
      <c r="H2245">
        <v>2.6248299999999999E-4</v>
      </c>
    </row>
    <row r="2246" spans="1:8" x14ac:dyDescent="0.2">
      <c r="A2246">
        <v>-5.2527300000000004E-4</v>
      </c>
      <c r="B2246">
        <v>-2.6255199999999999E-4</v>
      </c>
      <c r="C2246">
        <v>1.37381E-4</v>
      </c>
      <c r="D2246">
        <v>-4.3793E-4</v>
      </c>
      <c r="E2246">
        <v>1.3491600000000001E-4</v>
      </c>
      <c r="F2246">
        <v>-8.3157100000000002E-4</v>
      </c>
      <c r="G2246" s="14">
        <v>-5.7299999999999997E-5</v>
      </c>
      <c r="H2246">
        <v>-5.3956100000000003E-4</v>
      </c>
    </row>
    <row r="2247" spans="1:8" x14ac:dyDescent="0.2">
      <c r="A2247" s="14">
        <v>-3.7200000000000003E-5</v>
      </c>
      <c r="B2247">
        <v>3.98842E-4</v>
      </c>
      <c r="C2247">
        <v>-6.0645299999999996E-4</v>
      </c>
      <c r="D2247" s="14">
        <v>5.2599999999999998E-5</v>
      </c>
      <c r="E2247">
        <v>-2.3448699999999999E-4</v>
      </c>
      <c r="F2247">
        <v>-2.8606299999999997E-4</v>
      </c>
      <c r="G2247">
        <v>-8.5001900000000003E-4</v>
      </c>
      <c r="H2247" s="14">
        <v>-7.9900000000000004E-5</v>
      </c>
    </row>
    <row r="2248" spans="1:8" x14ac:dyDescent="0.2">
      <c r="A2248" s="14">
        <v>1.6900000000000001E-5</v>
      </c>
      <c r="B2248">
        <v>-2.8231099999999999E-4</v>
      </c>
      <c r="C2248" s="14">
        <v>2.7999999999999999E-6</v>
      </c>
      <c r="D2248" s="14">
        <v>-2.8E-5</v>
      </c>
      <c r="E2248">
        <v>-6.2861899999999997E-4</v>
      </c>
      <c r="F2248">
        <v>-2.7986200000000003E-4</v>
      </c>
      <c r="G2248" s="14">
        <v>9.0500000000000004E-5</v>
      </c>
      <c r="H2248">
        <v>-7.7354300000000002E-4</v>
      </c>
    </row>
    <row r="2249" spans="1:8" x14ac:dyDescent="0.2">
      <c r="A2249">
        <v>5.8605699999999996E-4</v>
      </c>
      <c r="B2249">
        <v>-3.2235E-4</v>
      </c>
      <c r="C2249">
        <v>1.35616E-4</v>
      </c>
      <c r="D2249">
        <v>-3.93392E-4</v>
      </c>
      <c r="E2249">
        <v>-2.6644800000000002E-4</v>
      </c>
      <c r="F2249">
        <v>-2.61816E-4</v>
      </c>
      <c r="G2249">
        <v>-4.8998399999999995E-4</v>
      </c>
      <c r="H2249" s="14">
        <v>-4.0000000000000003E-5</v>
      </c>
    </row>
    <row r="2250" spans="1:8" x14ac:dyDescent="0.2">
      <c r="A2250" s="14">
        <v>2.6800000000000001E-5</v>
      </c>
      <c r="B2250">
        <v>4.7270400000000001E-4</v>
      </c>
      <c r="C2250" s="14">
        <v>4.1999999999999996E-6</v>
      </c>
      <c r="D2250">
        <v>-2.4187199999999999E-4</v>
      </c>
      <c r="E2250">
        <v>6.3539100000000002E-4</v>
      </c>
      <c r="F2250">
        <v>4.0401100000000002E-4</v>
      </c>
      <c r="G2250">
        <v>3.6225599999999998E-4</v>
      </c>
      <c r="H2250">
        <v>2.6442700000000002E-4</v>
      </c>
    </row>
    <row r="2251" spans="1:8" x14ac:dyDescent="0.2">
      <c r="A2251" s="14">
        <v>-3.4700000000000003E-5</v>
      </c>
      <c r="B2251">
        <v>4.7985299999999997E-4</v>
      </c>
      <c r="C2251">
        <v>6.1158600000000001E-4</v>
      </c>
      <c r="D2251">
        <v>1.86334E-4</v>
      </c>
      <c r="E2251" s="14">
        <v>3.1000000000000001E-5</v>
      </c>
      <c r="F2251">
        <v>6.7289599999999998E-4</v>
      </c>
      <c r="G2251">
        <v>7.99715E-4</v>
      </c>
      <c r="H2251">
        <v>6.4290599999999995E-4</v>
      </c>
    </row>
    <row r="2252" spans="1:8" x14ac:dyDescent="0.2">
      <c r="A2252">
        <v>1.6211599999999999E-4</v>
      </c>
      <c r="B2252">
        <v>-2.7283500000000003E-4</v>
      </c>
      <c r="C2252">
        <v>1.5088100000000001E-4</v>
      </c>
      <c r="D2252">
        <v>9.94015E-4</v>
      </c>
      <c r="E2252">
        <v>6.6534099999999996E-4</v>
      </c>
      <c r="F2252">
        <v>7.4932299999999998E-4</v>
      </c>
      <c r="G2252">
        <v>4.01951E-4</v>
      </c>
      <c r="H2252">
        <v>2.2344800000000001E-4</v>
      </c>
    </row>
    <row r="2253" spans="1:8" x14ac:dyDescent="0.2">
      <c r="A2253" s="14">
        <v>9.0699999999999996E-5</v>
      </c>
      <c r="B2253">
        <v>3.3232599999999998E-4</v>
      </c>
      <c r="C2253">
        <v>-3.4138899999999999E-4</v>
      </c>
      <c r="D2253">
        <v>-3.8705E-4</v>
      </c>
      <c r="E2253">
        <v>-2.1890000000000001E-4</v>
      </c>
      <c r="F2253">
        <v>-5.5769999999999995E-4</v>
      </c>
      <c r="G2253">
        <v>1.9277000000000001E-4</v>
      </c>
      <c r="H2253">
        <v>-2.16849E-4</v>
      </c>
    </row>
    <row r="2254" spans="1:8" x14ac:dyDescent="0.2">
      <c r="A2254">
        <v>-5.6964799999999996E-4</v>
      </c>
      <c r="B2254">
        <v>-1.8569800000000001E-4</v>
      </c>
      <c r="C2254">
        <v>5.20609E-4</v>
      </c>
      <c r="D2254">
        <v>8.5481100000000003E-4</v>
      </c>
      <c r="E2254">
        <v>8.2094600000000002E-4</v>
      </c>
      <c r="F2254">
        <v>1.0574709999999999E-3</v>
      </c>
      <c r="G2254">
        <v>1.5055799999999999E-4</v>
      </c>
      <c r="H2254">
        <v>1.03034E-3</v>
      </c>
    </row>
    <row r="2255" spans="1:8" x14ac:dyDescent="0.2">
      <c r="A2255" s="14">
        <v>8.7200000000000005E-5</v>
      </c>
      <c r="B2255" s="14">
        <v>7.6000000000000004E-5</v>
      </c>
      <c r="C2255">
        <v>6.2589199999999996E-4</v>
      </c>
      <c r="D2255">
        <v>-4.3535500000000001E-4</v>
      </c>
      <c r="E2255">
        <v>3.5054999999999998E-4</v>
      </c>
      <c r="F2255" s="14">
        <v>9.2299999999999994E-5</v>
      </c>
      <c r="G2255">
        <v>5.4768799999999995E-4</v>
      </c>
      <c r="H2255">
        <v>-4.5650699999999998E-4</v>
      </c>
    </row>
    <row r="2256" spans="1:8" x14ac:dyDescent="0.2">
      <c r="A2256">
        <v>-4.6451899999999999E-4</v>
      </c>
      <c r="B2256">
        <v>-5.04E-4</v>
      </c>
      <c r="C2256">
        <v>-1.0914150000000001E-3</v>
      </c>
      <c r="D2256">
        <v>-3.2122599999999998E-4</v>
      </c>
      <c r="E2256">
        <v>-1.312192E-3</v>
      </c>
      <c r="F2256">
        <v>-6.3343700000000004E-4</v>
      </c>
      <c r="G2256">
        <v>-1.0053029999999999E-3</v>
      </c>
      <c r="H2256" s="14">
        <v>7.7000000000000001E-5</v>
      </c>
    </row>
    <row r="2257" spans="1:8" x14ac:dyDescent="0.2">
      <c r="A2257">
        <v>1.8911899999999999E-4</v>
      </c>
      <c r="B2257" s="14">
        <v>-7.7100000000000004E-5</v>
      </c>
      <c r="C2257">
        <v>2.3665900000000001E-4</v>
      </c>
      <c r="D2257" s="14">
        <v>8.2600000000000002E-5</v>
      </c>
      <c r="E2257" s="14">
        <v>-9.5299999999999999E-5</v>
      </c>
      <c r="F2257">
        <v>-5.0929000000000002E-4</v>
      </c>
      <c r="G2257">
        <v>-1.13888E-4</v>
      </c>
      <c r="H2257">
        <v>-3.2614500000000002E-4</v>
      </c>
    </row>
    <row r="2258" spans="1:8" x14ac:dyDescent="0.2">
      <c r="A2258">
        <v>5.7256199999999998E-4</v>
      </c>
      <c r="B2258">
        <v>5.1787199999999995E-4</v>
      </c>
      <c r="C2258" s="14">
        <v>-5.4799999999999997E-5</v>
      </c>
      <c r="D2258">
        <v>4.6945899999999998E-4</v>
      </c>
      <c r="E2258">
        <v>8.4160599999999995E-4</v>
      </c>
      <c r="F2258">
        <v>7.4682399999999999E-4</v>
      </c>
      <c r="G2258">
        <v>1.5833500000000001E-4</v>
      </c>
      <c r="H2258">
        <v>5.0398399999999996E-4</v>
      </c>
    </row>
    <row r="2259" spans="1:8" x14ac:dyDescent="0.2">
      <c r="A2259">
        <v>-3.1323899999999999E-4</v>
      </c>
      <c r="B2259">
        <v>3.5191699999999999E-4</v>
      </c>
      <c r="C2259">
        <v>3.1720400000000002E-4</v>
      </c>
      <c r="D2259" s="14">
        <v>-7.5199999999999998E-5</v>
      </c>
      <c r="E2259">
        <v>4.6734800000000003E-4</v>
      </c>
      <c r="F2259">
        <v>2.9007300000000001E-4</v>
      </c>
      <c r="G2259">
        <v>7.1396100000000004E-4</v>
      </c>
      <c r="H2259" s="14">
        <v>6.8199999999999999E-6</v>
      </c>
    </row>
    <row r="2260" spans="1:8" x14ac:dyDescent="0.2">
      <c r="A2260">
        <v>1.9658699999999999E-4</v>
      </c>
      <c r="B2260" s="14">
        <v>5.8199999999999998E-5</v>
      </c>
      <c r="C2260">
        <v>-2.5884299999999997E-4</v>
      </c>
      <c r="D2260">
        <v>5.6724900000000003E-4</v>
      </c>
      <c r="E2260">
        <v>-4.1633399999999997E-4</v>
      </c>
      <c r="F2260">
        <v>5.2197799999999998E-4</v>
      </c>
      <c r="G2260">
        <v>5.0522800000000004E-4</v>
      </c>
      <c r="H2260">
        <v>6.2224700000000003E-4</v>
      </c>
    </row>
    <row r="2261" spans="1:8" x14ac:dyDescent="0.2">
      <c r="A2261" s="14">
        <v>3.68E-5</v>
      </c>
      <c r="B2261">
        <v>-8.2614099999999996E-4</v>
      </c>
      <c r="C2261">
        <v>5.0799199999999997E-4</v>
      </c>
      <c r="D2261">
        <v>-5.6707399999999999E-4</v>
      </c>
      <c r="E2261">
        <v>4.26031E-4</v>
      </c>
      <c r="F2261">
        <v>-9.7114300000000005E-4</v>
      </c>
      <c r="G2261">
        <v>-2.5847199999999999E-4</v>
      </c>
      <c r="H2261">
        <v>-8.4094699999999998E-4</v>
      </c>
    </row>
    <row r="2262" spans="1:8" x14ac:dyDescent="0.2">
      <c r="A2262">
        <v>-3.31935E-4</v>
      </c>
      <c r="B2262">
        <v>1.10907E-3</v>
      </c>
      <c r="C2262">
        <v>-3.67225E-4</v>
      </c>
      <c r="D2262" s="14">
        <v>-7.1600000000000006E-5</v>
      </c>
      <c r="E2262">
        <v>-7.0106699999999999E-4</v>
      </c>
      <c r="F2262" s="14">
        <v>8.6700000000000007E-5</v>
      </c>
      <c r="G2262">
        <v>-5.7154899999999997E-4</v>
      </c>
      <c r="H2262">
        <v>-1.62499E-4</v>
      </c>
    </row>
    <row r="2263" spans="1:8" x14ac:dyDescent="0.2">
      <c r="A2263">
        <v>2.3951300000000001E-4</v>
      </c>
      <c r="B2263">
        <v>-3.9795400000000001E-4</v>
      </c>
      <c r="C2263">
        <v>1.083196E-3</v>
      </c>
      <c r="D2263">
        <v>5.18013E-4</v>
      </c>
      <c r="E2263">
        <v>1.077543E-3</v>
      </c>
      <c r="F2263">
        <v>9.07562E-4</v>
      </c>
      <c r="G2263">
        <v>1.7874399999999999E-4</v>
      </c>
      <c r="H2263">
        <v>1.0493849999999999E-3</v>
      </c>
    </row>
    <row r="2264" spans="1:8" x14ac:dyDescent="0.2">
      <c r="A2264">
        <v>-2.56149E-4</v>
      </c>
      <c r="B2264">
        <v>-1.0402400000000001E-4</v>
      </c>
      <c r="C2264">
        <v>-8.2392399999999997E-4</v>
      </c>
      <c r="D2264">
        <v>-1.29562E-4</v>
      </c>
      <c r="E2264">
        <v>-4.4834999999999997E-4</v>
      </c>
      <c r="F2264">
        <v>-1.1602979999999999E-3</v>
      </c>
      <c r="G2264">
        <v>-6.8648199999999998E-4</v>
      </c>
      <c r="H2264">
        <v>-1.2393669999999999E-3</v>
      </c>
    </row>
    <row r="2265" spans="1:8" x14ac:dyDescent="0.2">
      <c r="A2265">
        <v>8.8211099999999998E-4</v>
      </c>
      <c r="B2265">
        <v>3.67184E-4</v>
      </c>
      <c r="C2265">
        <v>5.5461699999999998E-4</v>
      </c>
      <c r="D2265">
        <v>-2.4393400000000001E-4</v>
      </c>
      <c r="E2265">
        <v>-2.9447799999999998E-4</v>
      </c>
      <c r="F2265">
        <v>9.03417E-4</v>
      </c>
      <c r="G2265">
        <v>1.27827E-3</v>
      </c>
      <c r="H2265">
        <v>8.1012E-4</v>
      </c>
    </row>
    <row r="2266" spans="1:8" x14ac:dyDescent="0.2">
      <c r="A2266">
        <v>-4.2602100000000001E-4</v>
      </c>
      <c r="B2266">
        <v>2.2218800000000001E-4</v>
      </c>
      <c r="C2266">
        <v>1.4149E-4</v>
      </c>
      <c r="D2266">
        <v>1.8770200000000001E-4</v>
      </c>
      <c r="E2266">
        <v>7.3172299999999999E-4</v>
      </c>
      <c r="F2266" s="14">
        <v>-2.0099999999999998E-6</v>
      </c>
      <c r="G2266">
        <v>-4.5209100000000001E-4</v>
      </c>
      <c r="H2266">
        <v>-1.8188500000000001E-4</v>
      </c>
    </row>
    <row r="2267" spans="1:8" x14ac:dyDescent="0.2">
      <c r="A2267">
        <v>1.07607E-4</v>
      </c>
      <c r="B2267">
        <v>-4.3218100000000001E-4</v>
      </c>
      <c r="C2267" s="14">
        <v>8.6199999999999995E-5</v>
      </c>
      <c r="D2267">
        <v>5.3118000000000002E-4</v>
      </c>
      <c r="E2267">
        <v>-1.81292E-4</v>
      </c>
      <c r="F2267">
        <v>-4.5197400000000001E-4</v>
      </c>
      <c r="G2267">
        <v>3.06884E-4</v>
      </c>
      <c r="H2267">
        <v>-1.5195000000000001E-4</v>
      </c>
    </row>
    <row r="2268" spans="1:8" x14ac:dyDescent="0.2">
      <c r="A2268">
        <v>4.4311200000000001E-4</v>
      </c>
      <c r="B2268">
        <v>9.0916399999999996E-4</v>
      </c>
      <c r="C2268">
        <v>3.1255500000000001E-4</v>
      </c>
      <c r="D2268">
        <v>-3.5259799999999997E-4</v>
      </c>
      <c r="E2268">
        <v>2.4536099999999998E-4</v>
      </c>
      <c r="F2268">
        <v>5.6018500000000004E-4</v>
      </c>
      <c r="G2268">
        <v>3.1552099999999998E-4</v>
      </c>
      <c r="H2268">
        <v>5.9524800000000004E-4</v>
      </c>
    </row>
    <row r="2269" spans="1:8" x14ac:dyDescent="0.2">
      <c r="A2269" s="14">
        <v>4.74E-5</v>
      </c>
      <c r="B2269">
        <v>4.8095000000000001E-4</v>
      </c>
      <c r="C2269">
        <v>2.79506E-4</v>
      </c>
      <c r="D2269">
        <v>1.3828250000000001E-3</v>
      </c>
      <c r="E2269">
        <v>1.1834930000000001E-3</v>
      </c>
      <c r="F2269">
        <v>1.345745E-3</v>
      </c>
      <c r="G2269">
        <v>6.0606899999999999E-4</v>
      </c>
      <c r="H2269">
        <v>4.3479E-4</v>
      </c>
    </row>
    <row r="2270" spans="1:8" x14ac:dyDescent="0.2">
      <c r="A2270" s="14">
        <v>-9.5400000000000001E-5</v>
      </c>
      <c r="B2270">
        <v>-6.2195700000000002E-4</v>
      </c>
      <c r="C2270">
        <v>-5.1431199999999995E-4</v>
      </c>
      <c r="D2270">
        <v>-7.17759E-4</v>
      </c>
      <c r="E2270">
        <v>-4.7999300000000001E-4</v>
      </c>
      <c r="F2270">
        <v>-8.7598799999999996E-4</v>
      </c>
      <c r="G2270">
        <v>2.8226299999999999E-4</v>
      </c>
      <c r="H2270">
        <v>5.2552700000000003E-4</v>
      </c>
    </row>
    <row r="2271" spans="1:8" x14ac:dyDescent="0.2">
      <c r="A2271">
        <v>-3.5678000000000001E-4</v>
      </c>
      <c r="B2271">
        <v>-2.26355E-4</v>
      </c>
      <c r="C2271">
        <v>-2.8771500000000002E-4</v>
      </c>
      <c r="D2271" s="14">
        <v>-1.27E-5</v>
      </c>
      <c r="E2271">
        <v>-7.1716800000000002E-4</v>
      </c>
      <c r="F2271">
        <v>-6.2499699999999997E-4</v>
      </c>
      <c r="G2271">
        <v>-9.4626900000000002E-4</v>
      </c>
      <c r="H2271">
        <v>-1.4002839999999999E-3</v>
      </c>
    </row>
    <row r="2272" spans="1:8" x14ac:dyDescent="0.2">
      <c r="A2272">
        <v>-4.3283200000000002E-4</v>
      </c>
      <c r="B2272">
        <v>-3.3139500000000001E-4</v>
      </c>
      <c r="C2272">
        <v>2.8787799999999998E-4</v>
      </c>
      <c r="D2272">
        <v>-7.3417199999999995E-4</v>
      </c>
      <c r="E2272">
        <v>2.9417400000000002E-4</v>
      </c>
      <c r="F2272" s="14">
        <v>5.5399999999999998E-5</v>
      </c>
      <c r="G2272" s="14">
        <v>4.71E-5</v>
      </c>
      <c r="H2272">
        <v>5.7680600000000002E-4</v>
      </c>
    </row>
    <row r="2273" spans="1:8" x14ac:dyDescent="0.2">
      <c r="A2273">
        <v>-1.70705E-4</v>
      </c>
      <c r="B2273">
        <v>2.24176E-4</v>
      </c>
      <c r="C2273">
        <v>-2.12482E-4</v>
      </c>
      <c r="D2273">
        <v>-3.9427499999999997E-4</v>
      </c>
      <c r="E2273">
        <v>-1.231123E-3</v>
      </c>
      <c r="F2273">
        <v>-1.5877999999999999E-4</v>
      </c>
      <c r="G2273">
        <v>-3.3762499999999998E-4</v>
      </c>
      <c r="H2273">
        <v>-4.0363900000000002E-4</v>
      </c>
    </row>
    <row r="2274" spans="1:8" x14ac:dyDescent="0.2">
      <c r="A2274">
        <v>-2.5125800000000003E-4</v>
      </c>
      <c r="B2274">
        <v>-3.5648899999999998E-4</v>
      </c>
      <c r="C2274">
        <v>-1.397676E-3</v>
      </c>
      <c r="D2274" s="14">
        <v>-6.2000000000000003E-5</v>
      </c>
      <c r="E2274">
        <v>-3.1141600000000001E-4</v>
      </c>
      <c r="F2274">
        <v>-1.2410889999999999E-3</v>
      </c>
      <c r="G2274">
        <v>-8.1150899999999997E-4</v>
      </c>
      <c r="H2274">
        <v>-7.3007900000000001E-4</v>
      </c>
    </row>
    <row r="2275" spans="1:8" x14ac:dyDescent="0.2">
      <c r="A2275" s="14">
        <v>2.73E-5</v>
      </c>
      <c r="B2275">
        <v>-2.0301E-4</v>
      </c>
      <c r="C2275">
        <v>6.2401799999999995E-4</v>
      </c>
      <c r="D2275">
        <v>-5.4296200000000002E-4</v>
      </c>
      <c r="E2275">
        <v>-3.4810100000000002E-4</v>
      </c>
      <c r="F2275">
        <v>4.49126E-4</v>
      </c>
      <c r="G2275">
        <v>-7.3412100000000001E-4</v>
      </c>
      <c r="H2275">
        <v>2.5001199999999998E-4</v>
      </c>
    </row>
    <row r="2276" spans="1:8" x14ac:dyDescent="0.2">
      <c r="A2276">
        <v>5.7452600000000001E-4</v>
      </c>
      <c r="B2276">
        <v>-2.7116199999999998E-4</v>
      </c>
      <c r="C2276">
        <v>1.65969E-4</v>
      </c>
      <c r="D2276">
        <v>3.8280500000000001E-4</v>
      </c>
      <c r="E2276" s="14">
        <v>-8.7899999999999995E-5</v>
      </c>
      <c r="F2276">
        <v>-2.8215500000000003E-4</v>
      </c>
      <c r="G2276" s="14">
        <v>7.7700000000000005E-5</v>
      </c>
      <c r="H2276" s="14">
        <v>-7.9900000000000004E-5</v>
      </c>
    </row>
    <row r="2277" spans="1:8" x14ac:dyDescent="0.2">
      <c r="A2277">
        <v>-5.54804E-4</v>
      </c>
      <c r="B2277">
        <v>-3.9646700000000001E-4</v>
      </c>
      <c r="C2277" s="14">
        <v>-9.4400000000000004E-5</v>
      </c>
      <c r="D2277">
        <v>-4.1805100000000001E-4</v>
      </c>
      <c r="E2277" s="14">
        <v>-1.5999999999999999E-5</v>
      </c>
      <c r="F2277">
        <v>-1.99891E-4</v>
      </c>
      <c r="G2277">
        <v>6.6118999999999998E-4</v>
      </c>
      <c r="H2277">
        <v>-6.9477899999999997E-4</v>
      </c>
    </row>
    <row r="2278" spans="1:8" x14ac:dyDescent="0.2">
      <c r="A2278" s="14">
        <v>-1.6099999999999998E-5</v>
      </c>
      <c r="B2278">
        <v>6.0901599999999998E-4</v>
      </c>
      <c r="C2278">
        <v>2.1589299999999999E-4</v>
      </c>
      <c r="D2278">
        <v>2.9302499999999998E-4</v>
      </c>
      <c r="E2278">
        <v>1.2262800000000001E-4</v>
      </c>
      <c r="F2278">
        <v>5.1807399999999999E-4</v>
      </c>
      <c r="G2278">
        <v>-5.8687500000000005E-4</v>
      </c>
      <c r="H2278">
        <v>6.7498899999999997E-4</v>
      </c>
    </row>
    <row r="2279" spans="1:8" x14ac:dyDescent="0.2">
      <c r="A2279">
        <v>7.4067499999999999E-4</v>
      </c>
      <c r="B2279">
        <v>2.8382899999999998E-4</v>
      </c>
      <c r="C2279">
        <v>-3.5994299999999999E-4</v>
      </c>
      <c r="D2279">
        <v>2.2839099999999999E-4</v>
      </c>
      <c r="E2279">
        <v>6.19167E-4</v>
      </c>
      <c r="F2279">
        <v>2.42143E-4</v>
      </c>
      <c r="G2279">
        <v>9.4606900000000001E-4</v>
      </c>
      <c r="H2279">
        <v>1.16359E-4</v>
      </c>
    </row>
    <row r="2280" spans="1:8" x14ac:dyDescent="0.2">
      <c r="A2280">
        <v>-1.7715799999999999E-4</v>
      </c>
      <c r="B2280" s="14">
        <v>3.3200000000000001E-7</v>
      </c>
      <c r="C2280">
        <v>7.3716000000000005E-4</v>
      </c>
      <c r="D2280">
        <v>5.4533399999999997E-4</v>
      </c>
      <c r="E2280" s="14">
        <v>6.9300000000000004E-5</v>
      </c>
      <c r="F2280">
        <v>-2.4331900000000001E-4</v>
      </c>
      <c r="G2280" s="14">
        <v>-1.8199999999999999E-5</v>
      </c>
      <c r="H2280">
        <v>2.23678E-4</v>
      </c>
    </row>
    <row r="2281" spans="1:8" x14ac:dyDescent="0.2">
      <c r="A2281">
        <v>-4.6881199999999998E-4</v>
      </c>
      <c r="B2281">
        <v>-4.8107500000000002E-4</v>
      </c>
      <c r="C2281">
        <v>-3.60894E-4</v>
      </c>
      <c r="D2281">
        <v>-1.94773E-4</v>
      </c>
      <c r="E2281" s="14">
        <v>5.4200000000000003E-5</v>
      </c>
      <c r="F2281">
        <v>1.46143E-4</v>
      </c>
      <c r="G2281">
        <v>-4.5462299999999997E-4</v>
      </c>
      <c r="H2281">
        <v>-1.93566E-4</v>
      </c>
    </row>
    <row r="2282" spans="1:8" x14ac:dyDescent="0.2">
      <c r="A2282">
        <v>1.4916899999999999E-4</v>
      </c>
      <c r="B2282">
        <v>1.60734E-4</v>
      </c>
      <c r="C2282">
        <v>-1.4274200000000001E-4</v>
      </c>
      <c r="D2282">
        <v>-7.0356599999999998E-4</v>
      </c>
      <c r="E2282">
        <v>-1.71003E-4</v>
      </c>
      <c r="F2282">
        <v>-2.18507E-4</v>
      </c>
      <c r="G2282">
        <v>-2.08851E-4</v>
      </c>
      <c r="H2282">
        <v>-7.8009499999999996E-4</v>
      </c>
    </row>
    <row r="2283" spans="1:8" x14ac:dyDescent="0.2">
      <c r="A2283">
        <v>-4.7354299999999999E-4</v>
      </c>
      <c r="B2283">
        <v>-2.2472599999999999E-4</v>
      </c>
      <c r="C2283" s="14">
        <v>-8.1299999999999997E-5</v>
      </c>
      <c r="D2283">
        <v>4.20956E-4</v>
      </c>
      <c r="E2283">
        <v>-3.8895500000000002E-4</v>
      </c>
      <c r="F2283">
        <v>-4.8697500000000001E-4</v>
      </c>
      <c r="G2283">
        <v>-3.1251500000000003E-4</v>
      </c>
      <c r="H2283" s="14">
        <v>6.2600000000000002E-6</v>
      </c>
    </row>
    <row r="2284" spans="1:8" x14ac:dyDescent="0.2">
      <c r="A2284">
        <v>4.7773800000000001E-4</v>
      </c>
      <c r="B2284" s="14">
        <v>-5.8900000000000004E-6</v>
      </c>
      <c r="C2284">
        <v>-3.1235300000000002E-4</v>
      </c>
      <c r="D2284">
        <v>-3.7416400000000002E-4</v>
      </c>
      <c r="E2284">
        <v>-3.4944700000000002E-4</v>
      </c>
      <c r="F2284" s="14">
        <v>5.6900000000000001E-5</v>
      </c>
      <c r="G2284">
        <v>5.7961099999999995E-4</v>
      </c>
      <c r="H2284">
        <v>4.5639299999999998E-4</v>
      </c>
    </row>
    <row r="2285" spans="1:8" x14ac:dyDescent="0.2">
      <c r="A2285">
        <v>-7.0696599999999995E-4</v>
      </c>
      <c r="B2285" s="14">
        <v>9.2100000000000003E-5</v>
      </c>
      <c r="C2285">
        <v>1.3352200000000001E-4</v>
      </c>
      <c r="D2285">
        <v>-4.7079000000000001E-4</v>
      </c>
      <c r="E2285">
        <v>1.06591E-4</v>
      </c>
      <c r="F2285">
        <v>-1.8711300000000001E-4</v>
      </c>
      <c r="G2285">
        <v>-8.4613400000000001E-4</v>
      </c>
      <c r="H2285">
        <v>-5.4115999999999995E-4</v>
      </c>
    </row>
    <row r="2286" spans="1:8" x14ac:dyDescent="0.2">
      <c r="A2286" s="14">
        <v>9.5500000000000004E-5</v>
      </c>
      <c r="B2286">
        <v>-4.3888999999999999E-4</v>
      </c>
      <c r="C2286">
        <v>-2.17006E-4</v>
      </c>
      <c r="D2286">
        <v>2.16834E-4</v>
      </c>
      <c r="E2286" s="14">
        <v>9.5400000000000001E-5</v>
      </c>
      <c r="F2286">
        <v>2.82725E-4</v>
      </c>
      <c r="G2286">
        <v>7.1825199999999995E-4</v>
      </c>
      <c r="H2286">
        <v>5.2989400000000005E-4</v>
      </c>
    </row>
    <row r="2287" spans="1:8" x14ac:dyDescent="0.2">
      <c r="A2287">
        <v>4.5157599999999997E-4</v>
      </c>
      <c r="B2287">
        <v>-1.5375E-4</v>
      </c>
      <c r="C2287">
        <v>-4.8950600000000001E-4</v>
      </c>
      <c r="D2287">
        <v>-4.5427E-4</v>
      </c>
      <c r="E2287">
        <v>-1.9065799999999999E-4</v>
      </c>
      <c r="F2287">
        <v>-7.3696199999999997E-4</v>
      </c>
      <c r="G2287">
        <v>-1.00464E-3</v>
      </c>
      <c r="H2287">
        <v>-6.4025400000000004E-4</v>
      </c>
    </row>
    <row r="2288" spans="1:8" x14ac:dyDescent="0.2">
      <c r="A2288">
        <v>-7.1669300000000002E-4</v>
      </c>
      <c r="B2288" s="14">
        <v>-3.6699999999999998E-5</v>
      </c>
      <c r="C2288">
        <v>-3.8174599999999997E-4</v>
      </c>
      <c r="D2288">
        <v>1.4248900000000001E-4</v>
      </c>
      <c r="E2288">
        <v>-2.64901E-4</v>
      </c>
      <c r="F2288">
        <v>-1.1972300000000001E-4</v>
      </c>
      <c r="G2288" s="14">
        <v>-6.6699999999999995E-5</v>
      </c>
      <c r="H2288">
        <v>1.49264E-4</v>
      </c>
    </row>
    <row r="2289" spans="1:8" x14ac:dyDescent="0.2">
      <c r="A2289" s="14">
        <v>8.8399999999999994E-5</v>
      </c>
      <c r="B2289">
        <v>2.3649899999999999E-4</v>
      </c>
      <c r="C2289">
        <v>1.7964500000000001E-4</v>
      </c>
      <c r="D2289">
        <v>-3.5691800000000001E-4</v>
      </c>
      <c r="E2289">
        <v>-3.2871899999999999E-4</v>
      </c>
      <c r="F2289">
        <v>2.8262600000000001E-4</v>
      </c>
      <c r="G2289" s="14">
        <v>-1.3200000000000001E-5</v>
      </c>
      <c r="H2289">
        <v>1.21209E-4</v>
      </c>
    </row>
    <row r="2290" spans="1:8" x14ac:dyDescent="0.2">
      <c r="A2290" s="14">
        <v>-2.0100000000000001E-5</v>
      </c>
      <c r="B2290">
        <v>-3.3243200000000002E-4</v>
      </c>
      <c r="C2290">
        <v>-1.7315000000000001E-4</v>
      </c>
      <c r="D2290">
        <v>1.4263500000000001E-4</v>
      </c>
      <c r="E2290">
        <v>2.4743399999999999E-4</v>
      </c>
      <c r="F2290">
        <v>1.0775E-4</v>
      </c>
      <c r="G2290">
        <v>6.1784100000000005E-4</v>
      </c>
      <c r="H2290">
        <v>-1.32018E-4</v>
      </c>
    </row>
    <row r="2291" spans="1:8" x14ac:dyDescent="0.2">
      <c r="A2291">
        <v>-2.1334199999999999E-4</v>
      </c>
      <c r="B2291" s="14">
        <v>-5.8100000000000003E-6</v>
      </c>
      <c r="C2291">
        <v>2.2073700000000001E-4</v>
      </c>
      <c r="D2291">
        <v>6.4225899999999995E-4</v>
      </c>
      <c r="E2291">
        <v>6.6668900000000004E-4</v>
      </c>
      <c r="F2291" s="14">
        <v>-6.4200000000000002E-5</v>
      </c>
      <c r="G2291">
        <v>3.9216199999999999E-4</v>
      </c>
      <c r="H2291">
        <v>4.3728099999999998E-4</v>
      </c>
    </row>
    <row r="2292" spans="1:8" x14ac:dyDescent="0.2">
      <c r="A2292">
        <v>3.6505799999999997E-4</v>
      </c>
      <c r="B2292">
        <v>-4.00457E-4</v>
      </c>
      <c r="C2292" s="14">
        <v>-2.0299999999999999E-5</v>
      </c>
      <c r="D2292">
        <v>-6.8624099999999998E-4</v>
      </c>
      <c r="E2292">
        <v>-5.7529900000000004E-4</v>
      </c>
      <c r="F2292">
        <v>1.6382300000000001E-4</v>
      </c>
      <c r="G2292">
        <v>-1.012436E-3</v>
      </c>
      <c r="H2292">
        <v>-4.9285400000000004E-4</v>
      </c>
    </row>
    <row r="2293" spans="1:8" x14ac:dyDescent="0.2">
      <c r="A2293">
        <v>2.11132E-4</v>
      </c>
      <c r="B2293">
        <v>4.2954400000000002E-4</v>
      </c>
      <c r="C2293">
        <v>-5.8399199999999997E-4</v>
      </c>
      <c r="D2293">
        <v>-3.8673400000000001E-4</v>
      </c>
      <c r="E2293">
        <v>-7.9049700000000003E-4</v>
      </c>
      <c r="F2293">
        <v>-2.8848300000000002E-4</v>
      </c>
      <c r="G2293">
        <v>-3.0548899999999999E-4</v>
      </c>
      <c r="H2293">
        <v>-1.2974300000000001E-4</v>
      </c>
    </row>
    <row r="2294" spans="1:8" x14ac:dyDescent="0.2">
      <c r="A2294">
        <v>-4.9647099999999996E-4</v>
      </c>
      <c r="B2294">
        <v>-1.2326000000000001E-4</v>
      </c>
      <c r="C2294">
        <v>8.8589699999999996E-4</v>
      </c>
      <c r="D2294">
        <v>7.9153399999999999E-4</v>
      </c>
      <c r="E2294">
        <v>2.71859E-4</v>
      </c>
      <c r="F2294" s="14">
        <v>4.9400000000000001E-6</v>
      </c>
      <c r="G2294">
        <v>4.8132200000000001E-4</v>
      </c>
      <c r="H2294" s="14">
        <v>5.13E-5</v>
      </c>
    </row>
    <row r="2295" spans="1:8" x14ac:dyDescent="0.2">
      <c r="A2295">
        <v>7.0640299999999998E-4</v>
      </c>
      <c r="B2295">
        <v>4.7116600000000002E-4</v>
      </c>
      <c r="C2295">
        <v>-4.63604E-4</v>
      </c>
      <c r="D2295" s="14">
        <v>2.4000000000000001E-5</v>
      </c>
      <c r="E2295">
        <v>4.9207400000000001E-4</v>
      </c>
      <c r="F2295">
        <v>6.1540300000000004E-4</v>
      </c>
      <c r="G2295">
        <v>2.0791399999999999E-4</v>
      </c>
      <c r="H2295">
        <v>5.5904900000000005E-4</v>
      </c>
    </row>
    <row r="2296" spans="1:8" x14ac:dyDescent="0.2">
      <c r="A2296">
        <v>-2.2782499999999999E-4</v>
      </c>
      <c r="B2296">
        <v>-4.5543100000000001E-4</v>
      </c>
      <c r="C2296">
        <v>7.5794700000000003E-4</v>
      </c>
      <c r="D2296" s="14">
        <v>9.59E-5</v>
      </c>
      <c r="E2296">
        <v>4.1524299999999998E-4</v>
      </c>
      <c r="F2296">
        <v>2.7334199999999999E-4</v>
      </c>
      <c r="G2296" s="14">
        <v>9.9900000000000002E-5</v>
      </c>
      <c r="H2296">
        <v>-1.18627E-4</v>
      </c>
    </row>
    <row r="2297" spans="1:8" x14ac:dyDescent="0.2">
      <c r="A2297" s="14">
        <v>5.2200000000000002E-5</v>
      </c>
      <c r="B2297">
        <v>6.6312200000000004E-4</v>
      </c>
      <c r="C2297">
        <v>-2.2393399999999999E-4</v>
      </c>
      <c r="D2297">
        <v>1.2397100000000001E-4</v>
      </c>
      <c r="E2297">
        <v>-2.07691E-4</v>
      </c>
      <c r="F2297">
        <v>-4.1144E-4</v>
      </c>
      <c r="G2297" s="14">
        <v>6.9999999999999994E-5</v>
      </c>
      <c r="H2297" s="14">
        <v>5.27E-5</v>
      </c>
    </row>
    <row r="2298" spans="1:8" x14ac:dyDescent="0.2">
      <c r="A2298">
        <v>-1.6000300000000001E-4</v>
      </c>
      <c r="B2298" s="14">
        <v>7.6000000000000004E-5</v>
      </c>
      <c r="C2298">
        <v>-1.6714799999999999E-4</v>
      </c>
      <c r="D2298" s="14">
        <v>-3.1600000000000002E-5</v>
      </c>
      <c r="E2298">
        <v>1.9667400000000001E-4</v>
      </c>
      <c r="F2298" s="14">
        <v>2.26E-5</v>
      </c>
      <c r="G2298">
        <v>4.62602E-4</v>
      </c>
      <c r="H2298" s="14">
        <v>-2.3799999999999999E-5</v>
      </c>
    </row>
    <row r="2299" spans="1:8" x14ac:dyDescent="0.2">
      <c r="A2299">
        <v>-1.8041800000000001E-4</v>
      </c>
      <c r="B2299">
        <v>-6.3305100000000003E-4</v>
      </c>
      <c r="C2299">
        <v>1.43101E-4</v>
      </c>
      <c r="D2299">
        <v>-4.6439799999999998E-4</v>
      </c>
      <c r="E2299" s="14">
        <v>9.9300000000000001E-5</v>
      </c>
      <c r="F2299">
        <v>-1.6546E-4</v>
      </c>
      <c r="G2299">
        <v>-6.6562499999999998E-4</v>
      </c>
      <c r="H2299" s="14">
        <v>4.8900000000000003E-5</v>
      </c>
    </row>
    <row r="2300" spans="1:8" x14ac:dyDescent="0.2">
      <c r="A2300" s="14">
        <v>7.4599999999999997E-5</v>
      </c>
      <c r="B2300" s="14">
        <v>7.9400000000000006E-5</v>
      </c>
      <c r="C2300">
        <v>-1.3845099999999999E-4</v>
      </c>
      <c r="D2300">
        <v>4.9527700000000002E-4</v>
      </c>
      <c r="E2300">
        <v>-4.0971600000000002E-4</v>
      </c>
      <c r="F2300">
        <v>5.7775100000000005E-4</v>
      </c>
      <c r="G2300">
        <v>3.8685199999999997E-4</v>
      </c>
      <c r="H2300">
        <v>-4.2462899999999999E-4</v>
      </c>
    </row>
    <row r="2301" spans="1:8" x14ac:dyDescent="0.2">
      <c r="A2301">
        <v>5.1449099999999995E-4</v>
      </c>
      <c r="B2301">
        <v>2.39306E-4</v>
      </c>
      <c r="C2301">
        <v>4.3409399999999999E-4</v>
      </c>
      <c r="D2301">
        <v>-5.0389499999999997E-4</v>
      </c>
      <c r="E2301">
        <v>3.10709E-4</v>
      </c>
      <c r="F2301">
        <v>-5.9082799999999995E-4</v>
      </c>
      <c r="G2301">
        <v>-3.43197E-4</v>
      </c>
      <c r="H2301" s="14">
        <v>7.5400000000000003E-5</v>
      </c>
    </row>
    <row r="2302" spans="1:8" x14ac:dyDescent="0.2">
      <c r="A2302">
        <v>-8.9126600000000004E-4</v>
      </c>
      <c r="B2302">
        <v>-2.41225E-4</v>
      </c>
      <c r="C2302">
        <v>-9.1205599999999996E-4</v>
      </c>
      <c r="D2302">
        <v>2.8141599999999999E-4</v>
      </c>
      <c r="E2302">
        <v>-7.0240600000000004E-4</v>
      </c>
      <c r="F2302">
        <v>-2.65882E-4</v>
      </c>
      <c r="G2302">
        <v>1.0620699999999999E-4</v>
      </c>
      <c r="H2302">
        <v>3.1714200000000002E-4</v>
      </c>
    </row>
    <row r="2303" spans="1:8" x14ac:dyDescent="0.2">
      <c r="A2303">
        <v>2.7862299999999998E-4</v>
      </c>
      <c r="B2303">
        <v>4.596E-4</v>
      </c>
      <c r="C2303">
        <v>6.7412199999999998E-4</v>
      </c>
      <c r="D2303">
        <v>1.3134299999999999E-4</v>
      </c>
      <c r="E2303">
        <v>6.2777700000000004E-4</v>
      </c>
      <c r="F2303">
        <v>3.9133000000000001E-4</v>
      </c>
      <c r="G2303">
        <v>-1.75866E-4</v>
      </c>
      <c r="H2303">
        <v>-2.5340200000000001E-4</v>
      </c>
    </row>
    <row r="2304" spans="1:8" x14ac:dyDescent="0.2">
      <c r="A2304">
        <v>7.7713299999999995E-4</v>
      </c>
      <c r="B2304">
        <v>-1.5471199999999999E-4</v>
      </c>
      <c r="C2304" s="14">
        <v>9.6500000000000001E-5</v>
      </c>
      <c r="D2304">
        <v>-7.3376699999999997E-4</v>
      </c>
      <c r="E2304">
        <v>-3.71849E-4</v>
      </c>
      <c r="F2304">
        <v>-2.5872699999999999E-4</v>
      </c>
      <c r="G2304">
        <v>-4.6459799999999999E-4</v>
      </c>
      <c r="H2304">
        <v>-4.5132400000000002E-4</v>
      </c>
    </row>
    <row r="2305" spans="1:8" x14ac:dyDescent="0.2">
      <c r="A2305">
        <v>-5.7526300000000001E-4</v>
      </c>
      <c r="B2305">
        <v>1.1069399999999999E-4</v>
      </c>
      <c r="C2305">
        <v>-5.1311800000000002E-4</v>
      </c>
      <c r="D2305" s="14">
        <v>-2.8099999999999999E-5</v>
      </c>
      <c r="E2305">
        <v>-1.75997E-4</v>
      </c>
      <c r="F2305">
        <v>-1.68906E-4</v>
      </c>
      <c r="G2305">
        <v>1.8463E-4</v>
      </c>
      <c r="H2305">
        <v>-4.6281399999999998E-4</v>
      </c>
    </row>
    <row r="2306" spans="1:8" x14ac:dyDescent="0.2">
      <c r="A2306" s="14">
        <v>-7.6799999999999997E-5</v>
      </c>
      <c r="B2306">
        <v>-1.19399E-4</v>
      </c>
      <c r="C2306">
        <v>-2.9838999999999999E-4</v>
      </c>
      <c r="D2306">
        <v>4.80815E-4</v>
      </c>
      <c r="E2306">
        <v>3.2881400000000003E-4</v>
      </c>
      <c r="F2306">
        <v>-4.0231899999999999E-4</v>
      </c>
      <c r="G2306">
        <v>-1.81726E-4</v>
      </c>
      <c r="H2306">
        <v>3.0951900000000002E-4</v>
      </c>
    </row>
    <row r="2307" spans="1:8" x14ac:dyDescent="0.2">
      <c r="A2307">
        <v>4.9561400000000002E-4</v>
      </c>
      <c r="B2307">
        <v>-2.0410299999999999E-4</v>
      </c>
      <c r="C2307">
        <v>4.1010200000000003E-4</v>
      </c>
      <c r="D2307">
        <v>-3.2217999999999998E-4</v>
      </c>
      <c r="E2307">
        <v>-9.98945E-4</v>
      </c>
      <c r="F2307">
        <v>-4.0015199999999997E-4</v>
      </c>
      <c r="G2307">
        <v>-5.0714900000000003E-4</v>
      </c>
      <c r="H2307">
        <v>-8.3301200000000005E-4</v>
      </c>
    </row>
    <row r="2308" spans="1:8" x14ac:dyDescent="0.2">
      <c r="A2308">
        <v>-7.9603200000000001E-4</v>
      </c>
      <c r="B2308" s="14">
        <v>-2.4300000000000001E-5</v>
      </c>
      <c r="C2308">
        <v>-5.5050900000000002E-4</v>
      </c>
      <c r="D2308">
        <v>-1.4244799999999999E-4</v>
      </c>
      <c r="E2308" s="14">
        <v>-8.5199999999999997E-5</v>
      </c>
      <c r="F2308">
        <v>2.8004400000000002E-4</v>
      </c>
      <c r="G2308">
        <v>-4.6239499999999999E-4</v>
      </c>
      <c r="H2308">
        <v>4.11946E-4</v>
      </c>
    </row>
    <row r="2309" spans="1:8" x14ac:dyDescent="0.2">
      <c r="A2309">
        <v>2.6170399999999997E-4</v>
      </c>
      <c r="B2309">
        <v>-6.7922900000000005E-4</v>
      </c>
      <c r="C2309">
        <v>1.6036199999999999E-4</v>
      </c>
      <c r="D2309">
        <v>1.8315700000000001E-4</v>
      </c>
      <c r="E2309">
        <v>3.5040499999999998E-4</v>
      </c>
      <c r="F2309" s="14">
        <v>-5.8300000000000001E-5</v>
      </c>
      <c r="G2309">
        <v>3.2469699999999998E-4</v>
      </c>
      <c r="H2309">
        <v>-2.0766299999999999E-4</v>
      </c>
    </row>
    <row r="2310" spans="1:8" x14ac:dyDescent="0.2">
      <c r="A2310">
        <v>4.9930700000000005E-4</v>
      </c>
      <c r="B2310">
        <v>8.2445299999999995E-4</v>
      </c>
      <c r="C2310">
        <v>1.5688200000000001E-4</v>
      </c>
      <c r="D2310" s="14">
        <v>5.5000000000000002E-5</v>
      </c>
      <c r="E2310">
        <v>4.0998E-4</v>
      </c>
      <c r="F2310">
        <v>4.5109700000000002E-4</v>
      </c>
      <c r="G2310">
        <v>7.9521099999999999E-4</v>
      </c>
      <c r="H2310">
        <v>4.9269500000000003E-4</v>
      </c>
    </row>
    <row r="2311" spans="1:8" x14ac:dyDescent="0.2">
      <c r="A2311">
        <v>-6.8376099999999996E-4</v>
      </c>
      <c r="B2311">
        <v>-1.4971900000000001E-4</v>
      </c>
      <c r="C2311">
        <v>-5.38581E-4</v>
      </c>
      <c r="D2311" s="14">
        <v>5.66E-6</v>
      </c>
      <c r="E2311" s="14">
        <v>-4.5300000000000003E-5</v>
      </c>
      <c r="F2311">
        <v>-9.3856899999999999E-4</v>
      </c>
      <c r="G2311">
        <v>-3.7538900000000001E-4</v>
      </c>
      <c r="H2311">
        <v>-3.8282300000000002E-4</v>
      </c>
    </row>
    <row r="2312" spans="1:8" x14ac:dyDescent="0.2">
      <c r="A2312" s="14">
        <v>9.4900000000000003E-5</v>
      </c>
      <c r="B2312" s="14">
        <v>-2.8200000000000001E-5</v>
      </c>
      <c r="C2312">
        <v>3.0578799999999998E-4</v>
      </c>
      <c r="D2312" s="14">
        <v>-8.7999999999999998E-5</v>
      </c>
      <c r="E2312" s="14">
        <v>-9.7100000000000002E-6</v>
      </c>
      <c r="F2312">
        <v>6.1992600000000003E-4</v>
      </c>
      <c r="G2312">
        <v>-3.3495299999999998E-4</v>
      </c>
      <c r="H2312">
        <v>1.64112E-4</v>
      </c>
    </row>
    <row r="2313" spans="1:8" x14ac:dyDescent="0.2">
      <c r="A2313" s="14">
        <v>4.5899999999999998E-5</v>
      </c>
      <c r="B2313">
        <v>-1.8923099999999999E-4</v>
      </c>
      <c r="C2313">
        <v>4.8071799999999999E-4</v>
      </c>
      <c r="D2313" s="14">
        <v>5.7000000000000003E-5</v>
      </c>
      <c r="E2313">
        <v>3.7046300000000002E-4</v>
      </c>
      <c r="F2313">
        <v>8.6415099999999996E-4</v>
      </c>
      <c r="G2313">
        <v>6.1809699999999996E-4</v>
      </c>
      <c r="H2313">
        <v>4.6979999999999998E-4</v>
      </c>
    </row>
    <row r="2314" spans="1:8" x14ac:dyDescent="0.2">
      <c r="A2314">
        <v>6.8960899999999999E-4</v>
      </c>
      <c r="B2314">
        <v>-1.9059900000000001E-4</v>
      </c>
      <c r="C2314">
        <v>-4.1313299999999999E-4</v>
      </c>
      <c r="D2314">
        <v>-3.8259999999999998E-4</v>
      </c>
      <c r="E2314">
        <v>-2.1144999999999999E-4</v>
      </c>
      <c r="F2314">
        <v>-8.5338500000000002E-4</v>
      </c>
      <c r="G2314" s="14">
        <v>-6.0800000000000002E-6</v>
      </c>
      <c r="H2314">
        <v>-2.2167199999999999E-4</v>
      </c>
    </row>
    <row r="2315" spans="1:8" x14ac:dyDescent="0.2">
      <c r="A2315" s="14">
        <v>9.9899999999999992E-6</v>
      </c>
      <c r="B2315">
        <v>4.33585E-4</v>
      </c>
      <c r="C2315">
        <v>3.6951300000000002E-4</v>
      </c>
      <c r="D2315">
        <v>5.5555100000000005E-4</v>
      </c>
      <c r="E2315" s="14">
        <v>1.1E-5</v>
      </c>
      <c r="F2315">
        <v>3.1521000000000001E-4</v>
      </c>
      <c r="G2315" s="14">
        <v>8.6899999999999998E-5</v>
      </c>
      <c r="H2315">
        <v>4.15096E-4</v>
      </c>
    </row>
    <row r="2316" spans="1:8" x14ac:dyDescent="0.2">
      <c r="A2316">
        <v>-3.4514499999999999E-4</v>
      </c>
      <c r="B2316" s="14">
        <v>1.4800000000000001E-5</v>
      </c>
      <c r="C2316">
        <v>-3.4539999999999999E-4</v>
      </c>
      <c r="D2316">
        <v>-2.2082199999999999E-4</v>
      </c>
      <c r="E2316">
        <v>-1.93673E-4</v>
      </c>
      <c r="F2316" s="14">
        <v>-6.0300000000000002E-5</v>
      </c>
      <c r="G2316">
        <v>2.8212700000000002E-4</v>
      </c>
      <c r="H2316">
        <v>4.31674E-4</v>
      </c>
    </row>
    <row r="2317" spans="1:8" x14ac:dyDescent="0.2">
      <c r="A2317" s="14">
        <v>9.8800000000000003E-5</v>
      </c>
      <c r="B2317" s="14">
        <v>-6.6799999999999997E-5</v>
      </c>
      <c r="C2317">
        <v>6.0187900000000004E-4</v>
      </c>
      <c r="D2317">
        <v>2.54885E-4</v>
      </c>
      <c r="E2317">
        <v>3.3431999999999998E-4</v>
      </c>
      <c r="F2317">
        <v>5.2962099999999998E-4</v>
      </c>
      <c r="G2317">
        <v>5.81391E-4</v>
      </c>
      <c r="H2317">
        <v>4.2756100000000002E-4</v>
      </c>
    </row>
    <row r="2318" spans="1:8" x14ac:dyDescent="0.2">
      <c r="A2318" s="14">
        <v>-7.8800000000000004E-5</v>
      </c>
      <c r="B2318" s="14">
        <v>-6.1600000000000007E-5</v>
      </c>
      <c r="C2318">
        <v>2.1519E-4</v>
      </c>
      <c r="D2318">
        <v>-2.6107600000000001E-4</v>
      </c>
      <c r="E2318">
        <v>-1.42504E-4</v>
      </c>
      <c r="F2318">
        <v>1.6616999999999999E-4</v>
      </c>
      <c r="G2318">
        <v>-2.3812099999999999E-4</v>
      </c>
      <c r="H2318" s="14">
        <v>5.6499999999999998E-5</v>
      </c>
    </row>
    <row r="2319" spans="1:8" x14ac:dyDescent="0.2">
      <c r="A2319">
        <v>1.18665E-4</v>
      </c>
      <c r="B2319">
        <v>-3.3233699999999999E-4</v>
      </c>
      <c r="C2319">
        <v>-1.5498899999999999E-4</v>
      </c>
      <c r="D2319" s="14">
        <v>8.1899999999999999E-5</v>
      </c>
      <c r="E2319">
        <v>-3.2595399999999999E-4</v>
      </c>
      <c r="F2319">
        <v>-5.16305E-4</v>
      </c>
      <c r="G2319">
        <v>-2.87022E-4</v>
      </c>
      <c r="H2319">
        <v>-1.0014869999999999E-3</v>
      </c>
    </row>
    <row r="2320" spans="1:8" x14ac:dyDescent="0.2">
      <c r="A2320">
        <v>-3.77819E-4</v>
      </c>
      <c r="B2320">
        <v>2.2764899999999999E-4</v>
      </c>
      <c r="C2320">
        <v>-5.3903000000000002E-4</v>
      </c>
      <c r="D2320">
        <v>6.5044500000000004E-4</v>
      </c>
      <c r="E2320">
        <v>5.0415699999999998E-4</v>
      </c>
      <c r="F2320" s="14">
        <v>1.13E-5</v>
      </c>
      <c r="G2320">
        <v>1.16016E-4</v>
      </c>
      <c r="H2320">
        <v>2.90592E-4</v>
      </c>
    </row>
    <row r="2321" spans="1:8" x14ac:dyDescent="0.2">
      <c r="A2321">
        <v>-1.7243799999999999E-4</v>
      </c>
      <c r="B2321" s="14">
        <v>-7.36E-5</v>
      </c>
      <c r="C2321">
        <v>2.9247300000000002E-4</v>
      </c>
      <c r="D2321">
        <v>-4.5613099999999997E-4</v>
      </c>
      <c r="E2321">
        <v>2.61871E-4</v>
      </c>
      <c r="F2321">
        <v>-1.9528699999999999E-4</v>
      </c>
      <c r="G2321">
        <v>2.54541E-4</v>
      </c>
      <c r="H2321">
        <v>1.7953199999999999E-4</v>
      </c>
    </row>
    <row r="2322" spans="1:8" x14ac:dyDescent="0.2">
      <c r="A2322">
        <v>6.0727000000000003E-4</v>
      </c>
      <c r="B2322">
        <v>5.02437E-4</v>
      </c>
      <c r="C2322">
        <v>1.10475E-4</v>
      </c>
      <c r="D2322" s="14">
        <v>-3.04E-5</v>
      </c>
      <c r="E2322" s="14">
        <v>-4.3300000000000002E-5</v>
      </c>
      <c r="F2322">
        <v>5.1530900000000004E-4</v>
      </c>
      <c r="G2322">
        <v>1.6566199999999999E-4</v>
      </c>
      <c r="H2322">
        <v>-1.1458199999999999E-4</v>
      </c>
    </row>
    <row r="2323" spans="1:8" x14ac:dyDescent="0.2">
      <c r="A2323" s="14">
        <v>7.5400000000000003E-5</v>
      </c>
      <c r="B2323">
        <v>5.6269200000000005E-4</v>
      </c>
      <c r="C2323">
        <v>1.10653E-4</v>
      </c>
      <c r="D2323">
        <v>7.2425099999999997E-4</v>
      </c>
      <c r="E2323">
        <v>5.8344899999999999E-4</v>
      </c>
      <c r="F2323">
        <v>5.6452599999999998E-4</v>
      </c>
      <c r="G2323">
        <v>4.4723400000000002E-4</v>
      </c>
      <c r="H2323">
        <v>9.1023199999999997E-4</v>
      </c>
    </row>
    <row r="2324" spans="1:8" x14ac:dyDescent="0.2">
      <c r="A2324">
        <v>-1.6306599999999999E-4</v>
      </c>
      <c r="B2324">
        <v>-4.6952700000000002E-4</v>
      </c>
      <c r="C2324">
        <v>-2.10717E-4</v>
      </c>
      <c r="D2324">
        <v>-4.7993299999999999E-4</v>
      </c>
      <c r="E2324">
        <v>-8.0452400000000004E-4</v>
      </c>
      <c r="F2324">
        <v>-3.1936099999999999E-4</v>
      </c>
      <c r="G2324">
        <v>-7.6952100000000001E-4</v>
      </c>
      <c r="H2324">
        <v>-4.2801900000000002E-4</v>
      </c>
    </row>
    <row r="2325" spans="1:8" x14ac:dyDescent="0.2">
      <c r="A2325">
        <v>-3.10172E-4</v>
      </c>
      <c r="B2325">
        <v>-1.7845900000000001E-4</v>
      </c>
      <c r="C2325">
        <v>-3.77902E-4</v>
      </c>
      <c r="D2325" s="14">
        <v>-4.5500000000000001E-5</v>
      </c>
      <c r="E2325">
        <v>-5.1552399999999995E-4</v>
      </c>
      <c r="F2325">
        <v>-3.6541999999999998E-4</v>
      </c>
      <c r="G2325">
        <v>2.5999900000000002E-4</v>
      </c>
      <c r="H2325" s="14">
        <v>6.69E-5</v>
      </c>
    </row>
    <row r="2326" spans="1:8" x14ac:dyDescent="0.2">
      <c r="A2326">
        <v>1.58183E-4</v>
      </c>
      <c r="B2326" s="14">
        <v>7.4099999999999999E-5</v>
      </c>
      <c r="C2326">
        <v>3.6148899999999999E-4</v>
      </c>
      <c r="D2326" s="14">
        <v>-3.8000000000000002E-5</v>
      </c>
      <c r="E2326">
        <v>8.2954600000000002E-4</v>
      </c>
      <c r="F2326">
        <v>1.01353E-4</v>
      </c>
      <c r="G2326">
        <v>-5.4819500000000002E-4</v>
      </c>
      <c r="H2326" s="14">
        <v>2.05E-5</v>
      </c>
    </row>
    <row r="2327" spans="1:8" x14ac:dyDescent="0.2">
      <c r="A2327">
        <v>-3.50658E-4</v>
      </c>
      <c r="B2327">
        <v>-5.3474000000000002E-4</v>
      </c>
      <c r="C2327">
        <v>3.5123700000000001E-4</v>
      </c>
      <c r="D2327">
        <v>-5.1789399999999997E-4</v>
      </c>
      <c r="E2327">
        <v>-3.4674100000000002E-4</v>
      </c>
      <c r="F2327">
        <v>-3.62832E-4</v>
      </c>
      <c r="G2327">
        <v>5.7640100000000004E-4</v>
      </c>
      <c r="H2327" s="14">
        <v>-9.6799999999999995E-5</v>
      </c>
    </row>
    <row r="2328" spans="1:8" x14ac:dyDescent="0.2">
      <c r="A2328">
        <v>3.2648699999999998E-4</v>
      </c>
      <c r="B2328">
        <v>6.0722E-4</v>
      </c>
      <c r="C2328">
        <v>-9.1338200000000002E-4</v>
      </c>
      <c r="D2328" s="14">
        <v>6.2799999999999995E-5</v>
      </c>
      <c r="E2328">
        <v>1.0622E-4</v>
      </c>
      <c r="F2328">
        <v>1.2800499999999999E-4</v>
      </c>
      <c r="G2328">
        <v>-8.4344300000000004E-4</v>
      </c>
      <c r="H2328">
        <v>1.6310900000000001E-4</v>
      </c>
    </row>
    <row r="2329" spans="1:8" x14ac:dyDescent="0.2">
      <c r="A2329">
        <v>-3.3608100000000001E-4</v>
      </c>
      <c r="B2329" s="14">
        <v>-1.4600000000000001E-5</v>
      </c>
      <c r="C2329">
        <v>6.5384099999999995E-4</v>
      </c>
      <c r="D2329" s="14">
        <v>-2.8E-5</v>
      </c>
      <c r="E2329">
        <v>-2.93391E-4</v>
      </c>
      <c r="F2329">
        <v>2.3059999999999999E-4</v>
      </c>
      <c r="G2329">
        <v>8.5729899999999995E-4</v>
      </c>
      <c r="H2329">
        <v>-3.2281500000000001E-4</v>
      </c>
    </row>
    <row r="2330" spans="1:8" x14ac:dyDescent="0.2">
      <c r="A2330" s="14">
        <v>8.4400000000000005E-5</v>
      </c>
      <c r="B2330" s="14">
        <v>-2.2399999999999999E-5</v>
      </c>
      <c r="C2330" s="14">
        <v>-5.8100000000000003E-5</v>
      </c>
      <c r="D2330">
        <v>8.3814600000000001E-4</v>
      </c>
      <c r="E2330">
        <v>1.54489E-4</v>
      </c>
      <c r="F2330">
        <v>-1.07898E-4</v>
      </c>
      <c r="G2330">
        <v>1.35835E-4</v>
      </c>
      <c r="H2330">
        <v>8.72644E-4</v>
      </c>
    </row>
    <row r="2331" spans="1:8" x14ac:dyDescent="0.2">
      <c r="A2331">
        <v>3.0876299999999998E-4</v>
      </c>
      <c r="B2331">
        <v>-1.2976900000000001E-4</v>
      </c>
      <c r="C2331">
        <v>-1.7204199999999999E-4</v>
      </c>
      <c r="D2331">
        <v>-5.2619500000000003E-4</v>
      </c>
      <c r="E2331" s="14">
        <v>-3.9100000000000002E-5</v>
      </c>
      <c r="F2331" s="14">
        <v>-2.2500000000000001E-5</v>
      </c>
      <c r="G2331">
        <v>-1.68035E-4</v>
      </c>
      <c r="H2331">
        <v>1.5044200000000001E-4</v>
      </c>
    </row>
    <row r="2332" spans="1:8" x14ac:dyDescent="0.2">
      <c r="A2332">
        <v>-5.7056399999999997E-4</v>
      </c>
      <c r="B2332">
        <v>-3.5806E-4</v>
      </c>
      <c r="C2332" s="14">
        <v>-8.7800000000000006E-5</v>
      </c>
      <c r="D2332" s="14">
        <v>4.7200000000000002E-5</v>
      </c>
      <c r="E2332">
        <v>2.81592E-4</v>
      </c>
      <c r="F2332">
        <v>3.76315E-4</v>
      </c>
      <c r="G2332">
        <v>-1.3014799999999999E-4</v>
      </c>
      <c r="H2332">
        <v>-5.08572E-4</v>
      </c>
    </row>
    <row r="2333" spans="1:8" x14ac:dyDescent="0.2">
      <c r="A2333" s="14">
        <v>-4.0099999999999999E-5</v>
      </c>
      <c r="B2333">
        <v>-1.69588E-4</v>
      </c>
      <c r="C2333">
        <v>-1.8141399999999999E-4</v>
      </c>
      <c r="D2333">
        <v>-6.5805300000000002E-4</v>
      </c>
      <c r="E2333">
        <v>-4.1253600000000002E-4</v>
      </c>
      <c r="F2333">
        <v>-4.5780700000000002E-4</v>
      </c>
      <c r="G2333">
        <v>-4.9446099999999997E-4</v>
      </c>
      <c r="H2333">
        <v>-3.78539E-4</v>
      </c>
    </row>
    <row r="2334" spans="1:8" x14ac:dyDescent="0.2">
      <c r="A2334">
        <v>5.3683500000000005E-4</v>
      </c>
      <c r="B2334">
        <v>-4.5296300000000002E-4</v>
      </c>
      <c r="C2334">
        <v>-5.8651799999999996E-4</v>
      </c>
      <c r="D2334">
        <v>-1.06413E-4</v>
      </c>
      <c r="E2334">
        <v>1.9743500000000001E-4</v>
      </c>
      <c r="F2334">
        <v>1.7990200000000001E-4</v>
      </c>
      <c r="G2334">
        <v>6.7519699999999999E-4</v>
      </c>
      <c r="H2334" s="14">
        <v>9.8099999999999999E-5</v>
      </c>
    </row>
    <row r="2335" spans="1:8" x14ac:dyDescent="0.2">
      <c r="A2335">
        <v>-6.8848900000000003E-4</v>
      </c>
      <c r="B2335">
        <v>5.6379399999999995E-4</v>
      </c>
      <c r="C2335" s="14">
        <v>8.3800000000000004E-5</v>
      </c>
      <c r="D2335" s="14">
        <v>-2.72E-5</v>
      </c>
      <c r="E2335">
        <v>-3.1487600000000001E-4</v>
      </c>
      <c r="F2335">
        <v>-1.9424000000000001E-4</v>
      </c>
      <c r="G2335">
        <v>-7.0834800000000003E-4</v>
      </c>
      <c r="H2335">
        <v>1.1692E-4</v>
      </c>
    </row>
    <row r="2336" spans="1:8" x14ac:dyDescent="0.2">
      <c r="A2336" s="14">
        <v>-4.2799999999999997E-5</v>
      </c>
      <c r="B2336" s="14">
        <v>6.6799999999999997E-5</v>
      </c>
      <c r="C2336">
        <v>5.8745399999999995E-4</v>
      </c>
      <c r="D2336">
        <v>2.0460399999999999E-4</v>
      </c>
      <c r="E2336">
        <v>-2.2442799999999999E-4</v>
      </c>
      <c r="F2336">
        <v>-5.9903400000000002E-4</v>
      </c>
      <c r="G2336">
        <v>6.27382E-4</v>
      </c>
      <c r="H2336">
        <v>-1.76627E-4</v>
      </c>
    </row>
    <row r="2337" spans="1:8" x14ac:dyDescent="0.2">
      <c r="A2337">
        <v>-2.2600300000000001E-4</v>
      </c>
      <c r="B2337">
        <v>-5.2941999999999996E-4</v>
      </c>
      <c r="C2337">
        <v>-2.6222700000000002E-4</v>
      </c>
      <c r="D2337">
        <v>-2.4305900000000001E-4</v>
      </c>
      <c r="E2337">
        <v>-1.5999100000000001E-4</v>
      </c>
      <c r="F2337">
        <v>4.51991E-4</v>
      </c>
      <c r="G2337">
        <v>-1.1461889999999999E-3</v>
      </c>
      <c r="H2337" s="14">
        <v>-7.6899999999999999E-5</v>
      </c>
    </row>
    <row r="2338" spans="1:8" x14ac:dyDescent="0.2">
      <c r="A2338">
        <v>7.1829000000000001E-4</v>
      </c>
      <c r="B2338" s="14">
        <v>3.15E-5</v>
      </c>
      <c r="C2338">
        <v>-1.6537499999999999E-4</v>
      </c>
      <c r="D2338">
        <v>-4.2553699999999997E-4</v>
      </c>
      <c r="E2338">
        <v>-6.2906400000000003E-4</v>
      </c>
      <c r="F2338">
        <v>-8.6101199999999998E-4</v>
      </c>
      <c r="G2338">
        <v>5.5895599999999999E-4</v>
      </c>
      <c r="H2338">
        <v>1.3385400000000001E-4</v>
      </c>
    </row>
    <row r="2339" spans="1:8" x14ac:dyDescent="0.2">
      <c r="A2339">
        <v>-3.9547300000000003E-4</v>
      </c>
      <c r="B2339">
        <v>-3.7478700000000002E-4</v>
      </c>
      <c r="C2339">
        <v>-2.7147899999999998E-4</v>
      </c>
      <c r="D2339" s="14">
        <v>7.3300000000000006E-5</v>
      </c>
      <c r="E2339">
        <v>5.2832300000000003E-4</v>
      </c>
      <c r="F2339">
        <v>-2.31182E-4</v>
      </c>
      <c r="G2339">
        <v>-3.0224199999999998E-4</v>
      </c>
      <c r="H2339">
        <v>-2.2710800000000001E-4</v>
      </c>
    </row>
    <row r="2340" spans="1:8" x14ac:dyDescent="0.2">
      <c r="A2340">
        <v>-2.2583100000000001E-4</v>
      </c>
      <c r="B2340">
        <v>-3.44299E-4</v>
      </c>
      <c r="C2340">
        <v>-4.3365100000000001E-4</v>
      </c>
      <c r="D2340">
        <v>-1.48615E-4</v>
      </c>
      <c r="E2340">
        <v>-4.5165800000000002E-4</v>
      </c>
      <c r="F2340">
        <v>5.0347900000000004E-4</v>
      </c>
      <c r="G2340">
        <v>1.08745E-4</v>
      </c>
      <c r="H2340">
        <v>-5.5034400000000003E-4</v>
      </c>
    </row>
    <row r="2341" spans="1:8" x14ac:dyDescent="0.2">
      <c r="A2341" s="14">
        <v>-7.8800000000000004E-5</v>
      </c>
      <c r="B2341">
        <v>4.9068400000000002E-4</v>
      </c>
      <c r="C2341">
        <v>1.37687E-4</v>
      </c>
      <c r="D2341">
        <v>4.23948E-4</v>
      </c>
      <c r="E2341">
        <v>4.30882E-4</v>
      </c>
      <c r="F2341">
        <v>-3.82636E-4</v>
      </c>
      <c r="G2341">
        <v>-5.2048999999999997E-4</v>
      </c>
      <c r="H2341">
        <v>6.0246900000000001E-4</v>
      </c>
    </row>
    <row r="2342" spans="1:8" x14ac:dyDescent="0.2">
      <c r="A2342">
        <v>4.2938500000000001E-4</v>
      </c>
      <c r="B2342">
        <v>3.0590899999999999E-4</v>
      </c>
      <c r="C2342">
        <v>3.8246200000000003E-4</v>
      </c>
      <c r="D2342">
        <v>1.8721699999999999E-4</v>
      </c>
      <c r="E2342">
        <v>-1.4483700000000001E-4</v>
      </c>
      <c r="F2342">
        <v>4.6898099999999999E-4</v>
      </c>
      <c r="G2342" s="14">
        <v>7.8499999999999997E-5</v>
      </c>
      <c r="H2342">
        <v>1.63573E-4</v>
      </c>
    </row>
    <row r="2343" spans="1:8" x14ac:dyDescent="0.2">
      <c r="A2343">
        <v>-4.5965300000000003E-4</v>
      </c>
      <c r="B2343">
        <v>-4.2290999999999997E-4</v>
      </c>
      <c r="C2343" s="14">
        <v>-6.3999999999999997E-5</v>
      </c>
      <c r="D2343">
        <v>-3.56153E-4</v>
      </c>
      <c r="E2343">
        <v>2.0306600000000001E-4</v>
      </c>
      <c r="F2343" s="14">
        <v>1.08E-5</v>
      </c>
      <c r="G2343">
        <v>4.2064700000000001E-4</v>
      </c>
      <c r="H2343">
        <v>-5.4609999999999999E-4</v>
      </c>
    </row>
    <row r="2344" spans="1:8" x14ac:dyDescent="0.2">
      <c r="A2344">
        <v>4.11798E-4</v>
      </c>
      <c r="B2344">
        <v>-2.2252599999999999E-4</v>
      </c>
      <c r="C2344" s="14">
        <v>9.4400000000000004E-5</v>
      </c>
      <c r="D2344">
        <v>1.61807E-4</v>
      </c>
      <c r="E2344">
        <v>-7.6957000000000002E-4</v>
      </c>
      <c r="F2344" s="14">
        <v>7.1500000000000003E-5</v>
      </c>
      <c r="G2344">
        <v>-1.0439500000000001E-4</v>
      </c>
      <c r="H2344">
        <v>-2.22208E-4</v>
      </c>
    </row>
    <row r="2345" spans="1:8" x14ac:dyDescent="0.2">
      <c r="A2345">
        <v>-3.6119E-4</v>
      </c>
      <c r="B2345" s="14">
        <v>8.1899999999999999E-5</v>
      </c>
      <c r="C2345">
        <v>-8.5824999999999996E-4</v>
      </c>
      <c r="D2345">
        <v>-2.27569E-4</v>
      </c>
      <c r="E2345" s="14">
        <v>-3.93E-5</v>
      </c>
      <c r="F2345">
        <v>-4.6508600000000003E-4</v>
      </c>
      <c r="G2345">
        <v>-9.9565900000000008E-4</v>
      </c>
      <c r="H2345">
        <v>-2.6782899999999997E-4</v>
      </c>
    </row>
    <row r="2346" spans="1:8" x14ac:dyDescent="0.2">
      <c r="A2346">
        <v>3.9985699999999999E-4</v>
      </c>
      <c r="B2346">
        <v>-3.40126E-4</v>
      </c>
      <c r="C2346">
        <v>1.7347799999999999E-4</v>
      </c>
      <c r="D2346">
        <v>-7.2443799999999999E-4</v>
      </c>
      <c r="E2346">
        <v>-3.7072100000000002E-4</v>
      </c>
      <c r="F2346">
        <v>-7.4521699999999995E-4</v>
      </c>
      <c r="G2346">
        <v>4.6246900000000002E-4</v>
      </c>
      <c r="H2346">
        <v>-1.1475499999999999E-4</v>
      </c>
    </row>
    <row r="2347" spans="1:8" x14ac:dyDescent="0.2">
      <c r="A2347">
        <v>-4.5048899999999999E-4</v>
      </c>
      <c r="B2347" s="14">
        <v>6.7100000000000005E-5</v>
      </c>
      <c r="C2347">
        <v>1.8182800000000001E-4</v>
      </c>
      <c r="D2347">
        <v>4.51829E-4</v>
      </c>
      <c r="E2347">
        <v>6.49892E-4</v>
      </c>
      <c r="F2347">
        <v>5.2172799999999995E-4</v>
      </c>
      <c r="G2347">
        <v>2.6182799999999997E-4</v>
      </c>
      <c r="H2347">
        <v>4.4600199999999998E-4</v>
      </c>
    </row>
    <row r="2348" spans="1:8" x14ac:dyDescent="0.2">
      <c r="A2348">
        <v>3.3081700000000001E-4</v>
      </c>
      <c r="B2348">
        <v>1.8625E-4</v>
      </c>
      <c r="C2348" s="14">
        <v>-4.2799999999999997E-5</v>
      </c>
      <c r="D2348">
        <v>-3.72018E-4</v>
      </c>
      <c r="E2348">
        <v>3.4659399999999998E-4</v>
      </c>
      <c r="F2348">
        <v>3.2979E-4</v>
      </c>
      <c r="G2348">
        <v>3.24736E-4</v>
      </c>
      <c r="H2348">
        <v>2.16097E-4</v>
      </c>
    </row>
    <row r="2349" spans="1:8" x14ac:dyDescent="0.2">
      <c r="A2349" s="14">
        <v>8.1000000000000004E-5</v>
      </c>
      <c r="B2349">
        <v>2.5077900000000002E-4</v>
      </c>
      <c r="C2349">
        <v>2.7457499999999999E-4</v>
      </c>
      <c r="D2349">
        <v>9.8371000000000005E-4</v>
      </c>
      <c r="E2349">
        <v>-3.0543600000000002E-4</v>
      </c>
      <c r="F2349">
        <v>-1.7997900000000001E-4</v>
      </c>
      <c r="G2349">
        <v>4.4578400000000001E-4</v>
      </c>
      <c r="H2349">
        <v>1.83031E-4</v>
      </c>
    </row>
    <row r="2350" spans="1:8" x14ac:dyDescent="0.2">
      <c r="A2350">
        <v>8.4074400000000004E-4</v>
      </c>
      <c r="B2350">
        <v>8.4582600000000004E-4</v>
      </c>
      <c r="C2350">
        <v>4.8838799999999997E-4</v>
      </c>
      <c r="D2350">
        <v>4.0539699999999999E-4</v>
      </c>
      <c r="E2350">
        <v>7.6248199999999998E-4</v>
      </c>
      <c r="F2350">
        <v>1.389394E-3</v>
      </c>
      <c r="G2350">
        <v>6.6888699999999995E-4</v>
      </c>
      <c r="H2350">
        <v>4.3886700000000001E-4</v>
      </c>
    </row>
    <row r="2351" spans="1:8" x14ac:dyDescent="0.2">
      <c r="A2351">
        <v>-7.3198100000000004E-4</v>
      </c>
      <c r="B2351" s="14">
        <v>2.41E-5</v>
      </c>
      <c r="C2351">
        <v>-2.5610900000000002E-4</v>
      </c>
      <c r="D2351" s="14">
        <v>4.1900000000000002E-5</v>
      </c>
      <c r="E2351" s="14">
        <v>8.0600000000000008E-6</v>
      </c>
      <c r="F2351">
        <v>-5.9791200000000003E-4</v>
      </c>
      <c r="G2351">
        <v>-5.61952E-4</v>
      </c>
      <c r="H2351">
        <v>-2.8019500000000001E-4</v>
      </c>
    </row>
    <row r="2352" spans="1:8" x14ac:dyDescent="0.2">
      <c r="A2352">
        <v>5.8198899999999999E-4</v>
      </c>
      <c r="B2352">
        <v>-4.8863699999999999E-4</v>
      </c>
      <c r="C2352">
        <v>1.4029600000000001E-4</v>
      </c>
      <c r="D2352">
        <v>-1.0061639999999999E-3</v>
      </c>
      <c r="E2352">
        <v>-2.8055199999999999E-4</v>
      </c>
      <c r="F2352">
        <v>1.3508699999999999E-4</v>
      </c>
      <c r="G2352" s="14">
        <v>-3.3800000000000002E-5</v>
      </c>
      <c r="H2352">
        <v>2.9337699999999999E-4</v>
      </c>
    </row>
    <row r="2353" spans="1:8" x14ac:dyDescent="0.2">
      <c r="A2353">
        <v>-1.0805E-4</v>
      </c>
      <c r="B2353">
        <v>-6.0524799999999996E-4</v>
      </c>
      <c r="C2353">
        <v>-3.5181999999999998E-4</v>
      </c>
      <c r="D2353" s="14">
        <v>3.9499999999999998E-5</v>
      </c>
      <c r="E2353">
        <v>-5.5686699999999995E-4</v>
      </c>
      <c r="F2353">
        <v>-2.15892E-4</v>
      </c>
      <c r="G2353">
        <v>-3.7495300000000003E-4</v>
      </c>
      <c r="H2353">
        <v>-3.27504E-4</v>
      </c>
    </row>
    <row r="2354" spans="1:8" x14ac:dyDescent="0.2">
      <c r="A2354">
        <v>1.1223200000000001E-4</v>
      </c>
      <c r="B2354">
        <v>1.7454300000000001E-4</v>
      </c>
      <c r="C2354">
        <v>5.9557700000000002E-4</v>
      </c>
      <c r="D2354">
        <v>8.3606399999999997E-4</v>
      </c>
      <c r="E2354">
        <v>1.0720129999999999E-3</v>
      </c>
      <c r="F2354">
        <v>3.3538799999999999E-4</v>
      </c>
      <c r="G2354">
        <v>6.8166899999999998E-4</v>
      </c>
      <c r="H2354">
        <v>1.0482239999999999E-3</v>
      </c>
    </row>
    <row r="2355" spans="1:8" x14ac:dyDescent="0.2">
      <c r="A2355">
        <v>-5.4350100000000005E-4</v>
      </c>
      <c r="B2355">
        <v>1.4138099999999999E-4</v>
      </c>
      <c r="C2355">
        <v>-2.6605200000000002E-4</v>
      </c>
      <c r="D2355" s="14">
        <v>-1.4600000000000001E-5</v>
      </c>
      <c r="E2355">
        <v>-1.5117599999999999E-4</v>
      </c>
      <c r="F2355">
        <v>1.9345500000000001E-4</v>
      </c>
      <c r="G2355">
        <v>2.4514300000000002E-4</v>
      </c>
      <c r="H2355">
        <v>-1.1942000000000001E-4</v>
      </c>
    </row>
    <row r="2356" spans="1:8" x14ac:dyDescent="0.2">
      <c r="A2356">
        <v>-1.9019499999999999E-4</v>
      </c>
      <c r="B2356">
        <v>8.0178200000000002E-4</v>
      </c>
      <c r="C2356" s="14">
        <v>-1.0699999999999999E-5</v>
      </c>
      <c r="D2356" s="14">
        <v>8.0500000000000005E-5</v>
      </c>
      <c r="E2356">
        <v>-1.14943E-4</v>
      </c>
      <c r="F2356">
        <v>2.17357E-4</v>
      </c>
      <c r="G2356" s="14">
        <v>7.1400000000000001E-5</v>
      </c>
      <c r="H2356">
        <v>-5.6755499999999997E-4</v>
      </c>
    </row>
    <row r="2357" spans="1:8" x14ac:dyDescent="0.2">
      <c r="A2357">
        <v>9.4679499999999995E-4</v>
      </c>
      <c r="B2357">
        <v>2.46891E-4</v>
      </c>
      <c r="C2357">
        <v>4.30899E-4</v>
      </c>
      <c r="D2357" s="14">
        <v>1.1799999999999999E-6</v>
      </c>
      <c r="E2357">
        <v>5.2413199999999996E-4</v>
      </c>
      <c r="F2357" s="14">
        <v>-5.7200000000000001E-5</v>
      </c>
      <c r="G2357">
        <v>2.24105E-4</v>
      </c>
      <c r="H2357">
        <v>1.16915E-4</v>
      </c>
    </row>
    <row r="2358" spans="1:8" x14ac:dyDescent="0.2">
      <c r="A2358">
        <v>-7.6302100000000001E-4</v>
      </c>
      <c r="B2358">
        <v>-9.6148800000000003E-4</v>
      </c>
      <c r="C2358">
        <v>-3.9672699999999998E-4</v>
      </c>
      <c r="D2358">
        <v>-2.0430599999999999E-4</v>
      </c>
      <c r="E2358" s="14">
        <v>7.9300000000000003E-5</v>
      </c>
      <c r="F2358">
        <v>3.14555E-4</v>
      </c>
      <c r="G2358">
        <v>-7.0501799999999996E-4</v>
      </c>
      <c r="H2358">
        <v>3.08898E-4</v>
      </c>
    </row>
    <row r="2359" spans="1:8" x14ac:dyDescent="0.2">
      <c r="A2359" s="14">
        <v>5.4599999999999999E-5</v>
      </c>
      <c r="B2359">
        <v>4.5000800000000001E-4</v>
      </c>
      <c r="C2359">
        <v>3.4813599999999997E-4</v>
      </c>
      <c r="D2359" s="14">
        <v>2.48E-5</v>
      </c>
      <c r="E2359">
        <v>-4.8372699999999999E-4</v>
      </c>
      <c r="F2359">
        <v>-7.14929E-4</v>
      </c>
      <c r="G2359">
        <v>-1.4772099999999999E-4</v>
      </c>
      <c r="H2359">
        <v>-1.4055200000000001E-4</v>
      </c>
    </row>
    <row r="2360" spans="1:8" x14ac:dyDescent="0.2">
      <c r="A2360">
        <v>2.6457500000000002E-4</v>
      </c>
      <c r="B2360">
        <v>-2.93942E-4</v>
      </c>
      <c r="C2360">
        <v>-1.03107E-4</v>
      </c>
      <c r="D2360">
        <v>1.28825E-4</v>
      </c>
      <c r="E2360">
        <v>-1.46961E-4</v>
      </c>
      <c r="F2360">
        <v>3.7871200000000002E-4</v>
      </c>
      <c r="G2360" s="14">
        <v>6.19E-5</v>
      </c>
      <c r="H2360">
        <v>-4.60533E-4</v>
      </c>
    </row>
    <row r="2361" spans="1:8" x14ac:dyDescent="0.2">
      <c r="A2361">
        <v>2.8140400000000002E-4</v>
      </c>
      <c r="B2361" s="14">
        <v>8.6399999999999999E-5</v>
      </c>
      <c r="C2361">
        <v>3.4139100000000003E-4</v>
      </c>
      <c r="D2361">
        <v>3.5157999999999999E-4</v>
      </c>
      <c r="E2361">
        <v>6.9927200000000002E-4</v>
      </c>
      <c r="F2361" s="14">
        <v>-7.47E-5</v>
      </c>
      <c r="G2361">
        <v>9.9866699999999996E-4</v>
      </c>
      <c r="H2361">
        <v>8.0745100000000005E-4</v>
      </c>
    </row>
    <row r="2362" spans="1:8" x14ac:dyDescent="0.2">
      <c r="A2362">
        <v>-1.8784100000000001E-4</v>
      </c>
      <c r="B2362">
        <v>3.1846400000000002E-4</v>
      </c>
      <c r="C2362">
        <v>1.65792E-4</v>
      </c>
      <c r="D2362">
        <v>2.3910399999999999E-4</v>
      </c>
      <c r="E2362">
        <v>7.1538199999999998E-4</v>
      </c>
      <c r="F2362">
        <v>1.1180910000000001E-3</v>
      </c>
      <c r="G2362">
        <v>3.4082600000000002E-4</v>
      </c>
      <c r="H2362">
        <v>5.6161500000000001E-4</v>
      </c>
    </row>
    <row r="2363" spans="1:8" x14ac:dyDescent="0.2">
      <c r="A2363">
        <v>-1.08164E-4</v>
      </c>
      <c r="B2363" s="14">
        <v>2.9799999999999999E-5</v>
      </c>
      <c r="C2363">
        <v>-2.6474199999999999E-4</v>
      </c>
      <c r="D2363">
        <v>1.58593E-4</v>
      </c>
      <c r="E2363">
        <v>-4.6257399999999999E-4</v>
      </c>
      <c r="F2363" s="14">
        <v>-2.6299999999999999E-5</v>
      </c>
      <c r="G2363">
        <v>1.14782E-4</v>
      </c>
      <c r="H2363">
        <v>-2.3652999999999999E-4</v>
      </c>
    </row>
    <row r="2364" spans="1:8" x14ac:dyDescent="0.2">
      <c r="A2364" s="14">
        <v>-7.4800000000000002E-5</v>
      </c>
      <c r="B2364">
        <v>1.9056800000000001E-4</v>
      </c>
      <c r="C2364">
        <v>9.1242700000000005E-4</v>
      </c>
      <c r="D2364" s="14">
        <v>1.6099999999999998E-5</v>
      </c>
      <c r="E2364">
        <v>4.36697E-4</v>
      </c>
      <c r="F2364" s="14">
        <v>-2.87E-5</v>
      </c>
      <c r="G2364">
        <v>-3.8545300000000001E-4</v>
      </c>
      <c r="H2364">
        <v>5.6683700000000005E-4</v>
      </c>
    </row>
    <row r="2365" spans="1:8" x14ac:dyDescent="0.2">
      <c r="A2365">
        <v>3.5816100000000002E-4</v>
      </c>
      <c r="B2365">
        <v>7.9328700000000005E-4</v>
      </c>
      <c r="C2365" s="14">
        <v>-7.3399999999999995E-5</v>
      </c>
      <c r="D2365">
        <v>4.9648300000000004E-4</v>
      </c>
      <c r="E2365">
        <v>1.3700100000000001E-4</v>
      </c>
      <c r="F2365" s="14">
        <v>-9.5600000000000006E-5</v>
      </c>
      <c r="G2365">
        <v>5.0530400000000004E-4</v>
      </c>
      <c r="H2365">
        <v>2.85634E-4</v>
      </c>
    </row>
    <row r="2366" spans="1:8" x14ac:dyDescent="0.2">
      <c r="A2366" s="14">
        <v>-2.3600000000000001E-5</v>
      </c>
      <c r="B2366">
        <v>-2.1512699999999999E-4</v>
      </c>
      <c r="C2366" s="14">
        <v>3.15E-5</v>
      </c>
      <c r="D2366">
        <v>5.5800000000000001E-4</v>
      </c>
      <c r="E2366">
        <v>7.0994500000000002E-4</v>
      </c>
      <c r="F2366">
        <v>4.4738599999999998E-4</v>
      </c>
      <c r="G2366">
        <v>-2.5475500000000001E-4</v>
      </c>
      <c r="H2366">
        <v>-2.5552099999999998E-4</v>
      </c>
    </row>
    <row r="2367" spans="1:8" x14ac:dyDescent="0.2">
      <c r="A2367">
        <v>-2.31888E-4</v>
      </c>
      <c r="B2367">
        <v>3.2425100000000001E-4</v>
      </c>
      <c r="C2367" s="14">
        <v>5.91E-5</v>
      </c>
      <c r="D2367">
        <v>-3.3033200000000002E-4</v>
      </c>
      <c r="E2367">
        <v>-1.0334369999999999E-3</v>
      </c>
      <c r="F2367">
        <v>-1.8893E-4</v>
      </c>
      <c r="G2367">
        <v>-2.17918E-4</v>
      </c>
      <c r="H2367">
        <v>-1.96713E-4</v>
      </c>
    </row>
    <row r="2368" spans="1:8" x14ac:dyDescent="0.2">
      <c r="A2368">
        <v>6.1545899999999995E-4</v>
      </c>
      <c r="B2368">
        <v>1.05121E-4</v>
      </c>
      <c r="C2368">
        <v>6.3230100000000004E-4</v>
      </c>
      <c r="D2368" s="14">
        <v>7.5400000000000003E-5</v>
      </c>
      <c r="E2368">
        <v>1.0134720000000001E-3</v>
      </c>
      <c r="F2368">
        <v>7.1051399999999998E-4</v>
      </c>
      <c r="G2368">
        <v>1.032177E-3</v>
      </c>
      <c r="H2368">
        <v>-3.3391399999999999E-4</v>
      </c>
    </row>
    <row r="2369" spans="1:8" x14ac:dyDescent="0.2">
      <c r="A2369">
        <v>-5.3198000000000004E-4</v>
      </c>
      <c r="B2369">
        <v>-8.49838E-4</v>
      </c>
      <c r="C2369">
        <v>-1.119145E-3</v>
      </c>
      <c r="D2369">
        <v>-6.9205099999999995E-4</v>
      </c>
      <c r="E2369">
        <v>-6.0775E-4</v>
      </c>
      <c r="F2369">
        <v>-6.9377999999999996E-4</v>
      </c>
      <c r="G2369">
        <v>-7.6920999999999999E-4</v>
      </c>
      <c r="H2369">
        <v>1.5683900000000001E-4</v>
      </c>
    </row>
    <row r="2370" spans="1:8" x14ac:dyDescent="0.2">
      <c r="A2370">
        <v>-2.2036000000000001E-4</v>
      </c>
      <c r="B2370" s="14">
        <v>4.1300000000000003E-6</v>
      </c>
      <c r="C2370" s="14">
        <v>4.2200000000000003E-5</v>
      </c>
      <c r="D2370">
        <v>-2.8700399999999999E-4</v>
      </c>
      <c r="E2370" s="14">
        <v>-6.4900000000000005E-5</v>
      </c>
      <c r="F2370">
        <v>-1.1266599999999999E-4</v>
      </c>
      <c r="G2370">
        <v>-1.01147E-4</v>
      </c>
      <c r="H2370" s="14">
        <v>-2.0800000000000001E-5</v>
      </c>
    </row>
    <row r="2371" spans="1:8" x14ac:dyDescent="0.2">
      <c r="A2371">
        <v>-2.2566700000000001E-4</v>
      </c>
      <c r="B2371">
        <v>4.0465500000000002E-4</v>
      </c>
      <c r="C2371">
        <v>-3.4169000000000002E-4</v>
      </c>
      <c r="D2371">
        <v>4.4607799999999998E-4</v>
      </c>
      <c r="E2371">
        <v>2.9214300000000003E-4</v>
      </c>
      <c r="F2371" s="14">
        <v>-1.7099999999999999E-5</v>
      </c>
      <c r="G2371">
        <v>3.9060499999999998E-4</v>
      </c>
      <c r="H2371" s="14">
        <v>9.7800000000000006E-5</v>
      </c>
    </row>
    <row r="2372" spans="1:8" x14ac:dyDescent="0.2">
      <c r="A2372">
        <v>2.6543200000000002E-4</v>
      </c>
      <c r="B2372">
        <v>-5.3586400000000005E-4</v>
      </c>
      <c r="C2372">
        <v>4.0724700000000001E-4</v>
      </c>
      <c r="D2372">
        <v>-2.6333800000000001E-4</v>
      </c>
      <c r="E2372">
        <v>-6.3102299999999998E-4</v>
      </c>
      <c r="F2372">
        <v>-1.3304500000000001E-4</v>
      </c>
      <c r="G2372">
        <v>-2.2368900000000001E-4</v>
      </c>
      <c r="H2372">
        <v>1.5793900000000001E-4</v>
      </c>
    </row>
    <row r="2373" spans="1:8" x14ac:dyDescent="0.2">
      <c r="A2373">
        <v>2.8802400000000001E-4</v>
      </c>
      <c r="B2373">
        <v>1.8959599999999999E-4</v>
      </c>
      <c r="C2373">
        <v>3.39971E-4</v>
      </c>
      <c r="D2373">
        <v>2.06169E-4</v>
      </c>
      <c r="E2373">
        <v>3.7993499999999997E-4</v>
      </c>
      <c r="F2373">
        <v>4.5721100000000001E-4</v>
      </c>
      <c r="G2373">
        <v>1.6007E-4</v>
      </c>
      <c r="H2373">
        <v>-2.37054E-4</v>
      </c>
    </row>
    <row r="2374" spans="1:8" x14ac:dyDescent="0.2">
      <c r="A2374">
        <v>-2.7851800000000001E-4</v>
      </c>
      <c r="B2374">
        <v>-4.1020899999999998E-4</v>
      </c>
      <c r="C2374">
        <v>-1.1538309999999999E-3</v>
      </c>
      <c r="D2374">
        <v>-1.8535399999999999E-4</v>
      </c>
      <c r="E2374">
        <v>-1.64246E-4</v>
      </c>
      <c r="F2374">
        <v>-6.9859900000000005E-4</v>
      </c>
      <c r="G2374">
        <v>-1.55482E-4</v>
      </c>
      <c r="H2374">
        <v>3.74414E-4</v>
      </c>
    </row>
    <row r="2375" spans="1:8" x14ac:dyDescent="0.2">
      <c r="A2375">
        <v>-4.57816E-4</v>
      </c>
      <c r="B2375">
        <v>-3.8686800000000001E-4</v>
      </c>
      <c r="C2375">
        <v>3.6479900000000002E-4</v>
      </c>
      <c r="D2375">
        <v>-7.7601299999999998E-4</v>
      </c>
      <c r="E2375">
        <v>-8.0086700000000003E-4</v>
      </c>
      <c r="F2375">
        <v>-5.1924600000000001E-4</v>
      </c>
      <c r="G2375">
        <v>-7.5444399999999995E-4</v>
      </c>
      <c r="H2375" s="14">
        <v>-6.3499999999999999E-5</v>
      </c>
    </row>
    <row r="2376" spans="1:8" x14ac:dyDescent="0.2">
      <c r="A2376">
        <v>2.7232299999999999E-4</v>
      </c>
      <c r="B2376">
        <v>3.9390200000000001E-4</v>
      </c>
      <c r="C2376">
        <v>-1.2235999999999999E-4</v>
      </c>
      <c r="D2376">
        <v>8.3183400000000005E-4</v>
      </c>
      <c r="E2376" s="14">
        <v>-9.8800000000000003E-5</v>
      </c>
      <c r="F2376" s="14">
        <v>-1.26E-5</v>
      </c>
      <c r="G2376" s="14">
        <v>-4.7599999999999998E-5</v>
      </c>
      <c r="H2376">
        <v>-1.5642100000000001E-4</v>
      </c>
    </row>
    <row r="2377" spans="1:8" x14ac:dyDescent="0.2">
      <c r="A2377">
        <v>3.8667600000000002E-4</v>
      </c>
      <c r="B2377" s="14">
        <v>-4.1600000000000002E-5</v>
      </c>
      <c r="C2377">
        <v>-1.4177699999999999E-4</v>
      </c>
      <c r="D2377">
        <v>-1.55246E-4</v>
      </c>
      <c r="E2377">
        <v>6.9679200000000001E-4</v>
      </c>
      <c r="F2377">
        <v>2.5480499999999998E-4</v>
      </c>
      <c r="G2377">
        <v>2.16407E-4</v>
      </c>
      <c r="H2377" s="14">
        <v>5.7099999999999999E-5</v>
      </c>
    </row>
    <row r="2378" spans="1:8" x14ac:dyDescent="0.2">
      <c r="A2378">
        <v>-4.6417099999999998E-4</v>
      </c>
      <c r="B2378" s="14">
        <v>4.1E-5</v>
      </c>
      <c r="C2378" s="14">
        <v>3.18E-5</v>
      </c>
      <c r="D2378">
        <v>-5.2610600000000003E-4</v>
      </c>
      <c r="E2378">
        <v>-5.3608499999999995E-4</v>
      </c>
      <c r="F2378">
        <v>-6.0364700000000002E-4</v>
      </c>
      <c r="G2378">
        <v>-5.0213199999999997E-4</v>
      </c>
      <c r="H2378">
        <v>-3.95454E-4</v>
      </c>
    </row>
    <row r="2379" spans="1:8" x14ac:dyDescent="0.2">
      <c r="A2379" s="14">
        <v>3.2100000000000001E-5</v>
      </c>
      <c r="B2379">
        <v>-3.9265300000000002E-4</v>
      </c>
      <c r="C2379">
        <v>1.76983E-4</v>
      </c>
      <c r="D2379">
        <v>3.69277E-4</v>
      </c>
      <c r="E2379">
        <v>-1.5490100000000001E-4</v>
      </c>
      <c r="F2379">
        <v>9.2565599999999996E-4</v>
      </c>
      <c r="G2379">
        <v>9.1697499999999999E-4</v>
      </c>
      <c r="H2379">
        <v>-1.90774E-4</v>
      </c>
    </row>
    <row r="2380" spans="1:8" x14ac:dyDescent="0.2">
      <c r="A2380">
        <v>-2.8262900000000001E-4</v>
      </c>
      <c r="B2380" s="14">
        <v>6.2000000000000003E-5</v>
      </c>
      <c r="C2380">
        <v>-6.8762800000000002E-4</v>
      </c>
      <c r="D2380">
        <v>-2.21473E-4</v>
      </c>
      <c r="E2380">
        <v>-2.59017E-4</v>
      </c>
      <c r="F2380">
        <v>-2.7272899999999998E-4</v>
      </c>
      <c r="G2380">
        <v>-2.5868199999999999E-4</v>
      </c>
      <c r="H2380">
        <v>-1.9481300000000001E-4</v>
      </c>
    </row>
    <row r="2381" spans="1:8" x14ac:dyDescent="0.2">
      <c r="A2381">
        <v>5.2587399999999996E-4</v>
      </c>
      <c r="B2381">
        <v>-3.1007700000000002E-4</v>
      </c>
      <c r="C2381">
        <v>1.00445E-4</v>
      </c>
      <c r="D2381" s="14">
        <v>9.0899999999999994E-6</v>
      </c>
      <c r="E2381">
        <v>5.5265299999999996E-4</v>
      </c>
      <c r="F2381">
        <v>-4.41975E-4</v>
      </c>
      <c r="G2381">
        <v>-6.8199299999999999E-4</v>
      </c>
      <c r="H2381">
        <v>-2.1668300000000001E-4</v>
      </c>
    </row>
    <row r="2382" spans="1:8" x14ac:dyDescent="0.2">
      <c r="A2382">
        <v>-5.9968399999999996E-4</v>
      </c>
      <c r="B2382">
        <v>4.0907299999999998E-4</v>
      </c>
      <c r="C2382">
        <v>-1.7577099999999999E-4</v>
      </c>
      <c r="D2382">
        <v>-2.1606699999999999E-4</v>
      </c>
      <c r="E2382">
        <v>-1.0699199999999999E-4</v>
      </c>
      <c r="F2382">
        <v>5.0956500000000002E-4</v>
      </c>
      <c r="G2382">
        <v>5.4236300000000002E-4</v>
      </c>
      <c r="H2382">
        <v>6.91985E-4</v>
      </c>
    </row>
    <row r="2383" spans="1:8" x14ac:dyDescent="0.2">
      <c r="A2383">
        <v>-1.3439999999999999E-4</v>
      </c>
      <c r="B2383">
        <v>-5.4107299999999999E-4</v>
      </c>
      <c r="C2383" s="14">
        <v>-8.3800000000000004E-5</v>
      </c>
      <c r="D2383">
        <v>-3.0770299999999999E-4</v>
      </c>
      <c r="E2383">
        <v>-7.2811999999999996E-4</v>
      </c>
      <c r="F2383">
        <v>-7.3896400000000005E-4</v>
      </c>
      <c r="G2383" s="14">
        <v>1.0900000000000001E-5</v>
      </c>
      <c r="H2383" s="14">
        <v>4.4199999999999997E-5</v>
      </c>
    </row>
    <row r="2384" spans="1:8" x14ac:dyDescent="0.2">
      <c r="A2384">
        <v>6.6875099999999998E-4</v>
      </c>
      <c r="B2384">
        <v>5.5240900000000002E-4</v>
      </c>
      <c r="C2384">
        <v>3.7006099999999998E-4</v>
      </c>
      <c r="D2384">
        <v>1.41135E-4</v>
      </c>
      <c r="E2384">
        <v>7.5954600000000005E-4</v>
      </c>
      <c r="F2384">
        <v>2.1953399999999999E-4</v>
      </c>
      <c r="G2384">
        <v>-7.3030899999999995E-4</v>
      </c>
      <c r="H2384">
        <v>-4.8921499999999998E-4</v>
      </c>
    </row>
    <row r="2385" spans="1:8" x14ac:dyDescent="0.2">
      <c r="A2385" s="14">
        <v>-7.1000000000000005E-5</v>
      </c>
      <c r="B2385" s="14">
        <v>-8.3799999999999994E-6</v>
      </c>
      <c r="C2385">
        <v>1.74859E-4</v>
      </c>
      <c r="D2385">
        <v>-4.66076E-4</v>
      </c>
      <c r="E2385">
        <v>-2.3000000000000001E-4</v>
      </c>
      <c r="F2385" s="14">
        <v>5.7200000000000001E-5</v>
      </c>
      <c r="G2385">
        <v>7.62235E-4</v>
      </c>
      <c r="H2385">
        <v>3.66358E-4</v>
      </c>
    </row>
    <row r="2386" spans="1:8" x14ac:dyDescent="0.2">
      <c r="A2386">
        <v>-1.8760000000000001E-4</v>
      </c>
      <c r="B2386">
        <v>-1.5416599999999999E-4</v>
      </c>
      <c r="C2386">
        <v>-2.9704299999999998E-4</v>
      </c>
      <c r="D2386">
        <v>1.053156E-3</v>
      </c>
      <c r="E2386">
        <v>-1.3556399999999999E-4</v>
      </c>
      <c r="F2386">
        <v>2.69597E-4</v>
      </c>
      <c r="G2386" s="14">
        <v>5.9599999999999999E-5</v>
      </c>
      <c r="H2386">
        <v>-1.69335E-4</v>
      </c>
    </row>
    <row r="2387" spans="1:8" x14ac:dyDescent="0.2">
      <c r="A2387">
        <v>2.86433E-4</v>
      </c>
      <c r="B2387" s="14">
        <v>-3.4799999999999999E-5</v>
      </c>
      <c r="C2387">
        <v>2.7110200000000001E-4</v>
      </c>
      <c r="D2387" s="14">
        <v>-5.8600000000000001E-5</v>
      </c>
      <c r="E2387">
        <v>-1.7026500000000001E-4</v>
      </c>
      <c r="F2387">
        <v>-2.9215699999999997E-4</v>
      </c>
      <c r="G2387" s="14">
        <v>-3.5099999999999999E-5</v>
      </c>
      <c r="H2387">
        <v>1.04114E-4</v>
      </c>
    </row>
    <row r="2388" spans="1:8" x14ac:dyDescent="0.2">
      <c r="A2388">
        <v>-1.04133E-4</v>
      </c>
      <c r="B2388">
        <v>-1.3861099999999999E-4</v>
      </c>
      <c r="C2388">
        <v>-3.9514999999999998E-4</v>
      </c>
      <c r="D2388">
        <v>-1.4003999999999999E-4</v>
      </c>
      <c r="E2388">
        <v>4.7142199999999999E-4</v>
      </c>
      <c r="F2388">
        <v>-2.19433E-4</v>
      </c>
      <c r="G2388">
        <v>-3.3588900000000002E-4</v>
      </c>
      <c r="H2388">
        <v>-2.2970799999999999E-4</v>
      </c>
    </row>
    <row r="2389" spans="1:8" x14ac:dyDescent="0.2">
      <c r="A2389">
        <v>-5.6482099999999996E-4</v>
      </c>
      <c r="B2389">
        <v>1.3161499999999999E-4</v>
      </c>
      <c r="C2389">
        <v>4.5287499999999999E-4</v>
      </c>
      <c r="D2389">
        <v>-4.4784099999999998E-4</v>
      </c>
      <c r="E2389">
        <v>2.0770700000000001E-4</v>
      </c>
      <c r="F2389">
        <v>7.3520900000000001E-4</v>
      </c>
      <c r="G2389">
        <v>-1.9269600000000001E-4</v>
      </c>
      <c r="H2389" s="14">
        <v>3.8000000000000002E-5</v>
      </c>
    </row>
    <row r="2390" spans="1:8" x14ac:dyDescent="0.2">
      <c r="A2390">
        <v>9.3273499999999997E-4</v>
      </c>
      <c r="B2390">
        <v>2.21974E-4</v>
      </c>
      <c r="C2390">
        <v>2.3536999999999999E-4</v>
      </c>
      <c r="D2390">
        <v>1.4448400000000001E-4</v>
      </c>
      <c r="E2390">
        <v>-4.83914E-4</v>
      </c>
      <c r="F2390">
        <v>-4.68479E-4</v>
      </c>
      <c r="G2390">
        <v>8.4365199999999997E-4</v>
      </c>
      <c r="H2390">
        <v>1.4072999999999999E-4</v>
      </c>
    </row>
    <row r="2391" spans="1:8" x14ac:dyDescent="0.2">
      <c r="A2391">
        <v>-7.7953500000000004E-4</v>
      </c>
      <c r="B2391">
        <v>-2.5302099999999998E-4</v>
      </c>
      <c r="C2391">
        <v>-4.8917199999999996E-4</v>
      </c>
      <c r="D2391">
        <v>1.31113E-4</v>
      </c>
      <c r="E2391" s="14">
        <v>6.1699999999999995E-5</v>
      </c>
      <c r="F2391" s="14">
        <v>5.1900000000000001E-5</v>
      </c>
      <c r="G2391">
        <v>-9.6226799999999996E-4</v>
      </c>
      <c r="H2391">
        <v>1.9932399999999999E-4</v>
      </c>
    </row>
    <row r="2392" spans="1:8" x14ac:dyDescent="0.2">
      <c r="A2392" s="14">
        <v>5.0000000000000002E-5</v>
      </c>
      <c r="B2392">
        <v>-5.7358599999999995E-4</v>
      </c>
      <c r="C2392">
        <v>-5.5795599999999997E-4</v>
      </c>
      <c r="D2392">
        <v>-1.73914E-4</v>
      </c>
      <c r="E2392">
        <v>-7.9265100000000001E-4</v>
      </c>
      <c r="F2392">
        <v>-3.3268300000000001E-4</v>
      </c>
      <c r="G2392">
        <v>2.70492E-4</v>
      </c>
      <c r="H2392">
        <v>-2.5709399999999997E-4</v>
      </c>
    </row>
    <row r="2393" spans="1:8" x14ac:dyDescent="0.2">
      <c r="A2393">
        <v>4.5732299999999999E-4</v>
      </c>
      <c r="B2393" s="14">
        <v>5.7899999999999998E-5</v>
      </c>
      <c r="C2393">
        <v>2.8311999999999999E-4</v>
      </c>
      <c r="D2393" s="14">
        <v>8.8599999999999999E-5</v>
      </c>
      <c r="E2393">
        <v>4.22932E-4</v>
      </c>
      <c r="F2393" s="14">
        <v>-5.0599999999999997E-5</v>
      </c>
      <c r="G2393">
        <v>1.9886E-4</v>
      </c>
      <c r="H2393">
        <v>-4.6530200000000001E-4</v>
      </c>
    </row>
    <row r="2394" spans="1:8" x14ac:dyDescent="0.2">
      <c r="A2394">
        <v>-3.9479000000000001E-4</v>
      </c>
      <c r="B2394" s="14">
        <v>7.8200000000000003E-5</v>
      </c>
      <c r="C2394">
        <v>3.89319E-4</v>
      </c>
      <c r="D2394">
        <v>-7.4123099999999996E-4</v>
      </c>
      <c r="E2394" s="14">
        <v>2.6599999999999999E-5</v>
      </c>
      <c r="F2394">
        <v>3.21162E-4</v>
      </c>
      <c r="G2394">
        <v>-4.7172000000000002E-4</v>
      </c>
      <c r="H2394" s="14">
        <v>2.4199999999999999E-5</v>
      </c>
    </row>
    <row r="2395" spans="1:8" x14ac:dyDescent="0.2">
      <c r="A2395" s="14">
        <v>-3.68E-5</v>
      </c>
      <c r="B2395">
        <v>7.9405299999999997E-4</v>
      </c>
      <c r="C2395" s="14">
        <v>-9.4199999999999999E-5</v>
      </c>
      <c r="D2395">
        <v>8.9521800000000003E-4</v>
      </c>
      <c r="E2395">
        <v>1.187E-4</v>
      </c>
      <c r="F2395">
        <v>1.2046E-4</v>
      </c>
      <c r="G2395">
        <v>6.6359500000000001E-4</v>
      </c>
      <c r="H2395">
        <v>5.1691900000000002E-4</v>
      </c>
    </row>
    <row r="2396" spans="1:8" x14ac:dyDescent="0.2">
      <c r="A2396">
        <v>3.2323699999999998E-4</v>
      </c>
      <c r="B2396">
        <v>2.6103299999999998E-4</v>
      </c>
      <c r="C2396" s="14">
        <v>-6.5599999999999999E-6</v>
      </c>
      <c r="D2396">
        <v>-1.3676300000000001E-4</v>
      </c>
      <c r="E2396">
        <v>1.07426E-4</v>
      </c>
      <c r="F2396" s="14">
        <v>2.69E-5</v>
      </c>
      <c r="G2396">
        <v>-2.11549E-4</v>
      </c>
      <c r="H2396" s="14">
        <v>-2.0000000000000002E-5</v>
      </c>
    </row>
    <row r="2397" spans="1:8" x14ac:dyDescent="0.2">
      <c r="A2397">
        <v>-3.7545299999999998E-4</v>
      </c>
      <c r="B2397">
        <v>-5.9422399999999997E-4</v>
      </c>
      <c r="C2397">
        <v>-2.4535699999999998E-4</v>
      </c>
      <c r="D2397">
        <v>-3.7077699999999998E-4</v>
      </c>
      <c r="E2397">
        <v>3.2834500000000001E-4</v>
      </c>
      <c r="F2397">
        <v>-2.7386499999999998E-4</v>
      </c>
      <c r="G2397" s="14">
        <v>1.88E-5</v>
      </c>
      <c r="H2397">
        <v>7.2897399999999996E-4</v>
      </c>
    </row>
    <row r="2398" spans="1:8" x14ac:dyDescent="0.2">
      <c r="A2398">
        <v>5.6395700000000002E-4</v>
      </c>
      <c r="B2398">
        <v>2.13797E-4</v>
      </c>
      <c r="C2398">
        <v>2.83765E-4</v>
      </c>
      <c r="D2398">
        <v>1.58286E-4</v>
      </c>
      <c r="E2398">
        <v>1.12984E-4</v>
      </c>
      <c r="F2398">
        <v>6.2148399999999995E-4</v>
      </c>
      <c r="G2398">
        <v>-1.5528100000000001E-4</v>
      </c>
      <c r="H2398">
        <v>-7.0209999999999999E-4</v>
      </c>
    </row>
    <row r="2399" spans="1:8" x14ac:dyDescent="0.2">
      <c r="A2399">
        <v>-2.8775799999999999E-4</v>
      </c>
      <c r="B2399">
        <v>-1.3296099999999999E-4</v>
      </c>
      <c r="C2399">
        <v>-5.0712200000000004E-4</v>
      </c>
      <c r="D2399" s="14">
        <v>6.05E-5</v>
      </c>
      <c r="E2399" s="14">
        <v>1.0200000000000001E-5</v>
      </c>
      <c r="F2399">
        <v>-5.6235300000000003E-4</v>
      </c>
      <c r="G2399" s="14">
        <v>-4.1399999999999997E-5</v>
      </c>
      <c r="H2399">
        <v>1.6093699999999999E-4</v>
      </c>
    </row>
    <row r="2400" spans="1:8" x14ac:dyDescent="0.2">
      <c r="A2400" s="14">
        <v>-6.9300000000000004E-5</v>
      </c>
      <c r="B2400">
        <v>1.3273199999999999E-4</v>
      </c>
      <c r="C2400">
        <v>7.9515800000000002E-4</v>
      </c>
      <c r="D2400">
        <v>2.2123600000000001E-4</v>
      </c>
      <c r="E2400">
        <v>1.7013999999999999E-4</v>
      </c>
      <c r="F2400" s="14">
        <v>3.5899999999999998E-5</v>
      </c>
      <c r="G2400">
        <v>8.5854200000000001E-4</v>
      </c>
      <c r="H2400">
        <v>2.8700600000000002E-4</v>
      </c>
    </row>
    <row r="2401" spans="1:8" x14ac:dyDescent="0.2">
      <c r="A2401">
        <v>4.8772699999999997E-4</v>
      </c>
      <c r="B2401">
        <v>4.3616999999999999E-4</v>
      </c>
      <c r="C2401">
        <v>7.8765599999999997E-4</v>
      </c>
      <c r="D2401">
        <v>1.14523E-4</v>
      </c>
      <c r="E2401">
        <v>3.5887700000000001E-4</v>
      </c>
      <c r="F2401">
        <v>7.33053E-4</v>
      </c>
      <c r="G2401">
        <v>-1.3196200000000001E-4</v>
      </c>
      <c r="H2401">
        <v>2.5523100000000002E-4</v>
      </c>
    </row>
    <row r="2402" spans="1:8" x14ac:dyDescent="0.2">
      <c r="A2402">
        <v>-4.3465000000000002E-4</v>
      </c>
      <c r="B2402">
        <v>-2.9336299999999999E-4</v>
      </c>
      <c r="C2402">
        <v>-9.3953400000000001E-4</v>
      </c>
      <c r="D2402">
        <v>5.3991800000000002E-4</v>
      </c>
      <c r="E2402">
        <v>-3.2675199999999998E-4</v>
      </c>
      <c r="F2402" s="14">
        <v>2.3900000000000002E-5</v>
      </c>
      <c r="G2402" s="14">
        <v>-4.2700000000000001E-5</v>
      </c>
      <c r="H2402">
        <v>1.40369E-4</v>
      </c>
    </row>
    <row r="2403" spans="1:8" x14ac:dyDescent="0.2">
      <c r="A2403">
        <v>-1.19194E-4</v>
      </c>
      <c r="B2403">
        <v>-3.6132500000000001E-4</v>
      </c>
      <c r="C2403" s="14">
        <v>6.7399999999999998E-5</v>
      </c>
      <c r="D2403">
        <v>-8.2077799999999998E-4</v>
      </c>
      <c r="E2403">
        <v>-3.8262600000000001E-4</v>
      </c>
      <c r="F2403">
        <v>-6.8290099999999997E-4</v>
      </c>
      <c r="G2403">
        <v>-3.72751E-4</v>
      </c>
      <c r="H2403" s="14">
        <v>-9.4099999999999997E-5</v>
      </c>
    </row>
    <row r="2404" spans="1:8" x14ac:dyDescent="0.2">
      <c r="A2404" s="14">
        <v>-3.8099999999999998E-5</v>
      </c>
      <c r="B2404">
        <v>-5.8275799999999995E-4</v>
      </c>
      <c r="C2404">
        <v>-3.4003400000000002E-4</v>
      </c>
      <c r="D2404">
        <v>-4.25783E-4</v>
      </c>
      <c r="E2404" s="14">
        <v>-5.4599999999999999E-5</v>
      </c>
      <c r="F2404">
        <v>4.0002700000000001E-4</v>
      </c>
      <c r="G2404">
        <v>-1.07771E-4</v>
      </c>
      <c r="H2404">
        <v>-3.8687200000000002E-4</v>
      </c>
    </row>
    <row r="2405" spans="1:8" x14ac:dyDescent="0.2">
      <c r="A2405">
        <v>-1.25232E-4</v>
      </c>
      <c r="B2405">
        <v>7.3378400000000002E-4</v>
      </c>
      <c r="C2405">
        <v>2.10869E-4</v>
      </c>
      <c r="D2405" s="14">
        <v>-5.0200000000000002E-6</v>
      </c>
      <c r="E2405">
        <v>-2.00862E-4</v>
      </c>
      <c r="F2405">
        <v>-8.4655600000000004E-4</v>
      </c>
      <c r="G2405">
        <v>-4.79896E-4</v>
      </c>
      <c r="H2405">
        <v>-8.1185700000000003E-4</v>
      </c>
    </row>
    <row r="2406" spans="1:8" x14ac:dyDescent="0.2">
      <c r="A2406" s="14">
        <v>5.1100000000000002E-5</v>
      </c>
      <c r="B2406">
        <v>-9.2058199999999998E-4</v>
      </c>
      <c r="C2406">
        <v>-8.2122300000000005E-4</v>
      </c>
      <c r="D2406">
        <v>3.7291000000000001E-4</v>
      </c>
      <c r="E2406">
        <v>-7.2468700000000001E-4</v>
      </c>
      <c r="F2406">
        <v>3.1189400000000001E-4</v>
      </c>
      <c r="G2406">
        <v>1.03917E-4</v>
      </c>
      <c r="H2406">
        <v>5.3047900000000004E-4</v>
      </c>
    </row>
    <row r="2407" spans="1:8" x14ac:dyDescent="0.2">
      <c r="A2407">
        <v>3.4035599999999999E-4</v>
      </c>
      <c r="B2407">
        <v>6.0772500000000004E-4</v>
      </c>
      <c r="C2407">
        <v>1.6019100000000001E-4</v>
      </c>
      <c r="D2407">
        <v>-6.2246700000000003E-4</v>
      </c>
      <c r="E2407">
        <v>8.2775199999999996E-4</v>
      </c>
      <c r="F2407">
        <v>-4.0343699999999998E-4</v>
      </c>
      <c r="G2407" s="14">
        <v>-9.8900000000000005E-5</v>
      </c>
      <c r="H2407">
        <v>-4.1311599999999999E-4</v>
      </c>
    </row>
    <row r="2408" spans="1:8" x14ac:dyDescent="0.2">
      <c r="A2408">
        <v>-2.1526800000000001E-4</v>
      </c>
      <c r="B2408">
        <v>-4.2700300000000002E-4</v>
      </c>
      <c r="C2408">
        <v>2.4639300000000002E-4</v>
      </c>
      <c r="D2408">
        <v>7.7686499999999996E-4</v>
      </c>
      <c r="E2408">
        <v>-4.76436E-4</v>
      </c>
      <c r="F2408">
        <v>6.1580900000000004E-4</v>
      </c>
      <c r="G2408">
        <v>3.3020599999999999E-4</v>
      </c>
      <c r="H2408">
        <v>7.7665299999999998E-4</v>
      </c>
    </row>
    <row r="2409" spans="1:8" x14ac:dyDescent="0.2">
      <c r="A2409" s="14">
        <v>-6.0099999999999997E-5</v>
      </c>
      <c r="B2409">
        <v>-1.6784999999999999E-4</v>
      </c>
      <c r="C2409">
        <v>3.0010799999999999E-4</v>
      </c>
      <c r="D2409">
        <v>-1.1534799999999999E-4</v>
      </c>
      <c r="E2409">
        <v>3.5014099999999999E-4</v>
      </c>
      <c r="F2409">
        <v>-2.0786399999999999E-4</v>
      </c>
      <c r="G2409">
        <v>1.6185400000000001E-4</v>
      </c>
      <c r="H2409">
        <v>-2.7919000000000002E-4</v>
      </c>
    </row>
    <row r="2410" spans="1:8" x14ac:dyDescent="0.2">
      <c r="A2410">
        <v>-3.5228700000000001E-4</v>
      </c>
      <c r="B2410">
        <v>8.1684200000000002E-4</v>
      </c>
      <c r="C2410">
        <v>-1.12092E-4</v>
      </c>
      <c r="D2410">
        <v>-2.744E-4</v>
      </c>
      <c r="E2410" s="14">
        <v>-4.0999999999999997E-6</v>
      </c>
      <c r="F2410">
        <v>-2.0558600000000001E-4</v>
      </c>
      <c r="G2410">
        <v>-6.3388500000000005E-4</v>
      </c>
      <c r="H2410">
        <v>-5.8182899999999996E-4</v>
      </c>
    </row>
    <row r="2411" spans="1:8" x14ac:dyDescent="0.2">
      <c r="A2411">
        <v>5.8342300000000001E-4</v>
      </c>
      <c r="B2411">
        <v>3.8881400000000002E-4</v>
      </c>
      <c r="C2411">
        <v>3.8245299999999999E-4</v>
      </c>
      <c r="D2411">
        <v>5.1466800000000003E-4</v>
      </c>
      <c r="E2411">
        <v>-4.54115E-4</v>
      </c>
      <c r="F2411" s="14">
        <v>3.96E-5</v>
      </c>
      <c r="G2411">
        <v>5.8780300000000002E-4</v>
      </c>
      <c r="H2411">
        <v>4.01476E-4</v>
      </c>
    </row>
    <row r="2412" spans="1:8" x14ac:dyDescent="0.2">
      <c r="A2412">
        <v>2.26966E-4</v>
      </c>
      <c r="B2412">
        <v>-1.3452399999999999E-4</v>
      </c>
      <c r="C2412">
        <v>-5.0990499999999995E-4</v>
      </c>
      <c r="D2412">
        <v>-2.0642800000000001E-4</v>
      </c>
      <c r="E2412">
        <v>8.5855100000000004E-4</v>
      </c>
      <c r="F2412">
        <v>3.0868900000000001E-4</v>
      </c>
      <c r="G2412">
        <v>1.80707E-4</v>
      </c>
      <c r="H2412">
        <v>2.2823400000000001E-4</v>
      </c>
    </row>
    <row r="2413" spans="1:8" x14ac:dyDescent="0.2">
      <c r="A2413">
        <v>-7.9733500000000004E-4</v>
      </c>
      <c r="B2413">
        <v>-1.6746400000000001E-4</v>
      </c>
      <c r="C2413">
        <v>-1.0347E-4</v>
      </c>
      <c r="D2413">
        <v>-3.5508000000000002E-4</v>
      </c>
      <c r="E2413">
        <v>-6.0245299999999997E-4</v>
      </c>
      <c r="F2413">
        <v>-3.2478599999999998E-4</v>
      </c>
      <c r="G2413">
        <v>-6.1056800000000003E-4</v>
      </c>
      <c r="H2413">
        <v>-1.58791E-4</v>
      </c>
    </row>
    <row r="2414" spans="1:8" x14ac:dyDescent="0.2">
      <c r="A2414">
        <v>5.8567799999999996E-4</v>
      </c>
      <c r="B2414">
        <v>-3.5711800000000002E-4</v>
      </c>
      <c r="C2414">
        <v>2.4565500000000001E-4</v>
      </c>
      <c r="D2414" s="14">
        <v>-3.8500000000000001E-5</v>
      </c>
      <c r="E2414">
        <v>5.2850399999999995E-4</v>
      </c>
      <c r="F2414" s="14">
        <v>6.2399999999999999E-5</v>
      </c>
      <c r="G2414">
        <v>2.6575699999999998E-4</v>
      </c>
      <c r="H2414">
        <v>7.6712000000000004E-4</v>
      </c>
    </row>
    <row r="2415" spans="1:8" x14ac:dyDescent="0.2">
      <c r="A2415">
        <v>2.1627300000000001E-4</v>
      </c>
      <c r="B2415">
        <v>3.2831199999999998E-4</v>
      </c>
      <c r="C2415">
        <v>1.4855599999999999E-4</v>
      </c>
      <c r="D2415">
        <v>5.8478800000000004E-4</v>
      </c>
      <c r="E2415">
        <v>1.88037E-4</v>
      </c>
      <c r="F2415">
        <v>6.6182899999999995E-4</v>
      </c>
      <c r="G2415">
        <v>3.7182300000000002E-4</v>
      </c>
      <c r="H2415">
        <v>-2.6977300000000001E-4</v>
      </c>
    </row>
    <row r="2416" spans="1:8" x14ac:dyDescent="0.2">
      <c r="A2416">
        <v>-5.1181700000000002E-4</v>
      </c>
      <c r="B2416">
        <v>3.3095200000000003E-4</v>
      </c>
      <c r="C2416">
        <v>5.2167499999999998E-4</v>
      </c>
      <c r="D2416">
        <v>-2.7930799999999998E-4</v>
      </c>
      <c r="E2416" s="14">
        <v>2.16E-5</v>
      </c>
      <c r="F2416">
        <v>-4.3796500000000001E-4</v>
      </c>
      <c r="G2416">
        <v>-5.3858200000000001E-4</v>
      </c>
      <c r="H2416" s="14">
        <v>2.27E-5</v>
      </c>
    </row>
    <row r="2417" spans="1:8" x14ac:dyDescent="0.2">
      <c r="A2417" s="14">
        <v>8.6600000000000004E-5</v>
      </c>
      <c r="B2417">
        <v>-2.13418E-4</v>
      </c>
      <c r="C2417">
        <v>-5.5571099999999997E-4</v>
      </c>
      <c r="D2417">
        <v>-1.01666E-4</v>
      </c>
      <c r="E2417">
        <v>-8.9277699999999998E-4</v>
      </c>
      <c r="F2417">
        <v>1.8885500000000001E-4</v>
      </c>
      <c r="G2417">
        <v>7.4090099999999997E-4</v>
      </c>
      <c r="H2417">
        <v>-3.1298099999999999E-4</v>
      </c>
    </row>
    <row r="2418" spans="1:8" x14ac:dyDescent="0.2">
      <c r="A2418">
        <v>3.5261500000000002E-4</v>
      </c>
      <c r="B2418" s="14">
        <v>-1.1E-5</v>
      </c>
      <c r="C2418" s="14">
        <v>9.0799999999999998E-5</v>
      </c>
      <c r="D2418">
        <v>2.41382E-4</v>
      </c>
      <c r="E2418">
        <v>1.3090899999999999E-4</v>
      </c>
      <c r="F2418">
        <v>-1.7783E-4</v>
      </c>
      <c r="G2418">
        <v>-6.16254E-4</v>
      </c>
      <c r="H2418">
        <v>3.0263499999999999E-4</v>
      </c>
    </row>
    <row r="2419" spans="1:8" x14ac:dyDescent="0.2">
      <c r="A2419">
        <v>-1.2244400000000001E-4</v>
      </c>
      <c r="B2419">
        <v>-4.7654700000000002E-4</v>
      </c>
      <c r="C2419">
        <v>-4.4478699999999998E-4</v>
      </c>
      <c r="D2419" s="14">
        <v>-1.2500000000000001E-5</v>
      </c>
      <c r="E2419" s="14">
        <v>-7.0099999999999998E-6</v>
      </c>
      <c r="F2419">
        <v>-7.0665099999999998E-4</v>
      </c>
      <c r="G2419">
        <v>2.9619100000000001E-4</v>
      </c>
      <c r="H2419">
        <v>-1.0239520000000001E-3</v>
      </c>
    </row>
    <row r="2420" spans="1:8" x14ac:dyDescent="0.2">
      <c r="A2420">
        <v>-1.9579800000000001E-4</v>
      </c>
      <c r="B2420">
        <v>1.2733500000000001E-4</v>
      </c>
      <c r="C2420">
        <v>3.6201899999999999E-4</v>
      </c>
      <c r="D2420">
        <v>-2.6949E-4</v>
      </c>
      <c r="E2420">
        <v>3.0539199999999998E-4</v>
      </c>
      <c r="F2420">
        <v>7.1725200000000004E-4</v>
      </c>
      <c r="G2420">
        <v>-5.6726599999999997E-4</v>
      </c>
      <c r="H2420">
        <v>6.6865200000000005E-4</v>
      </c>
    </row>
    <row r="2421" spans="1:8" x14ac:dyDescent="0.2">
      <c r="A2421" s="14">
        <v>-4.4700000000000002E-5</v>
      </c>
      <c r="B2421">
        <v>1.09301E-4</v>
      </c>
      <c r="C2421">
        <v>-2.8572500000000002E-4</v>
      </c>
      <c r="D2421">
        <v>2.0720600000000001E-4</v>
      </c>
      <c r="E2421">
        <v>1.6315200000000001E-4</v>
      </c>
      <c r="F2421" s="14">
        <v>8.6100000000000006E-5</v>
      </c>
      <c r="G2421" s="14">
        <v>7.2299999999999996E-5</v>
      </c>
      <c r="H2421" s="14">
        <v>3.9199999999999997E-5</v>
      </c>
    </row>
    <row r="2422" spans="1:8" x14ac:dyDescent="0.2">
      <c r="A2422">
        <v>3.30262E-4</v>
      </c>
      <c r="B2422">
        <v>6.0542799999999998E-4</v>
      </c>
      <c r="C2422">
        <v>5.5017800000000002E-4</v>
      </c>
      <c r="D2422">
        <v>-3.2049800000000001E-4</v>
      </c>
      <c r="E2422">
        <v>-2.4905899999999999E-4</v>
      </c>
      <c r="F2422">
        <v>-2.37445E-4</v>
      </c>
      <c r="G2422" s="14">
        <v>-3.3300000000000003E-5</v>
      </c>
      <c r="H2422">
        <v>-7.0823999999999995E-4</v>
      </c>
    </row>
    <row r="2423" spans="1:8" x14ac:dyDescent="0.2">
      <c r="A2423" s="14">
        <v>-2.3799999999999999E-5</v>
      </c>
      <c r="B2423">
        <v>-8.0383199999999998E-4</v>
      </c>
      <c r="C2423">
        <v>-4.4610199999999998E-4</v>
      </c>
      <c r="D2423" s="14">
        <v>9.8300000000000004E-5</v>
      </c>
      <c r="E2423">
        <v>1.5241000000000001E-4</v>
      </c>
      <c r="F2423">
        <v>-6.3928399999999995E-4</v>
      </c>
      <c r="G2423">
        <v>1.66842E-4</v>
      </c>
      <c r="H2423" s="14">
        <v>3.65E-5</v>
      </c>
    </row>
    <row r="2424" spans="1:8" x14ac:dyDescent="0.2">
      <c r="A2424">
        <v>1.9625900000000001E-4</v>
      </c>
      <c r="B2424">
        <v>6.1690599999999996E-4</v>
      </c>
      <c r="C2424" s="14">
        <v>-6.6400000000000001E-5</v>
      </c>
      <c r="D2424">
        <v>5.6972100000000003E-4</v>
      </c>
      <c r="E2424">
        <v>-2.8032900000000001E-4</v>
      </c>
      <c r="F2424">
        <v>5.71943E-4</v>
      </c>
      <c r="G2424" s="14">
        <v>1.22E-5</v>
      </c>
      <c r="H2424">
        <v>8.2603099999999997E-4</v>
      </c>
    </row>
    <row r="2425" spans="1:8" x14ac:dyDescent="0.2">
      <c r="A2425" s="14">
        <v>4.5500000000000001E-5</v>
      </c>
      <c r="B2425" s="14">
        <v>6.6799999999999997E-5</v>
      </c>
      <c r="C2425">
        <v>9.8144899999999991E-4</v>
      </c>
      <c r="D2425" s="14">
        <v>7.9300000000000003E-5</v>
      </c>
      <c r="E2425">
        <v>4.2955000000000001E-4</v>
      </c>
      <c r="F2425">
        <v>1.09893E-4</v>
      </c>
      <c r="G2425">
        <v>1.7706300000000001E-4</v>
      </c>
      <c r="H2425" s="14">
        <v>7.7000000000000001E-5</v>
      </c>
    </row>
    <row r="2426" spans="1:8" x14ac:dyDescent="0.2">
      <c r="A2426">
        <v>-3.8073399999999998E-4</v>
      </c>
      <c r="B2426" s="14">
        <v>-9.4699999999999998E-5</v>
      </c>
      <c r="C2426" s="14">
        <v>-6.1299999999999999E-5</v>
      </c>
      <c r="D2426">
        <v>-3.3701400000000001E-4</v>
      </c>
      <c r="E2426">
        <v>-2.4041199999999999E-4</v>
      </c>
      <c r="F2426">
        <v>3.0684000000000001E-4</v>
      </c>
      <c r="G2426">
        <v>3.5955900000000002E-4</v>
      </c>
      <c r="H2426">
        <v>-5.0769499999999996E-4</v>
      </c>
    </row>
    <row r="2427" spans="1:8" x14ac:dyDescent="0.2">
      <c r="A2427" s="14">
        <v>3.7400000000000001E-5</v>
      </c>
      <c r="B2427">
        <v>-1.0816500000000001E-4</v>
      </c>
      <c r="C2427">
        <v>-2.5461499999999997E-4</v>
      </c>
      <c r="D2427">
        <v>6.4506899999999996E-4</v>
      </c>
      <c r="E2427">
        <v>2.1619900000000001E-4</v>
      </c>
      <c r="F2427">
        <v>3.40339E-4</v>
      </c>
      <c r="G2427">
        <v>-3.3233399999999999E-4</v>
      </c>
      <c r="H2427">
        <v>7.19143E-4</v>
      </c>
    </row>
    <row r="2428" spans="1:8" x14ac:dyDescent="0.2">
      <c r="A2428" s="14">
        <v>-6.3299999999999994E-5</v>
      </c>
      <c r="B2428">
        <v>1.23394E-4</v>
      </c>
      <c r="C2428" s="14">
        <v>4.1699999999999997E-5</v>
      </c>
      <c r="D2428">
        <v>-6.6836100000000002E-4</v>
      </c>
      <c r="E2428">
        <v>1.5981E-4</v>
      </c>
      <c r="F2428">
        <v>-4.3405199999999998E-4</v>
      </c>
      <c r="G2428">
        <v>5.7740600000000003E-4</v>
      </c>
      <c r="H2428">
        <v>2.55694E-4</v>
      </c>
    </row>
    <row r="2429" spans="1:8" x14ac:dyDescent="0.2">
      <c r="A2429">
        <v>3.6246800000000001E-4</v>
      </c>
      <c r="B2429">
        <v>-4.0693700000000001E-4</v>
      </c>
      <c r="C2429">
        <v>-1.9611699999999999E-4</v>
      </c>
      <c r="D2429" s="14">
        <v>4.6999999999999997E-5</v>
      </c>
      <c r="E2429">
        <v>2.8234700000000001E-4</v>
      </c>
      <c r="F2429" s="14">
        <v>1.79E-6</v>
      </c>
      <c r="G2429">
        <v>-5.3003999999999996E-4</v>
      </c>
      <c r="H2429">
        <v>-7.1351599999999998E-4</v>
      </c>
    </row>
    <row r="2430" spans="1:8" x14ac:dyDescent="0.2">
      <c r="A2430">
        <v>-1.04986E-4</v>
      </c>
      <c r="B2430">
        <v>1.01333E-4</v>
      </c>
      <c r="C2430">
        <v>-2.12926E-4</v>
      </c>
      <c r="D2430" s="14">
        <v>-7.1500000000000003E-5</v>
      </c>
      <c r="E2430">
        <v>1.6592000000000001E-4</v>
      </c>
      <c r="F2430" s="14">
        <v>8.6899999999999996E-7</v>
      </c>
      <c r="G2430">
        <v>8.8898899999999997E-4</v>
      </c>
      <c r="H2430" s="14">
        <v>-2.8399999999999999E-5</v>
      </c>
    </row>
    <row r="2431" spans="1:8" x14ac:dyDescent="0.2">
      <c r="A2431">
        <v>5.6925900000000002E-4</v>
      </c>
      <c r="B2431">
        <v>2.3426E-4</v>
      </c>
      <c r="C2431">
        <v>1.1972529999999999E-3</v>
      </c>
      <c r="D2431">
        <v>1.226621E-3</v>
      </c>
      <c r="E2431" s="14">
        <v>-8.8300000000000005E-5</v>
      </c>
      <c r="F2431">
        <v>1.14495E-3</v>
      </c>
      <c r="G2431">
        <v>-3.6293300000000002E-4</v>
      </c>
      <c r="H2431">
        <v>3.7739799999999998E-4</v>
      </c>
    </row>
    <row r="2432" spans="1:8" x14ac:dyDescent="0.2">
      <c r="A2432">
        <v>-5.5460500000000001E-4</v>
      </c>
      <c r="B2432">
        <v>7.9408799999999998E-4</v>
      </c>
      <c r="C2432">
        <v>-5.8500900000000005E-4</v>
      </c>
      <c r="D2432">
        <v>-4.7534999999999998E-4</v>
      </c>
      <c r="E2432">
        <v>2.6437900000000002E-4</v>
      </c>
      <c r="F2432">
        <v>-3.4147399999999998E-4</v>
      </c>
      <c r="G2432">
        <v>8.9936699999999998E-4</v>
      </c>
      <c r="H2432">
        <v>6.3408799999999999E-4</v>
      </c>
    </row>
    <row r="2433" spans="1:8" x14ac:dyDescent="0.2">
      <c r="A2433">
        <v>3.0313399999999999E-4</v>
      </c>
      <c r="B2433" s="14">
        <v>9.5400000000000001E-5</v>
      </c>
      <c r="C2433">
        <v>2.3969E-4</v>
      </c>
      <c r="D2433">
        <v>2.7523400000000001E-4</v>
      </c>
      <c r="E2433">
        <v>-2.19132E-4</v>
      </c>
      <c r="F2433">
        <v>3.3544400000000001E-4</v>
      </c>
      <c r="G2433">
        <v>-2.04737E-4</v>
      </c>
      <c r="H2433">
        <v>-1.74938E-4</v>
      </c>
    </row>
    <row r="2434" spans="1:8" x14ac:dyDescent="0.2">
      <c r="A2434">
        <v>-2.18433E-4</v>
      </c>
      <c r="B2434">
        <v>-6.8979000000000002E-4</v>
      </c>
      <c r="C2434">
        <v>-1.3758600000000001E-4</v>
      </c>
      <c r="D2434">
        <v>-5.5625100000000001E-4</v>
      </c>
      <c r="E2434">
        <v>1.40321E-4</v>
      </c>
      <c r="F2434">
        <v>-2.3477099999999999E-4</v>
      </c>
      <c r="G2434">
        <v>-4.6408799999999998E-4</v>
      </c>
      <c r="H2434">
        <v>-6.1563600000000003E-4</v>
      </c>
    </row>
    <row r="2435" spans="1:8" x14ac:dyDescent="0.2">
      <c r="A2435">
        <v>-5.8522499999999998E-4</v>
      </c>
      <c r="B2435" s="14">
        <v>-7.6000000000000004E-5</v>
      </c>
      <c r="C2435" s="14">
        <v>-8.3200000000000003E-5</v>
      </c>
      <c r="D2435">
        <v>-2.9837899999999998E-4</v>
      </c>
      <c r="E2435">
        <v>-5.3255200000000005E-4</v>
      </c>
      <c r="F2435">
        <v>-5.8093000000000001E-4</v>
      </c>
      <c r="G2435">
        <v>-5.8265699999999999E-4</v>
      </c>
      <c r="H2435">
        <v>1.2318999999999999E-4</v>
      </c>
    </row>
    <row r="2436" spans="1:8" x14ac:dyDescent="0.2">
      <c r="A2436">
        <v>2.57519E-4</v>
      </c>
      <c r="B2436">
        <v>4.2701399999999997E-4</v>
      </c>
      <c r="C2436" s="14">
        <v>-8.53E-5</v>
      </c>
      <c r="D2436">
        <v>2.3800500000000001E-4</v>
      </c>
      <c r="E2436">
        <v>6.6263200000000002E-4</v>
      </c>
      <c r="F2436">
        <v>5.6974399999999996E-4</v>
      </c>
      <c r="G2436">
        <v>1.2161499999999999E-4</v>
      </c>
      <c r="H2436">
        <v>4.3654799999999998E-4</v>
      </c>
    </row>
    <row r="2437" spans="1:8" x14ac:dyDescent="0.2">
      <c r="A2437">
        <v>2.09213E-4</v>
      </c>
      <c r="B2437">
        <v>-8.7038700000000003E-4</v>
      </c>
      <c r="C2437" s="14">
        <v>1.6699999999999999E-5</v>
      </c>
      <c r="D2437">
        <v>3.45986E-4</v>
      </c>
      <c r="E2437">
        <v>-4.9388100000000005E-4</v>
      </c>
      <c r="F2437">
        <v>-5.3108699999999997E-4</v>
      </c>
      <c r="G2437">
        <v>-1.2731099999999999E-4</v>
      </c>
      <c r="H2437">
        <v>-9.6340599999999998E-4</v>
      </c>
    </row>
    <row r="2438" spans="1:8" x14ac:dyDescent="0.2">
      <c r="A2438">
        <v>3.9377900000000003E-4</v>
      </c>
      <c r="B2438">
        <v>2.1771200000000001E-4</v>
      </c>
      <c r="C2438">
        <v>-2.5600200000000002E-4</v>
      </c>
      <c r="D2438">
        <v>-4.0861800000000002E-4</v>
      </c>
      <c r="E2438">
        <v>-6.6513E-4</v>
      </c>
      <c r="F2438" s="14">
        <v>-4.4499999999999997E-5</v>
      </c>
      <c r="G2438" s="14">
        <v>-9.4199999999999999E-5</v>
      </c>
      <c r="H2438" s="14">
        <v>7.2100000000000004E-5</v>
      </c>
    </row>
    <row r="2439" spans="1:8" x14ac:dyDescent="0.2">
      <c r="A2439">
        <v>-3.1428400000000002E-4</v>
      </c>
      <c r="B2439">
        <v>1.28923E-4</v>
      </c>
      <c r="C2439">
        <v>-4.2224500000000002E-4</v>
      </c>
      <c r="D2439">
        <v>-1.57787E-4</v>
      </c>
      <c r="E2439">
        <v>5.40227E-4</v>
      </c>
      <c r="F2439">
        <v>-1.8495299999999999E-4</v>
      </c>
      <c r="G2439">
        <v>-2.5073100000000002E-4</v>
      </c>
      <c r="H2439">
        <v>-3.6986300000000001E-4</v>
      </c>
    </row>
    <row r="2440" spans="1:8" x14ac:dyDescent="0.2">
      <c r="A2440" s="14">
        <v>-7.86E-5</v>
      </c>
      <c r="B2440">
        <v>-1.4758499999999999E-4</v>
      </c>
      <c r="C2440">
        <v>2.24644E-4</v>
      </c>
      <c r="D2440">
        <v>2.9007799999999998E-4</v>
      </c>
      <c r="E2440">
        <v>1.10643E-4</v>
      </c>
      <c r="F2440" s="14">
        <v>5.8799999999999999E-5</v>
      </c>
      <c r="G2440">
        <v>8.0641100000000004E-4</v>
      </c>
      <c r="H2440">
        <v>4.1297000000000003E-4</v>
      </c>
    </row>
    <row r="2441" spans="1:8" x14ac:dyDescent="0.2">
      <c r="A2441" s="14">
        <v>3.79E-5</v>
      </c>
      <c r="B2441">
        <v>-3.6292200000000001E-4</v>
      </c>
      <c r="C2441" s="14">
        <v>-4.8399999999999997E-5</v>
      </c>
      <c r="D2441">
        <v>-1.2380299999999999E-4</v>
      </c>
      <c r="E2441">
        <v>-7.2081999999999995E-4</v>
      </c>
      <c r="F2441">
        <v>-1.5887299999999999E-4</v>
      </c>
      <c r="G2441">
        <v>-1.5918E-4</v>
      </c>
      <c r="H2441">
        <v>1.93993E-4</v>
      </c>
    </row>
    <row r="2442" spans="1:8" x14ac:dyDescent="0.2">
      <c r="A2442">
        <v>-4.1644499999999999E-4</v>
      </c>
      <c r="B2442" s="14">
        <v>4.32E-5</v>
      </c>
      <c r="C2442" s="14">
        <v>-7.64E-5</v>
      </c>
      <c r="D2442">
        <v>-3.6209000000000002E-4</v>
      </c>
      <c r="E2442">
        <v>3.4891099999999998E-4</v>
      </c>
      <c r="F2442">
        <v>-3.06151E-4</v>
      </c>
      <c r="G2442">
        <v>-4.4953899999999999E-4</v>
      </c>
      <c r="H2442">
        <v>-5.2984799999999997E-4</v>
      </c>
    </row>
    <row r="2443" spans="1:8" x14ac:dyDescent="0.2">
      <c r="A2443">
        <v>7.1912500000000004E-4</v>
      </c>
      <c r="B2443" s="14">
        <v>-4.5099999999999998E-5</v>
      </c>
      <c r="C2443">
        <v>3.9294299999999998E-4</v>
      </c>
      <c r="D2443">
        <v>5.7700199999999996E-4</v>
      </c>
      <c r="E2443">
        <v>-1.4747499999999999E-4</v>
      </c>
      <c r="F2443">
        <v>3.3289300000000001E-4</v>
      </c>
      <c r="G2443">
        <v>6.2128400000000005E-4</v>
      </c>
      <c r="H2443">
        <v>5.1755699999999998E-4</v>
      </c>
    </row>
    <row r="2444" spans="1:8" x14ac:dyDescent="0.2">
      <c r="A2444">
        <v>2.4841000000000002E-4</v>
      </c>
      <c r="B2444" s="14">
        <v>6.3399999999999996E-5</v>
      </c>
      <c r="C2444">
        <v>-5.15816E-4</v>
      </c>
      <c r="D2444">
        <v>-6.99291E-4</v>
      </c>
      <c r="E2444" s="14">
        <v>2.8799999999999999E-5</v>
      </c>
      <c r="F2444">
        <v>-2.1368299999999999E-4</v>
      </c>
      <c r="G2444">
        <v>-8.1867300000000001E-4</v>
      </c>
      <c r="H2444">
        <v>-1.13204E-4</v>
      </c>
    </row>
    <row r="2445" spans="1:8" x14ac:dyDescent="0.2">
      <c r="A2445" s="14">
        <v>-5.5699999999999999E-5</v>
      </c>
      <c r="B2445">
        <v>3.4688399999999999E-4</v>
      </c>
      <c r="C2445" s="14">
        <v>-2.34E-5</v>
      </c>
      <c r="D2445">
        <v>5.2179899999999998E-4</v>
      </c>
      <c r="E2445">
        <v>-4.5467899999999999E-4</v>
      </c>
      <c r="F2445" s="14">
        <v>9.2499999999999999E-5</v>
      </c>
      <c r="G2445" s="14">
        <v>4.9100000000000001E-5</v>
      </c>
      <c r="H2445">
        <v>-1.2938899999999999E-4</v>
      </c>
    </row>
    <row r="2446" spans="1:8" x14ac:dyDescent="0.2">
      <c r="A2446">
        <v>-2.0447799999999999E-4</v>
      </c>
      <c r="B2446">
        <v>3.8044799999999997E-4</v>
      </c>
      <c r="C2446">
        <v>2.7933899999999998E-4</v>
      </c>
      <c r="D2446">
        <v>4.4443100000000001E-4</v>
      </c>
      <c r="E2446">
        <v>8.7143300000000002E-4</v>
      </c>
      <c r="F2446">
        <v>1.7007E-4</v>
      </c>
      <c r="G2446">
        <v>4.8728999999999998E-4</v>
      </c>
      <c r="H2446">
        <v>3.9893600000000002E-4</v>
      </c>
    </row>
    <row r="2447" spans="1:8" x14ac:dyDescent="0.2">
      <c r="A2447">
        <v>-4.8962400000000003E-4</v>
      </c>
      <c r="B2447" s="14">
        <v>3.7499999999999997E-5</v>
      </c>
      <c r="C2447">
        <v>1.52857E-4</v>
      </c>
      <c r="D2447" s="14">
        <v>-4.1300000000000001E-5</v>
      </c>
      <c r="E2447">
        <v>2.3438800000000001E-4</v>
      </c>
      <c r="F2447">
        <v>-1.6016199999999999E-4</v>
      </c>
      <c r="G2447">
        <v>-2.60332E-4</v>
      </c>
      <c r="H2447">
        <v>-2.3044800000000001E-4</v>
      </c>
    </row>
    <row r="2448" spans="1:8" x14ac:dyDescent="0.2">
      <c r="A2448">
        <v>2.1469300000000001E-4</v>
      </c>
      <c r="B2448">
        <v>-1.7341200000000001E-4</v>
      </c>
      <c r="C2448" s="14">
        <v>9.3800000000000003E-5</v>
      </c>
      <c r="D2448">
        <v>-1.001629E-3</v>
      </c>
      <c r="E2448">
        <v>-1.2182500000000001E-4</v>
      </c>
      <c r="F2448">
        <v>4.6902499999999998E-4</v>
      </c>
      <c r="G2448">
        <v>-2.9296900000000002E-4</v>
      </c>
      <c r="H2448">
        <v>-7.4098999999999996E-4</v>
      </c>
    </row>
    <row r="2449" spans="1:8" x14ac:dyDescent="0.2">
      <c r="A2449">
        <v>5.7406199999999997E-4</v>
      </c>
      <c r="B2449" s="14">
        <v>1.1399999999999999E-5</v>
      </c>
      <c r="C2449" s="14">
        <v>9.7499999999999998E-5</v>
      </c>
      <c r="D2449">
        <v>7.3120399999999995E-4</v>
      </c>
      <c r="E2449" s="14">
        <v>-9.59E-5</v>
      </c>
      <c r="F2449" s="14">
        <v>-2.6699999999999998E-5</v>
      </c>
      <c r="G2449" s="14">
        <v>6.4500000000000001E-6</v>
      </c>
      <c r="H2449">
        <v>2.8816099999999999E-4</v>
      </c>
    </row>
    <row r="2450" spans="1:8" x14ac:dyDescent="0.2">
      <c r="A2450">
        <v>-1.4759500000000001E-4</v>
      </c>
      <c r="B2450" s="14">
        <v>8.8499999999999996E-5</v>
      </c>
      <c r="C2450">
        <v>1.9392199999999999E-4</v>
      </c>
      <c r="D2450">
        <v>-5.38402E-4</v>
      </c>
      <c r="E2450">
        <v>-4.6570699999999999E-4</v>
      </c>
      <c r="F2450">
        <v>-7.8294699999999998E-4</v>
      </c>
      <c r="G2450">
        <v>5.3016000000000001E-4</v>
      </c>
      <c r="H2450">
        <v>-2.6679399999999999E-4</v>
      </c>
    </row>
    <row r="2451" spans="1:8" x14ac:dyDescent="0.2">
      <c r="A2451">
        <v>1.8800199999999999E-4</v>
      </c>
      <c r="B2451">
        <v>-5.9810400000000002E-4</v>
      </c>
      <c r="C2451">
        <v>-5.0475900000000002E-4</v>
      </c>
      <c r="D2451">
        <v>-3.5851999999999998E-4</v>
      </c>
      <c r="E2451" s="14">
        <v>-8.3100000000000001E-6</v>
      </c>
      <c r="F2451">
        <v>-2.7058900000000001E-4</v>
      </c>
      <c r="G2451">
        <v>-1.0935599999999999E-3</v>
      </c>
      <c r="H2451" s="14">
        <v>-1.4E-5</v>
      </c>
    </row>
    <row r="2452" spans="1:8" x14ac:dyDescent="0.2">
      <c r="A2452">
        <v>1.11495E-4</v>
      </c>
      <c r="B2452">
        <v>8.76982E-4</v>
      </c>
      <c r="C2452">
        <v>-1.19607E-4</v>
      </c>
      <c r="D2452" s="14">
        <v>7.8300000000000006E-5</v>
      </c>
      <c r="E2452">
        <v>-3.7564100000000002E-4</v>
      </c>
      <c r="F2452">
        <v>7.7032900000000004E-4</v>
      </c>
      <c r="G2452">
        <v>9.5051499999999998E-4</v>
      </c>
      <c r="H2452">
        <v>3.5427700000000001E-4</v>
      </c>
    </row>
    <row r="2453" spans="1:8" x14ac:dyDescent="0.2">
      <c r="A2453">
        <v>-1.9110700000000001E-4</v>
      </c>
      <c r="B2453">
        <v>-3.9308300000000002E-4</v>
      </c>
      <c r="C2453">
        <v>2.3143E-4</v>
      </c>
      <c r="D2453">
        <v>5.1396299999999998E-4</v>
      </c>
      <c r="E2453">
        <v>2.0630299999999999E-4</v>
      </c>
      <c r="F2453">
        <v>-2.4232999999999999E-4</v>
      </c>
      <c r="G2453">
        <v>-1.178461E-3</v>
      </c>
      <c r="H2453">
        <v>-3.6031600000000001E-4</v>
      </c>
    </row>
    <row r="2454" spans="1:8" x14ac:dyDescent="0.2">
      <c r="A2454" s="14">
        <v>9.0000000000000006E-5</v>
      </c>
      <c r="B2454">
        <v>1.1448E-4</v>
      </c>
      <c r="C2454">
        <v>1.10036E-4</v>
      </c>
      <c r="D2454">
        <v>-9.1742600000000005E-4</v>
      </c>
      <c r="E2454">
        <v>-6.7367200000000005E-4</v>
      </c>
      <c r="F2454">
        <v>-7.7124799999999999E-4</v>
      </c>
      <c r="G2454">
        <v>3.2843800000000002E-4</v>
      </c>
      <c r="H2454">
        <v>-2.5431599999999998E-4</v>
      </c>
    </row>
    <row r="2455" spans="1:8" x14ac:dyDescent="0.2">
      <c r="A2455">
        <v>3.0529199999999998E-4</v>
      </c>
      <c r="B2455">
        <v>-6.7216699999999999E-4</v>
      </c>
      <c r="C2455">
        <v>-8.0545599999999997E-4</v>
      </c>
      <c r="D2455" s="14">
        <v>-2.2099999999999998E-5</v>
      </c>
      <c r="E2455">
        <v>-1.94334E-4</v>
      </c>
      <c r="F2455" s="14">
        <v>2.8099999999999999E-5</v>
      </c>
      <c r="G2455">
        <v>-3.0895E-4</v>
      </c>
      <c r="H2455">
        <v>-6.0456400000000003E-4</v>
      </c>
    </row>
    <row r="2456" spans="1:8" x14ac:dyDescent="0.2">
      <c r="A2456">
        <v>5.8635399999999998E-4</v>
      </c>
      <c r="B2456" s="14">
        <v>2.02E-5</v>
      </c>
      <c r="C2456">
        <v>-4.53957E-4</v>
      </c>
      <c r="D2456">
        <v>-4.10441E-4</v>
      </c>
      <c r="E2456">
        <v>-4.0696500000000002E-4</v>
      </c>
      <c r="F2456">
        <v>-4.0822699999999999E-4</v>
      </c>
      <c r="G2456">
        <v>-9.0608400000000003E-4</v>
      </c>
      <c r="H2456">
        <v>-4.1525200000000001E-4</v>
      </c>
    </row>
    <row r="2457" spans="1:8" x14ac:dyDescent="0.2">
      <c r="A2457">
        <v>-5.79979E-4</v>
      </c>
      <c r="B2457">
        <v>-1.38541E-4</v>
      </c>
      <c r="C2457">
        <v>2.9095E-4</v>
      </c>
      <c r="D2457">
        <v>3.3970300000000001E-4</v>
      </c>
      <c r="E2457">
        <v>5.34904E-4</v>
      </c>
      <c r="F2457">
        <v>7.45895E-4</v>
      </c>
      <c r="G2457">
        <v>8.2531599999999998E-4</v>
      </c>
      <c r="H2457">
        <v>1.0793249999999999E-3</v>
      </c>
    </row>
    <row r="2458" spans="1:8" x14ac:dyDescent="0.2">
      <c r="A2458">
        <v>-6.3130900000000004E-4</v>
      </c>
      <c r="B2458">
        <v>3.4977000000000001E-4</v>
      </c>
      <c r="C2458" s="14">
        <v>7.8499999999999997E-5</v>
      </c>
      <c r="D2458" s="14">
        <v>-8.6000000000000003E-5</v>
      </c>
      <c r="E2458">
        <v>2.2030899999999999E-4</v>
      </c>
      <c r="F2458">
        <v>-4.3536300000000003E-4</v>
      </c>
      <c r="G2458" s="14">
        <v>8.3900000000000006E-5</v>
      </c>
      <c r="H2458" s="14">
        <v>-8.8999999999999995E-5</v>
      </c>
    </row>
    <row r="2459" spans="1:8" x14ac:dyDescent="0.2">
      <c r="A2459">
        <v>5.9262599999999996E-4</v>
      </c>
      <c r="B2459" s="14">
        <v>2.4700000000000001E-5</v>
      </c>
      <c r="C2459">
        <v>3.4016E-4</v>
      </c>
      <c r="D2459">
        <v>-1.06607E-4</v>
      </c>
      <c r="E2459">
        <v>-1.0514E-4</v>
      </c>
      <c r="F2459">
        <v>5.6197899999999999E-4</v>
      </c>
      <c r="G2459">
        <v>5.4445100000000005E-4</v>
      </c>
      <c r="H2459" s="14">
        <v>3.3300000000000003E-5</v>
      </c>
    </row>
    <row r="2460" spans="1:8" x14ac:dyDescent="0.2">
      <c r="A2460" s="14">
        <v>-3.1300000000000002E-5</v>
      </c>
      <c r="B2460">
        <v>-4.3045600000000001E-4</v>
      </c>
      <c r="C2460">
        <v>1.35232E-4</v>
      </c>
      <c r="D2460">
        <v>1.5828199999999999E-4</v>
      </c>
      <c r="E2460">
        <v>-1.3692500000000001E-4</v>
      </c>
      <c r="F2460">
        <v>-4.2610400000000001E-4</v>
      </c>
      <c r="G2460">
        <v>-2.8702600000000001E-4</v>
      </c>
      <c r="H2460">
        <v>1.3661500000000001E-4</v>
      </c>
    </row>
    <row r="2461" spans="1:8" x14ac:dyDescent="0.2">
      <c r="A2461">
        <v>2.4997600000000001E-4</v>
      </c>
      <c r="B2461">
        <v>-1.14306E-4</v>
      </c>
      <c r="C2461">
        <v>-8.0945400000000003E-4</v>
      </c>
      <c r="D2461">
        <v>-2.5727299999999997E-4</v>
      </c>
      <c r="E2461">
        <v>2.5896300000000002E-4</v>
      </c>
      <c r="F2461">
        <v>-3.1007099999999998E-4</v>
      </c>
      <c r="G2461">
        <v>-3.5159200000000002E-4</v>
      </c>
      <c r="H2461">
        <v>-6.6730700000000001E-4</v>
      </c>
    </row>
    <row r="2462" spans="1:8" x14ac:dyDescent="0.2">
      <c r="A2462">
        <v>-8.6779299999999995E-4</v>
      </c>
      <c r="B2462" s="14">
        <v>2.5999999999999998E-5</v>
      </c>
      <c r="C2462" s="14">
        <v>4.2700000000000001E-5</v>
      </c>
      <c r="D2462">
        <v>5.7949900000000003E-4</v>
      </c>
      <c r="E2462">
        <v>-6.3067600000000004E-4</v>
      </c>
      <c r="F2462">
        <v>-4.2016999999999998E-4</v>
      </c>
      <c r="G2462" s="14">
        <v>9.8999999999999994E-5</v>
      </c>
      <c r="H2462">
        <v>-2.7118299999999998E-4</v>
      </c>
    </row>
    <row r="2463" spans="1:8" x14ac:dyDescent="0.2">
      <c r="A2463">
        <v>6.6325599999999998E-4</v>
      </c>
      <c r="B2463">
        <v>4.5659900000000002E-4</v>
      </c>
      <c r="C2463">
        <v>3.0304699999999997E-4</v>
      </c>
      <c r="D2463">
        <v>-7.5297899999999997E-4</v>
      </c>
      <c r="E2463" s="14">
        <v>4.6499999999999999E-5</v>
      </c>
      <c r="F2463">
        <v>7.2062700000000005E-4</v>
      </c>
      <c r="G2463" s="14">
        <v>9.9500000000000006E-5</v>
      </c>
      <c r="H2463">
        <v>2.15076E-4</v>
      </c>
    </row>
    <row r="2464" spans="1:8" x14ac:dyDescent="0.2">
      <c r="A2464">
        <v>2.8043099999999999E-4</v>
      </c>
      <c r="B2464">
        <v>-5.2153799999999999E-4</v>
      </c>
      <c r="C2464" s="14">
        <v>6.1799999999999998E-5</v>
      </c>
      <c r="D2464" s="14">
        <v>8.8999999999999995E-5</v>
      </c>
      <c r="E2464" s="14">
        <v>-8.2600000000000002E-5</v>
      </c>
      <c r="F2464">
        <v>-6.6803999999999995E-4</v>
      </c>
      <c r="G2464">
        <v>-6.7297400000000001E-4</v>
      </c>
      <c r="H2464">
        <v>-7.66973E-4</v>
      </c>
    </row>
    <row r="2465" spans="1:8" x14ac:dyDescent="0.2">
      <c r="A2465" s="14">
        <v>-5.3000000000000001E-5</v>
      </c>
      <c r="B2465">
        <v>7.9543500000000004E-4</v>
      </c>
      <c r="C2465">
        <v>-4.46231E-4</v>
      </c>
      <c r="D2465">
        <v>-1.05373E-4</v>
      </c>
      <c r="E2465">
        <v>1.2655699999999999E-4</v>
      </c>
      <c r="F2465">
        <v>-3.8549999999999999E-4</v>
      </c>
      <c r="G2465">
        <v>-6.8561900000000005E-4</v>
      </c>
      <c r="H2465">
        <v>-3.26581E-4</v>
      </c>
    </row>
    <row r="2466" spans="1:8" x14ac:dyDescent="0.2">
      <c r="A2466" s="14">
        <v>3.8999999999999999E-5</v>
      </c>
      <c r="B2466">
        <v>-3.2733600000000001E-4</v>
      </c>
      <c r="C2466">
        <v>2.21306E-4</v>
      </c>
      <c r="D2466">
        <v>1.8436200000000001E-4</v>
      </c>
      <c r="E2466">
        <v>-9.1091800000000004E-4</v>
      </c>
      <c r="F2466">
        <v>-4.3822000000000002E-4</v>
      </c>
      <c r="G2466">
        <v>1.6187100000000001E-4</v>
      </c>
      <c r="H2466">
        <v>-2.9332099999999998E-4</v>
      </c>
    </row>
    <row r="2467" spans="1:8" x14ac:dyDescent="0.2">
      <c r="A2467">
        <v>3.7098300000000002E-4</v>
      </c>
      <c r="B2467" s="14">
        <v>6.2000000000000003E-5</v>
      </c>
      <c r="C2467">
        <v>3.8370800000000002E-4</v>
      </c>
      <c r="D2467">
        <v>1.6194700000000001E-4</v>
      </c>
      <c r="E2467">
        <v>4.08599E-4</v>
      </c>
      <c r="F2467">
        <v>3.85938E-4</v>
      </c>
      <c r="G2467">
        <v>-2.6834899999999997E-4</v>
      </c>
      <c r="H2467" s="14">
        <v>-4.5800000000000002E-5</v>
      </c>
    </row>
    <row r="2468" spans="1:8" x14ac:dyDescent="0.2">
      <c r="A2468">
        <v>5.2722299999999995E-4</v>
      </c>
      <c r="B2468">
        <v>4.6436300000000003E-4</v>
      </c>
      <c r="C2468" s="14">
        <v>-9.2600000000000001E-5</v>
      </c>
      <c r="D2468" s="14">
        <v>3.2499999999999997E-5</v>
      </c>
      <c r="E2468" s="14">
        <v>-1.9199999999999999E-5</v>
      </c>
      <c r="F2468">
        <v>-3.05342E-4</v>
      </c>
      <c r="G2468">
        <v>-2.7336599999999998E-4</v>
      </c>
      <c r="H2468">
        <v>1.0576700000000001E-4</v>
      </c>
    </row>
    <row r="2469" spans="1:8" x14ac:dyDescent="0.2">
      <c r="A2469">
        <v>-2.5008099999999998E-4</v>
      </c>
      <c r="B2469">
        <v>2.5839899999999998E-4</v>
      </c>
      <c r="C2469">
        <v>-1.8229499999999999E-4</v>
      </c>
      <c r="D2469">
        <v>2.7823099999999999E-4</v>
      </c>
      <c r="E2469">
        <v>1.9585699999999999E-4</v>
      </c>
      <c r="F2469">
        <v>3.29852E-4</v>
      </c>
      <c r="G2469">
        <v>2.3603E-4</v>
      </c>
      <c r="H2469" s="14">
        <v>2.7699999999999999E-5</v>
      </c>
    </row>
    <row r="2470" spans="1:8" x14ac:dyDescent="0.2">
      <c r="A2470">
        <v>-3.9398200000000002E-4</v>
      </c>
      <c r="B2470">
        <v>-1.7200200000000001E-4</v>
      </c>
      <c r="C2470">
        <v>2.9280400000000002E-4</v>
      </c>
      <c r="D2470" s="14">
        <v>-1.6200000000000001E-5</v>
      </c>
      <c r="E2470">
        <v>9.0552000000000004E-4</v>
      </c>
      <c r="F2470">
        <v>9.3545800000000001E-4</v>
      </c>
      <c r="G2470">
        <v>7.9649899999999999E-4</v>
      </c>
      <c r="H2470">
        <v>1.102205E-3</v>
      </c>
    </row>
    <row r="2471" spans="1:8" x14ac:dyDescent="0.2">
      <c r="A2471">
        <v>-3.0525000000000002E-4</v>
      </c>
      <c r="B2471" s="14">
        <v>-3.8399999999999998E-5</v>
      </c>
      <c r="C2471">
        <v>2.2938200000000001E-4</v>
      </c>
      <c r="D2471">
        <v>-4.8257999999999998E-4</v>
      </c>
      <c r="E2471">
        <v>-2.2367700000000001E-4</v>
      </c>
      <c r="F2471" s="14">
        <v>-1.11E-5</v>
      </c>
      <c r="G2471">
        <v>3.9956200000000001E-4</v>
      </c>
      <c r="H2471">
        <v>-5.90301E-4</v>
      </c>
    </row>
    <row r="2472" spans="1:8" x14ac:dyDescent="0.2">
      <c r="A2472" s="14">
        <v>6.7700000000000006E-5</v>
      </c>
      <c r="B2472" s="14">
        <v>9.5600000000000006E-5</v>
      </c>
      <c r="C2472">
        <v>1.44501E-4</v>
      </c>
      <c r="D2472" s="14">
        <v>2.1699999999999999E-5</v>
      </c>
      <c r="E2472">
        <v>-2.2013600000000001E-4</v>
      </c>
      <c r="F2472">
        <v>-6.9070199999999996E-4</v>
      </c>
      <c r="G2472">
        <v>-9.27993E-4</v>
      </c>
      <c r="H2472">
        <v>4.5551400000000002E-4</v>
      </c>
    </row>
    <row r="2473" spans="1:8" x14ac:dyDescent="0.2">
      <c r="A2473">
        <v>-1.9959399999999999E-4</v>
      </c>
      <c r="B2473">
        <v>-2.8221000000000002E-4</v>
      </c>
      <c r="C2473">
        <v>-6.4615199999999999E-4</v>
      </c>
      <c r="D2473" s="14">
        <v>-7.5099999999999996E-5</v>
      </c>
      <c r="E2473">
        <v>1.4063300000000001E-4</v>
      </c>
      <c r="F2473" s="14">
        <v>-3.9400000000000002E-5</v>
      </c>
      <c r="G2473">
        <v>2.3717000000000001E-4</v>
      </c>
      <c r="H2473">
        <v>-3.3045500000000001E-4</v>
      </c>
    </row>
    <row r="2474" spans="1:8" x14ac:dyDescent="0.2">
      <c r="A2474" s="14">
        <v>9.1799999999999995E-5</v>
      </c>
      <c r="B2474">
        <v>2.1246899999999999E-4</v>
      </c>
      <c r="C2474">
        <v>3.7597800000000001E-4</v>
      </c>
      <c r="D2474">
        <v>8.5262300000000005E-4</v>
      </c>
      <c r="E2474" s="14">
        <v>-2.87E-5</v>
      </c>
      <c r="F2474">
        <v>5.8098799999999995E-4</v>
      </c>
      <c r="G2474">
        <v>2.0960900000000001E-4</v>
      </c>
      <c r="H2474">
        <v>6.9143000000000004E-4</v>
      </c>
    </row>
    <row r="2475" spans="1:8" x14ac:dyDescent="0.2">
      <c r="A2475">
        <v>3.1652500000000001E-4</v>
      </c>
      <c r="B2475">
        <v>-6.8868300000000005E-4</v>
      </c>
      <c r="C2475">
        <v>-6.0486199999999996E-4</v>
      </c>
      <c r="D2475">
        <v>-4.8224100000000001E-4</v>
      </c>
      <c r="E2475">
        <v>1.05412E-4</v>
      </c>
      <c r="F2475">
        <v>-2.6726499999999998E-4</v>
      </c>
      <c r="G2475">
        <v>-5.5009000000000004E-4</v>
      </c>
      <c r="H2475">
        <v>-4.2244299999999999E-4</v>
      </c>
    </row>
    <row r="2476" spans="1:8" x14ac:dyDescent="0.2">
      <c r="A2476">
        <v>-3.2975600000000001E-4</v>
      </c>
      <c r="B2476" s="14">
        <v>-1.4500000000000001E-6</v>
      </c>
      <c r="C2476">
        <v>2.86571E-4</v>
      </c>
      <c r="D2476">
        <v>-6.6098600000000002E-4</v>
      </c>
      <c r="E2476">
        <v>-8.97977E-4</v>
      </c>
      <c r="F2476" s="14">
        <v>-8.7100000000000003E-5</v>
      </c>
      <c r="G2476">
        <v>1.2775699999999999E-4</v>
      </c>
      <c r="H2476">
        <v>-4.6507999999999999E-4</v>
      </c>
    </row>
    <row r="2477" spans="1:8" x14ac:dyDescent="0.2">
      <c r="A2477">
        <v>2.7525E-4</v>
      </c>
      <c r="B2477" s="14">
        <v>5.9200000000000001E-6</v>
      </c>
      <c r="C2477">
        <v>-5.8850099999999995E-4</v>
      </c>
      <c r="D2477">
        <v>1.5581500000000001E-4</v>
      </c>
      <c r="E2477">
        <v>5.5701199999999996E-4</v>
      </c>
      <c r="F2477">
        <v>-2.9342300000000001E-4</v>
      </c>
      <c r="G2477">
        <v>-4.2993600000000001E-4</v>
      </c>
      <c r="H2477" s="14">
        <v>-4.3600000000000003E-5</v>
      </c>
    </row>
    <row r="2478" spans="1:8" x14ac:dyDescent="0.2">
      <c r="A2478">
        <v>-3.6066000000000001E-4</v>
      </c>
      <c r="B2478">
        <v>2.0764000000000001E-4</v>
      </c>
      <c r="C2478">
        <v>4.5560799999999998E-4</v>
      </c>
      <c r="D2478">
        <v>3.82271E-4</v>
      </c>
      <c r="E2478">
        <v>1.90693E-4</v>
      </c>
      <c r="F2478">
        <v>-3.0415900000000003E-4</v>
      </c>
      <c r="G2478">
        <v>8.3535300000000005E-4</v>
      </c>
      <c r="H2478">
        <v>-1.2559600000000001E-4</v>
      </c>
    </row>
    <row r="2479" spans="1:8" x14ac:dyDescent="0.2">
      <c r="A2479">
        <v>1.33385E-4</v>
      </c>
      <c r="B2479">
        <v>-4.6732000000000002E-4</v>
      </c>
      <c r="C2479">
        <v>1.9465899999999999E-4</v>
      </c>
      <c r="D2479" s="14">
        <v>-5.8100000000000003E-5</v>
      </c>
      <c r="E2479">
        <v>-7.5125699999999997E-4</v>
      </c>
      <c r="F2479">
        <v>1.04108E-4</v>
      </c>
      <c r="G2479">
        <v>1.4968199999999999E-4</v>
      </c>
      <c r="H2479" s="14">
        <v>6.58E-5</v>
      </c>
    </row>
    <row r="2480" spans="1:8" x14ac:dyDescent="0.2">
      <c r="A2480">
        <v>-3.1625000000000002E-4</v>
      </c>
      <c r="B2480" s="14">
        <v>1.5400000000000002E-5</v>
      </c>
      <c r="C2480">
        <v>-2.1582599999999999E-4</v>
      </c>
      <c r="D2480" s="14">
        <v>-2.7099999999999999E-6</v>
      </c>
      <c r="E2480">
        <v>4.7592400000000002E-4</v>
      </c>
      <c r="F2480">
        <v>2.3653899999999999E-4</v>
      </c>
      <c r="G2480" s="14">
        <v>-4.4299999999999999E-5</v>
      </c>
      <c r="H2480">
        <v>3.6221400000000003E-4</v>
      </c>
    </row>
    <row r="2481" spans="1:8" x14ac:dyDescent="0.2">
      <c r="A2481">
        <v>4.3134500000000002E-4</v>
      </c>
      <c r="B2481">
        <v>-1.4810499999999999E-4</v>
      </c>
      <c r="C2481">
        <v>-4.57634E-4</v>
      </c>
      <c r="D2481">
        <v>-2.2728200000000001E-4</v>
      </c>
      <c r="E2481">
        <v>3.28444E-4</v>
      </c>
      <c r="F2481">
        <v>4.6371200000000002E-4</v>
      </c>
      <c r="G2481" s="14">
        <v>-8.5099999999999995E-5</v>
      </c>
      <c r="H2481" s="14">
        <v>4.4100000000000001E-5</v>
      </c>
    </row>
    <row r="2482" spans="1:8" x14ac:dyDescent="0.2">
      <c r="A2482">
        <v>-5.2931799999999998E-4</v>
      </c>
      <c r="B2482">
        <v>3.5945200000000001E-4</v>
      </c>
      <c r="C2482">
        <v>2.9193399999999999E-4</v>
      </c>
      <c r="D2482">
        <v>-1.4477700000000001E-4</v>
      </c>
      <c r="E2482">
        <v>-4.8565899999999999E-4</v>
      </c>
      <c r="F2482">
        <v>-5.2168600000000005E-4</v>
      </c>
      <c r="G2482">
        <v>-4.1962299999999999E-4</v>
      </c>
      <c r="H2482">
        <v>2.9863200000000001E-4</v>
      </c>
    </row>
    <row r="2483" spans="1:8" x14ac:dyDescent="0.2">
      <c r="A2483">
        <v>4.4057800000000001E-4</v>
      </c>
      <c r="B2483" s="14">
        <v>5.9599999999999999E-5</v>
      </c>
      <c r="C2483">
        <v>-4.55103E-4</v>
      </c>
      <c r="D2483">
        <v>-1.08344E-4</v>
      </c>
      <c r="E2483">
        <v>-2.6307899999999999E-4</v>
      </c>
      <c r="F2483">
        <v>2.5848100000000002E-4</v>
      </c>
      <c r="G2483">
        <v>4.6196300000000002E-4</v>
      </c>
      <c r="H2483" s="14">
        <v>1.3499999999999999E-5</v>
      </c>
    </row>
    <row r="2484" spans="1:8" x14ac:dyDescent="0.2">
      <c r="A2484" s="14">
        <v>3.8000000000000002E-5</v>
      </c>
      <c r="B2484">
        <v>-5.9413700000000001E-4</v>
      </c>
      <c r="C2484">
        <v>1.59493E-4</v>
      </c>
      <c r="D2484">
        <v>-3.9961499999999997E-4</v>
      </c>
      <c r="E2484">
        <v>-3.5321400000000002E-4</v>
      </c>
      <c r="F2484">
        <v>-9.6480000000000003E-4</v>
      </c>
      <c r="G2484">
        <v>-6.4304499999999997E-4</v>
      </c>
      <c r="H2484">
        <v>-8.1765500000000003E-4</v>
      </c>
    </row>
    <row r="2485" spans="1:8" x14ac:dyDescent="0.2">
      <c r="A2485">
        <v>-8.0141200000000004E-4</v>
      </c>
      <c r="B2485">
        <v>4.0641899999999999E-4</v>
      </c>
      <c r="C2485" s="14">
        <v>8.9499999999999994E-5</v>
      </c>
      <c r="D2485">
        <v>1.24948E-4</v>
      </c>
      <c r="E2485">
        <v>3.2386699999999998E-4</v>
      </c>
      <c r="F2485">
        <v>4.0481000000000002E-4</v>
      </c>
      <c r="G2485">
        <v>4.9867599999999998E-4</v>
      </c>
      <c r="H2485">
        <v>4.0955700000000001E-4</v>
      </c>
    </row>
    <row r="2486" spans="1:8" x14ac:dyDescent="0.2">
      <c r="A2486">
        <v>6.7608700000000002E-4</v>
      </c>
      <c r="B2486">
        <v>-5.4112699999999997E-4</v>
      </c>
      <c r="C2486" s="14">
        <v>8.7100000000000003E-5</v>
      </c>
      <c r="D2486" s="14">
        <v>-9.4900000000000003E-5</v>
      </c>
      <c r="E2486">
        <v>1.03125E-4</v>
      </c>
      <c r="F2486">
        <v>3.5594499999999998E-4</v>
      </c>
      <c r="G2486">
        <v>-5.9164799999999996E-4</v>
      </c>
      <c r="H2486">
        <v>-4.26716E-4</v>
      </c>
    </row>
    <row r="2487" spans="1:8" x14ac:dyDescent="0.2">
      <c r="A2487">
        <v>-6.1774099999999999E-4</v>
      </c>
      <c r="B2487">
        <v>7.0060200000000004E-4</v>
      </c>
      <c r="C2487">
        <v>-1.52211E-4</v>
      </c>
      <c r="D2487">
        <v>-1.6707500000000001E-4</v>
      </c>
      <c r="E2487">
        <v>-5.6738199999999996E-4</v>
      </c>
      <c r="F2487">
        <v>-8.2583600000000004E-4</v>
      </c>
      <c r="G2487">
        <v>1.7042000000000001E-4</v>
      </c>
      <c r="H2487">
        <v>2.74028E-4</v>
      </c>
    </row>
    <row r="2488" spans="1:8" x14ac:dyDescent="0.2">
      <c r="A2488">
        <v>3.0466400000000001E-4</v>
      </c>
      <c r="B2488">
        <v>-2.9209599999999999E-4</v>
      </c>
      <c r="C2488">
        <v>-4.5901500000000001E-4</v>
      </c>
      <c r="D2488">
        <v>-3.3809399999999999E-4</v>
      </c>
      <c r="E2488">
        <v>2.9339299999999997E-4</v>
      </c>
      <c r="F2488" s="14">
        <v>-3.65E-5</v>
      </c>
      <c r="G2488">
        <v>-6.6436900000000005E-4</v>
      </c>
      <c r="H2488">
        <v>-8.5634100000000005E-4</v>
      </c>
    </row>
    <row r="2489" spans="1:8" x14ac:dyDescent="0.2">
      <c r="A2489">
        <v>2.7513700000000001E-4</v>
      </c>
      <c r="B2489">
        <v>2.05484E-4</v>
      </c>
      <c r="C2489">
        <v>-2.7409400000000001E-4</v>
      </c>
      <c r="D2489" s="14">
        <v>-5.8799999999999999E-5</v>
      </c>
      <c r="E2489" s="14">
        <v>8.7399999999999997E-5</v>
      </c>
      <c r="F2489">
        <v>2.31031E-4</v>
      </c>
      <c r="G2489">
        <v>-1.11533E-4</v>
      </c>
      <c r="H2489">
        <v>6.0561100000000004E-4</v>
      </c>
    </row>
    <row r="2490" spans="1:8" x14ac:dyDescent="0.2">
      <c r="A2490">
        <v>-1.99147E-4</v>
      </c>
      <c r="B2490" s="14">
        <v>-1.1199999999999999E-5</v>
      </c>
      <c r="C2490">
        <v>1.4774499999999999E-4</v>
      </c>
      <c r="D2490">
        <v>2.6770199999999998E-4</v>
      </c>
      <c r="E2490">
        <v>-4.13953E-4</v>
      </c>
      <c r="F2490">
        <v>-1.9480100000000001E-4</v>
      </c>
      <c r="G2490" s="14">
        <v>-2.1399999999999998E-5</v>
      </c>
      <c r="H2490">
        <v>2.4518400000000002E-4</v>
      </c>
    </row>
    <row r="2491" spans="1:8" x14ac:dyDescent="0.2">
      <c r="A2491">
        <v>-3.7457799999999998E-4</v>
      </c>
      <c r="B2491">
        <v>-7.9327E-4</v>
      </c>
      <c r="C2491">
        <v>4.4174200000000001E-4</v>
      </c>
      <c r="D2491" s="14">
        <v>2.1800000000000001E-5</v>
      </c>
      <c r="E2491">
        <v>1.05831E-4</v>
      </c>
      <c r="F2491">
        <v>1.7362700000000001E-4</v>
      </c>
      <c r="G2491">
        <v>2.9458899999999999E-4</v>
      </c>
      <c r="H2491">
        <v>-3.8749800000000001E-4</v>
      </c>
    </row>
    <row r="2492" spans="1:8" x14ac:dyDescent="0.2">
      <c r="A2492">
        <v>6.3002999999999996E-4</v>
      </c>
      <c r="B2492">
        <v>6.3385100000000005E-4</v>
      </c>
      <c r="C2492">
        <v>-1.0247380000000001E-3</v>
      </c>
      <c r="D2492">
        <v>-5.1642699999999997E-4</v>
      </c>
      <c r="E2492">
        <v>-3.0962999999999997E-4</v>
      </c>
      <c r="F2492">
        <v>-3.7893900000000001E-4</v>
      </c>
      <c r="G2492">
        <v>-4.6008799999999999E-4</v>
      </c>
      <c r="H2492">
        <v>-7.8231000000000004E-4</v>
      </c>
    </row>
    <row r="2493" spans="1:8" x14ac:dyDescent="0.2">
      <c r="A2493">
        <v>-6.7020100000000004E-4</v>
      </c>
      <c r="B2493">
        <v>-4.32263E-4</v>
      </c>
      <c r="C2493">
        <v>8.6710699999999999E-4</v>
      </c>
      <c r="D2493" s="14">
        <v>4.4199999999999997E-5</v>
      </c>
      <c r="E2493">
        <v>-2.0078899999999999E-4</v>
      </c>
      <c r="F2493">
        <v>-3.3605400000000002E-4</v>
      </c>
      <c r="G2493">
        <v>1.49591E-4</v>
      </c>
      <c r="H2493">
        <v>-1.6825E-4</v>
      </c>
    </row>
    <row r="2494" spans="1:8" x14ac:dyDescent="0.2">
      <c r="A2494">
        <v>5.8106900000000003E-4</v>
      </c>
      <c r="B2494">
        <v>-1.20784E-4</v>
      </c>
      <c r="C2494">
        <v>-4.7072500000000002E-4</v>
      </c>
      <c r="D2494">
        <v>3.7238899999999999E-4</v>
      </c>
      <c r="E2494">
        <v>2.0735600000000001E-4</v>
      </c>
      <c r="F2494">
        <v>-3.0197500000000001E-4</v>
      </c>
      <c r="G2494">
        <v>-3.8745799999999998E-4</v>
      </c>
      <c r="H2494" s="14">
        <v>4.6499999999999999E-5</v>
      </c>
    </row>
    <row r="2495" spans="1:8" x14ac:dyDescent="0.2">
      <c r="A2495">
        <v>-3.0770899999999998E-4</v>
      </c>
      <c r="B2495">
        <v>3.5912999999999999E-4</v>
      </c>
      <c r="C2495" s="14">
        <v>-6.64E-6</v>
      </c>
      <c r="D2495">
        <v>-1.78992E-4</v>
      </c>
      <c r="E2495">
        <v>2.5710300000000001E-4</v>
      </c>
      <c r="F2495" s="14">
        <v>-2.55E-5</v>
      </c>
      <c r="G2495">
        <v>4.7041299999999998E-4</v>
      </c>
      <c r="H2495" s="14">
        <v>-5.8300000000000001E-5</v>
      </c>
    </row>
    <row r="2496" spans="1:8" x14ac:dyDescent="0.2">
      <c r="A2496">
        <v>-2.1012200000000001E-4</v>
      </c>
      <c r="B2496" s="14">
        <v>-2.2799999999999999E-5</v>
      </c>
      <c r="C2496">
        <v>2.2221900000000001E-4</v>
      </c>
      <c r="D2496" s="14">
        <v>-5.4E-6</v>
      </c>
      <c r="E2496">
        <v>-1.3584299999999999E-4</v>
      </c>
      <c r="F2496">
        <v>2.0643199999999999E-4</v>
      </c>
      <c r="G2496" s="14">
        <v>6.2000000000000003E-5</v>
      </c>
      <c r="H2496">
        <v>4.5712900000000002E-4</v>
      </c>
    </row>
    <row r="2497" spans="1:8" x14ac:dyDescent="0.2">
      <c r="A2497" s="14">
        <v>-7.6000000000000004E-5</v>
      </c>
      <c r="B2497" s="14">
        <v>6.3399999999999996E-5</v>
      </c>
      <c r="C2497">
        <v>-7.1736800000000002E-4</v>
      </c>
      <c r="D2497">
        <v>-2.0899800000000001E-4</v>
      </c>
      <c r="E2497">
        <v>-6.8158599999999998E-4</v>
      </c>
      <c r="F2497" s="14">
        <v>5.1800000000000004E-6</v>
      </c>
      <c r="G2497">
        <v>-5.0250900000000005E-4</v>
      </c>
      <c r="H2497" s="14">
        <v>5.5800000000000001E-5</v>
      </c>
    </row>
    <row r="2498" spans="1:8" x14ac:dyDescent="0.2">
      <c r="A2498">
        <v>-2.2435200000000001E-4</v>
      </c>
      <c r="B2498">
        <v>-5.0110499999999995E-4</v>
      </c>
      <c r="C2498">
        <v>6.7326199999999999E-4</v>
      </c>
      <c r="D2498" s="14">
        <v>-3.9100000000000002E-5</v>
      </c>
      <c r="E2498" s="14">
        <v>8.67E-6</v>
      </c>
      <c r="F2498">
        <v>1.3220800000000001E-4</v>
      </c>
      <c r="G2498">
        <v>4.5971100000000002E-4</v>
      </c>
      <c r="H2498">
        <v>-3.0524099999999999E-4</v>
      </c>
    </row>
    <row r="2499" spans="1:8" x14ac:dyDescent="0.2">
      <c r="A2499">
        <v>6.4992100000000003E-4</v>
      </c>
      <c r="B2499">
        <v>-2.2563499999999999E-4</v>
      </c>
      <c r="C2499" s="14">
        <v>8.2799999999999993E-5</v>
      </c>
      <c r="D2499">
        <v>7.2658300000000005E-4</v>
      </c>
      <c r="E2499">
        <v>4.1951800000000002E-4</v>
      </c>
      <c r="F2499">
        <v>2.1639399999999999E-4</v>
      </c>
      <c r="G2499">
        <v>-3.7902299999999998E-4</v>
      </c>
      <c r="H2499">
        <v>4.3720800000000002E-4</v>
      </c>
    </row>
    <row r="2500" spans="1:8" x14ac:dyDescent="0.2">
      <c r="A2500">
        <v>-3.24729E-4</v>
      </c>
      <c r="B2500">
        <v>1.6963199999999999E-4</v>
      </c>
      <c r="C2500" s="14">
        <v>-4.3699999999999998E-5</v>
      </c>
      <c r="D2500" s="14">
        <v>5.2200000000000002E-5</v>
      </c>
      <c r="E2500" s="14">
        <v>5.3000000000000001E-5</v>
      </c>
      <c r="F2500">
        <v>4.0225699999999999E-4</v>
      </c>
      <c r="G2500">
        <v>6.16502E-4</v>
      </c>
      <c r="H2500">
        <v>-2.29686E-4</v>
      </c>
    </row>
    <row r="2501" spans="1:8" x14ac:dyDescent="0.2">
      <c r="A2501">
        <v>-5.2665600000000002E-4</v>
      </c>
      <c r="B2501">
        <v>6.1372399999999995E-4</v>
      </c>
      <c r="C2501">
        <v>-4.7681299999999998E-4</v>
      </c>
      <c r="D2501">
        <v>-5.7918800000000001E-4</v>
      </c>
      <c r="E2501">
        <v>-2.8063799999999999E-4</v>
      </c>
      <c r="F2501">
        <v>-2.1528899999999999E-4</v>
      </c>
      <c r="G2501">
        <v>-1.48035E-4</v>
      </c>
      <c r="H2501">
        <v>6.0873399999999999E-4</v>
      </c>
    </row>
    <row r="2502" spans="1:8" x14ac:dyDescent="0.2">
      <c r="A2502">
        <v>1.47348E-4</v>
      </c>
      <c r="B2502">
        <v>-4.9611999999999996E-4</v>
      </c>
      <c r="C2502">
        <v>1.21514E-4</v>
      </c>
      <c r="D2502" s="14">
        <v>4.6600000000000001E-5</v>
      </c>
      <c r="E2502">
        <v>2.9856499999999998E-4</v>
      </c>
      <c r="F2502">
        <v>2.5895399999999999E-4</v>
      </c>
      <c r="G2502">
        <v>-1.07691E-4</v>
      </c>
      <c r="H2502" s="14">
        <v>-8.7199999999999995E-6</v>
      </c>
    </row>
    <row r="2503" spans="1:8" x14ac:dyDescent="0.2">
      <c r="A2503">
        <v>3.1040799999999997E-4</v>
      </c>
      <c r="B2503" s="14">
        <v>-5.9900000000000002E-6</v>
      </c>
      <c r="C2503">
        <v>-2.8908100000000001E-4</v>
      </c>
      <c r="D2503">
        <v>-2.8333999999999998E-4</v>
      </c>
      <c r="E2503">
        <v>-8.3883600000000003E-4</v>
      </c>
      <c r="F2503">
        <v>-4.48283E-4</v>
      </c>
      <c r="G2503">
        <v>-1.2907700000000001E-4</v>
      </c>
      <c r="H2503">
        <v>-7.4397799999999996E-4</v>
      </c>
    </row>
    <row r="2504" spans="1:8" x14ac:dyDescent="0.2">
      <c r="A2504">
        <v>-1.2315500000000001E-4</v>
      </c>
      <c r="B2504">
        <v>-8.1818600000000004E-4</v>
      </c>
      <c r="C2504" s="14">
        <v>8.8400000000000001E-6</v>
      </c>
      <c r="D2504" s="14">
        <v>-7.9499999999999994E-5</v>
      </c>
      <c r="E2504">
        <v>3.3618899999999998E-4</v>
      </c>
      <c r="F2504">
        <v>-8.9333399999999997E-4</v>
      </c>
      <c r="G2504">
        <v>-5.85419E-4</v>
      </c>
      <c r="H2504">
        <v>-3.72145E-4</v>
      </c>
    </row>
    <row r="2505" spans="1:8" x14ac:dyDescent="0.2">
      <c r="A2505">
        <v>-5.6594700000000002E-4</v>
      </c>
      <c r="B2505">
        <v>3.5425399999999997E-4</v>
      </c>
      <c r="C2505">
        <v>-5.0472600000000005E-4</v>
      </c>
      <c r="D2505">
        <v>-3.7041800000000002E-4</v>
      </c>
      <c r="E2505" s="14">
        <v>-9.1600000000000004E-5</v>
      </c>
      <c r="F2505">
        <v>-1.61731E-4</v>
      </c>
      <c r="G2505" s="14">
        <v>2.87E-5</v>
      </c>
      <c r="H2505">
        <v>7.0220099999999995E-4</v>
      </c>
    </row>
    <row r="2506" spans="1:8" x14ac:dyDescent="0.2">
      <c r="A2506">
        <v>6.4829000000000004E-4</v>
      </c>
      <c r="B2506">
        <v>-1.5158700000000001E-4</v>
      </c>
      <c r="C2506">
        <v>1.8079899999999999E-4</v>
      </c>
      <c r="D2506">
        <v>-4.7780000000000001E-4</v>
      </c>
      <c r="E2506">
        <v>-1.9548300000000001E-4</v>
      </c>
      <c r="F2506">
        <v>3.35743E-4</v>
      </c>
      <c r="G2506">
        <v>1.34575E-4</v>
      </c>
      <c r="H2506">
        <v>-3.53405E-4</v>
      </c>
    </row>
    <row r="2507" spans="1:8" x14ac:dyDescent="0.2">
      <c r="A2507">
        <v>-2.5096899999999998E-4</v>
      </c>
      <c r="B2507">
        <v>-2.36245E-4</v>
      </c>
      <c r="C2507">
        <v>2.05513E-4</v>
      </c>
      <c r="D2507">
        <v>5.7760000000000005E-4</v>
      </c>
      <c r="E2507" s="14">
        <v>-5.52E-5</v>
      </c>
      <c r="F2507">
        <v>-2.60511E-4</v>
      </c>
      <c r="G2507" s="14">
        <v>6.7799999999999995E-5</v>
      </c>
      <c r="H2507">
        <v>-1.31583E-4</v>
      </c>
    </row>
    <row r="2508" spans="1:8" x14ac:dyDescent="0.2">
      <c r="A2508">
        <v>-1.7509000000000001E-4</v>
      </c>
      <c r="B2508">
        <v>-1.06642E-4</v>
      </c>
      <c r="C2508">
        <v>-1.66181E-4</v>
      </c>
      <c r="D2508" s="14">
        <v>-5.1499999999999998E-5</v>
      </c>
      <c r="E2508" s="14">
        <v>-5.41E-5</v>
      </c>
      <c r="F2508">
        <v>3.7138699999999999E-4</v>
      </c>
      <c r="G2508">
        <v>-4.8161200000000002E-4</v>
      </c>
      <c r="H2508">
        <v>-3.7813700000000002E-4</v>
      </c>
    </row>
    <row r="2509" spans="1:8" x14ac:dyDescent="0.2">
      <c r="A2509" s="14">
        <v>9.9599999999999995E-5</v>
      </c>
      <c r="B2509">
        <v>1.63707E-4</v>
      </c>
      <c r="C2509">
        <v>1.2941499999999999E-4</v>
      </c>
      <c r="D2509">
        <v>-2.34231E-4</v>
      </c>
      <c r="E2509">
        <v>-3.5343700000000001E-4</v>
      </c>
      <c r="F2509">
        <v>-4.5820499999999999E-4</v>
      </c>
      <c r="G2509">
        <v>-1.22979E-4</v>
      </c>
      <c r="H2509">
        <v>7.1263399999999997E-4</v>
      </c>
    </row>
    <row r="2510" spans="1:8" x14ac:dyDescent="0.2">
      <c r="A2510" s="14">
        <v>-6.4300000000000004E-5</v>
      </c>
      <c r="B2510">
        <v>1.02495E-4</v>
      </c>
      <c r="C2510">
        <v>1.19836E-4</v>
      </c>
      <c r="D2510">
        <v>1.82535E-4</v>
      </c>
      <c r="E2510">
        <v>5.5735500000000005E-4</v>
      </c>
      <c r="F2510">
        <v>5.8170300000000004E-4</v>
      </c>
      <c r="G2510">
        <v>3.6273099999999998E-4</v>
      </c>
      <c r="H2510" s="14">
        <v>3.7100000000000001E-5</v>
      </c>
    </row>
    <row r="2511" spans="1:8" x14ac:dyDescent="0.2">
      <c r="A2511" s="14">
        <v>-3.7400000000000001E-5</v>
      </c>
      <c r="B2511">
        <v>2.8775399999999998E-4</v>
      </c>
      <c r="C2511">
        <v>3.7824000000000001E-4</v>
      </c>
      <c r="D2511">
        <v>4.4591900000000002E-4</v>
      </c>
      <c r="E2511" s="14">
        <v>1.85E-7</v>
      </c>
      <c r="F2511" s="14">
        <v>-5.91E-5</v>
      </c>
      <c r="G2511">
        <v>5.7123199999999997E-4</v>
      </c>
      <c r="H2511">
        <v>-2.4479500000000002E-4</v>
      </c>
    </row>
    <row r="2512" spans="1:8" x14ac:dyDescent="0.2">
      <c r="A2512">
        <v>3.3388100000000001E-4</v>
      </c>
      <c r="B2512">
        <v>-4.8926700000000004E-4</v>
      </c>
      <c r="C2512">
        <v>-1.01557E-4</v>
      </c>
      <c r="D2512" s="14">
        <v>6.1699999999999995E-5</v>
      </c>
      <c r="E2512">
        <v>-3.3260899999999999E-4</v>
      </c>
      <c r="F2512">
        <v>1.10444E-4</v>
      </c>
      <c r="G2512">
        <v>-6.4156700000000001E-4</v>
      </c>
      <c r="H2512">
        <v>6.4882399999999999E-4</v>
      </c>
    </row>
    <row r="2513" spans="1:8" x14ac:dyDescent="0.2">
      <c r="A2513">
        <v>-3.89195E-4</v>
      </c>
      <c r="B2513">
        <v>3.40088E-4</v>
      </c>
      <c r="C2513">
        <v>-7.3010299999999996E-4</v>
      </c>
      <c r="D2513">
        <v>-1.0352409999999999E-3</v>
      </c>
      <c r="E2513">
        <v>-3.2777899999999999E-4</v>
      </c>
      <c r="F2513">
        <v>-4.5743200000000002E-4</v>
      </c>
      <c r="G2513">
        <v>2.24849E-4</v>
      </c>
      <c r="H2513">
        <v>-3.6165699999999998E-4</v>
      </c>
    </row>
    <row r="2514" spans="1:8" x14ac:dyDescent="0.2">
      <c r="A2514">
        <v>-2.7415799999999999E-4</v>
      </c>
      <c r="B2514">
        <v>1.8861099999999999E-4</v>
      </c>
      <c r="C2514">
        <v>1.4780699999999999E-4</v>
      </c>
      <c r="D2514">
        <v>-2.7598299999999999E-4</v>
      </c>
      <c r="E2514">
        <v>-3.1612300000000002E-4</v>
      </c>
      <c r="F2514" s="14">
        <v>-7.6499999999999996E-6</v>
      </c>
      <c r="G2514">
        <v>-6.1565000000000003E-4</v>
      </c>
      <c r="H2514">
        <v>-4.4551200000000001E-4</v>
      </c>
    </row>
    <row r="2515" spans="1:8" x14ac:dyDescent="0.2">
      <c r="A2515">
        <v>-1.75355E-4</v>
      </c>
      <c r="B2515">
        <v>-6.5788999999999995E-4</v>
      </c>
      <c r="C2515">
        <v>-2.0054900000000001E-4</v>
      </c>
      <c r="D2515">
        <v>3.65931E-4</v>
      </c>
      <c r="E2515">
        <v>4.0947999999999999E-4</v>
      </c>
      <c r="F2515" s="14">
        <v>8.2799999999999995E-7</v>
      </c>
      <c r="G2515" s="14">
        <v>-2.6400000000000001E-5</v>
      </c>
      <c r="H2515">
        <v>6.5582100000000001E-4</v>
      </c>
    </row>
    <row r="2516" spans="1:8" x14ac:dyDescent="0.2">
      <c r="A2516">
        <v>2.34961E-4</v>
      </c>
      <c r="B2516">
        <v>4.5509000000000001E-4</v>
      </c>
      <c r="C2516">
        <v>-4.1068099999999998E-4</v>
      </c>
      <c r="D2516" s="14">
        <v>5.4500000000000003E-5</v>
      </c>
      <c r="E2516">
        <v>-5.3823200000000003E-4</v>
      </c>
      <c r="F2516">
        <v>-7.5151799999999996E-4</v>
      </c>
      <c r="G2516">
        <v>2.0508899999999999E-4</v>
      </c>
      <c r="H2516">
        <v>-2.47307E-4</v>
      </c>
    </row>
    <row r="2517" spans="1:8" x14ac:dyDescent="0.2">
      <c r="A2517">
        <v>1.5754899999999999E-4</v>
      </c>
      <c r="B2517">
        <v>-2.02754E-4</v>
      </c>
      <c r="C2517">
        <v>2.5845499999999999E-4</v>
      </c>
      <c r="D2517">
        <v>3.28089E-4</v>
      </c>
      <c r="E2517">
        <v>8.0515600000000001E-4</v>
      </c>
      <c r="F2517">
        <v>3.1158800000000001E-4</v>
      </c>
      <c r="G2517">
        <v>4.5232399999999999E-4</v>
      </c>
      <c r="H2517">
        <v>-1.9260600000000001E-4</v>
      </c>
    </row>
    <row r="2518" spans="1:8" x14ac:dyDescent="0.2">
      <c r="A2518">
        <v>-2.0493200000000001E-4</v>
      </c>
      <c r="B2518">
        <v>-5.4480700000000002E-4</v>
      </c>
      <c r="C2518">
        <v>1.05863E-4</v>
      </c>
      <c r="D2518">
        <v>-7.9928200000000001E-4</v>
      </c>
      <c r="E2518">
        <v>-1.79288E-4</v>
      </c>
      <c r="F2518">
        <v>2.48223E-4</v>
      </c>
      <c r="G2518" s="14">
        <v>-6.8800000000000005E-5</v>
      </c>
      <c r="H2518">
        <v>2.3724999999999999E-4</v>
      </c>
    </row>
    <row r="2519" spans="1:8" x14ac:dyDescent="0.2">
      <c r="A2519" s="14">
        <v>-5.24E-5</v>
      </c>
      <c r="B2519">
        <v>7.7322800000000004E-4</v>
      </c>
      <c r="C2519" s="14">
        <v>8.1799999999999996E-5</v>
      </c>
      <c r="D2519">
        <v>-3.2324600000000002E-4</v>
      </c>
      <c r="E2519">
        <v>-4.3310100000000003E-4</v>
      </c>
      <c r="F2519" s="14">
        <v>-2.69E-5</v>
      </c>
      <c r="G2519">
        <v>-4.9553900000000003E-4</v>
      </c>
      <c r="H2519">
        <v>-2.9824300000000001E-4</v>
      </c>
    </row>
    <row r="2520" spans="1:8" x14ac:dyDescent="0.2">
      <c r="A2520">
        <v>4.4303099999999998E-4</v>
      </c>
      <c r="B2520">
        <v>-5.9756399999999997E-4</v>
      </c>
      <c r="C2520" s="14">
        <v>-8.8300000000000005E-5</v>
      </c>
      <c r="D2520">
        <v>4.9204000000000001E-4</v>
      </c>
      <c r="E2520" s="14">
        <v>-4.5500000000000001E-5</v>
      </c>
      <c r="F2520">
        <v>-2.36865E-4</v>
      </c>
      <c r="G2520">
        <v>-2.5957500000000001E-4</v>
      </c>
      <c r="H2520">
        <v>-1.03248E-4</v>
      </c>
    </row>
    <row r="2521" spans="1:8" x14ac:dyDescent="0.2">
      <c r="A2521">
        <v>-8.1468999999999997E-4</v>
      </c>
      <c r="B2521">
        <v>6.0216700000000002E-4</v>
      </c>
      <c r="C2521" s="14">
        <v>-6.7600000000000003E-5</v>
      </c>
      <c r="D2521">
        <v>1.6719700000000001E-4</v>
      </c>
      <c r="E2521">
        <v>4.8027500000000001E-4</v>
      </c>
      <c r="F2521" s="14">
        <v>8.6899999999999998E-5</v>
      </c>
      <c r="G2521">
        <v>1.04042E-4</v>
      </c>
      <c r="H2521" s="14">
        <v>1.8099999999999999E-5</v>
      </c>
    </row>
    <row r="2522" spans="1:8" x14ac:dyDescent="0.2">
      <c r="A2522">
        <v>4.1413300000000001E-4</v>
      </c>
      <c r="B2522">
        <v>-2.5202299999999998E-4</v>
      </c>
      <c r="C2522">
        <v>-5.4710299999999996E-4</v>
      </c>
      <c r="D2522">
        <v>-5.5631400000000003E-4</v>
      </c>
      <c r="E2522">
        <v>-1.168987E-3</v>
      </c>
      <c r="F2522">
        <v>-7.0627400000000001E-4</v>
      </c>
      <c r="G2522">
        <v>-6.6174500000000004E-4</v>
      </c>
      <c r="H2522">
        <v>-5.4726199999999997E-4</v>
      </c>
    </row>
    <row r="2523" spans="1:8" x14ac:dyDescent="0.2">
      <c r="A2523">
        <v>-2.2145300000000001E-4</v>
      </c>
      <c r="B2523" s="14">
        <v>-3.5999999999999998E-6</v>
      </c>
      <c r="C2523">
        <v>5.1520099999999996E-4</v>
      </c>
      <c r="D2523">
        <v>2.2700500000000001E-4</v>
      </c>
      <c r="E2523">
        <v>1.0399399999999999E-4</v>
      </c>
      <c r="F2523">
        <v>3.5222299999999998E-4</v>
      </c>
      <c r="G2523">
        <v>6.19222E-4</v>
      </c>
      <c r="H2523" s="14">
        <v>-1.38E-5</v>
      </c>
    </row>
    <row r="2524" spans="1:8" x14ac:dyDescent="0.2">
      <c r="A2524" s="14">
        <v>7.5699999999999997E-5</v>
      </c>
      <c r="B2524">
        <v>1.69128E-4</v>
      </c>
      <c r="C2524">
        <v>2.4686199999999998E-4</v>
      </c>
      <c r="D2524" s="14">
        <v>-4.8399999999999997E-5</v>
      </c>
      <c r="E2524">
        <v>1.3532400000000001E-4</v>
      </c>
      <c r="F2524">
        <v>1.06351E-4</v>
      </c>
      <c r="G2524">
        <v>-6.7826699999999998E-4</v>
      </c>
      <c r="H2524" s="14">
        <v>5.0899999999999997E-5</v>
      </c>
    </row>
    <row r="2525" spans="1:8" x14ac:dyDescent="0.2">
      <c r="A2525">
        <v>-1.20717E-4</v>
      </c>
      <c r="B2525">
        <v>-5.7788499999999999E-4</v>
      </c>
      <c r="C2525">
        <v>-3.5463500000000001E-4</v>
      </c>
      <c r="D2525" s="14">
        <v>8.7999999999999998E-5</v>
      </c>
      <c r="E2525">
        <v>2.08786E-4</v>
      </c>
      <c r="F2525">
        <v>-6.8690899999999998E-4</v>
      </c>
      <c r="G2525">
        <v>-3.6577700000000002E-4</v>
      </c>
      <c r="H2525">
        <v>-1.56332E-3</v>
      </c>
    </row>
    <row r="2526" spans="1:8" x14ac:dyDescent="0.2">
      <c r="A2526">
        <v>-2.2078199999999999E-4</v>
      </c>
      <c r="B2526">
        <v>1.7808799999999999E-4</v>
      </c>
      <c r="C2526">
        <v>-5.85219E-4</v>
      </c>
      <c r="D2526">
        <v>-2.33126E-4</v>
      </c>
      <c r="E2526">
        <v>2.1533500000000001E-4</v>
      </c>
      <c r="F2526">
        <v>-3.1564100000000002E-4</v>
      </c>
      <c r="G2526">
        <v>-1.44394E-4</v>
      </c>
      <c r="H2526">
        <v>2.2276899999999999E-4</v>
      </c>
    </row>
    <row r="2527" spans="1:8" x14ac:dyDescent="0.2">
      <c r="A2527">
        <v>5.0665400000000005E-4</v>
      </c>
      <c r="B2527">
        <v>-1.5388700000000001E-4</v>
      </c>
      <c r="C2527">
        <v>1.3497199999999999E-4</v>
      </c>
      <c r="D2527">
        <v>-1.50581E-4</v>
      </c>
      <c r="E2527">
        <v>-6.0181799999999995E-4</v>
      </c>
      <c r="F2527">
        <v>6.1429500000000005E-4</v>
      </c>
      <c r="G2527" s="14">
        <v>-5.8499999999999999E-5</v>
      </c>
      <c r="H2527">
        <v>5.3038499999999997E-4</v>
      </c>
    </row>
    <row r="2528" spans="1:8" x14ac:dyDescent="0.2">
      <c r="A2528">
        <v>-3.7506900000000001E-4</v>
      </c>
      <c r="B2528">
        <v>2.06985E-4</v>
      </c>
      <c r="C2528">
        <v>5.3402099999999997E-4</v>
      </c>
      <c r="D2528">
        <v>2.2064E-4</v>
      </c>
      <c r="E2528">
        <v>2.5059399999999998E-4</v>
      </c>
      <c r="F2528">
        <v>-3.6163999999999999E-4</v>
      </c>
      <c r="G2528">
        <v>5.6670199999999998E-4</v>
      </c>
      <c r="H2528">
        <v>-2.72052E-4</v>
      </c>
    </row>
    <row r="2529" spans="1:8" x14ac:dyDescent="0.2">
      <c r="A2529">
        <v>3.91543E-4</v>
      </c>
      <c r="B2529">
        <v>-5.69258E-4</v>
      </c>
      <c r="C2529">
        <v>1.1447600000000001E-4</v>
      </c>
      <c r="D2529">
        <v>-1.83621E-4</v>
      </c>
      <c r="E2529" s="14">
        <v>-7.7600000000000002E-5</v>
      </c>
      <c r="F2529">
        <v>-2.5085100000000001E-4</v>
      </c>
      <c r="G2529">
        <v>-1.3562900000000001E-4</v>
      </c>
      <c r="H2529">
        <v>-5.3860500000000005E-4</v>
      </c>
    </row>
    <row r="2530" spans="1:8" x14ac:dyDescent="0.2">
      <c r="A2530" s="14">
        <v>8.6299999999999997E-5</v>
      </c>
      <c r="B2530" s="14">
        <v>-8.2100000000000003E-5</v>
      </c>
      <c r="C2530">
        <v>-6.5723799999999998E-4</v>
      </c>
      <c r="D2530">
        <v>-2.43286E-4</v>
      </c>
      <c r="E2530">
        <v>-1.13417E-4</v>
      </c>
      <c r="F2530">
        <v>5.1719999999999999E-4</v>
      </c>
      <c r="G2530" s="14">
        <v>4.99E-5</v>
      </c>
      <c r="H2530">
        <v>8.1572299999999997E-4</v>
      </c>
    </row>
    <row r="2531" spans="1:8" x14ac:dyDescent="0.2">
      <c r="A2531">
        <v>-3.3003299999999998E-4</v>
      </c>
      <c r="B2531">
        <v>7.2868200000000003E-4</v>
      </c>
      <c r="C2531">
        <v>-4.0196299999999997E-4</v>
      </c>
      <c r="D2531" s="14">
        <v>9.9400000000000004E-5</v>
      </c>
      <c r="E2531">
        <v>2.6438900000000002E-4</v>
      </c>
      <c r="F2531">
        <v>-3.5379399999999999E-4</v>
      </c>
      <c r="G2531">
        <v>-8.5979199999999996E-4</v>
      </c>
      <c r="H2531">
        <v>-4.2454999999999999E-4</v>
      </c>
    </row>
    <row r="2532" spans="1:8" x14ac:dyDescent="0.2">
      <c r="A2532">
        <v>6.1259400000000005E-4</v>
      </c>
      <c r="B2532">
        <v>-5.7030199999999996E-4</v>
      </c>
      <c r="C2532">
        <v>3.88689E-4</v>
      </c>
      <c r="D2532">
        <v>3.4263000000000002E-4</v>
      </c>
      <c r="E2532">
        <v>-8.7501400000000002E-4</v>
      </c>
      <c r="F2532">
        <v>-3.4544900000000001E-4</v>
      </c>
      <c r="G2532">
        <v>1.18677E-4</v>
      </c>
      <c r="H2532">
        <v>-6.6635800000000003E-4</v>
      </c>
    </row>
    <row r="2533" spans="1:8" x14ac:dyDescent="0.2">
      <c r="A2533">
        <v>-8.9377599999999999E-4</v>
      </c>
      <c r="B2533">
        <v>7.3663000000000005E-4</v>
      </c>
      <c r="C2533">
        <v>5.9967600000000005E-4</v>
      </c>
      <c r="D2533">
        <v>-4.8745E-4</v>
      </c>
      <c r="E2533">
        <v>6.7723100000000004E-4</v>
      </c>
      <c r="F2533">
        <v>1.57842E-4</v>
      </c>
      <c r="G2533">
        <v>3.9656499999999998E-4</v>
      </c>
      <c r="H2533">
        <v>-1.6645700000000001E-4</v>
      </c>
    </row>
    <row r="2534" spans="1:8" x14ac:dyDescent="0.2">
      <c r="A2534">
        <v>7.0432899999999996E-4</v>
      </c>
      <c r="B2534">
        <v>-3.89715E-4</v>
      </c>
      <c r="C2534">
        <v>-1.7703E-4</v>
      </c>
      <c r="D2534" s="14">
        <v>7.9599999999999997E-5</v>
      </c>
      <c r="E2534">
        <v>5.5614599999999998E-4</v>
      </c>
      <c r="F2534">
        <v>5.7521899999999997E-4</v>
      </c>
      <c r="G2534">
        <v>-2.8293799999999999E-4</v>
      </c>
      <c r="H2534">
        <v>7.57167E-4</v>
      </c>
    </row>
    <row r="2535" spans="1:8" x14ac:dyDescent="0.2">
      <c r="A2535">
        <v>-1.2352500000000001E-4</v>
      </c>
      <c r="B2535">
        <v>2.8370100000000003E-4</v>
      </c>
      <c r="C2535">
        <v>-4.2780100000000001E-4</v>
      </c>
      <c r="D2535">
        <v>1.5401799999999999E-4</v>
      </c>
      <c r="E2535">
        <v>-8.4041699999999999E-4</v>
      </c>
      <c r="F2535">
        <v>-5.3747199999999999E-4</v>
      </c>
      <c r="G2535">
        <v>5.4321000000000003E-4</v>
      </c>
      <c r="H2535">
        <v>-2.7652900000000002E-4</v>
      </c>
    </row>
    <row r="2536" spans="1:8" x14ac:dyDescent="0.2">
      <c r="A2536">
        <v>-4.1125500000000002E-4</v>
      </c>
      <c r="B2536">
        <v>-6.7268799999999995E-4</v>
      </c>
      <c r="C2536" s="14">
        <v>-6.1199999999999997E-5</v>
      </c>
      <c r="D2536">
        <v>4.0115000000000002E-4</v>
      </c>
      <c r="E2536">
        <v>3.0528499999999997E-4</v>
      </c>
      <c r="F2536">
        <v>3.8557799999999997E-4</v>
      </c>
      <c r="G2536">
        <v>-2.8691099999999999E-4</v>
      </c>
      <c r="H2536">
        <v>2.25968E-4</v>
      </c>
    </row>
    <row r="2537" spans="1:8" x14ac:dyDescent="0.2">
      <c r="A2537">
        <v>4.6973099999999998E-4</v>
      </c>
      <c r="B2537">
        <v>4.4633299999999998E-4</v>
      </c>
      <c r="C2537">
        <v>1.5090700000000001E-4</v>
      </c>
      <c r="D2537">
        <v>-1.2622100000000001E-4</v>
      </c>
      <c r="E2537" s="14">
        <v>-5.1400000000000003E-5</v>
      </c>
      <c r="F2537">
        <v>-3.1224699999999998E-4</v>
      </c>
      <c r="G2537" s="14">
        <v>-5.6300000000000003E-6</v>
      </c>
      <c r="H2537">
        <v>4.4954499999999998E-4</v>
      </c>
    </row>
    <row r="2538" spans="1:8" x14ac:dyDescent="0.2">
      <c r="A2538">
        <v>-5.4232200000000003E-4</v>
      </c>
      <c r="B2538">
        <v>2.1185999999999999E-4</v>
      </c>
      <c r="C2538">
        <v>6.16454E-4</v>
      </c>
      <c r="D2538">
        <v>-2.7571300000000002E-4</v>
      </c>
      <c r="E2538">
        <v>4.1719899999999999E-4</v>
      </c>
      <c r="F2538">
        <v>2.64715E-4</v>
      </c>
      <c r="G2538">
        <v>-1.10554E-4</v>
      </c>
      <c r="H2538">
        <v>-4.3175400000000001E-4</v>
      </c>
    </row>
    <row r="2539" spans="1:8" x14ac:dyDescent="0.2">
      <c r="A2539">
        <v>-2.14541E-4</v>
      </c>
      <c r="B2539" s="14">
        <v>5.5500000000000001E-5</v>
      </c>
      <c r="C2539">
        <v>-7.0354399999999996E-4</v>
      </c>
      <c r="D2539">
        <v>8.0061200000000003E-4</v>
      </c>
      <c r="E2539">
        <v>2.9774000000000001E-4</v>
      </c>
      <c r="F2539">
        <v>2.32904E-4</v>
      </c>
      <c r="G2539">
        <v>7.2805899999999998E-4</v>
      </c>
      <c r="H2539">
        <v>8.1786499999999998E-4</v>
      </c>
    </row>
    <row r="2540" spans="1:8" x14ac:dyDescent="0.2">
      <c r="A2540" s="14">
        <v>4.2700000000000001E-5</v>
      </c>
      <c r="B2540" s="14">
        <v>-5.3100000000000003E-5</v>
      </c>
      <c r="C2540">
        <v>5.5458700000000005E-4</v>
      </c>
      <c r="D2540">
        <v>-4.3084900000000002E-4</v>
      </c>
      <c r="E2540">
        <v>-1.0535E-3</v>
      </c>
      <c r="F2540">
        <v>-4.7979499999999998E-4</v>
      </c>
      <c r="G2540">
        <v>-2.2076499999999999E-4</v>
      </c>
      <c r="H2540">
        <v>-3.6717599999999998E-4</v>
      </c>
    </row>
    <row r="2541" spans="1:8" x14ac:dyDescent="0.2">
      <c r="A2541">
        <v>2.9852399999999999E-4</v>
      </c>
      <c r="B2541">
        <v>-2.1070799999999999E-4</v>
      </c>
      <c r="C2541" s="14">
        <v>3.5899999999999998E-5</v>
      </c>
      <c r="D2541" s="14">
        <v>2.8799999999999999E-5</v>
      </c>
      <c r="E2541">
        <v>6.8034400000000004E-4</v>
      </c>
      <c r="F2541">
        <v>3.8189000000000002E-4</v>
      </c>
      <c r="G2541">
        <v>-3.7119600000000002E-4</v>
      </c>
      <c r="H2541">
        <v>1.31087E-4</v>
      </c>
    </row>
    <row r="2542" spans="1:8" x14ac:dyDescent="0.2">
      <c r="A2542">
        <v>2.3806500000000001E-4</v>
      </c>
      <c r="B2542" s="14">
        <v>6.6799999999999997E-5</v>
      </c>
      <c r="C2542" s="14">
        <v>-8.3399999999999994E-5</v>
      </c>
      <c r="D2542">
        <v>-1.88961E-4</v>
      </c>
      <c r="E2542">
        <v>2.92396E-4</v>
      </c>
      <c r="F2542">
        <v>3.5483999999999998E-4</v>
      </c>
      <c r="G2542">
        <v>7.4875099999999997E-4</v>
      </c>
      <c r="H2542">
        <v>-3.4990599999999998E-4</v>
      </c>
    </row>
    <row r="2543" spans="1:8" x14ac:dyDescent="0.2">
      <c r="A2543">
        <v>2.67669E-4</v>
      </c>
      <c r="B2543">
        <v>1.68994E-4</v>
      </c>
      <c r="C2543" s="14">
        <v>9.5199999999999997E-5</v>
      </c>
      <c r="D2543">
        <v>3.54524E-4</v>
      </c>
      <c r="E2543">
        <v>-2.5958900000000001E-4</v>
      </c>
      <c r="F2543" s="14">
        <v>8.1600000000000005E-5</v>
      </c>
      <c r="G2543">
        <v>1.76152E-4</v>
      </c>
      <c r="H2543">
        <v>5.8328199999999996E-4</v>
      </c>
    </row>
    <row r="2544" spans="1:8" x14ac:dyDescent="0.2">
      <c r="A2544" s="14">
        <v>5.1799999999999999E-5</v>
      </c>
      <c r="B2544">
        <v>1.8222400000000001E-4</v>
      </c>
      <c r="C2544" s="14">
        <v>-5.5999999999999999E-5</v>
      </c>
      <c r="D2544">
        <v>-3.4050500000000001E-4</v>
      </c>
      <c r="E2544">
        <v>-1.86761E-4</v>
      </c>
      <c r="F2544" s="14">
        <v>-1.26E-5</v>
      </c>
      <c r="G2544">
        <v>-4.4992300000000002E-4</v>
      </c>
      <c r="H2544">
        <v>2.5809299999999998E-4</v>
      </c>
    </row>
    <row r="2545" spans="1:8" x14ac:dyDescent="0.2">
      <c r="A2545">
        <v>-3.83638E-4</v>
      </c>
      <c r="B2545">
        <v>-2.2825699999999999E-4</v>
      </c>
      <c r="C2545" s="14">
        <v>5.8499999999999999E-5</v>
      </c>
      <c r="D2545">
        <v>3.2304099999999999E-4</v>
      </c>
      <c r="E2545">
        <v>2.1658499999999999E-4</v>
      </c>
      <c r="F2545">
        <v>-7.7494100000000002E-4</v>
      </c>
      <c r="G2545" s="14">
        <v>6.3100000000000002E-5</v>
      </c>
      <c r="H2545" s="14">
        <v>-1.3300000000000001E-7</v>
      </c>
    </row>
    <row r="2546" spans="1:8" x14ac:dyDescent="0.2">
      <c r="A2546" s="14">
        <v>-8.7800000000000006E-5</v>
      </c>
      <c r="B2546" s="14">
        <v>-7.4699999999999996E-6</v>
      </c>
      <c r="C2546">
        <v>-5.6927900000000001E-4</v>
      </c>
      <c r="D2546">
        <v>-4.1623099999999998E-4</v>
      </c>
      <c r="E2546">
        <v>-3.50606E-4</v>
      </c>
      <c r="F2546">
        <v>7.0923100000000005E-4</v>
      </c>
      <c r="G2546">
        <v>2.4017400000000001E-4</v>
      </c>
      <c r="H2546">
        <v>-3.4024599999999999E-4</v>
      </c>
    </row>
    <row r="2547" spans="1:8" x14ac:dyDescent="0.2">
      <c r="A2547">
        <v>-2.8581199999999998E-4</v>
      </c>
      <c r="B2547">
        <v>-3.7941100000000002E-4</v>
      </c>
      <c r="C2547" s="14">
        <v>-9.6700000000000006E-5</v>
      </c>
      <c r="D2547">
        <v>4.69123E-4</v>
      </c>
      <c r="E2547" s="14">
        <v>-3.5599999999999998E-5</v>
      </c>
      <c r="F2547">
        <v>-1.5963500000000001E-4</v>
      </c>
      <c r="G2547">
        <v>1.03318E-4</v>
      </c>
      <c r="H2547">
        <v>7.8876900000000004E-4</v>
      </c>
    </row>
    <row r="2548" spans="1:8" x14ac:dyDescent="0.2">
      <c r="A2548">
        <v>7.5279399999999999E-4</v>
      </c>
      <c r="B2548">
        <v>3.3862200000000001E-4</v>
      </c>
      <c r="C2548">
        <v>2.1373400000000001E-4</v>
      </c>
      <c r="D2548">
        <v>-4.2694800000000002E-4</v>
      </c>
      <c r="E2548" s="14">
        <v>4.8300000000000002E-5</v>
      </c>
      <c r="F2548" s="14">
        <v>-1.7200000000000001E-5</v>
      </c>
      <c r="G2548">
        <v>-4.1010100000000001E-4</v>
      </c>
      <c r="H2548" s="14">
        <v>-7.9300000000000003E-6</v>
      </c>
    </row>
    <row r="2549" spans="1:8" x14ac:dyDescent="0.2">
      <c r="A2549">
        <v>-6.2730299999999995E-4</v>
      </c>
      <c r="B2549">
        <v>-2.37579E-4</v>
      </c>
      <c r="C2549">
        <v>2.2983899999999999E-4</v>
      </c>
      <c r="D2549" s="14">
        <v>1.47E-5</v>
      </c>
      <c r="E2549">
        <v>2.8975399999999998E-4</v>
      </c>
      <c r="F2549" s="14">
        <v>-6.86E-5</v>
      </c>
      <c r="G2549">
        <v>3.5941199999999998E-4</v>
      </c>
      <c r="H2549">
        <v>-7.1918399999999999E-4</v>
      </c>
    </row>
    <row r="2550" spans="1:8" x14ac:dyDescent="0.2">
      <c r="A2550">
        <v>-2.6953300000000002E-4</v>
      </c>
      <c r="B2550">
        <v>-2.0052500000000001E-4</v>
      </c>
      <c r="C2550" s="14">
        <v>-7.5799999999999999E-5</v>
      </c>
      <c r="D2550">
        <v>3.5916600000000001E-4</v>
      </c>
      <c r="E2550" s="14">
        <v>7.8499999999999997E-5</v>
      </c>
      <c r="F2550" s="14">
        <v>6.4599999999999998E-5</v>
      </c>
      <c r="G2550">
        <v>-2.1247900000000001E-4</v>
      </c>
      <c r="H2550">
        <v>3.36211E-4</v>
      </c>
    </row>
    <row r="2551" spans="1:8" x14ac:dyDescent="0.2">
      <c r="A2551">
        <v>3.7082199999999998E-4</v>
      </c>
      <c r="B2551">
        <v>-3.2437299999999998E-4</v>
      </c>
      <c r="C2551">
        <v>-3.9700299999999999E-4</v>
      </c>
      <c r="D2551">
        <v>-6.57976E-4</v>
      </c>
      <c r="E2551">
        <v>-6.61777E-4</v>
      </c>
      <c r="F2551">
        <v>-9.6341600000000003E-4</v>
      </c>
      <c r="G2551">
        <v>-9.2088499999999998E-4</v>
      </c>
      <c r="H2551">
        <v>-8.4216800000000002E-4</v>
      </c>
    </row>
    <row r="2552" spans="1:8" x14ac:dyDescent="0.2">
      <c r="A2552">
        <v>-2.3463299999999999E-4</v>
      </c>
      <c r="B2552" s="14">
        <v>-8.2899999999999996E-5</v>
      </c>
      <c r="C2552">
        <v>3.4118799999999997E-4</v>
      </c>
      <c r="D2552">
        <v>1.0526099999999999E-4</v>
      </c>
      <c r="E2552">
        <v>1.95706E-4</v>
      </c>
      <c r="F2552">
        <v>1.7199699999999999E-4</v>
      </c>
      <c r="G2552" s="14">
        <v>8.1199999999999995E-5</v>
      </c>
      <c r="H2552" s="14">
        <v>-9.5199999999999997E-5</v>
      </c>
    </row>
    <row r="2553" spans="1:8" x14ac:dyDescent="0.2">
      <c r="A2553">
        <v>2.86815E-4</v>
      </c>
      <c r="B2553" s="14">
        <v>2.69E-5</v>
      </c>
      <c r="C2553">
        <v>-4.28675E-4</v>
      </c>
      <c r="D2553" s="14">
        <v>-4.4700000000000002E-5</v>
      </c>
      <c r="E2553" s="14">
        <v>-1.9400000000000001E-6</v>
      </c>
      <c r="F2553">
        <v>7.2554300000000004E-4</v>
      </c>
      <c r="G2553">
        <v>6.0955600000000003E-4</v>
      </c>
      <c r="H2553">
        <v>7.7114000000000002E-4</v>
      </c>
    </row>
    <row r="2554" spans="1:8" x14ac:dyDescent="0.2">
      <c r="A2554">
        <v>-1.3343E-4</v>
      </c>
      <c r="B2554">
        <v>2.9167700000000001E-4</v>
      </c>
      <c r="C2554">
        <v>2.9318600000000002E-4</v>
      </c>
      <c r="D2554">
        <v>1.3540199999999999E-4</v>
      </c>
      <c r="E2554">
        <v>-2.9887400000000003E-4</v>
      </c>
      <c r="F2554">
        <v>-6.5890100000000004E-4</v>
      </c>
      <c r="G2554">
        <v>-5.19824E-4</v>
      </c>
      <c r="H2554">
        <v>-7.58792E-4</v>
      </c>
    </row>
    <row r="2555" spans="1:8" x14ac:dyDescent="0.2">
      <c r="A2555">
        <v>-3.6138199999999999E-4</v>
      </c>
      <c r="B2555">
        <v>3.8581599999999998E-4</v>
      </c>
      <c r="C2555">
        <v>-6.0857800000000003E-4</v>
      </c>
      <c r="D2555">
        <v>-4.3059000000000001E-4</v>
      </c>
      <c r="E2555">
        <v>-6.7065600000000005E-4</v>
      </c>
      <c r="F2555">
        <v>-2.9092700000000002E-4</v>
      </c>
      <c r="G2555">
        <v>-1.7975399999999999E-4</v>
      </c>
      <c r="H2555">
        <v>-3.5720899999999999E-4</v>
      </c>
    </row>
    <row r="2556" spans="1:8" x14ac:dyDescent="0.2">
      <c r="A2556">
        <v>5.7649100000000005E-4</v>
      </c>
      <c r="B2556">
        <v>-6.5270200000000001E-4</v>
      </c>
      <c r="C2556">
        <v>-1.9040600000000001E-4</v>
      </c>
      <c r="D2556">
        <v>-3.1785899999999998E-4</v>
      </c>
      <c r="E2556">
        <v>4.8274800000000002E-4</v>
      </c>
      <c r="F2556">
        <v>1.4382800000000001E-4</v>
      </c>
      <c r="G2556">
        <v>2.7609500000000002E-4</v>
      </c>
      <c r="H2556">
        <v>3.4695499999999997E-4</v>
      </c>
    </row>
    <row r="2557" spans="1:8" x14ac:dyDescent="0.2">
      <c r="A2557">
        <v>-2.5398700000000001E-4</v>
      </c>
      <c r="B2557" s="14">
        <v>-7.9799999999999998E-6</v>
      </c>
      <c r="C2557">
        <v>8.5359800000000001E-4</v>
      </c>
      <c r="D2557" s="14">
        <v>3.8399999999999998E-5</v>
      </c>
      <c r="E2557" s="14">
        <v>-2.8600000000000001E-5</v>
      </c>
      <c r="F2557">
        <v>6.30074E-4</v>
      </c>
      <c r="G2557">
        <v>2.68292E-4</v>
      </c>
      <c r="H2557">
        <v>-3.1193300000000002E-4</v>
      </c>
    </row>
    <row r="2558" spans="1:8" x14ac:dyDescent="0.2">
      <c r="A2558">
        <v>-2.2393000000000001E-4</v>
      </c>
      <c r="B2558">
        <v>7.1071299999999997E-4</v>
      </c>
      <c r="C2558">
        <v>-2.6353999999999999E-4</v>
      </c>
      <c r="D2558" s="14">
        <v>-1.5400000000000002E-5</v>
      </c>
      <c r="E2558">
        <v>2.3372900000000001E-4</v>
      </c>
      <c r="F2558" s="14">
        <v>4.5800000000000002E-5</v>
      </c>
      <c r="G2558">
        <v>-2.5223299999999998E-4</v>
      </c>
      <c r="H2558">
        <v>7.63034E-4</v>
      </c>
    </row>
    <row r="2559" spans="1:8" x14ac:dyDescent="0.2">
      <c r="A2559">
        <v>5.2495999999999999E-4</v>
      </c>
      <c r="B2559">
        <v>-1.7129800000000001E-4</v>
      </c>
      <c r="C2559">
        <v>-6.5164400000000005E-4</v>
      </c>
      <c r="D2559">
        <v>5.3718199999999998E-4</v>
      </c>
      <c r="E2559">
        <v>-6.2275500000000001E-4</v>
      </c>
      <c r="F2559">
        <v>-2.9929799999999998E-4</v>
      </c>
      <c r="G2559" s="14">
        <v>-6.8700000000000003E-5</v>
      </c>
      <c r="H2559" s="14">
        <v>8.4900000000000004E-5</v>
      </c>
    </row>
    <row r="2560" spans="1:8" x14ac:dyDescent="0.2">
      <c r="A2560">
        <v>-4.4721000000000002E-4</v>
      </c>
      <c r="B2560" s="14">
        <v>3.0700000000000001E-5</v>
      </c>
      <c r="C2560">
        <v>3.1912100000000001E-4</v>
      </c>
      <c r="D2560" s="14">
        <v>-1.5799999999999999E-6</v>
      </c>
      <c r="E2560">
        <v>3.9131099999999998E-4</v>
      </c>
      <c r="F2560">
        <v>-4.5722599999999998E-4</v>
      </c>
      <c r="G2560">
        <v>-1.98173E-4</v>
      </c>
      <c r="H2560">
        <v>-2.4594999999999999E-4</v>
      </c>
    </row>
    <row r="2561" spans="1:8" x14ac:dyDescent="0.2">
      <c r="A2561" s="14">
        <v>8.81E-5</v>
      </c>
      <c r="B2561">
        <v>-6.5961100000000005E-4</v>
      </c>
      <c r="C2561">
        <v>-6.2651199999999997E-4</v>
      </c>
      <c r="D2561">
        <v>-3.7840299999999998E-4</v>
      </c>
      <c r="E2561" s="14">
        <v>8.6400000000000001E-7</v>
      </c>
      <c r="F2561">
        <v>-4.6932300000000001E-4</v>
      </c>
      <c r="G2561" s="14">
        <v>7.6799999999999997E-5</v>
      </c>
      <c r="H2561">
        <v>-1.84976E-4</v>
      </c>
    </row>
    <row r="2562" spans="1:8" x14ac:dyDescent="0.2">
      <c r="A2562">
        <v>-3.3454300000000003E-4</v>
      </c>
      <c r="B2562">
        <v>3.6520299999999998E-4</v>
      </c>
      <c r="C2562">
        <v>2.02234E-4</v>
      </c>
      <c r="D2562">
        <v>-4.1659200000000003E-4</v>
      </c>
      <c r="E2562">
        <v>-2.3073899999999999E-4</v>
      </c>
      <c r="F2562">
        <v>2.1098300000000001E-4</v>
      </c>
      <c r="G2562">
        <v>-2.4825599999999998E-4</v>
      </c>
      <c r="H2562">
        <v>-1.62256E-4</v>
      </c>
    </row>
    <row r="2563" spans="1:8" x14ac:dyDescent="0.2">
      <c r="A2563">
        <v>2.88895E-4</v>
      </c>
      <c r="B2563">
        <v>-3.0934799999999998E-4</v>
      </c>
      <c r="C2563">
        <v>-1.54678E-4</v>
      </c>
      <c r="D2563">
        <v>-1.54826E-4</v>
      </c>
      <c r="E2563">
        <v>-4.1533599999999998E-4</v>
      </c>
      <c r="F2563">
        <v>3.3234300000000003E-4</v>
      </c>
      <c r="G2563">
        <v>-4.04712E-4</v>
      </c>
      <c r="H2563">
        <v>3.1375899999999999E-4</v>
      </c>
    </row>
    <row r="2564" spans="1:8" x14ac:dyDescent="0.2">
      <c r="A2564">
        <v>-3.1129600000000002E-4</v>
      </c>
      <c r="B2564">
        <v>-3.2024400000000002E-4</v>
      </c>
      <c r="C2564">
        <v>1.71192E-4</v>
      </c>
      <c r="D2564">
        <v>-1.4814E-4</v>
      </c>
      <c r="E2564">
        <v>4.69047E-4</v>
      </c>
      <c r="F2564">
        <v>-7.5966100000000002E-4</v>
      </c>
      <c r="G2564">
        <v>8.2520499999999997E-4</v>
      </c>
      <c r="H2564" s="14">
        <v>8.0099999999999995E-5</v>
      </c>
    </row>
    <row r="2565" spans="1:8" x14ac:dyDescent="0.2">
      <c r="A2565">
        <v>6.6737800000000005E-4</v>
      </c>
      <c r="B2565" s="14">
        <v>-4.6900000000000002E-5</v>
      </c>
      <c r="C2565">
        <v>-1.7768600000000001E-4</v>
      </c>
      <c r="D2565">
        <v>5.6237300000000002E-4</v>
      </c>
      <c r="E2565">
        <v>-4.5779300000000001E-4</v>
      </c>
      <c r="F2565">
        <v>8.35742E-4</v>
      </c>
      <c r="G2565">
        <v>-2.9761000000000002E-4</v>
      </c>
      <c r="H2565">
        <v>2.19643E-4</v>
      </c>
    </row>
    <row r="2566" spans="1:8" x14ac:dyDescent="0.2">
      <c r="A2566">
        <v>-5.5635199999999998E-4</v>
      </c>
      <c r="B2566">
        <v>7.3201600000000005E-4</v>
      </c>
      <c r="C2566" s="14">
        <v>5.7899999999999998E-5</v>
      </c>
      <c r="D2566">
        <v>-5.7795999999999998E-4</v>
      </c>
      <c r="E2566" s="14">
        <v>3.05E-6</v>
      </c>
      <c r="F2566">
        <v>-1.69266E-4</v>
      </c>
      <c r="G2566">
        <v>1.4841100000000001E-4</v>
      </c>
      <c r="H2566">
        <v>1.95217E-4</v>
      </c>
    </row>
    <row r="2567" spans="1:8" x14ac:dyDescent="0.2">
      <c r="A2567">
        <v>-1.7053599999999999E-4</v>
      </c>
      <c r="B2567">
        <v>-7.33831E-4</v>
      </c>
      <c r="C2567">
        <v>3.4439300000000002E-4</v>
      </c>
      <c r="D2567">
        <v>6.0081000000000002E-4</v>
      </c>
      <c r="E2567" s="14">
        <v>-5.7399999999999999E-5</v>
      </c>
      <c r="F2567">
        <v>2.1374299999999999E-4</v>
      </c>
      <c r="G2567">
        <v>7.7856599999999996E-4</v>
      </c>
      <c r="H2567">
        <v>1.58975E-4</v>
      </c>
    </row>
    <row r="2568" spans="1:8" x14ac:dyDescent="0.2">
      <c r="A2568">
        <v>4.9918E-4</v>
      </c>
      <c r="B2568">
        <v>6.5092399999999999E-4</v>
      </c>
      <c r="C2568" s="14">
        <v>-9.6799999999999995E-5</v>
      </c>
      <c r="D2568" s="14">
        <v>6.1799999999999998E-5</v>
      </c>
      <c r="E2568">
        <v>6.6263599999999998E-4</v>
      </c>
      <c r="F2568">
        <v>-1.4501E-4</v>
      </c>
      <c r="G2568">
        <v>-7.4865900000000004E-4</v>
      </c>
      <c r="H2568">
        <v>2.5672599999999998E-4</v>
      </c>
    </row>
    <row r="2569" spans="1:8" x14ac:dyDescent="0.2">
      <c r="A2569" s="14">
        <v>-6.4099999999999996E-6</v>
      </c>
      <c r="B2569">
        <v>-6.20441E-4</v>
      </c>
      <c r="C2569" s="14">
        <v>-8.5400000000000002E-5</v>
      </c>
      <c r="D2569">
        <v>-8.2258600000000004E-4</v>
      </c>
      <c r="E2569">
        <v>-1.10931E-4</v>
      </c>
      <c r="F2569">
        <v>4.1157200000000002E-4</v>
      </c>
      <c r="G2569" s="14">
        <v>-6.9199999999999998E-6</v>
      </c>
      <c r="H2569">
        <v>-4.5222099999999999E-4</v>
      </c>
    </row>
    <row r="2570" spans="1:8" x14ac:dyDescent="0.2">
      <c r="A2570">
        <v>1.05037E-4</v>
      </c>
      <c r="B2570">
        <v>3.3380999999999998E-4</v>
      </c>
      <c r="C2570">
        <v>-4.1002600000000002E-4</v>
      </c>
      <c r="D2570" s="14">
        <v>1.6500000000000001E-5</v>
      </c>
      <c r="E2570">
        <v>-5.24334E-4</v>
      </c>
      <c r="F2570">
        <v>-6.3361400000000001E-4</v>
      </c>
      <c r="G2570" s="14">
        <v>8.3300000000000005E-5</v>
      </c>
      <c r="H2570">
        <v>-2.7174300000000002E-4</v>
      </c>
    </row>
    <row r="2571" spans="1:8" x14ac:dyDescent="0.2">
      <c r="A2571">
        <v>-4.51602E-4</v>
      </c>
      <c r="B2571">
        <v>-4.1636100000000002E-4</v>
      </c>
      <c r="C2571">
        <v>1.9716699999999999E-4</v>
      </c>
      <c r="D2571">
        <v>4.8218099999999998E-4</v>
      </c>
      <c r="E2571">
        <v>-2.2045800000000001E-4</v>
      </c>
      <c r="F2571">
        <v>2.0787299999999999E-4</v>
      </c>
      <c r="G2571">
        <v>2.3540400000000001E-4</v>
      </c>
      <c r="H2571">
        <v>6.2995100000000001E-4</v>
      </c>
    </row>
    <row r="2572" spans="1:8" x14ac:dyDescent="0.2">
      <c r="A2572">
        <v>2.95595E-4</v>
      </c>
      <c r="B2572">
        <v>7.84931E-4</v>
      </c>
      <c r="C2572">
        <v>2.5062800000000003E-4</v>
      </c>
      <c r="D2572">
        <v>-1.5258599999999999E-4</v>
      </c>
      <c r="E2572">
        <v>4.7746000000000003E-4</v>
      </c>
      <c r="F2572">
        <v>-2.7967999999999998E-4</v>
      </c>
      <c r="G2572">
        <v>-3.6435900000000003E-4</v>
      </c>
      <c r="H2572" s="14">
        <v>8.1600000000000005E-5</v>
      </c>
    </row>
    <row r="2573" spans="1:8" x14ac:dyDescent="0.2">
      <c r="A2573">
        <v>-2.5425799999999999E-4</v>
      </c>
      <c r="B2573">
        <v>-1.12723E-4</v>
      </c>
      <c r="C2573" s="14">
        <v>-4.0899999999999998E-5</v>
      </c>
      <c r="D2573">
        <v>4.0819199999999998E-4</v>
      </c>
      <c r="E2573">
        <v>-3.145E-4</v>
      </c>
      <c r="F2573">
        <v>6.2227400000000003E-4</v>
      </c>
      <c r="G2573">
        <v>5.0395099999999999E-4</v>
      </c>
      <c r="H2573">
        <v>-6.5706300000000005E-4</v>
      </c>
    </row>
    <row r="2574" spans="1:8" x14ac:dyDescent="0.2">
      <c r="A2574">
        <v>2.8732699999999998E-4</v>
      </c>
      <c r="B2574">
        <v>-4.7370799999999998E-4</v>
      </c>
      <c r="C2574">
        <v>4.36821E-4</v>
      </c>
      <c r="D2574" s="14">
        <v>8.2899999999999996E-5</v>
      </c>
      <c r="E2574">
        <v>4.8412599999999998E-4</v>
      </c>
      <c r="F2574">
        <v>-2.8057000000000001E-4</v>
      </c>
      <c r="G2574">
        <v>6.9276400000000001E-4</v>
      </c>
      <c r="H2574">
        <v>6.0366599999999999E-4</v>
      </c>
    </row>
    <row r="2575" spans="1:8" x14ac:dyDescent="0.2">
      <c r="A2575">
        <v>3.6702000000000002E-4</v>
      </c>
      <c r="B2575">
        <v>7.5364300000000002E-4</v>
      </c>
      <c r="C2575" s="14">
        <v>-6.8999999999999997E-5</v>
      </c>
      <c r="D2575">
        <v>-1.05868E-4</v>
      </c>
      <c r="E2575">
        <v>9.1180799999999995E-4</v>
      </c>
      <c r="F2575">
        <v>6.6398E-4</v>
      </c>
      <c r="G2575">
        <v>-2.95653E-4</v>
      </c>
      <c r="H2575">
        <v>5.5322399999999995E-4</v>
      </c>
    </row>
    <row r="2576" spans="1:8" x14ac:dyDescent="0.2">
      <c r="A2576">
        <v>-7.3506899999999998E-4</v>
      </c>
      <c r="B2576">
        <v>-6.34199E-4</v>
      </c>
      <c r="C2576">
        <v>-3.481E-4</v>
      </c>
      <c r="D2576">
        <v>-1.70237E-4</v>
      </c>
      <c r="E2576">
        <v>-9.3741799999999998E-4</v>
      </c>
      <c r="F2576">
        <v>-4.0664100000000001E-4</v>
      </c>
      <c r="G2576">
        <v>6.51675E-4</v>
      </c>
      <c r="H2576">
        <v>3.67046E-4</v>
      </c>
    </row>
    <row r="2577" spans="1:8" x14ac:dyDescent="0.2">
      <c r="A2577">
        <v>6.4292799999999997E-4</v>
      </c>
      <c r="B2577" s="14">
        <v>6.97E-5</v>
      </c>
      <c r="C2577">
        <v>-1.1967E-4</v>
      </c>
      <c r="D2577">
        <v>2.1959099999999999E-4</v>
      </c>
      <c r="E2577" s="14">
        <v>-5.4700000000000001E-5</v>
      </c>
      <c r="F2577">
        <v>-2.65314E-4</v>
      </c>
      <c r="G2577">
        <v>-5.6751399999999997E-4</v>
      </c>
      <c r="H2577">
        <v>-4.0141800000000001E-4</v>
      </c>
    </row>
    <row r="2578" spans="1:8" x14ac:dyDescent="0.2">
      <c r="A2578">
        <v>-7.3620300000000005E-4</v>
      </c>
      <c r="B2578" s="14">
        <v>3.36E-6</v>
      </c>
      <c r="C2578" s="14">
        <v>-6.7500000000000001E-5</v>
      </c>
      <c r="D2578">
        <v>-7.2789000000000003E-4</v>
      </c>
      <c r="E2578" s="14">
        <v>-8.6700000000000007E-5</v>
      </c>
      <c r="F2578">
        <v>4.2455800000000001E-4</v>
      </c>
      <c r="G2578">
        <v>2.7731099999999997E-4</v>
      </c>
      <c r="H2578">
        <v>1.10278E-4</v>
      </c>
    </row>
    <row r="2579" spans="1:8" x14ac:dyDescent="0.2">
      <c r="A2579">
        <v>6.4732500000000003E-4</v>
      </c>
      <c r="B2579">
        <v>1.1317E-4</v>
      </c>
      <c r="C2579">
        <v>2.9045999999999998E-4</v>
      </c>
      <c r="D2579">
        <v>6.1285500000000004E-4</v>
      </c>
      <c r="E2579">
        <v>2.4650900000000001E-4</v>
      </c>
      <c r="F2579">
        <v>-1.3035400000000001E-4</v>
      </c>
      <c r="G2579">
        <v>-2.2617199999999999E-4</v>
      </c>
      <c r="H2579" s="14">
        <v>-7.8999999999999995E-7</v>
      </c>
    </row>
    <row r="2580" spans="1:8" x14ac:dyDescent="0.2">
      <c r="A2580">
        <v>-5.6608400000000001E-4</v>
      </c>
      <c r="B2580">
        <v>-3.3270700000000001E-4</v>
      </c>
      <c r="C2580" s="14">
        <v>-3.4999999999999997E-5</v>
      </c>
      <c r="D2580">
        <v>-3.9555699999999999E-4</v>
      </c>
      <c r="E2580" s="14">
        <v>-3.6199999999999999E-5</v>
      </c>
      <c r="F2580">
        <v>-4.3648100000000001E-4</v>
      </c>
      <c r="G2580">
        <v>-7.9581699999999999E-4</v>
      </c>
      <c r="H2580">
        <v>-8.1439499999999998E-4</v>
      </c>
    </row>
    <row r="2581" spans="1:8" x14ac:dyDescent="0.2">
      <c r="A2581" s="14">
        <v>4.1399999999999997E-5</v>
      </c>
      <c r="B2581">
        <v>-1.9163399999999999E-4</v>
      </c>
      <c r="C2581">
        <v>-2.6046000000000001E-4</v>
      </c>
      <c r="D2581">
        <v>-2.13828E-4</v>
      </c>
      <c r="E2581">
        <v>-6.4790799999999999E-4</v>
      </c>
      <c r="F2581" s="14">
        <v>2.4700000000000001E-5</v>
      </c>
      <c r="G2581" s="14">
        <v>-4.0500000000000002E-5</v>
      </c>
      <c r="H2581">
        <v>7.4731799999999996E-4</v>
      </c>
    </row>
    <row r="2582" spans="1:8" x14ac:dyDescent="0.2">
      <c r="A2582">
        <v>5.1085599999999996E-4</v>
      </c>
      <c r="B2582">
        <v>7.1085699999999996E-4</v>
      </c>
      <c r="C2582" s="14">
        <v>9.4099999999999997E-5</v>
      </c>
      <c r="D2582">
        <v>3.9588299999999998E-4</v>
      </c>
      <c r="E2582">
        <v>4.6071000000000003E-4</v>
      </c>
      <c r="F2582">
        <v>1.5074000000000001E-4</v>
      </c>
      <c r="G2582">
        <v>1.6667400000000001E-4</v>
      </c>
      <c r="H2582">
        <v>2.37333E-4</v>
      </c>
    </row>
    <row r="2583" spans="1:8" x14ac:dyDescent="0.2">
      <c r="A2583">
        <v>2.65569E-4</v>
      </c>
      <c r="B2583">
        <v>3.3991700000000002E-4</v>
      </c>
      <c r="C2583">
        <v>-1.14613E-4</v>
      </c>
      <c r="D2583" s="14">
        <v>9.1199999999999994E-5</v>
      </c>
      <c r="E2583">
        <v>-5.0407700000000002E-4</v>
      </c>
      <c r="F2583">
        <v>-4.2771600000000002E-4</v>
      </c>
      <c r="G2583" s="14">
        <v>-5.3600000000000002E-5</v>
      </c>
      <c r="H2583">
        <v>2.9786100000000001E-4</v>
      </c>
    </row>
    <row r="2584" spans="1:8" x14ac:dyDescent="0.2">
      <c r="A2584">
        <v>-1.9331099999999999E-4</v>
      </c>
      <c r="B2584">
        <v>-2.5076900000000002E-4</v>
      </c>
      <c r="C2584">
        <v>2.8310299999999999E-4</v>
      </c>
      <c r="D2584">
        <v>3.7319399999999998E-4</v>
      </c>
      <c r="E2584">
        <v>3.2243400000000002E-4</v>
      </c>
      <c r="F2584">
        <v>9.3981700000000002E-4</v>
      </c>
      <c r="G2584">
        <v>1.1206009999999999E-3</v>
      </c>
      <c r="H2584">
        <v>-2.9809999999999998E-4</v>
      </c>
    </row>
    <row r="2585" spans="1:8" x14ac:dyDescent="0.2">
      <c r="A2585">
        <v>-3.3909899999999999E-4</v>
      </c>
      <c r="B2585" s="14">
        <v>9.6199999999999994E-5</v>
      </c>
      <c r="C2585">
        <v>7.7275399999999995E-4</v>
      </c>
      <c r="D2585">
        <v>5.3362799999999997E-4</v>
      </c>
      <c r="E2585">
        <v>1.159265E-3</v>
      </c>
      <c r="F2585">
        <v>8.53439E-4</v>
      </c>
      <c r="G2585">
        <v>-2.7085199999999997E-4</v>
      </c>
      <c r="H2585">
        <v>9.8004800000000007E-4</v>
      </c>
    </row>
    <row r="2586" spans="1:8" x14ac:dyDescent="0.2">
      <c r="A2586">
        <v>6.1817399999999998E-4</v>
      </c>
      <c r="B2586">
        <v>1.3622999999999999E-4</v>
      </c>
      <c r="C2586">
        <v>4.2728599999999997E-4</v>
      </c>
      <c r="D2586" s="14">
        <v>-7.4200000000000001E-5</v>
      </c>
      <c r="E2586" s="14">
        <v>-9.6799999999999995E-5</v>
      </c>
      <c r="F2586" s="14">
        <v>5.0099999999999998E-5</v>
      </c>
      <c r="G2586">
        <v>5.64169E-4</v>
      </c>
      <c r="H2586">
        <v>-7.7530100000000005E-4</v>
      </c>
    </row>
    <row r="2587" spans="1:8" x14ac:dyDescent="0.2">
      <c r="A2587">
        <v>-4.2225800000000001E-4</v>
      </c>
      <c r="B2587">
        <v>6.3668199999999996E-4</v>
      </c>
      <c r="C2587">
        <v>1.7337799999999999E-4</v>
      </c>
      <c r="D2587">
        <v>8.3690000000000001E-4</v>
      </c>
      <c r="E2587">
        <v>9.4225400000000001E-4</v>
      </c>
      <c r="F2587" s="14">
        <v>-3.82E-5</v>
      </c>
      <c r="G2587">
        <v>1.66871E-4</v>
      </c>
      <c r="H2587">
        <v>1.034501E-3</v>
      </c>
    </row>
    <row r="2588" spans="1:8" x14ac:dyDescent="0.2">
      <c r="A2588">
        <v>1.7275299999999999E-4</v>
      </c>
      <c r="B2588" s="14">
        <v>9.1700000000000006E-5</v>
      </c>
      <c r="C2588">
        <v>-4.4146000000000002E-4</v>
      </c>
      <c r="D2588">
        <v>-5.5039599999999998E-4</v>
      </c>
      <c r="E2588" s="14">
        <v>-6.3499999999999999E-5</v>
      </c>
      <c r="F2588" s="14">
        <v>7.8100000000000001E-5</v>
      </c>
      <c r="G2588">
        <v>5.96271E-4</v>
      </c>
      <c r="H2588">
        <v>2.1640099999999999E-4</v>
      </c>
    </row>
    <row r="2589" spans="1:8" x14ac:dyDescent="0.2">
      <c r="A2589" s="14">
        <v>-6.5599999999999995E-5</v>
      </c>
      <c r="B2589">
        <v>-6.4152700000000003E-4</v>
      </c>
      <c r="C2589">
        <v>-3.9383000000000002E-4</v>
      </c>
      <c r="D2589">
        <v>-2.6098400000000002E-4</v>
      </c>
      <c r="E2589">
        <v>-2.1287300000000001E-4</v>
      </c>
      <c r="F2589">
        <v>-4.1157999999999999E-4</v>
      </c>
      <c r="G2589">
        <v>-4.0246800000000001E-4</v>
      </c>
      <c r="H2589">
        <v>-9.4524599999999996E-4</v>
      </c>
    </row>
    <row r="2590" spans="1:8" x14ac:dyDescent="0.2">
      <c r="A2590" s="14">
        <v>6.7299999999999996E-5</v>
      </c>
      <c r="B2590">
        <v>4.03569E-4</v>
      </c>
      <c r="C2590">
        <v>5.9621100000000003E-4</v>
      </c>
      <c r="D2590">
        <v>1.035579E-3</v>
      </c>
      <c r="E2590" s="14">
        <v>-5.5099999999999998E-5</v>
      </c>
      <c r="F2590">
        <v>6.4908499999999998E-4</v>
      </c>
      <c r="G2590">
        <v>4.8006399999999999E-4</v>
      </c>
      <c r="H2590">
        <v>1.1310910000000001E-3</v>
      </c>
    </row>
    <row r="2591" spans="1:8" x14ac:dyDescent="0.2">
      <c r="A2591">
        <v>3.3525500000000001E-4</v>
      </c>
      <c r="B2591">
        <v>-3.0656599999999998E-4</v>
      </c>
      <c r="C2591">
        <v>-3.6284199999999999E-4</v>
      </c>
      <c r="D2591">
        <v>-7.32364E-4</v>
      </c>
      <c r="E2591" s="14">
        <v>-6.5099999999999997E-5</v>
      </c>
      <c r="F2591">
        <v>1.17525E-4</v>
      </c>
      <c r="G2591">
        <v>-4.9078299999999995E-4</v>
      </c>
      <c r="H2591">
        <v>-2.7889400000000002E-4</v>
      </c>
    </row>
    <row r="2592" spans="1:8" x14ac:dyDescent="0.2">
      <c r="A2592">
        <v>-3.9721100000000002E-4</v>
      </c>
      <c r="B2592" s="14">
        <v>-3.2100000000000001E-5</v>
      </c>
      <c r="C2592">
        <v>2.0903800000000001E-4</v>
      </c>
      <c r="D2592">
        <v>-3.91092E-4</v>
      </c>
      <c r="E2592">
        <v>1.0119999999999999E-4</v>
      </c>
      <c r="F2592">
        <v>-6.1290400000000005E-4</v>
      </c>
      <c r="G2592">
        <v>-2.4843E-4</v>
      </c>
      <c r="H2592">
        <v>-5.4003999999999999E-4</v>
      </c>
    </row>
    <row r="2593" spans="1:8" x14ac:dyDescent="0.2">
      <c r="A2593" s="14">
        <v>3.82E-5</v>
      </c>
      <c r="B2593">
        <v>-5.5957900000000004E-4</v>
      </c>
      <c r="C2593">
        <v>-3.9191600000000002E-4</v>
      </c>
      <c r="D2593">
        <v>2.4512299999999998E-4</v>
      </c>
      <c r="E2593">
        <v>-9.4848000000000003E-4</v>
      </c>
      <c r="F2593">
        <v>3.4900399999999998E-4</v>
      </c>
      <c r="G2593" s="14">
        <v>-4.5599999999999997E-5</v>
      </c>
      <c r="H2593">
        <v>-2.9665799999999999E-4</v>
      </c>
    </row>
    <row r="2594" spans="1:8" x14ac:dyDescent="0.2">
      <c r="A2594">
        <v>6.4382899999999995E-4</v>
      </c>
      <c r="B2594">
        <v>5.4076700000000005E-4</v>
      </c>
      <c r="C2594">
        <v>1.8769699999999999E-4</v>
      </c>
      <c r="D2594" s="14">
        <v>4.5599999999999997E-5</v>
      </c>
      <c r="E2594">
        <v>1.371557E-3</v>
      </c>
      <c r="F2594">
        <v>2.2261000000000001E-4</v>
      </c>
      <c r="G2594">
        <v>1.15184E-4</v>
      </c>
      <c r="H2594">
        <v>-1.2490799999999999E-4</v>
      </c>
    </row>
    <row r="2595" spans="1:8" x14ac:dyDescent="0.2">
      <c r="A2595">
        <v>-1.6306200000000001E-4</v>
      </c>
      <c r="B2595">
        <v>4.2853500000000002E-4</v>
      </c>
      <c r="C2595">
        <v>6.9899700000000003E-4</v>
      </c>
      <c r="D2595">
        <v>6.2802500000000005E-4</v>
      </c>
      <c r="E2595">
        <v>-2.5876499999999999E-4</v>
      </c>
      <c r="F2595">
        <v>5.5914400000000003E-4</v>
      </c>
      <c r="G2595">
        <v>6.5392900000000003E-4</v>
      </c>
      <c r="H2595">
        <v>7.5440100000000003E-4</v>
      </c>
    </row>
    <row r="2596" spans="1:8" x14ac:dyDescent="0.2">
      <c r="A2596">
        <v>-2.6860499999999999E-4</v>
      </c>
      <c r="B2596">
        <v>2.28335E-4</v>
      </c>
      <c r="C2596">
        <v>-6.3095299999999996E-4</v>
      </c>
      <c r="D2596">
        <v>2.0837399999999999E-4</v>
      </c>
      <c r="E2596">
        <v>-1.06656E-4</v>
      </c>
      <c r="F2596">
        <v>-5.5010499999999995E-4</v>
      </c>
      <c r="G2596" s="14">
        <v>-1.38E-5</v>
      </c>
      <c r="H2596">
        <v>-3.7039499999999998E-4</v>
      </c>
    </row>
    <row r="2597" spans="1:8" x14ac:dyDescent="0.2">
      <c r="A2597">
        <v>3.1526999999999998E-4</v>
      </c>
      <c r="B2597" s="14">
        <v>-7.8100000000000001E-5</v>
      </c>
      <c r="C2597">
        <v>-1.02507E-4</v>
      </c>
      <c r="D2597">
        <v>-3.2727100000000002E-4</v>
      </c>
      <c r="E2597">
        <v>-4.5483299999999997E-4</v>
      </c>
      <c r="F2597">
        <v>-1.04453E-4</v>
      </c>
      <c r="G2597">
        <v>-7.2491899999999998E-4</v>
      </c>
      <c r="H2597">
        <v>-6.7980700000000005E-4</v>
      </c>
    </row>
    <row r="2598" spans="1:8" x14ac:dyDescent="0.2">
      <c r="A2598">
        <v>-4.1221399999999999E-4</v>
      </c>
      <c r="B2598">
        <v>-5.5788799999999998E-4</v>
      </c>
      <c r="C2598">
        <v>9.6838399999999998E-4</v>
      </c>
      <c r="D2598" s="14">
        <v>7.4800000000000002E-5</v>
      </c>
      <c r="E2598">
        <v>6.6550500000000005E-4</v>
      </c>
      <c r="F2598">
        <v>7.88939E-4</v>
      </c>
      <c r="G2598">
        <v>1.179909E-3</v>
      </c>
      <c r="H2598">
        <v>9.8012100000000003E-4</v>
      </c>
    </row>
    <row r="2599" spans="1:8" x14ac:dyDescent="0.2">
      <c r="A2599">
        <v>5.9326400000000003E-4</v>
      </c>
      <c r="B2599">
        <v>8.64904E-4</v>
      </c>
      <c r="C2599">
        <v>2.9866099999999998E-4</v>
      </c>
      <c r="D2599">
        <v>4.11364E-4</v>
      </c>
      <c r="E2599">
        <v>3.6062600000000001E-4</v>
      </c>
      <c r="F2599">
        <v>4.5471699999999999E-4</v>
      </c>
      <c r="G2599">
        <v>2.6425199999999998E-4</v>
      </c>
      <c r="H2599">
        <v>-3.4486299999999999E-4</v>
      </c>
    </row>
    <row r="2600" spans="1:8" x14ac:dyDescent="0.2">
      <c r="A2600">
        <v>-8.7116500000000003E-4</v>
      </c>
      <c r="B2600">
        <v>-4.4923100000000002E-4</v>
      </c>
      <c r="C2600">
        <v>-1.201288E-3</v>
      </c>
      <c r="D2600">
        <v>-4.4045500000000002E-4</v>
      </c>
      <c r="E2600">
        <v>-2.13329E-4</v>
      </c>
      <c r="F2600">
        <v>-5.3128400000000003E-4</v>
      </c>
      <c r="G2600">
        <v>-5.1367800000000005E-4</v>
      </c>
      <c r="H2600">
        <v>4.3276300000000002E-4</v>
      </c>
    </row>
    <row r="2601" spans="1:8" x14ac:dyDescent="0.2">
      <c r="A2601">
        <v>2.16157E-4</v>
      </c>
      <c r="B2601">
        <v>-3.5386400000000001E-4</v>
      </c>
      <c r="C2601">
        <v>3.75788E-4</v>
      </c>
      <c r="D2601">
        <v>-3.3012999999999999E-4</v>
      </c>
      <c r="E2601">
        <v>2.22747E-4</v>
      </c>
      <c r="F2601">
        <v>-1.00763E-4</v>
      </c>
      <c r="G2601" s="14">
        <v>-2.5599999999999999E-5</v>
      </c>
      <c r="H2601">
        <v>-1.1431599999999999E-4</v>
      </c>
    </row>
    <row r="2602" spans="1:8" x14ac:dyDescent="0.2">
      <c r="A2602">
        <v>2.3065E-4</v>
      </c>
      <c r="B2602">
        <v>-3.04581E-4</v>
      </c>
      <c r="C2602">
        <v>-1.8831499999999999E-4</v>
      </c>
      <c r="D2602">
        <v>6.2544200000000003E-4</v>
      </c>
      <c r="E2602" s="14">
        <v>3.3300000000000003E-5</v>
      </c>
      <c r="F2602">
        <v>1.3880399999999999E-4</v>
      </c>
      <c r="G2602">
        <v>2.8199099999999999E-4</v>
      </c>
      <c r="H2602">
        <v>3.7262900000000003E-4</v>
      </c>
    </row>
    <row r="2603" spans="1:8" x14ac:dyDescent="0.2">
      <c r="A2603" s="14">
        <v>4.6799999999999999E-5</v>
      </c>
      <c r="B2603">
        <v>1.359971E-3</v>
      </c>
      <c r="C2603">
        <v>7.2827199999999997E-4</v>
      </c>
      <c r="D2603">
        <v>5.8367399999999996E-4</v>
      </c>
      <c r="E2603">
        <v>1.353971E-3</v>
      </c>
      <c r="F2603">
        <v>1.04246E-3</v>
      </c>
      <c r="G2603">
        <v>7.5766899999999999E-4</v>
      </c>
      <c r="H2603">
        <v>1.3484200000000001E-4</v>
      </c>
    </row>
    <row r="2604" spans="1:8" x14ac:dyDescent="0.2">
      <c r="A2604">
        <v>1.32559E-4</v>
      </c>
      <c r="B2604">
        <v>-1.00999E-4</v>
      </c>
      <c r="C2604" s="14">
        <v>-7.1500000000000003E-5</v>
      </c>
      <c r="D2604">
        <v>-2.2853500000000001E-4</v>
      </c>
      <c r="E2604">
        <v>-7.03767E-4</v>
      </c>
      <c r="F2604">
        <v>2.11855E-4</v>
      </c>
      <c r="G2604" s="14">
        <v>1.4399999999999999E-5</v>
      </c>
      <c r="H2604">
        <v>-3.30654E-4</v>
      </c>
    </row>
    <row r="2605" spans="1:8" x14ac:dyDescent="0.2">
      <c r="A2605">
        <v>-5.94212E-4</v>
      </c>
      <c r="B2605">
        <v>-7.3956800000000002E-4</v>
      </c>
      <c r="C2605" s="14">
        <v>1.7E-5</v>
      </c>
      <c r="D2605">
        <v>2.79096E-4</v>
      </c>
      <c r="E2605">
        <v>6.8267499999999999E-4</v>
      </c>
      <c r="F2605" s="14">
        <v>2.44E-5</v>
      </c>
      <c r="G2605">
        <v>5.1042700000000004E-4</v>
      </c>
      <c r="H2605" s="14">
        <v>-7.9099999999999998E-5</v>
      </c>
    </row>
    <row r="2606" spans="1:8" x14ac:dyDescent="0.2">
      <c r="A2606">
        <v>8.6793299999999999E-4</v>
      </c>
      <c r="B2606">
        <v>4.77314E-4</v>
      </c>
      <c r="C2606">
        <v>1.2252229999999999E-3</v>
      </c>
      <c r="D2606">
        <v>5.0534600000000005E-4</v>
      </c>
      <c r="E2606">
        <v>4.9240199999999997E-4</v>
      </c>
      <c r="F2606" s="14">
        <v>1.2E-5</v>
      </c>
      <c r="G2606">
        <v>-1.57393E-4</v>
      </c>
      <c r="H2606">
        <v>3.7039100000000003E-4</v>
      </c>
    </row>
    <row r="2607" spans="1:8" x14ac:dyDescent="0.2">
      <c r="A2607">
        <v>-3.7559600000000001E-4</v>
      </c>
      <c r="B2607" s="14">
        <v>1.2099999999999999E-5</v>
      </c>
      <c r="C2607">
        <v>-3.6614900000000002E-4</v>
      </c>
      <c r="D2607">
        <v>-1.4035100000000001E-4</v>
      </c>
      <c r="E2607">
        <v>-8.1242100000000002E-4</v>
      </c>
      <c r="F2607" s="14">
        <v>6.3100000000000002E-5</v>
      </c>
      <c r="G2607">
        <v>2.7173399999999998E-4</v>
      </c>
      <c r="H2607">
        <v>8.5378500000000003E-4</v>
      </c>
    </row>
    <row r="2608" spans="1:8" x14ac:dyDescent="0.2">
      <c r="A2608">
        <v>2.8462499999999999E-4</v>
      </c>
      <c r="B2608">
        <v>2.17011E-4</v>
      </c>
      <c r="C2608">
        <v>-1.2781700000000001E-4</v>
      </c>
      <c r="D2608">
        <v>3.4305799999999998E-4</v>
      </c>
      <c r="E2608">
        <v>4.7788300000000002E-4</v>
      </c>
      <c r="F2608">
        <v>5.44696E-4</v>
      </c>
      <c r="G2608">
        <v>5.7970099999999996E-4</v>
      </c>
      <c r="H2608">
        <v>-1.6575699999999999E-4</v>
      </c>
    </row>
    <row r="2609" spans="1:8" x14ac:dyDescent="0.2">
      <c r="A2609" s="14">
        <v>6.4999999999999994E-5</v>
      </c>
      <c r="B2609" s="14">
        <v>6.9999999999999999E-6</v>
      </c>
      <c r="C2609">
        <v>1.1229E-4</v>
      </c>
      <c r="D2609">
        <v>2.44842E-4</v>
      </c>
      <c r="E2609">
        <v>9.6184500000000002E-4</v>
      </c>
      <c r="F2609">
        <v>5.8368700000000005E-4</v>
      </c>
      <c r="G2609">
        <v>5.8489399999999997E-4</v>
      </c>
      <c r="H2609">
        <v>4.9331500000000003E-4</v>
      </c>
    </row>
    <row r="2610" spans="1:8" x14ac:dyDescent="0.2">
      <c r="A2610">
        <v>-2.6452399999999998E-4</v>
      </c>
      <c r="B2610">
        <v>1.7392500000000001E-4</v>
      </c>
      <c r="C2610">
        <v>-3.0181400000000002E-4</v>
      </c>
      <c r="D2610" s="14">
        <v>-7.5900000000000002E-5</v>
      </c>
      <c r="E2610">
        <v>-1.3244299999999999E-3</v>
      </c>
      <c r="F2610">
        <v>-7.3058499999999996E-4</v>
      </c>
      <c r="G2610">
        <v>-1.123583E-3</v>
      </c>
      <c r="H2610">
        <v>-3.2906400000000001E-4</v>
      </c>
    </row>
    <row r="2611" spans="1:8" x14ac:dyDescent="0.2">
      <c r="A2611">
        <v>-2.8430399999999998E-4</v>
      </c>
      <c r="B2611">
        <v>-1.021187E-3</v>
      </c>
      <c r="C2611">
        <v>-2.79867E-4</v>
      </c>
      <c r="D2611">
        <v>-6.9376300000000002E-4</v>
      </c>
      <c r="E2611">
        <v>-2.98838E-4</v>
      </c>
      <c r="F2611">
        <v>-5.1318499999999999E-4</v>
      </c>
      <c r="G2611">
        <v>-1.074193E-3</v>
      </c>
      <c r="H2611">
        <v>-1.033127E-3</v>
      </c>
    </row>
    <row r="2612" spans="1:8" x14ac:dyDescent="0.2">
      <c r="A2612">
        <v>-4.3220800000000001E-4</v>
      </c>
      <c r="B2612">
        <v>2.5720099999999998E-4</v>
      </c>
      <c r="C2612">
        <v>2.6730699999999999E-4</v>
      </c>
      <c r="D2612">
        <v>2.9386400000000002E-4</v>
      </c>
      <c r="E2612">
        <v>4.5361099999999998E-4</v>
      </c>
      <c r="F2612">
        <v>2.04823E-4</v>
      </c>
      <c r="G2612">
        <v>7.6506999999999996E-4</v>
      </c>
      <c r="H2612">
        <v>1.17948E-4</v>
      </c>
    </row>
    <row r="2613" spans="1:8" x14ac:dyDescent="0.2">
      <c r="A2613">
        <v>5.8582700000000003E-4</v>
      </c>
      <c r="B2613">
        <v>3.9661999999999998E-4</v>
      </c>
      <c r="C2613" s="14">
        <v>-8.5900000000000001E-5</v>
      </c>
      <c r="D2613">
        <v>-3.8519200000000002E-4</v>
      </c>
      <c r="E2613">
        <v>-3.3667400000000002E-4</v>
      </c>
      <c r="F2613">
        <v>-5.5250899999999996E-4</v>
      </c>
      <c r="G2613" s="14">
        <v>7.8899999999999993E-5</v>
      </c>
      <c r="H2613">
        <v>6.7610499999999998E-4</v>
      </c>
    </row>
    <row r="2614" spans="1:8" x14ac:dyDescent="0.2">
      <c r="A2614" s="14">
        <v>4.7700000000000001E-5</v>
      </c>
      <c r="B2614">
        <v>4.1801000000000002E-4</v>
      </c>
      <c r="C2614">
        <v>6.5838500000000005E-4</v>
      </c>
      <c r="D2614">
        <v>3.1340699999999998E-4</v>
      </c>
      <c r="E2614">
        <v>6.0774500000000003E-4</v>
      </c>
      <c r="F2614">
        <v>9.8011600000000006E-4</v>
      </c>
      <c r="G2614" s="14">
        <v>-8.6199999999999995E-5</v>
      </c>
      <c r="H2614">
        <v>1.97207E-4</v>
      </c>
    </row>
    <row r="2615" spans="1:8" x14ac:dyDescent="0.2">
      <c r="A2615" s="14">
        <v>-1.3200000000000001E-5</v>
      </c>
      <c r="B2615">
        <v>-1.05894E-4</v>
      </c>
      <c r="C2615" s="14">
        <v>8.8499999999999996E-5</v>
      </c>
      <c r="D2615">
        <v>9.7562199999999999E-4</v>
      </c>
      <c r="E2615">
        <v>1.0218899999999999E-4</v>
      </c>
      <c r="F2615">
        <v>1.78887E-4</v>
      </c>
      <c r="G2615">
        <v>3.3033900000000002E-4</v>
      </c>
      <c r="H2615" s="14">
        <v>-6.2000000000000003E-5</v>
      </c>
    </row>
    <row r="2616" spans="1:8" x14ac:dyDescent="0.2">
      <c r="A2616">
        <v>-4.3149799999999999E-4</v>
      </c>
      <c r="B2616">
        <v>-2.9665200000000001E-4</v>
      </c>
      <c r="C2616" s="14">
        <v>-9.1600000000000004E-5</v>
      </c>
      <c r="D2616">
        <v>-3.6181899999999999E-4</v>
      </c>
      <c r="E2616" s="14">
        <v>6.0800000000000001E-5</v>
      </c>
      <c r="F2616">
        <v>-3.2243700000000002E-4</v>
      </c>
      <c r="G2616">
        <v>-2.1014800000000001E-4</v>
      </c>
      <c r="H2616" s="14">
        <v>-1.09E-8</v>
      </c>
    </row>
    <row r="2617" spans="1:8" x14ac:dyDescent="0.2">
      <c r="A2617" s="14">
        <v>5.6700000000000003E-5</v>
      </c>
      <c r="B2617">
        <v>5.59053E-4</v>
      </c>
      <c r="C2617" s="14">
        <v>-5.5300000000000002E-5</v>
      </c>
      <c r="D2617">
        <v>-1.60173E-4</v>
      </c>
      <c r="E2617">
        <v>5.8946699999999999E-4</v>
      </c>
      <c r="F2617">
        <v>1.3811300000000001E-4</v>
      </c>
      <c r="G2617">
        <v>6.9193E-4</v>
      </c>
      <c r="H2617">
        <v>3.21572E-4</v>
      </c>
    </row>
    <row r="2618" spans="1:8" x14ac:dyDescent="0.2">
      <c r="A2618">
        <v>2.5127299999999999E-4</v>
      </c>
      <c r="B2618">
        <v>-6.7958899999999997E-4</v>
      </c>
      <c r="C2618">
        <v>-4.61483E-4</v>
      </c>
      <c r="D2618">
        <v>-3.42178E-4</v>
      </c>
      <c r="E2618">
        <v>-4.7666499999999998E-4</v>
      </c>
      <c r="F2618">
        <v>-4.2484E-4</v>
      </c>
      <c r="G2618">
        <v>-8.4341699999999995E-4</v>
      </c>
      <c r="H2618">
        <v>-1.9247900000000001E-4</v>
      </c>
    </row>
    <row r="2619" spans="1:8" x14ac:dyDescent="0.2">
      <c r="A2619">
        <v>-4.58832E-4</v>
      </c>
      <c r="B2619">
        <v>2.3342299999999999E-4</v>
      </c>
      <c r="C2619">
        <v>1.8567099999999999E-4</v>
      </c>
      <c r="D2619">
        <v>-2.37529E-4</v>
      </c>
      <c r="E2619">
        <v>-3.6169499999999999E-4</v>
      </c>
      <c r="F2619">
        <v>1.22621E-4</v>
      </c>
      <c r="G2619">
        <v>-1.35148E-4</v>
      </c>
      <c r="H2619">
        <v>-6.7405000000000004E-4</v>
      </c>
    </row>
    <row r="2620" spans="1:8" x14ac:dyDescent="0.2">
      <c r="A2620">
        <v>5.13041E-4</v>
      </c>
      <c r="B2620">
        <v>-5.8151600000000002E-4</v>
      </c>
      <c r="C2620" s="14">
        <v>-2.7100000000000001E-5</v>
      </c>
      <c r="D2620" s="14">
        <v>-2.3300000000000001E-6</v>
      </c>
      <c r="E2620" s="14">
        <v>-5.5500000000000001E-5</v>
      </c>
      <c r="F2620">
        <v>3.2801E-4</v>
      </c>
      <c r="G2620" s="14">
        <v>3.0199999999999999E-5</v>
      </c>
      <c r="H2620">
        <v>4.1442200000000001E-4</v>
      </c>
    </row>
    <row r="2621" spans="1:8" x14ac:dyDescent="0.2">
      <c r="A2621">
        <v>-6.5658800000000005E-4</v>
      </c>
      <c r="B2621">
        <v>4.9482200000000001E-4</v>
      </c>
      <c r="C2621">
        <v>1.2047199999999999E-4</v>
      </c>
      <c r="D2621">
        <v>-2.29836E-4</v>
      </c>
      <c r="E2621">
        <v>-2.8181099999999998E-4</v>
      </c>
      <c r="F2621">
        <v>-9.9810200000000006E-4</v>
      </c>
      <c r="G2621">
        <v>-1.3554699999999999E-4</v>
      </c>
      <c r="H2621">
        <v>-3.27573E-4</v>
      </c>
    </row>
    <row r="2622" spans="1:8" x14ac:dyDescent="0.2">
      <c r="A2622">
        <v>5.8484200000000002E-4</v>
      </c>
      <c r="B2622">
        <v>2.2322999999999999E-4</v>
      </c>
      <c r="C2622">
        <v>5.3358599999999996E-4</v>
      </c>
      <c r="D2622">
        <v>1.3399270000000001E-3</v>
      </c>
      <c r="E2622">
        <v>4.4499200000000001E-4</v>
      </c>
      <c r="F2622">
        <v>5.4901899999999998E-4</v>
      </c>
      <c r="G2622">
        <v>9.72035E-4</v>
      </c>
      <c r="H2622">
        <v>6.1985100000000004E-4</v>
      </c>
    </row>
    <row r="2623" spans="1:8" x14ac:dyDescent="0.2">
      <c r="A2623">
        <v>1.3844000000000001E-4</v>
      </c>
      <c r="B2623">
        <v>2.00922E-4</v>
      </c>
      <c r="C2623">
        <v>-6.7630200000000004E-4</v>
      </c>
      <c r="D2623">
        <v>-5.4335699999999995E-4</v>
      </c>
      <c r="E2623" s="14">
        <v>6.3700000000000003E-5</v>
      </c>
      <c r="F2623">
        <v>1.1556399999999999E-4</v>
      </c>
      <c r="G2623">
        <v>-2.24849E-4</v>
      </c>
      <c r="H2623">
        <v>4.7853400000000002E-4</v>
      </c>
    </row>
    <row r="2624" spans="1:8" x14ac:dyDescent="0.2">
      <c r="A2624">
        <v>1.01272E-4</v>
      </c>
      <c r="B2624">
        <v>-4.1803899999999999E-4</v>
      </c>
      <c r="C2624">
        <v>-2.7380900000000002E-4</v>
      </c>
      <c r="D2624">
        <v>1.9114199999999999E-4</v>
      </c>
      <c r="E2624" s="14">
        <v>-2.3099999999999999E-5</v>
      </c>
      <c r="F2624">
        <v>-3.7838200000000002E-4</v>
      </c>
      <c r="G2624">
        <v>-7.8410100000000005E-4</v>
      </c>
      <c r="H2624">
        <v>-8.0037900000000004E-4</v>
      </c>
    </row>
    <row r="2625" spans="1:8" x14ac:dyDescent="0.2">
      <c r="A2625">
        <v>-3.4188600000000001E-4</v>
      </c>
      <c r="B2625">
        <v>-2.04458E-4</v>
      </c>
      <c r="C2625">
        <v>5.7914999999999996E-4</v>
      </c>
      <c r="D2625">
        <v>-6.3123400000000005E-4</v>
      </c>
      <c r="E2625">
        <v>-4.5117999999999997E-4</v>
      </c>
      <c r="F2625">
        <v>3.6039900000000002E-4</v>
      </c>
      <c r="G2625">
        <v>3.0346699999999997E-4</v>
      </c>
      <c r="H2625" s="14">
        <v>4.3999999999999999E-5</v>
      </c>
    </row>
    <row r="2626" spans="1:8" x14ac:dyDescent="0.2">
      <c r="A2626">
        <v>1.8764199999999999E-4</v>
      </c>
      <c r="B2626" s="14">
        <v>-8.1699999999999997E-7</v>
      </c>
      <c r="C2626">
        <v>-1.0456E-4</v>
      </c>
      <c r="D2626" s="14">
        <v>-4.6900000000000002E-5</v>
      </c>
      <c r="E2626" s="14">
        <v>9.6299999999999996E-5</v>
      </c>
      <c r="F2626">
        <v>-1.58765E-4</v>
      </c>
      <c r="G2626">
        <v>3.3734200000000002E-4</v>
      </c>
      <c r="H2626">
        <v>4.4487900000000002E-4</v>
      </c>
    </row>
    <row r="2627" spans="1:8" x14ac:dyDescent="0.2">
      <c r="A2627">
        <v>-5.0381500000000001E-4</v>
      </c>
      <c r="B2627">
        <v>1.2814200000000001E-4</v>
      </c>
      <c r="C2627">
        <v>1.6244299999999999E-4</v>
      </c>
      <c r="D2627">
        <v>3.8136799999999998E-4</v>
      </c>
      <c r="E2627">
        <v>3.0492399999999998E-4</v>
      </c>
      <c r="F2627">
        <v>6.2769099999999999E-4</v>
      </c>
      <c r="G2627">
        <v>-4.7651699999999998E-4</v>
      </c>
      <c r="H2627">
        <v>-6.0189200000000003E-4</v>
      </c>
    </row>
    <row r="2628" spans="1:8" x14ac:dyDescent="0.2">
      <c r="A2628">
        <v>2.7355199999999999E-4</v>
      </c>
      <c r="B2628" s="14">
        <v>-2.4499999999999999E-5</v>
      </c>
      <c r="C2628" s="14">
        <v>8.7800000000000006E-5</v>
      </c>
      <c r="D2628">
        <v>1.30409E-4</v>
      </c>
      <c r="E2628">
        <v>-5.38946E-4</v>
      </c>
      <c r="F2628">
        <v>-9.7228099999999997E-4</v>
      </c>
      <c r="G2628">
        <v>6.1328100000000003E-4</v>
      </c>
      <c r="H2628">
        <v>3.9356100000000001E-4</v>
      </c>
    </row>
    <row r="2629" spans="1:8" x14ac:dyDescent="0.2">
      <c r="A2629" s="14">
        <v>-6.1600000000000007E-5</v>
      </c>
      <c r="B2629" s="14">
        <v>-9.98E-5</v>
      </c>
      <c r="C2629">
        <v>-9.4533300000000002E-4</v>
      </c>
      <c r="D2629">
        <v>-9.5507399999999998E-4</v>
      </c>
      <c r="E2629">
        <v>-1.4893600000000001E-4</v>
      </c>
      <c r="F2629" s="14">
        <v>-3.1300000000000002E-5</v>
      </c>
      <c r="G2629">
        <v>-1.232417E-3</v>
      </c>
      <c r="H2629" s="14">
        <v>-5.27E-5</v>
      </c>
    </row>
    <row r="2630" spans="1:8" x14ac:dyDescent="0.2">
      <c r="A2630">
        <v>1.21476E-4</v>
      </c>
      <c r="B2630">
        <v>-2.3472799999999999E-4</v>
      </c>
      <c r="C2630">
        <v>8.6258899999999998E-4</v>
      </c>
      <c r="D2630">
        <v>8.9763099999999997E-4</v>
      </c>
      <c r="E2630">
        <v>2.53012E-4</v>
      </c>
      <c r="F2630">
        <v>2.8636900000000002E-4</v>
      </c>
      <c r="G2630">
        <v>1.206314E-3</v>
      </c>
      <c r="H2630">
        <v>3.54896E-4</v>
      </c>
    </row>
    <row r="2631" spans="1:8" x14ac:dyDescent="0.2">
      <c r="A2631">
        <v>-5.0442599999999998E-4</v>
      </c>
      <c r="B2631">
        <v>3.8711600000000001E-4</v>
      </c>
      <c r="C2631">
        <v>-1.0020369999999999E-3</v>
      </c>
      <c r="D2631">
        <v>-5.67247E-4</v>
      </c>
      <c r="E2631">
        <v>1.1640400000000001E-4</v>
      </c>
      <c r="F2631">
        <v>-4.8518200000000002E-4</v>
      </c>
      <c r="G2631">
        <v>-7.1219899999999995E-4</v>
      </c>
      <c r="H2631" s="14">
        <v>6.69E-5</v>
      </c>
    </row>
    <row r="2632" spans="1:8" x14ac:dyDescent="0.2">
      <c r="A2632">
        <v>5.8342599999999995E-4</v>
      </c>
      <c r="B2632">
        <v>-3.56948E-4</v>
      </c>
      <c r="C2632">
        <v>6.8946899999999995E-4</v>
      </c>
      <c r="D2632">
        <v>6.4142099999999998E-4</v>
      </c>
      <c r="E2632">
        <v>4.1955300000000003E-4</v>
      </c>
      <c r="F2632">
        <v>6.1634600000000004E-4</v>
      </c>
      <c r="G2632">
        <v>5.1945799999999999E-4</v>
      </c>
      <c r="H2632">
        <v>-5.2569200000000002E-4</v>
      </c>
    </row>
    <row r="2633" spans="1:8" x14ac:dyDescent="0.2">
      <c r="A2633">
        <v>-3.4686899999999998E-4</v>
      </c>
      <c r="B2633">
        <v>6.9737399999999995E-4</v>
      </c>
      <c r="C2633">
        <v>3.5715399999999999E-4</v>
      </c>
      <c r="D2633">
        <v>1.3407100000000001E-4</v>
      </c>
      <c r="E2633">
        <v>2.27075E-4</v>
      </c>
      <c r="F2633">
        <v>6.2340699999999998E-4</v>
      </c>
      <c r="G2633" s="14">
        <v>4.5500000000000001E-5</v>
      </c>
      <c r="H2633">
        <v>4.8747500000000002E-4</v>
      </c>
    </row>
    <row r="2634" spans="1:8" x14ac:dyDescent="0.2">
      <c r="A2634">
        <v>5.0321999999999997E-4</v>
      </c>
      <c r="B2634">
        <v>-1.46179E-4</v>
      </c>
      <c r="C2634">
        <v>-4.9799399999999998E-4</v>
      </c>
      <c r="D2634">
        <v>-3.6278100000000001E-4</v>
      </c>
      <c r="E2634" s="14">
        <v>2.62E-5</v>
      </c>
      <c r="F2634">
        <v>-5.3373199999999998E-4</v>
      </c>
      <c r="G2634" s="14">
        <v>-8.1000000000000004E-5</v>
      </c>
      <c r="H2634" s="14">
        <v>1.45E-5</v>
      </c>
    </row>
    <row r="2635" spans="1:8" x14ac:dyDescent="0.2">
      <c r="A2635">
        <v>-6.9144900000000001E-4</v>
      </c>
      <c r="B2635">
        <v>1.0337500000000001E-4</v>
      </c>
      <c r="C2635">
        <v>2.8238200000000002E-4</v>
      </c>
      <c r="D2635">
        <v>1.8459600000000001E-4</v>
      </c>
      <c r="E2635" s="14">
        <v>-3.7499999999999997E-5</v>
      </c>
      <c r="F2635">
        <v>4.9204800000000003E-4</v>
      </c>
      <c r="G2635" s="14">
        <v>2.6100000000000001E-5</v>
      </c>
      <c r="H2635">
        <v>-3.6403E-4</v>
      </c>
    </row>
    <row r="2636" spans="1:8" x14ac:dyDescent="0.2">
      <c r="A2636" s="14">
        <v>7.8100000000000001E-5</v>
      </c>
      <c r="B2636">
        <v>-5.5350899999999999E-4</v>
      </c>
      <c r="C2636">
        <v>-5.1042500000000001E-4</v>
      </c>
      <c r="D2636">
        <v>-2.8359099999999998E-4</v>
      </c>
      <c r="E2636">
        <v>-6.4235599999999996E-4</v>
      </c>
      <c r="F2636">
        <v>-1.9759399999999999E-4</v>
      </c>
      <c r="G2636">
        <v>-4.5054200000000001E-4</v>
      </c>
      <c r="H2636">
        <v>3.7533899999999998E-4</v>
      </c>
    </row>
    <row r="2637" spans="1:8" x14ac:dyDescent="0.2">
      <c r="A2637" s="14">
        <v>4.49E-5</v>
      </c>
      <c r="B2637">
        <v>-2.7141900000000001E-4</v>
      </c>
      <c r="C2637" s="14">
        <v>1.98E-5</v>
      </c>
      <c r="D2637">
        <v>5.6612299999999997E-4</v>
      </c>
      <c r="E2637">
        <v>1.1599000000000001E-4</v>
      </c>
      <c r="F2637">
        <v>3.4264899999999999E-4</v>
      </c>
      <c r="G2637">
        <v>8.88826E-4</v>
      </c>
      <c r="H2637">
        <v>1.7330700000000001E-4</v>
      </c>
    </row>
    <row r="2638" spans="1:8" x14ac:dyDescent="0.2">
      <c r="A2638" s="14">
        <v>-5.5000000000000002E-5</v>
      </c>
      <c r="B2638" s="14">
        <v>-2.26E-5</v>
      </c>
      <c r="C2638">
        <v>4.9577699999999998E-4</v>
      </c>
      <c r="D2638">
        <v>-2.9893600000000003E-4</v>
      </c>
      <c r="E2638">
        <v>-1.55666E-4</v>
      </c>
      <c r="F2638">
        <v>-7.7490100000000004E-4</v>
      </c>
      <c r="G2638">
        <v>-4.8745499999999997E-4</v>
      </c>
      <c r="H2638">
        <v>-3.71553E-4</v>
      </c>
    </row>
    <row r="2639" spans="1:8" x14ac:dyDescent="0.2">
      <c r="A2639" s="14">
        <v>-4.2200000000000003E-5</v>
      </c>
      <c r="B2639" s="14">
        <v>-7.4999999999999993E-5</v>
      </c>
      <c r="C2639">
        <v>-7.7318600000000003E-4</v>
      </c>
      <c r="D2639">
        <v>-7.0338099999999999E-4</v>
      </c>
      <c r="E2639" s="14">
        <v>-9.2600000000000001E-5</v>
      </c>
      <c r="F2639" s="14">
        <v>-3.2799999999999998E-5</v>
      </c>
      <c r="G2639">
        <v>1.2368700000000001E-4</v>
      </c>
      <c r="H2639">
        <v>-1.6529500000000001E-4</v>
      </c>
    </row>
    <row r="2640" spans="1:8" x14ac:dyDescent="0.2">
      <c r="A2640" s="14">
        <v>5.5399999999999998E-5</v>
      </c>
      <c r="B2640">
        <v>5.5265499999999999E-4</v>
      </c>
      <c r="C2640">
        <v>3.2789400000000002E-4</v>
      </c>
      <c r="D2640">
        <v>5.1165800000000001E-4</v>
      </c>
      <c r="E2640">
        <v>3.6337499999999998E-4</v>
      </c>
      <c r="F2640">
        <v>4.5546900000000001E-4</v>
      </c>
      <c r="G2640">
        <v>2.63875E-4</v>
      </c>
      <c r="H2640">
        <v>2.7924100000000001E-4</v>
      </c>
    </row>
    <row r="2641" spans="1:8" x14ac:dyDescent="0.2">
      <c r="A2641">
        <v>4.9311099999999996E-4</v>
      </c>
      <c r="B2641" s="14">
        <v>-5.1700000000000003E-5</v>
      </c>
      <c r="C2641">
        <v>6.4406000000000001E-4</v>
      </c>
      <c r="D2641">
        <v>1.9089399999999999E-4</v>
      </c>
      <c r="E2641">
        <v>4.46358E-4</v>
      </c>
      <c r="F2641">
        <v>3.7848999999999999E-4</v>
      </c>
      <c r="G2641">
        <v>-1.81034E-4</v>
      </c>
      <c r="H2641">
        <v>1.8023599999999999E-4</v>
      </c>
    </row>
    <row r="2642" spans="1:8" x14ac:dyDescent="0.2">
      <c r="A2642">
        <v>1.2862099999999999E-4</v>
      </c>
      <c r="B2642" s="14">
        <v>8.2600000000000002E-5</v>
      </c>
      <c r="C2642">
        <v>4.2766599999999999E-4</v>
      </c>
      <c r="D2642">
        <v>1.3762600000000001E-4</v>
      </c>
      <c r="E2642" s="14">
        <v>-4.4799999999999998E-5</v>
      </c>
      <c r="F2642" s="14">
        <v>-2.0400000000000001E-5</v>
      </c>
      <c r="G2642">
        <v>3.1293500000000003E-4</v>
      </c>
      <c r="H2642" s="14">
        <v>4.0400000000000003E-6</v>
      </c>
    </row>
    <row r="2643" spans="1:8" x14ac:dyDescent="0.2">
      <c r="A2643">
        <v>-3.6107700000000001E-4</v>
      </c>
      <c r="B2643" s="14">
        <v>7.3700000000000002E-5</v>
      </c>
      <c r="C2643">
        <v>4.7439800000000001E-4</v>
      </c>
      <c r="D2643">
        <v>4.7270100000000001E-4</v>
      </c>
      <c r="E2643">
        <v>6.3094699999999997E-4</v>
      </c>
      <c r="F2643">
        <v>7.9437300000000002E-4</v>
      </c>
      <c r="G2643">
        <v>9.7254899999999996E-4</v>
      </c>
      <c r="H2643">
        <v>6.7603599999999998E-4</v>
      </c>
    </row>
    <row r="2644" spans="1:8" x14ac:dyDescent="0.2">
      <c r="A2644">
        <v>6.4927699999999997E-4</v>
      </c>
      <c r="B2644">
        <v>8.0079399999999996E-4</v>
      </c>
      <c r="C2644">
        <v>-1.6121199999999999E-4</v>
      </c>
      <c r="D2644">
        <v>4.9418699999999999E-4</v>
      </c>
      <c r="E2644">
        <v>1.4590600000000001E-4</v>
      </c>
      <c r="F2644" s="14">
        <v>-8.81E-5</v>
      </c>
      <c r="G2644">
        <v>-4.5596900000000002E-4</v>
      </c>
      <c r="H2644">
        <v>1.47806E-4</v>
      </c>
    </row>
    <row r="2645" spans="1:8" x14ac:dyDescent="0.2">
      <c r="A2645">
        <v>-6.2818300000000004E-4</v>
      </c>
      <c r="B2645">
        <v>1.03915E-4</v>
      </c>
      <c r="C2645" s="14">
        <v>-4.1100000000000003E-5</v>
      </c>
      <c r="D2645">
        <v>4.4742099999999998E-4</v>
      </c>
      <c r="E2645">
        <v>4.5731299999999999E-4</v>
      </c>
      <c r="F2645">
        <v>-3.1743500000000003E-4</v>
      </c>
      <c r="G2645" s="14">
        <v>-2.1100000000000001E-5</v>
      </c>
      <c r="H2645">
        <v>-1.88247E-4</v>
      </c>
    </row>
    <row r="2646" spans="1:8" x14ac:dyDescent="0.2">
      <c r="A2646">
        <v>1.8316599999999999E-4</v>
      </c>
      <c r="B2646">
        <v>-3.8044000000000001E-4</v>
      </c>
      <c r="C2646">
        <v>5.0357600000000005E-4</v>
      </c>
      <c r="D2646">
        <v>-5.1343500000000002E-4</v>
      </c>
      <c r="E2646">
        <v>4.1126100000000001E-4</v>
      </c>
      <c r="F2646">
        <v>2.17989E-4</v>
      </c>
      <c r="G2646">
        <v>9.2748400000000001E-4</v>
      </c>
      <c r="H2646">
        <v>2.61103E-4</v>
      </c>
    </row>
    <row r="2647" spans="1:8" x14ac:dyDescent="0.2">
      <c r="A2647">
        <v>4.6689799999999999E-4</v>
      </c>
      <c r="B2647">
        <v>3.1411900000000002E-4</v>
      </c>
      <c r="C2647">
        <v>-3.8673000000000001E-4</v>
      </c>
      <c r="D2647">
        <v>5.0453900000000003E-4</v>
      </c>
      <c r="E2647">
        <v>-3.2585699999999998E-4</v>
      </c>
      <c r="F2647">
        <v>7.62194E-4</v>
      </c>
      <c r="G2647">
        <v>-5.6176000000000002E-4</v>
      </c>
      <c r="H2647">
        <v>-6.2826099999999997E-4</v>
      </c>
    </row>
    <row r="2648" spans="1:8" x14ac:dyDescent="0.2">
      <c r="A2648">
        <v>-8.5858199999999999E-4</v>
      </c>
      <c r="B2648" s="14">
        <v>-6.1500000000000004E-5</v>
      </c>
      <c r="C2648">
        <v>-1.3779499999999999E-4</v>
      </c>
      <c r="D2648">
        <v>-7.5766199999999998E-4</v>
      </c>
      <c r="E2648">
        <v>-1.5617699999999999E-4</v>
      </c>
      <c r="F2648">
        <v>-2.7608100000000002E-4</v>
      </c>
      <c r="G2648" s="14">
        <v>-7.9699999999999999E-5</v>
      </c>
      <c r="H2648">
        <v>2.08634E-4</v>
      </c>
    </row>
    <row r="2649" spans="1:8" x14ac:dyDescent="0.2">
      <c r="A2649">
        <v>1.07342E-4</v>
      </c>
      <c r="B2649">
        <v>2.5824099999999998E-4</v>
      </c>
      <c r="C2649">
        <v>7.5403099999999995E-4</v>
      </c>
      <c r="D2649">
        <v>7.2968200000000005E-4</v>
      </c>
      <c r="E2649" s="14">
        <v>-9.6299999999999996E-5</v>
      </c>
      <c r="F2649" s="14">
        <v>-4.0500000000000002E-5</v>
      </c>
      <c r="G2649">
        <v>-4.6668600000000001E-4</v>
      </c>
      <c r="H2649">
        <v>-2.2223300000000001E-4</v>
      </c>
    </row>
    <row r="2650" spans="1:8" x14ac:dyDescent="0.2">
      <c r="A2650">
        <v>1.34905E-4</v>
      </c>
      <c r="B2650">
        <v>2.0761799999999999E-4</v>
      </c>
      <c r="C2650">
        <v>-7.8320699999999996E-4</v>
      </c>
      <c r="D2650" s="14">
        <v>-8.14E-5</v>
      </c>
      <c r="E2650">
        <v>4.3213399999999998E-4</v>
      </c>
      <c r="F2650">
        <v>-1.2694099999999999E-4</v>
      </c>
      <c r="G2650">
        <v>7.3660000000000002E-4</v>
      </c>
      <c r="H2650">
        <v>-1.7978499999999999E-4</v>
      </c>
    </row>
    <row r="2651" spans="1:8" x14ac:dyDescent="0.2">
      <c r="A2651">
        <v>1.5485100000000001E-4</v>
      </c>
      <c r="B2651">
        <v>-3.7249100000000002E-4</v>
      </c>
      <c r="C2651">
        <v>8.1703600000000004E-4</v>
      </c>
      <c r="D2651">
        <v>1.08658E-4</v>
      </c>
      <c r="E2651">
        <v>-6.2719399999999997E-4</v>
      </c>
      <c r="F2651">
        <v>-3.5280100000000003E-4</v>
      </c>
      <c r="G2651">
        <v>-6.52873E-4</v>
      </c>
      <c r="H2651">
        <v>1.8666700000000001E-4</v>
      </c>
    </row>
    <row r="2652" spans="1:8" x14ac:dyDescent="0.2">
      <c r="A2652">
        <v>-4.5055699999999998E-4</v>
      </c>
      <c r="B2652">
        <v>1.1124E-4</v>
      </c>
      <c r="C2652">
        <v>-4.2256200000000002E-4</v>
      </c>
      <c r="D2652">
        <v>-2.3053900000000001E-4</v>
      </c>
      <c r="E2652">
        <v>-2.3103500000000001E-4</v>
      </c>
      <c r="F2652">
        <v>-2.02294E-4</v>
      </c>
      <c r="G2652">
        <v>-2.7509399999999998E-4</v>
      </c>
      <c r="H2652">
        <v>-5.7220600000000002E-4</v>
      </c>
    </row>
    <row r="2653" spans="1:8" x14ac:dyDescent="0.2">
      <c r="A2653">
        <v>3.6915599999999999E-4</v>
      </c>
      <c r="B2653" s="14">
        <v>-8.4300000000000003E-5</v>
      </c>
      <c r="C2653">
        <v>-2.1304000000000001E-4</v>
      </c>
      <c r="D2653">
        <v>-3.9437000000000001E-4</v>
      </c>
      <c r="E2653">
        <v>2.5962499999999998E-4</v>
      </c>
      <c r="F2653" s="14">
        <v>-2.9799999999999999E-5</v>
      </c>
      <c r="G2653">
        <v>4.4731700000000003E-4</v>
      </c>
      <c r="H2653">
        <v>3.9507499999999999E-4</v>
      </c>
    </row>
    <row r="2654" spans="1:8" x14ac:dyDescent="0.2">
      <c r="A2654">
        <v>-2.9005399999999998E-4</v>
      </c>
      <c r="B2654">
        <v>-7.7979500000000001E-4</v>
      </c>
      <c r="C2654" s="14">
        <v>4.7899999999999999E-5</v>
      </c>
      <c r="D2654">
        <v>-2.93632E-4</v>
      </c>
      <c r="E2654">
        <v>-6.7974500000000005E-4</v>
      </c>
      <c r="F2654">
        <v>-3.0167799999999999E-4</v>
      </c>
      <c r="G2654">
        <v>-3.8523000000000002E-4</v>
      </c>
      <c r="H2654">
        <v>-1.75527E-4</v>
      </c>
    </row>
    <row r="2655" spans="1:8" x14ac:dyDescent="0.2">
      <c r="A2655">
        <v>3.83913E-4</v>
      </c>
      <c r="B2655" s="14">
        <v>-5.8600000000000001E-5</v>
      </c>
      <c r="C2655">
        <v>-6.7584999999999998E-4</v>
      </c>
      <c r="D2655">
        <v>3.0076499999999998E-4</v>
      </c>
      <c r="E2655">
        <v>-3.0937E-4</v>
      </c>
      <c r="F2655" s="14">
        <v>1.0699999999999999E-5</v>
      </c>
      <c r="G2655">
        <v>-4.6696599999999997E-4</v>
      </c>
      <c r="H2655">
        <v>-4.8694199999999997E-4</v>
      </c>
    </row>
    <row r="2656" spans="1:8" x14ac:dyDescent="0.2">
      <c r="A2656" s="14">
        <v>9.7200000000000004E-5</v>
      </c>
      <c r="B2656">
        <v>-2.2814499999999999E-4</v>
      </c>
      <c r="C2656">
        <v>2.0011399999999999E-4</v>
      </c>
      <c r="D2656">
        <v>-1.6045400000000001E-4</v>
      </c>
      <c r="E2656">
        <v>3.6837399999999998E-4</v>
      </c>
      <c r="F2656">
        <v>3.18401E-4</v>
      </c>
      <c r="G2656" s="14">
        <v>-3.43E-5</v>
      </c>
      <c r="H2656">
        <v>5.9642300000000001E-4</v>
      </c>
    </row>
    <row r="2657" spans="1:8" x14ac:dyDescent="0.2">
      <c r="A2657">
        <v>-5.2404399999999999E-4</v>
      </c>
      <c r="B2657">
        <v>3.70975E-4</v>
      </c>
      <c r="C2657">
        <v>3.59141E-4</v>
      </c>
      <c r="D2657">
        <v>-3.3058399999999998E-4</v>
      </c>
      <c r="E2657">
        <v>3.70221E-4</v>
      </c>
      <c r="F2657">
        <v>-5.27763E-4</v>
      </c>
      <c r="G2657">
        <v>1.2858600000000001E-4</v>
      </c>
      <c r="H2657">
        <v>-1.5356899999999999E-4</v>
      </c>
    </row>
    <row r="2658" spans="1:8" x14ac:dyDescent="0.2">
      <c r="A2658">
        <v>-2.5627899999999999E-4</v>
      </c>
      <c r="B2658" s="14">
        <v>-2.0599999999999999E-5</v>
      </c>
      <c r="C2658">
        <v>-9.0510799999999995E-4</v>
      </c>
      <c r="D2658">
        <v>-2.0042700000000001E-4</v>
      </c>
      <c r="E2658">
        <v>-8.2167299999999998E-4</v>
      </c>
      <c r="F2658" s="14">
        <v>-8.7700000000000004E-5</v>
      </c>
      <c r="G2658">
        <v>4.1640699999999999E-4</v>
      </c>
      <c r="H2658">
        <v>-5.0278400000000004E-4</v>
      </c>
    </row>
    <row r="2659" spans="1:8" x14ac:dyDescent="0.2">
      <c r="A2659" s="14">
        <v>7.3099999999999997E-7</v>
      </c>
      <c r="B2659">
        <v>3.2351599999999998E-4</v>
      </c>
      <c r="C2659">
        <v>3.5934299999999998E-4</v>
      </c>
      <c r="D2659">
        <v>2.7443900000000002E-4</v>
      </c>
      <c r="E2659">
        <v>7.9861500000000002E-4</v>
      </c>
      <c r="F2659">
        <v>3.5659400000000001E-4</v>
      </c>
      <c r="G2659">
        <v>1.03582E-4</v>
      </c>
      <c r="H2659">
        <v>5.8825000000000001E-4</v>
      </c>
    </row>
    <row r="2660" spans="1:8" x14ac:dyDescent="0.2">
      <c r="A2660">
        <v>8.1952299999999995E-4</v>
      </c>
      <c r="B2660">
        <v>-3.2693899999999999E-4</v>
      </c>
      <c r="C2660">
        <v>2.4495499999999999E-4</v>
      </c>
      <c r="D2660">
        <v>-3.6355300000000002E-4</v>
      </c>
      <c r="E2660">
        <v>-7.4919899999999998E-4</v>
      </c>
      <c r="F2660" s="14">
        <v>9.9300000000000001E-5</v>
      </c>
      <c r="G2660">
        <v>-3.8746400000000002E-4</v>
      </c>
      <c r="H2660" s="14">
        <v>6.8999999999999997E-5</v>
      </c>
    </row>
    <row r="2661" spans="1:8" x14ac:dyDescent="0.2">
      <c r="A2661">
        <v>-2.3607500000000001E-4</v>
      </c>
      <c r="B2661">
        <v>5.8694900000000002E-4</v>
      </c>
      <c r="C2661">
        <v>1.71457E-4</v>
      </c>
      <c r="D2661">
        <v>9.1672599999999998E-4</v>
      </c>
      <c r="E2661">
        <v>8.3881600000000004E-4</v>
      </c>
      <c r="F2661">
        <v>-1.6337599999999999E-4</v>
      </c>
      <c r="G2661">
        <v>3.9609699999999999E-4</v>
      </c>
      <c r="H2661">
        <v>-1.13763E-4</v>
      </c>
    </row>
    <row r="2662" spans="1:8" x14ac:dyDescent="0.2">
      <c r="A2662">
        <v>-2.6859099999999999E-4</v>
      </c>
      <c r="B2662">
        <v>-8.8407500000000001E-4</v>
      </c>
      <c r="C2662">
        <v>-2.4620499999999999E-4</v>
      </c>
      <c r="D2662">
        <v>-2.3955499999999999E-4</v>
      </c>
      <c r="E2662" s="14">
        <v>7.1600000000000006E-5</v>
      </c>
      <c r="F2662" s="14">
        <v>-2.76E-5</v>
      </c>
      <c r="G2662">
        <v>-2.8277899999999998E-4</v>
      </c>
      <c r="H2662">
        <v>-2.7543199999999999E-4</v>
      </c>
    </row>
    <row r="2663" spans="1:8" x14ac:dyDescent="0.2">
      <c r="A2663">
        <v>-1.0272699999999999E-4</v>
      </c>
      <c r="B2663">
        <v>3.6158000000000002E-4</v>
      </c>
      <c r="C2663" s="14">
        <v>-2.9E-5</v>
      </c>
      <c r="D2663" s="14">
        <v>3.4699999999999998E-6</v>
      </c>
      <c r="E2663">
        <v>-2.0947500000000001E-4</v>
      </c>
      <c r="F2663" s="14">
        <v>4.8699999999999998E-5</v>
      </c>
      <c r="G2663">
        <v>5.1426E-4</v>
      </c>
      <c r="H2663">
        <v>5.7494800000000004E-4</v>
      </c>
    </row>
    <row r="2664" spans="1:8" x14ac:dyDescent="0.2">
      <c r="A2664">
        <v>-1.85086E-4</v>
      </c>
      <c r="B2664">
        <v>-2.07164E-4</v>
      </c>
      <c r="C2664">
        <v>3.9909400000000001E-4</v>
      </c>
      <c r="D2664">
        <v>1.07248E-4</v>
      </c>
      <c r="E2664">
        <v>-2.7524500000000003E-4</v>
      </c>
      <c r="F2664">
        <v>-2.10108E-4</v>
      </c>
      <c r="G2664">
        <v>-5.6967300000000003E-4</v>
      </c>
      <c r="H2664">
        <v>-2.5065200000000003E-4</v>
      </c>
    </row>
    <row r="2665" spans="1:8" x14ac:dyDescent="0.2">
      <c r="A2665">
        <v>6.0967499999999995E-4</v>
      </c>
      <c r="B2665">
        <v>-3.36879E-4</v>
      </c>
      <c r="C2665">
        <v>-3.5085699999999999E-4</v>
      </c>
      <c r="D2665">
        <v>-6.0568500000000001E-4</v>
      </c>
      <c r="E2665">
        <v>1.72063E-4</v>
      </c>
      <c r="F2665">
        <v>2.67583E-4</v>
      </c>
      <c r="G2665">
        <v>1.20037E-4</v>
      </c>
      <c r="H2665">
        <v>1.4834099999999999E-4</v>
      </c>
    </row>
    <row r="2666" spans="1:8" x14ac:dyDescent="0.2">
      <c r="A2666">
        <v>-4.8060300000000002E-4</v>
      </c>
      <c r="B2666" s="14">
        <v>-6.4300000000000004E-5</v>
      </c>
      <c r="C2666">
        <v>-1.6780300000000001E-4</v>
      </c>
      <c r="D2666">
        <v>-3.1356E-4</v>
      </c>
      <c r="E2666" s="14">
        <v>9.7700000000000003E-5</v>
      </c>
      <c r="F2666">
        <v>-6.8092300000000005E-4</v>
      </c>
      <c r="G2666" s="14">
        <v>7.4599999999999997E-5</v>
      </c>
      <c r="H2666">
        <v>-1.9408899999999999E-4</v>
      </c>
    </row>
    <row r="2667" spans="1:8" x14ac:dyDescent="0.2">
      <c r="A2667">
        <v>2.50375E-4</v>
      </c>
      <c r="B2667">
        <v>5.0914600000000003E-4</v>
      </c>
      <c r="C2667" s="14">
        <v>-4.7700000000000005E-7</v>
      </c>
      <c r="D2667">
        <v>-3.7348399999999999E-4</v>
      </c>
      <c r="E2667">
        <v>-6.00747E-4</v>
      </c>
      <c r="F2667">
        <v>-1.6442299999999999E-4</v>
      </c>
      <c r="G2667">
        <v>-7.8138800000000005E-4</v>
      </c>
      <c r="H2667">
        <v>-4.6646900000000001E-4</v>
      </c>
    </row>
    <row r="2668" spans="1:8" x14ac:dyDescent="0.2">
      <c r="A2668">
        <v>-1.1861E-4</v>
      </c>
      <c r="B2668">
        <v>-4.6012899999999999E-4</v>
      </c>
      <c r="C2668">
        <v>-8.1517899999999997E-4</v>
      </c>
      <c r="D2668">
        <v>-4.7426899999999998E-4</v>
      </c>
      <c r="E2668">
        <v>-7.0227199999999999E-4</v>
      </c>
      <c r="F2668">
        <v>-3.68344E-4</v>
      </c>
      <c r="G2668">
        <v>-3.1348999999999998E-4</v>
      </c>
      <c r="H2668" s="14">
        <v>-9.7399999999999999E-6</v>
      </c>
    </row>
    <row r="2669" spans="1:8" x14ac:dyDescent="0.2">
      <c r="A2669">
        <v>-3.87112E-4</v>
      </c>
      <c r="B2669" s="14">
        <v>-6.8499999999999998E-5</v>
      </c>
      <c r="C2669" s="14">
        <v>-9.1899999999999998E-5</v>
      </c>
      <c r="D2669" s="14">
        <v>-2.72E-5</v>
      </c>
      <c r="E2669">
        <v>1.6676500000000001E-4</v>
      </c>
      <c r="F2669">
        <v>-2.2651999999999999E-4</v>
      </c>
      <c r="G2669" s="14">
        <v>-8.0900000000000001E-5</v>
      </c>
      <c r="H2669">
        <v>-4.0334799999999999E-4</v>
      </c>
    </row>
    <row r="2670" spans="1:8" x14ac:dyDescent="0.2">
      <c r="A2670">
        <v>8.8076699999999996E-4</v>
      </c>
      <c r="B2670" s="14">
        <v>9.9900000000000002E-5</v>
      </c>
      <c r="C2670">
        <v>5.2143899999999995E-4</v>
      </c>
      <c r="D2670">
        <v>6.1535400000000003E-4</v>
      </c>
      <c r="E2670">
        <v>-4.9983600000000003E-4</v>
      </c>
      <c r="F2670">
        <v>-1.01902E-4</v>
      </c>
      <c r="G2670">
        <v>-1.98061E-4</v>
      </c>
      <c r="H2670">
        <v>3.4113699999999998E-4</v>
      </c>
    </row>
    <row r="2671" spans="1:8" x14ac:dyDescent="0.2">
      <c r="A2671">
        <v>-4.9055799999999999E-4</v>
      </c>
      <c r="B2671">
        <v>1.12941E-4</v>
      </c>
      <c r="C2671">
        <v>-1.76474E-4</v>
      </c>
      <c r="D2671">
        <v>-3.1995100000000001E-4</v>
      </c>
      <c r="E2671">
        <v>1.70619E-4</v>
      </c>
      <c r="F2671">
        <v>6.4750500000000004E-4</v>
      </c>
      <c r="G2671">
        <v>7.7716500000000002E-4</v>
      </c>
      <c r="H2671">
        <v>2.68161E-4</v>
      </c>
    </row>
    <row r="2672" spans="1:8" x14ac:dyDescent="0.2">
      <c r="A2672" s="14">
        <v>-6.1799999999999998E-5</v>
      </c>
      <c r="B2672">
        <v>-1.76362E-4</v>
      </c>
      <c r="C2672">
        <v>2.29955E-4</v>
      </c>
      <c r="D2672" s="14">
        <v>5.77E-5</v>
      </c>
      <c r="E2672">
        <v>-1.09197E-4</v>
      </c>
      <c r="F2672">
        <v>-4.85019E-4</v>
      </c>
      <c r="G2672">
        <v>-3.2771999999999999E-4</v>
      </c>
      <c r="H2672">
        <v>-8.1332099999999999E-4</v>
      </c>
    </row>
    <row r="2673" spans="1:8" x14ac:dyDescent="0.2">
      <c r="A2673">
        <v>-2.1249100000000001E-4</v>
      </c>
      <c r="B2673">
        <v>-1.1887000000000001E-4</v>
      </c>
      <c r="C2673">
        <v>-2.7975500000000002E-4</v>
      </c>
      <c r="D2673">
        <v>7.4970199999999999E-4</v>
      </c>
      <c r="E2673">
        <v>4.4380800000000002E-4</v>
      </c>
      <c r="F2673">
        <v>3.0283300000000002E-4</v>
      </c>
      <c r="G2673">
        <v>1.10602E-4</v>
      </c>
      <c r="H2673">
        <v>5.9658400000000005E-4</v>
      </c>
    </row>
    <row r="2674" spans="1:8" x14ac:dyDescent="0.2">
      <c r="A2674">
        <v>4.1117200000000001E-4</v>
      </c>
      <c r="B2674">
        <v>1.9496699999999999E-4</v>
      </c>
      <c r="C2674">
        <v>2.8727100000000002E-4</v>
      </c>
      <c r="D2674">
        <v>-3.8087400000000001E-4</v>
      </c>
      <c r="E2674">
        <v>3.4502799999999999E-4</v>
      </c>
      <c r="F2674">
        <v>2.7760799999999999E-4</v>
      </c>
      <c r="G2674">
        <v>3.3505600000000003E-4</v>
      </c>
      <c r="H2674">
        <v>1.7662E-4</v>
      </c>
    </row>
    <row r="2675" spans="1:8" x14ac:dyDescent="0.2">
      <c r="A2675">
        <v>1.68877E-4</v>
      </c>
      <c r="B2675" s="14">
        <v>6.4699999999999999E-6</v>
      </c>
      <c r="C2675">
        <v>2.0900000000000001E-4</v>
      </c>
      <c r="D2675" s="14">
        <v>-8.1599999999999998E-6</v>
      </c>
      <c r="E2675" s="14">
        <v>9.5299999999999999E-5</v>
      </c>
      <c r="F2675" s="14">
        <v>1.5699999999999999E-5</v>
      </c>
      <c r="G2675">
        <v>-6.0101499999999999E-4</v>
      </c>
      <c r="H2675">
        <v>-7.3977400000000001E-4</v>
      </c>
    </row>
    <row r="2676" spans="1:8" x14ac:dyDescent="0.2">
      <c r="A2676">
        <v>-4.1247799999999998E-4</v>
      </c>
      <c r="B2676">
        <v>6.8431700000000004E-4</v>
      </c>
      <c r="C2676">
        <v>-2.5492400000000001E-4</v>
      </c>
      <c r="D2676">
        <v>6.5232199999999999E-4</v>
      </c>
      <c r="E2676">
        <v>-1.76212E-4</v>
      </c>
      <c r="F2676">
        <v>2.2672100000000001E-4</v>
      </c>
      <c r="G2676">
        <v>6.7755799999999998E-4</v>
      </c>
      <c r="H2676">
        <v>7.4351099999999998E-4</v>
      </c>
    </row>
    <row r="2677" spans="1:8" x14ac:dyDescent="0.2">
      <c r="A2677">
        <v>7.3749899999999997E-4</v>
      </c>
      <c r="B2677" s="14">
        <v>-2.0999999999999998E-6</v>
      </c>
      <c r="C2677">
        <v>7.4884699999999997E-4</v>
      </c>
      <c r="D2677">
        <v>-3.9110399999999997E-4</v>
      </c>
      <c r="E2677">
        <v>1.05423E-4</v>
      </c>
      <c r="F2677">
        <v>-1.3157199999999999E-4</v>
      </c>
      <c r="G2677">
        <v>-1.3937699999999999E-4</v>
      </c>
      <c r="H2677">
        <v>-2.3424399999999999E-4</v>
      </c>
    </row>
    <row r="2678" spans="1:8" x14ac:dyDescent="0.2">
      <c r="A2678">
        <v>-5.6190199999999997E-4</v>
      </c>
      <c r="B2678">
        <v>-4.2401199999999998E-4</v>
      </c>
      <c r="C2678">
        <v>4.2738599999999998E-4</v>
      </c>
      <c r="D2678">
        <v>6.0824000000000002E-4</v>
      </c>
      <c r="E2678">
        <v>5.2165700000000002E-4</v>
      </c>
      <c r="F2678">
        <v>2.2874700000000001E-4</v>
      </c>
      <c r="G2678">
        <v>5.7324899999999996E-4</v>
      </c>
      <c r="H2678">
        <v>4.7873700000000002E-4</v>
      </c>
    </row>
    <row r="2679" spans="1:8" x14ac:dyDescent="0.2">
      <c r="A2679">
        <v>7.0089299999999996E-4</v>
      </c>
      <c r="B2679">
        <v>7.8965700000000003E-4</v>
      </c>
      <c r="C2679">
        <v>-7.2724499999999995E-4</v>
      </c>
      <c r="D2679">
        <v>1.3559600000000001E-4</v>
      </c>
      <c r="E2679" s="14">
        <v>2.3E-5</v>
      </c>
      <c r="F2679">
        <v>4.9700199999999997E-4</v>
      </c>
      <c r="G2679">
        <v>-4.2395300000000003E-4</v>
      </c>
      <c r="H2679" s="14">
        <v>6.7000000000000002E-5</v>
      </c>
    </row>
    <row r="2680" spans="1:8" x14ac:dyDescent="0.2">
      <c r="A2680">
        <v>-5.8517599999999997E-4</v>
      </c>
      <c r="B2680">
        <v>-1.72881E-4</v>
      </c>
      <c r="C2680">
        <v>2.65087E-4</v>
      </c>
      <c r="D2680">
        <v>3.4720999999999998E-4</v>
      </c>
      <c r="E2680">
        <v>5.5917300000000005E-4</v>
      </c>
      <c r="F2680">
        <v>-2.6109899999999999E-4</v>
      </c>
      <c r="G2680">
        <v>2.4630600000000001E-4</v>
      </c>
      <c r="H2680" s="14">
        <v>-9.6600000000000003E-5</v>
      </c>
    </row>
    <row r="2681" spans="1:8" x14ac:dyDescent="0.2">
      <c r="A2681" s="14">
        <v>-9.8599999999999998E-5</v>
      </c>
      <c r="B2681">
        <v>2.9796800000000002E-4</v>
      </c>
      <c r="C2681">
        <v>4.6061700000000003E-4</v>
      </c>
      <c r="D2681">
        <v>-3.4704400000000002E-4</v>
      </c>
      <c r="E2681">
        <v>-6.2332900000000005E-4</v>
      </c>
      <c r="F2681">
        <v>-1.7029799999999999E-4</v>
      </c>
      <c r="G2681">
        <v>-2.18204E-4</v>
      </c>
      <c r="H2681" s="14">
        <v>4.35E-5</v>
      </c>
    </row>
    <row r="2682" spans="1:8" x14ac:dyDescent="0.2">
      <c r="A2682">
        <v>-1.87782E-4</v>
      </c>
      <c r="B2682">
        <v>-1.43168E-4</v>
      </c>
      <c r="C2682">
        <v>-3.5393300000000001E-4</v>
      </c>
      <c r="D2682">
        <v>5.0802699999999998E-4</v>
      </c>
      <c r="E2682">
        <v>4.53633E-4</v>
      </c>
      <c r="F2682">
        <v>8.6364000000000005E-4</v>
      </c>
      <c r="G2682" s="14">
        <v>3.5200000000000002E-5</v>
      </c>
      <c r="H2682">
        <v>-5.0890099999999997E-4</v>
      </c>
    </row>
    <row r="2683" spans="1:8" x14ac:dyDescent="0.2">
      <c r="A2683" s="14">
        <v>-9.0799999999999998E-5</v>
      </c>
      <c r="B2683">
        <v>-8.2866700000000005E-4</v>
      </c>
      <c r="C2683">
        <v>-3.0540800000000001E-4</v>
      </c>
      <c r="D2683">
        <v>-5.3633100000000003E-4</v>
      </c>
      <c r="E2683">
        <v>-6.0306200000000002E-4</v>
      </c>
      <c r="F2683">
        <v>-8.4466399999999996E-4</v>
      </c>
      <c r="G2683">
        <v>-3.2765799999999999E-4</v>
      </c>
      <c r="H2683">
        <v>1.76155E-4</v>
      </c>
    </row>
    <row r="2684" spans="1:8" x14ac:dyDescent="0.2">
      <c r="A2684">
        <v>5.1456400000000002E-4</v>
      </c>
      <c r="B2684">
        <v>3.2524700000000003E-4</v>
      </c>
      <c r="C2684" s="14">
        <v>9.7399999999999996E-5</v>
      </c>
      <c r="D2684" s="14">
        <v>-2.02E-5</v>
      </c>
      <c r="E2684">
        <v>1.21017E-4</v>
      </c>
      <c r="F2684">
        <v>1.2785699999999999E-4</v>
      </c>
      <c r="G2684" s="14">
        <v>-1.7099999999999999E-5</v>
      </c>
      <c r="H2684" s="14">
        <v>-9.3700000000000001E-5</v>
      </c>
    </row>
    <row r="2685" spans="1:8" x14ac:dyDescent="0.2">
      <c r="A2685">
        <v>2.0229800000000001E-4</v>
      </c>
      <c r="B2685">
        <v>7.4746999999999997E-4</v>
      </c>
      <c r="C2685">
        <v>1.9179599999999999E-4</v>
      </c>
      <c r="D2685">
        <v>6.2368000000000005E-4</v>
      </c>
      <c r="E2685">
        <v>3.3541899999999999E-4</v>
      </c>
      <c r="F2685">
        <v>3.2187900000000001E-4</v>
      </c>
      <c r="G2685">
        <v>8.0947300000000001E-4</v>
      </c>
      <c r="H2685">
        <v>4.7595899999999997E-4</v>
      </c>
    </row>
    <row r="2686" spans="1:8" x14ac:dyDescent="0.2">
      <c r="A2686">
        <v>-4.5654000000000002E-4</v>
      </c>
      <c r="B2686">
        <v>-6.7713699999999996E-4</v>
      </c>
      <c r="C2686">
        <v>3.4346000000000002E-4</v>
      </c>
      <c r="D2686">
        <v>-6.5550700000000005E-4</v>
      </c>
      <c r="E2686">
        <v>-1.7119600000000001E-4</v>
      </c>
      <c r="F2686" s="14">
        <v>6.4999999999999994E-5</v>
      </c>
      <c r="G2686">
        <v>-4.1831000000000003E-4</v>
      </c>
      <c r="H2686">
        <v>4.7801199999999999E-4</v>
      </c>
    </row>
    <row r="2687" spans="1:8" x14ac:dyDescent="0.2">
      <c r="A2687">
        <v>3.2314900000000001E-4</v>
      </c>
      <c r="B2687">
        <v>2.50144E-4</v>
      </c>
      <c r="C2687" s="14">
        <v>5.38E-5</v>
      </c>
      <c r="D2687">
        <v>3.5544800000000002E-4</v>
      </c>
      <c r="E2687">
        <v>2.59943E-4</v>
      </c>
      <c r="F2687" s="14">
        <v>-9.3399999999999993E-5</v>
      </c>
      <c r="G2687">
        <v>6.0815399999999996E-4</v>
      </c>
      <c r="H2687">
        <v>-3.8506800000000002E-4</v>
      </c>
    </row>
    <row r="2688" spans="1:8" x14ac:dyDescent="0.2">
      <c r="A2688">
        <v>-5.6245500000000001E-4</v>
      </c>
      <c r="B2688">
        <v>1.18458E-4</v>
      </c>
      <c r="C2688" s="14">
        <v>4.6100000000000002E-5</v>
      </c>
      <c r="D2688" s="14">
        <v>-1.2300000000000001E-5</v>
      </c>
      <c r="E2688">
        <v>2.7567800000000001E-4</v>
      </c>
      <c r="F2688">
        <v>4.6006600000000002E-4</v>
      </c>
      <c r="G2688">
        <v>-1.21499E-4</v>
      </c>
      <c r="H2688" s="14">
        <v>3.01E-5</v>
      </c>
    </row>
    <row r="2689" spans="1:8" x14ac:dyDescent="0.2">
      <c r="A2689">
        <v>3.5587299999999999E-4</v>
      </c>
      <c r="B2689">
        <v>-3.0688500000000001E-4</v>
      </c>
      <c r="C2689">
        <v>-2.7263199999999997E-4</v>
      </c>
      <c r="D2689">
        <v>-6.8958500000000005E-4</v>
      </c>
      <c r="E2689">
        <v>-2.39373E-4</v>
      </c>
      <c r="F2689">
        <v>-2.1420900000000001E-4</v>
      </c>
      <c r="G2689">
        <v>-6.5849500000000004E-4</v>
      </c>
      <c r="H2689">
        <v>-3.2014499999999998E-4</v>
      </c>
    </row>
    <row r="2690" spans="1:8" x14ac:dyDescent="0.2">
      <c r="A2690">
        <v>-2.24126E-4</v>
      </c>
      <c r="B2690" s="14">
        <v>6.2600000000000004E-5</v>
      </c>
      <c r="C2690" s="14">
        <v>7.4900000000000005E-5</v>
      </c>
      <c r="D2690">
        <v>2.8634500000000002E-4</v>
      </c>
      <c r="E2690">
        <v>-6.1467300000000004E-4</v>
      </c>
      <c r="F2690">
        <v>-1.6066499999999999E-4</v>
      </c>
      <c r="G2690">
        <v>2.5478799999999999E-4</v>
      </c>
      <c r="H2690">
        <v>2.1783699999999999E-4</v>
      </c>
    </row>
    <row r="2691" spans="1:8" x14ac:dyDescent="0.2">
      <c r="A2691">
        <v>1.9427600000000001E-4</v>
      </c>
      <c r="B2691">
        <v>-4.2772399999999999E-4</v>
      </c>
      <c r="C2691">
        <v>-3.85635E-4</v>
      </c>
      <c r="D2691">
        <v>-1.6111899999999999E-4</v>
      </c>
      <c r="E2691" s="14">
        <v>9.3300000000000005E-5</v>
      </c>
      <c r="F2691">
        <v>-4.8737599999999998E-4</v>
      </c>
      <c r="G2691" s="14">
        <v>-4.1300000000000003E-6</v>
      </c>
      <c r="H2691">
        <v>-5.4025099999999995E-4</v>
      </c>
    </row>
    <row r="2692" spans="1:8" x14ac:dyDescent="0.2">
      <c r="A2692">
        <v>1.7085000000000001E-4</v>
      </c>
      <c r="B2692" s="14">
        <v>-2.41E-5</v>
      </c>
      <c r="C2692">
        <v>-6.3593899999999997E-4</v>
      </c>
      <c r="D2692">
        <v>-3.3178899999999998E-4</v>
      </c>
      <c r="E2692">
        <v>1.716E-4</v>
      </c>
      <c r="F2692" s="14">
        <v>-1.2500000000000001E-5</v>
      </c>
      <c r="G2692">
        <v>-4.11471E-4</v>
      </c>
      <c r="H2692">
        <v>6.1636500000000001E-4</v>
      </c>
    </row>
    <row r="2693" spans="1:8" x14ac:dyDescent="0.2">
      <c r="A2693">
        <v>-2.1289900000000001E-4</v>
      </c>
      <c r="B2693">
        <v>-2.7723299999999999E-4</v>
      </c>
      <c r="C2693" s="14">
        <v>6.1099999999999994E-5</v>
      </c>
      <c r="D2693">
        <v>-1.77577E-4</v>
      </c>
      <c r="E2693">
        <v>-4.8840400000000001E-4</v>
      </c>
      <c r="F2693">
        <v>-7.1466599999999998E-4</v>
      </c>
      <c r="G2693">
        <v>-1.45833E-4</v>
      </c>
      <c r="H2693">
        <v>-2.14429E-4</v>
      </c>
    </row>
    <row r="2694" spans="1:8" x14ac:dyDescent="0.2">
      <c r="A2694">
        <v>-5.2383300000000002E-4</v>
      </c>
      <c r="B2694">
        <v>-3.40253E-4</v>
      </c>
      <c r="C2694" s="14">
        <v>-4.6699999999999997E-5</v>
      </c>
      <c r="D2694">
        <v>1.7070900000000001E-4</v>
      </c>
      <c r="E2694" s="14">
        <v>-4.0599999999999998E-5</v>
      </c>
      <c r="F2694">
        <v>7.8184100000000002E-4</v>
      </c>
      <c r="G2694" s="14">
        <v>1.7499999999999998E-5</v>
      </c>
      <c r="H2694">
        <v>-6.0640499999999996E-4</v>
      </c>
    </row>
    <row r="2695" spans="1:8" x14ac:dyDescent="0.2">
      <c r="A2695" s="14">
        <v>-3.7499999999999997E-5</v>
      </c>
      <c r="B2695">
        <v>5.6632099999999995E-4</v>
      </c>
      <c r="C2695">
        <v>5.8741299999999995E-4</v>
      </c>
      <c r="D2695" s="14">
        <v>1.2699999999999999E-6</v>
      </c>
      <c r="E2695">
        <v>-2.0384600000000001E-4</v>
      </c>
      <c r="F2695" s="14">
        <v>3.8600000000000003E-5</v>
      </c>
      <c r="G2695">
        <v>-1.4543600000000001E-4</v>
      </c>
      <c r="H2695">
        <v>-2.4447100000000001E-4</v>
      </c>
    </row>
    <row r="2696" spans="1:8" x14ac:dyDescent="0.2">
      <c r="A2696">
        <v>5.3421499999999999E-4</v>
      </c>
      <c r="B2696">
        <v>-4.8045800000000001E-4</v>
      </c>
      <c r="C2696">
        <v>-2.23594E-4</v>
      </c>
      <c r="D2696">
        <v>-4.2934100000000002E-4</v>
      </c>
      <c r="E2696">
        <v>5.7724000000000002E-4</v>
      </c>
      <c r="F2696">
        <v>-7.1425299999999998E-4</v>
      </c>
      <c r="G2696">
        <v>1.3051600000000001E-4</v>
      </c>
      <c r="H2696">
        <v>3.48754E-4</v>
      </c>
    </row>
    <row r="2697" spans="1:8" x14ac:dyDescent="0.2">
      <c r="A2697">
        <v>2.2539399999999999E-4</v>
      </c>
      <c r="B2697">
        <v>5.9767999999999996E-4</v>
      </c>
      <c r="C2697">
        <v>-7.8197300000000004E-4</v>
      </c>
      <c r="D2697">
        <v>-1.13478E-4</v>
      </c>
      <c r="E2697">
        <v>-4.0777199999999998E-4</v>
      </c>
      <c r="F2697">
        <v>6.1413799999999997E-4</v>
      </c>
      <c r="G2697">
        <v>-2.7251E-4</v>
      </c>
      <c r="H2697">
        <v>1.43912E-4</v>
      </c>
    </row>
    <row r="2698" spans="1:8" x14ac:dyDescent="0.2">
      <c r="A2698" s="14">
        <v>-8.3100000000000001E-5</v>
      </c>
      <c r="B2698">
        <v>-2.3693600000000001E-4</v>
      </c>
      <c r="C2698">
        <v>6.48907E-4</v>
      </c>
      <c r="D2698">
        <v>4.6481799999999998E-4</v>
      </c>
      <c r="E2698">
        <v>-2.9947600000000002E-4</v>
      </c>
      <c r="F2698">
        <v>-6.9253100000000003E-4</v>
      </c>
      <c r="G2698">
        <v>3.8465500000000002E-4</v>
      </c>
      <c r="H2698">
        <v>1.3180000000000001E-4</v>
      </c>
    </row>
    <row r="2699" spans="1:8" x14ac:dyDescent="0.2">
      <c r="A2699">
        <v>-6.5973900000000001E-4</v>
      </c>
      <c r="B2699">
        <v>-1.61268E-4</v>
      </c>
      <c r="C2699">
        <v>-1.06879E-4</v>
      </c>
      <c r="D2699" s="14">
        <v>-2.05E-5</v>
      </c>
      <c r="E2699">
        <v>1.3619700000000001E-4</v>
      </c>
      <c r="F2699">
        <v>3.7864700000000002E-4</v>
      </c>
      <c r="G2699">
        <v>-3.3638500000000003E-4</v>
      </c>
      <c r="H2699">
        <v>-4.6718399999999999E-4</v>
      </c>
    </row>
    <row r="2700" spans="1:8" x14ac:dyDescent="0.2">
      <c r="A2700">
        <v>6.8601000000000003E-4</v>
      </c>
      <c r="B2700">
        <v>-3.8481700000000003E-4</v>
      </c>
      <c r="C2700">
        <v>-1.2899799999999999E-4</v>
      </c>
      <c r="D2700">
        <v>-7.2032400000000005E-4</v>
      </c>
      <c r="E2700">
        <v>-1.18229E-4</v>
      </c>
      <c r="F2700">
        <v>-2.1985E-4</v>
      </c>
      <c r="G2700">
        <v>2.2499E-4</v>
      </c>
      <c r="H2700">
        <v>1.6215399999999999E-4</v>
      </c>
    </row>
    <row r="2701" spans="1:8" x14ac:dyDescent="0.2">
      <c r="A2701">
        <v>-3.9046099999999999E-4</v>
      </c>
      <c r="B2701">
        <v>5.9172700000000001E-4</v>
      </c>
      <c r="C2701" s="14">
        <v>7.2399999999999998E-5</v>
      </c>
      <c r="D2701">
        <v>6.2758099999999999E-4</v>
      </c>
      <c r="E2701">
        <v>3.35512E-4</v>
      </c>
      <c r="F2701">
        <v>2.88182E-4</v>
      </c>
      <c r="G2701">
        <v>-6.4406000000000001E-4</v>
      </c>
      <c r="H2701">
        <v>-1.92943E-4</v>
      </c>
    </row>
    <row r="2702" spans="1:8" x14ac:dyDescent="0.2">
      <c r="A2702">
        <v>-1.19782E-4</v>
      </c>
      <c r="B2702" s="14">
        <v>7.0199999999999997E-6</v>
      </c>
      <c r="C2702">
        <v>-7.2567599999999997E-4</v>
      </c>
      <c r="D2702">
        <v>-4.50789E-4</v>
      </c>
      <c r="E2702">
        <v>-9.4993499999999995E-4</v>
      </c>
      <c r="F2702">
        <v>-3.89088E-4</v>
      </c>
      <c r="G2702">
        <v>5.6103999999999995E-4</v>
      </c>
      <c r="H2702" s="14">
        <v>7.3399999999999995E-5</v>
      </c>
    </row>
    <row r="2703" spans="1:8" x14ac:dyDescent="0.2">
      <c r="A2703">
        <v>-2.7314199999999998E-4</v>
      </c>
      <c r="B2703">
        <v>-3.45397E-4</v>
      </c>
      <c r="C2703">
        <v>2.9764899999999998E-4</v>
      </c>
      <c r="D2703">
        <v>-1.16087E-4</v>
      </c>
      <c r="E2703" s="14">
        <v>-3.9799999999999998E-5</v>
      </c>
      <c r="F2703">
        <v>-3.1378800000000001E-4</v>
      </c>
      <c r="G2703">
        <v>-1.8870599999999999E-4</v>
      </c>
      <c r="H2703">
        <v>-3.23751E-4</v>
      </c>
    </row>
    <row r="2704" spans="1:8" x14ac:dyDescent="0.2">
      <c r="A2704">
        <v>8.3382400000000005E-4</v>
      </c>
      <c r="B2704">
        <v>3.4618000000000002E-4</v>
      </c>
      <c r="C2704">
        <v>-4.1290000000000001E-4</v>
      </c>
      <c r="D2704">
        <v>-3.0842700000000001E-4</v>
      </c>
      <c r="E2704">
        <v>1.09039E-4</v>
      </c>
      <c r="F2704" s="14">
        <v>1.95E-5</v>
      </c>
      <c r="G2704" s="14">
        <v>-3.15E-5</v>
      </c>
      <c r="H2704" s="14">
        <v>5.5899999999999998E-6</v>
      </c>
    </row>
    <row r="2705" spans="1:8" x14ac:dyDescent="0.2">
      <c r="A2705">
        <v>-4.3876899999999999E-4</v>
      </c>
      <c r="B2705">
        <v>-6.12026E-4</v>
      </c>
      <c r="C2705">
        <v>1.4394500000000001E-4</v>
      </c>
      <c r="D2705">
        <v>6.8359400000000004E-4</v>
      </c>
      <c r="E2705">
        <v>-2.2037900000000001E-4</v>
      </c>
      <c r="F2705">
        <v>-2.4698E-4</v>
      </c>
      <c r="G2705">
        <v>-6.4904700000000004E-4</v>
      </c>
      <c r="H2705">
        <v>-6.1111599999999998E-4</v>
      </c>
    </row>
    <row r="2706" spans="1:8" x14ac:dyDescent="0.2">
      <c r="A2706">
        <v>4.2537299999999999E-4</v>
      </c>
      <c r="B2706">
        <v>1.9808799999999999E-4</v>
      </c>
      <c r="C2706">
        <v>-1.08696E-4</v>
      </c>
      <c r="D2706">
        <v>-7.6445699999999996E-4</v>
      </c>
      <c r="E2706">
        <v>5.8211099999999996E-4</v>
      </c>
      <c r="F2706">
        <v>1.7805800000000001E-4</v>
      </c>
      <c r="G2706">
        <v>4.796E-4</v>
      </c>
      <c r="H2706">
        <v>4.39803E-4</v>
      </c>
    </row>
    <row r="2707" spans="1:8" x14ac:dyDescent="0.2">
      <c r="A2707">
        <v>-7.0462699999999999E-4</v>
      </c>
      <c r="B2707">
        <v>-1.4124100000000001E-4</v>
      </c>
      <c r="C2707" s="14">
        <v>-6.1299999999999999E-5</v>
      </c>
      <c r="D2707" s="14">
        <v>-2.4199999999999999E-5</v>
      </c>
      <c r="E2707">
        <v>-5.0825700000000002E-4</v>
      </c>
      <c r="F2707" s="14">
        <v>3.7100000000000001E-5</v>
      </c>
      <c r="G2707">
        <v>-1.7463E-4</v>
      </c>
      <c r="H2707">
        <v>-3.0758000000000001E-4</v>
      </c>
    </row>
    <row r="2708" spans="1:8" x14ac:dyDescent="0.2">
      <c r="A2708">
        <v>5.0247400000000004E-4</v>
      </c>
      <c r="B2708">
        <v>-2.6400499999999999E-4</v>
      </c>
      <c r="C2708">
        <v>-1.21587E-4</v>
      </c>
      <c r="D2708">
        <v>4.45814E-4</v>
      </c>
      <c r="E2708" s="14">
        <v>-3.19E-6</v>
      </c>
      <c r="F2708">
        <v>-2.8184299999999999E-4</v>
      </c>
      <c r="G2708">
        <v>-1.21746E-4</v>
      </c>
      <c r="H2708">
        <v>-1.20097E-4</v>
      </c>
    </row>
    <row r="2709" spans="1:8" x14ac:dyDescent="0.2">
      <c r="A2709">
        <v>-1.02808E-4</v>
      </c>
      <c r="B2709">
        <v>5.9416700000000005E-4</v>
      </c>
      <c r="C2709">
        <v>1.14746E-4</v>
      </c>
      <c r="D2709">
        <v>-4.3470599999999998E-4</v>
      </c>
      <c r="E2709" s="14">
        <v>8.8399999999999994E-5</v>
      </c>
      <c r="F2709">
        <v>4.3637999999999999E-4</v>
      </c>
      <c r="G2709">
        <v>2.9423600000000002E-4</v>
      </c>
      <c r="H2709">
        <v>6.8415000000000001E-4</v>
      </c>
    </row>
    <row r="2710" spans="1:8" x14ac:dyDescent="0.2">
      <c r="A2710" s="14">
        <v>-9.6100000000000005E-5</v>
      </c>
      <c r="B2710">
        <v>-7.0050199999999998E-4</v>
      </c>
      <c r="C2710" s="14">
        <v>2.1100000000000001E-6</v>
      </c>
      <c r="D2710" s="14">
        <v>7.3200000000000002E-6</v>
      </c>
      <c r="E2710">
        <v>-3.0605500000000001E-4</v>
      </c>
      <c r="F2710">
        <v>-8.00948E-4</v>
      </c>
      <c r="G2710">
        <v>-4.9331400000000001E-4</v>
      </c>
      <c r="H2710" s="14">
        <v>-1.9599999999999999E-5</v>
      </c>
    </row>
    <row r="2711" spans="1:8" x14ac:dyDescent="0.2">
      <c r="A2711">
        <v>-3.1371799999999999E-4</v>
      </c>
      <c r="B2711">
        <v>6.1674799999999997E-4</v>
      </c>
      <c r="C2711">
        <v>2.6702399999999998E-4</v>
      </c>
      <c r="D2711">
        <v>2.9638E-4</v>
      </c>
      <c r="E2711">
        <v>2.4016200000000001E-4</v>
      </c>
      <c r="F2711">
        <v>5.3216199999999998E-4</v>
      </c>
      <c r="G2711" s="14">
        <v>-6.4300000000000004E-5</v>
      </c>
      <c r="H2711" s="14">
        <v>1.1199999999999999E-5</v>
      </c>
    </row>
    <row r="2712" spans="1:8" x14ac:dyDescent="0.2">
      <c r="A2712">
        <v>5.4691400000000002E-4</v>
      </c>
      <c r="B2712" s="14">
        <v>-2.4899999999999999E-5</v>
      </c>
      <c r="C2712">
        <v>-6.3016999999999999E-4</v>
      </c>
      <c r="D2712">
        <v>-2.1452E-4</v>
      </c>
      <c r="E2712">
        <v>5.0304099999999997E-4</v>
      </c>
      <c r="F2712">
        <v>2.3718099999999999E-4</v>
      </c>
      <c r="G2712">
        <v>3.9859299999999998E-4</v>
      </c>
      <c r="H2712" s="14">
        <v>-2.7900000000000001E-5</v>
      </c>
    </row>
    <row r="2713" spans="1:8" x14ac:dyDescent="0.2">
      <c r="A2713">
        <v>-4.1826100000000001E-4</v>
      </c>
      <c r="B2713">
        <v>-4.37496E-4</v>
      </c>
      <c r="C2713">
        <v>6.3029799999999995E-4</v>
      </c>
      <c r="D2713">
        <v>-4.0149100000000002E-4</v>
      </c>
      <c r="E2713">
        <v>-6.1744899999999995E-4</v>
      </c>
      <c r="F2713">
        <v>-1.033045E-3</v>
      </c>
      <c r="G2713">
        <v>-6.5243199999999999E-4</v>
      </c>
      <c r="H2713">
        <v>-4.7729000000000001E-4</v>
      </c>
    </row>
    <row r="2714" spans="1:8" x14ac:dyDescent="0.2">
      <c r="A2714">
        <v>-1.08004E-4</v>
      </c>
      <c r="B2714">
        <v>2.6347799999999999E-4</v>
      </c>
      <c r="C2714">
        <v>1.6142700000000001E-4</v>
      </c>
      <c r="D2714" s="14">
        <v>4.6799999999999999E-5</v>
      </c>
      <c r="E2714" s="14">
        <v>-5.4400000000000001E-5</v>
      </c>
      <c r="F2714">
        <v>2.2179900000000001E-4</v>
      </c>
      <c r="G2714">
        <v>6.4822100000000004E-4</v>
      </c>
      <c r="H2714" s="14">
        <v>-3.1199999999999999E-5</v>
      </c>
    </row>
    <row r="2715" spans="1:8" x14ac:dyDescent="0.2">
      <c r="A2715">
        <v>2.9302700000000001E-4</v>
      </c>
      <c r="B2715" s="14">
        <v>6.4599999999999998E-5</v>
      </c>
      <c r="C2715">
        <v>-2.1908E-4</v>
      </c>
      <c r="D2715">
        <v>3.59441E-4</v>
      </c>
      <c r="E2715">
        <v>2.03611E-4</v>
      </c>
      <c r="F2715">
        <v>3.1897300000000001E-4</v>
      </c>
      <c r="G2715">
        <v>-3.2411499999999998E-4</v>
      </c>
      <c r="H2715">
        <v>1.7618399999999999E-4</v>
      </c>
    </row>
    <row r="2716" spans="1:8" x14ac:dyDescent="0.2">
      <c r="A2716">
        <v>-4.8471899999999999E-4</v>
      </c>
      <c r="B2716" s="14">
        <v>-7.8100000000000001E-5</v>
      </c>
      <c r="C2716">
        <v>-7.1217199999999996E-4</v>
      </c>
      <c r="D2716" s="14">
        <v>1.84E-5</v>
      </c>
      <c r="E2716">
        <v>2.2735100000000001E-4</v>
      </c>
      <c r="F2716">
        <v>3.8457699999999999E-4</v>
      </c>
      <c r="G2716">
        <v>4.2758299999999999E-4</v>
      </c>
      <c r="H2716">
        <v>4.1737300000000002E-4</v>
      </c>
    </row>
    <row r="2717" spans="1:8" x14ac:dyDescent="0.2">
      <c r="A2717">
        <v>5.7143000000000005E-4</v>
      </c>
      <c r="B2717">
        <v>3.0894400000000002E-4</v>
      </c>
      <c r="C2717">
        <v>6.5123399999999999E-4</v>
      </c>
      <c r="D2717">
        <v>-1.9113600000000001E-4</v>
      </c>
      <c r="E2717">
        <v>-5.7543399999999999E-4</v>
      </c>
      <c r="F2717">
        <v>-3.6205500000000002E-4</v>
      </c>
      <c r="G2717">
        <v>-4.5554200000000002E-4</v>
      </c>
      <c r="H2717">
        <v>-3.74435E-4</v>
      </c>
    </row>
    <row r="2718" spans="1:8" x14ac:dyDescent="0.2">
      <c r="A2718">
        <v>-4.0638799999999999E-4</v>
      </c>
      <c r="B2718" s="14">
        <v>1.8300000000000001E-5</v>
      </c>
      <c r="C2718">
        <v>-5.4318599999999997E-4</v>
      </c>
      <c r="D2718">
        <v>3.9320000000000002E-4</v>
      </c>
      <c r="E2718">
        <v>5.1923599999999996E-4</v>
      </c>
      <c r="F2718">
        <v>2.1728000000000001E-4</v>
      </c>
      <c r="G2718">
        <v>-1.44275E-4</v>
      </c>
      <c r="H2718">
        <v>-4.3808300000000003E-4</v>
      </c>
    </row>
    <row r="2719" spans="1:8" x14ac:dyDescent="0.2">
      <c r="A2719">
        <v>1.8710499999999999E-4</v>
      </c>
      <c r="B2719">
        <v>-2.40793E-4</v>
      </c>
      <c r="C2719">
        <v>3.1470400000000001E-4</v>
      </c>
      <c r="D2719" s="14">
        <v>-9.7399999999999996E-5</v>
      </c>
      <c r="E2719">
        <v>-1.8895399999999999E-4</v>
      </c>
      <c r="F2719">
        <v>-3.0315799999999999E-4</v>
      </c>
      <c r="G2719">
        <v>-1.77073E-4</v>
      </c>
      <c r="H2719" s="14">
        <v>-3.7499999999999997E-5</v>
      </c>
    </row>
    <row r="2720" spans="1:8" x14ac:dyDescent="0.2">
      <c r="A2720">
        <v>2.3354800000000001E-4</v>
      </c>
      <c r="B2720">
        <v>-2.51804E-4</v>
      </c>
      <c r="C2720" s="14">
        <v>-7.08E-5</v>
      </c>
      <c r="D2720">
        <v>-4.9307500000000005E-4</v>
      </c>
      <c r="E2720">
        <v>-2.3823799999999999E-4</v>
      </c>
      <c r="F2720">
        <v>-1.4109300000000001E-4</v>
      </c>
      <c r="G2720">
        <v>1.31402E-4</v>
      </c>
      <c r="H2720" s="14">
        <v>7.6500000000000003E-5</v>
      </c>
    </row>
    <row r="2721" spans="1:8" x14ac:dyDescent="0.2">
      <c r="A2721">
        <v>2.8274499999999999E-4</v>
      </c>
      <c r="B2721">
        <v>-1.3030800000000001E-4</v>
      </c>
      <c r="C2721">
        <v>-6.4293900000000003E-4</v>
      </c>
      <c r="D2721">
        <v>-4.6700799999999998E-4</v>
      </c>
      <c r="E2721">
        <v>-6.3927199999999997E-4</v>
      </c>
      <c r="F2721">
        <v>-1.33659E-4</v>
      </c>
      <c r="G2721">
        <v>2.12177E-4</v>
      </c>
      <c r="H2721">
        <v>-1.7215199999999999E-4</v>
      </c>
    </row>
    <row r="2722" spans="1:8" x14ac:dyDescent="0.2">
      <c r="A2722">
        <v>-7.8678799999999996E-4</v>
      </c>
      <c r="B2722" s="14">
        <v>5.8600000000000001E-5</v>
      </c>
      <c r="C2722">
        <v>6.05588E-4</v>
      </c>
      <c r="D2722">
        <v>7.8852999999999996E-4</v>
      </c>
      <c r="E2722">
        <v>6.8806E-4</v>
      </c>
      <c r="F2722" s="14">
        <v>8.2600000000000002E-5</v>
      </c>
      <c r="G2722">
        <v>-2.3568999999999999E-4</v>
      </c>
      <c r="H2722" s="14">
        <v>7.9499999999999994E-5</v>
      </c>
    </row>
    <row r="2723" spans="1:8" x14ac:dyDescent="0.2">
      <c r="A2723">
        <v>5.1129099999999998E-4</v>
      </c>
      <c r="B2723">
        <v>-3.9486300000000002E-4</v>
      </c>
      <c r="C2723">
        <v>-6.4807999999999999E-4</v>
      </c>
      <c r="D2723">
        <v>-7.6074699999999999E-4</v>
      </c>
      <c r="E2723">
        <v>-6.67988E-4</v>
      </c>
      <c r="F2723">
        <v>-3.9418800000000001E-4</v>
      </c>
      <c r="G2723" s="14">
        <v>-1.34E-5</v>
      </c>
      <c r="H2723">
        <v>-5.1089899999999999E-4</v>
      </c>
    </row>
    <row r="2724" spans="1:8" x14ac:dyDescent="0.2">
      <c r="A2724">
        <v>-2.8940999999999998E-4</v>
      </c>
      <c r="B2724" s="14">
        <v>3.4E-5</v>
      </c>
      <c r="C2724" s="14">
        <v>-5.1700000000000003E-5</v>
      </c>
      <c r="D2724">
        <v>-3.87976E-4</v>
      </c>
      <c r="E2724">
        <v>-3.0607900000000001E-4</v>
      </c>
      <c r="F2724">
        <v>-4.16573E-4</v>
      </c>
      <c r="G2724" s="14">
        <v>-9.9500000000000006E-5</v>
      </c>
      <c r="H2724">
        <v>9.9853399999999992E-4</v>
      </c>
    </row>
    <row r="2725" spans="1:8" x14ac:dyDescent="0.2">
      <c r="A2725">
        <v>2.76407E-4</v>
      </c>
      <c r="B2725">
        <v>5.7304800000000005E-4</v>
      </c>
      <c r="C2725">
        <v>3.5959000000000002E-4</v>
      </c>
      <c r="D2725">
        <v>4.8721300000000001E-4</v>
      </c>
      <c r="E2725">
        <v>6.8564099999999996E-4</v>
      </c>
      <c r="F2725">
        <v>6.9857899999999995E-4</v>
      </c>
      <c r="G2725" s="14">
        <v>6.0699999999999998E-5</v>
      </c>
      <c r="H2725">
        <v>-2.3105099999999999E-4</v>
      </c>
    </row>
    <row r="2726" spans="1:8" x14ac:dyDescent="0.2">
      <c r="A2726">
        <v>-3.9892299999999998E-4</v>
      </c>
      <c r="B2726">
        <v>-4.0690000000000002E-4</v>
      </c>
      <c r="C2726">
        <v>2.8585600000000002E-4</v>
      </c>
      <c r="D2726">
        <v>-3.76325E-4</v>
      </c>
      <c r="E2726">
        <v>-1.5482899999999999E-4</v>
      </c>
      <c r="F2726">
        <v>-6.4139500000000001E-4</v>
      </c>
      <c r="G2726" s="14">
        <v>-1.9300000000000002E-5</v>
      </c>
      <c r="H2726">
        <v>3.54972E-4</v>
      </c>
    </row>
    <row r="2727" spans="1:8" x14ac:dyDescent="0.2">
      <c r="A2727">
        <v>1.9938599999999999E-4</v>
      </c>
      <c r="B2727">
        <v>3.6504499999999999E-4</v>
      </c>
      <c r="C2727">
        <v>-5.6762800000000003E-4</v>
      </c>
      <c r="D2727">
        <v>1.4527299999999999E-4</v>
      </c>
      <c r="E2727">
        <v>-4.64709E-4</v>
      </c>
      <c r="F2727">
        <v>2.2053200000000001E-4</v>
      </c>
      <c r="G2727">
        <v>4.7176E-4</v>
      </c>
      <c r="H2727">
        <v>-2.9148100000000001E-4</v>
      </c>
    </row>
    <row r="2728" spans="1:8" x14ac:dyDescent="0.2">
      <c r="A2728" s="14">
        <v>-2.4899999999999999E-5</v>
      </c>
      <c r="B2728">
        <v>-7.2355200000000003E-4</v>
      </c>
      <c r="C2728">
        <v>-4.9949E-4</v>
      </c>
      <c r="D2728">
        <v>2.7456600000000001E-4</v>
      </c>
      <c r="E2728">
        <v>2.8563900000000002E-4</v>
      </c>
      <c r="F2728" s="14">
        <v>4.49E-5</v>
      </c>
      <c r="G2728">
        <v>-7.6653300000000001E-4</v>
      </c>
      <c r="H2728">
        <v>1.46172E-4</v>
      </c>
    </row>
    <row r="2729" spans="1:8" x14ac:dyDescent="0.2">
      <c r="A2729" s="14">
        <v>7.0099999999999998E-6</v>
      </c>
      <c r="B2729">
        <v>-1.12699E-4</v>
      </c>
      <c r="C2729">
        <v>3.2970999999999999E-4</v>
      </c>
      <c r="D2729">
        <v>-6.4039000000000001E-4</v>
      </c>
      <c r="E2729" s="14">
        <v>-8.6500000000000002E-5</v>
      </c>
      <c r="F2729">
        <v>-4.8828299999999995E-4</v>
      </c>
      <c r="G2729">
        <v>-5.8580899999999996E-4</v>
      </c>
      <c r="H2729">
        <v>-8.2844899999999998E-4</v>
      </c>
    </row>
    <row r="2730" spans="1:8" x14ac:dyDescent="0.2">
      <c r="A2730">
        <v>2.7974599999999999E-4</v>
      </c>
      <c r="B2730">
        <v>5.7059099999999996E-4</v>
      </c>
      <c r="C2730">
        <v>-3.7909499999999997E-4</v>
      </c>
      <c r="D2730">
        <v>2.26469E-4</v>
      </c>
      <c r="E2730">
        <v>-1.2872E-4</v>
      </c>
      <c r="F2730">
        <v>4.9412800000000004E-4</v>
      </c>
      <c r="G2730">
        <v>1.8805699999999999E-4</v>
      </c>
      <c r="H2730">
        <v>2.5805199999999999E-4</v>
      </c>
    </row>
    <row r="2731" spans="1:8" x14ac:dyDescent="0.2">
      <c r="A2731">
        <v>1.85873E-4</v>
      </c>
      <c r="B2731">
        <v>-2.1747199999999999E-4</v>
      </c>
      <c r="C2731">
        <v>1.31607E-4</v>
      </c>
      <c r="D2731">
        <v>-1.3131899999999999E-4</v>
      </c>
      <c r="E2731" s="14">
        <v>5.7399999999999999E-5</v>
      </c>
      <c r="F2731">
        <v>-2.21516E-4</v>
      </c>
      <c r="G2731">
        <v>5.5665700000000001E-4</v>
      </c>
      <c r="H2731">
        <v>5.1622199999999999E-4</v>
      </c>
    </row>
    <row r="2732" spans="1:8" x14ac:dyDescent="0.2">
      <c r="A2732">
        <v>-1.03619E-4</v>
      </c>
      <c r="B2732">
        <v>3.3594799999999998E-4</v>
      </c>
      <c r="C2732">
        <v>1.5830600000000001E-4</v>
      </c>
      <c r="D2732">
        <v>6.8035299999999997E-4</v>
      </c>
      <c r="E2732">
        <v>7.5381899999999997E-4</v>
      </c>
      <c r="F2732">
        <v>8.8397900000000001E-4</v>
      </c>
      <c r="G2732">
        <v>5.6685800000000005E-4</v>
      </c>
      <c r="H2732">
        <v>-4.58116E-4</v>
      </c>
    </row>
    <row r="2733" spans="1:8" x14ac:dyDescent="0.2">
      <c r="A2733">
        <v>-4.5935399999999998E-4</v>
      </c>
      <c r="B2733" s="14">
        <v>-8.7399999999999997E-5</v>
      </c>
      <c r="C2733">
        <v>4.3769600000000001E-4</v>
      </c>
      <c r="D2733">
        <v>-2.3333100000000001E-4</v>
      </c>
      <c r="E2733">
        <v>-7.0671600000000003E-4</v>
      </c>
      <c r="F2733">
        <v>-7.9229599999999995E-4</v>
      </c>
      <c r="G2733">
        <v>-5.6055799999999995E-4</v>
      </c>
      <c r="H2733">
        <v>1.36797E-4</v>
      </c>
    </row>
    <row r="2734" spans="1:8" x14ac:dyDescent="0.2">
      <c r="A2734">
        <v>8.1931400000000002E-4</v>
      </c>
      <c r="B2734">
        <v>3.3827100000000001E-4</v>
      </c>
      <c r="C2734">
        <v>1.7777900000000001E-4</v>
      </c>
      <c r="D2734" s="14">
        <v>6.7399999999999998E-5</v>
      </c>
      <c r="E2734" s="14">
        <v>-8.6899999999999998E-5</v>
      </c>
      <c r="F2734" s="14">
        <v>-5.0000000000000002E-5</v>
      </c>
      <c r="G2734">
        <v>-5.1673099999999998E-4</v>
      </c>
      <c r="H2734" s="14">
        <v>7.2000000000000002E-5</v>
      </c>
    </row>
    <row r="2735" spans="1:8" x14ac:dyDescent="0.2">
      <c r="A2735">
        <v>-6.8849299999999998E-4</v>
      </c>
      <c r="B2735">
        <v>-5.2592899999999996E-4</v>
      </c>
      <c r="C2735">
        <v>-3.3663600000000002E-4</v>
      </c>
      <c r="D2735">
        <v>-2.6635800000000001E-4</v>
      </c>
      <c r="E2735">
        <v>4.28906E-4</v>
      </c>
      <c r="F2735">
        <v>3.09177E-4</v>
      </c>
      <c r="G2735" s="14">
        <v>-3.43E-5</v>
      </c>
      <c r="H2735">
        <v>1.00611E-4</v>
      </c>
    </row>
    <row r="2736" spans="1:8" x14ac:dyDescent="0.2">
      <c r="A2736">
        <v>-1.03211E-4</v>
      </c>
      <c r="B2736">
        <v>-1.18445E-4</v>
      </c>
      <c r="C2736">
        <v>-2.3296499999999999E-4</v>
      </c>
      <c r="D2736" s="14">
        <v>-9.87E-5</v>
      </c>
      <c r="E2736">
        <v>-2.06899E-4</v>
      </c>
      <c r="F2736">
        <v>-5.8143099999999998E-4</v>
      </c>
      <c r="G2736">
        <v>4.6989500000000001E-4</v>
      </c>
      <c r="H2736">
        <v>1.46157E-4</v>
      </c>
    </row>
    <row r="2737" spans="1:8" x14ac:dyDescent="0.2">
      <c r="A2737">
        <v>1.2469299999999999E-4</v>
      </c>
      <c r="B2737">
        <v>4.5955699999999998E-4</v>
      </c>
      <c r="C2737">
        <v>4.4350500000000002E-4</v>
      </c>
      <c r="D2737">
        <v>5.5098099999999998E-4</v>
      </c>
      <c r="E2737">
        <v>3.0461099999999999E-4</v>
      </c>
      <c r="F2737">
        <v>5.8789499999999995E-4</v>
      </c>
      <c r="G2737" s="14">
        <v>-9.3200000000000002E-5</v>
      </c>
      <c r="H2737">
        <v>-1.4636200000000001E-4</v>
      </c>
    </row>
    <row r="2738" spans="1:8" x14ac:dyDescent="0.2">
      <c r="A2738" s="14">
        <v>-6.4800000000000003E-5</v>
      </c>
      <c r="B2738">
        <v>-4.9206499999999997E-4</v>
      </c>
      <c r="C2738">
        <v>-2.2606699999999999E-4</v>
      </c>
      <c r="D2738">
        <v>-5.8672599999999998E-4</v>
      </c>
      <c r="E2738">
        <v>-3.9240800000000001E-4</v>
      </c>
      <c r="F2738" s="14">
        <v>7.4099999999999999E-5</v>
      </c>
      <c r="G2738" s="14">
        <v>7.4999999999999993E-5</v>
      </c>
      <c r="H2738">
        <v>-2.6099899999999999E-4</v>
      </c>
    </row>
    <row r="2739" spans="1:8" x14ac:dyDescent="0.2">
      <c r="A2739" s="14">
        <v>2.5999999999999998E-5</v>
      </c>
      <c r="B2739">
        <v>3.93485E-4</v>
      </c>
      <c r="C2739">
        <v>-2.7852200000000001E-4</v>
      </c>
      <c r="D2739">
        <v>1.2330300000000001E-4</v>
      </c>
      <c r="E2739">
        <v>-4.8871600000000004E-4</v>
      </c>
      <c r="F2739">
        <v>-7.9475499999999996E-4</v>
      </c>
      <c r="G2739" s="14">
        <v>4.0899999999999998E-5</v>
      </c>
      <c r="H2739" s="14">
        <v>-3.6399999999999997E-5</v>
      </c>
    </row>
    <row r="2740" spans="1:8" x14ac:dyDescent="0.2">
      <c r="A2740">
        <v>4.0111200000000002E-4</v>
      </c>
      <c r="B2740">
        <v>1.86248E-4</v>
      </c>
      <c r="C2740">
        <v>2.1798999999999999E-4</v>
      </c>
      <c r="D2740">
        <v>-1.20549E-4</v>
      </c>
      <c r="E2740">
        <v>1.3296E-4</v>
      </c>
      <c r="F2740">
        <v>1.8269900000000001E-4</v>
      </c>
      <c r="G2740">
        <v>-7.8308200000000005E-4</v>
      </c>
      <c r="H2740">
        <v>-4.3431299999999997E-4</v>
      </c>
    </row>
    <row r="2741" spans="1:8" x14ac:dyDescent="0.2">
      <c r="A2741">
        <v>4.6698399999999999E-4</v>
      </c>
      <c r="B2741">
        <v>-4.8868800000000003E-4</v>
      </c>
      <c r="C2741">
        <v>-1.5120199999999999E-4</v>
      </c>
      <c r="D2741">
        <v>1.8108800000000001E-4</v>
      </c>
      <c r="E2741" s="14">
        <v>-9.5699999999999995E-5</v>
      </c>
      <c r="F2741">
        <v>-4.1376100000000001E-4</v>
      </c>
      <c r="G2741">
        <v>4.6009700000000002E-4</v>
      </c>
      <c r="H2741">
        <v>1.2638600000000001E-4</v>
      </c>
    </row>
    <row r="2742" spans="1:8" x14ac:dyDescent="0.2">
      <c r="A2742">
        <v>-2.7199499999999997E-4</v>
      </c>
      <c r="B2742" s="14">
        <v>-3.1900000000000003E-5</v>
      </c>
      <c r="C2742">
        <v>5.55906E-4</v>
      </c>
      <c r="D2742">
        <v>1.20425E-4</v>
      </c>
      <c r="E2742">
        <v>3.3984E-4</v>
      </c>
      <c r="F2742">
        <v>3.1682900000000003E-4</v>
      </c>
      <c r="G2742" s="14">
        <v>5.4400000000000001E-5</v>
      </c>
      <c r="H2742">
        <v>3.0434599999999999E-4</v>
      </c>
    </row>
    <row r="2743" spans="1:8" x14ac:dyDescent="0.2">
      <c r="A2743">
        <v>1.21468E-4</v>
      </c>
      <c r="B2743">
        <v>9.2683800000000003E-4</v>
      </c>
      <c r="C2743">
        <v>4.43032E-4</v>
      </c>
      <c r="D2743">
        <v>5.4370600000000003E-4</v>
      </c>
      <c r="E2743">
        <v>8.9263600000000004E-4</v>
      </c>
      <c r="F2743">
        <v>1.2625270000000001E-3</v>
      </c>
      <c r="G2743">
        <v>3.7016799999999998E-4</v>
      </c>
      <c r="H2743">
        <v>1.01801E-4</v>
      </c>
    </row>
    <row r="2744" spans="1:8" x14ac:dyDescent="0.2">
      <c r="A2744">
        <v>-6.0886399999999998E-4</v>
      </c>
      <c r="B2744" s="14">
        <v>2.9300000000000001E-5</v>
      </c>
      <c r="C2744">
        <v>-3.6860499999999999E-4</v>
      </c>
      <c r="D2744">
        <v>-2.37209E-4</v>
      </c>
      <c r="E2744">
        <v>3.7397500000000002E-4</v>
      </c>
      <c r="F2744" s="14">
        <v>2.4000000000000001E-5</v>
      </c>
      <c r="G2744">
        <v>3.6569100000000002E-4</v>
      </c>
      <c r="H2744">
        <v>7.3379100000000002E-4</v>
      </c>
    </row>
    <row r="2745" spans="1:8" x14ac:dyDescent="0.2">
      <c r="A2745" s="14">
        <v>-8.1500000000000002E-5</v>
      </c>
      <c r="B2745">
        <v>-7.1531800000000005E-4</v>
      </c>
      <c r="C2745">
        <v>3.21014E-4</v>
      </c>
      <c r="D2745">
        <v>5.3688800000000001E-4</v>
      </c>
      <c r="E2745">
        <v>-2.97564E-4</v>
      </c>
      <c r="F2745" s="14">
        <v>-3.1099999999999997E-5</v>
      </c>
      <c r="G2745">
        <v>8.1929500000000005E-4</v>
      </c>
      <c r="H2745" s="14">
        <v>-1.91E-5</v>
      </c>
    </row>
    <row r="2746" spans="1:8" x14ac:dyDescent="0.2">
      <c r="A2746">
        <v>1.96539E-4</v>
      </c>
      <c r="B2746">
        <v>-2.1317600000000001E-4</v>
      </c>
      <c r="C2746" s="14">
        <v>7.79E-6</v>
      </c>
      <c r="D2746">
        <v>-4.9218899999999997E-4</v>
      </c>
      <c r="E2746">
        <v>1.1872E-4</v>
      </c>
      <c r="F2746">
        <v>1.78529E-4</v>
      </c>
      <c r="G2746">
        <v>-8.409E-4</v>
      </c>
      <c r="H2746">
        <v>-4.0404699999999999E-4</v>
      </c>
    </row>
    <row r="2747" spans="1:8" x14ac:dyDescent="0.2">
      <c r="A2747">
        <v>2.1262000000000001E-4</v>
      </c>
      <c r="B2747" s="14">
        <v>-5.1600000000000001E-7</v>
      </c>
      <c r="C2747">
        <v>-8.1693200000000003E-4</v>
      </c>
      <c r="D2747">
        <v>-2.5742700000000001E-4</v>
      </c>
      <c r="E2747">
        <v>-5.5923400000000003E-4</v>
      </c>
      <c r="F2747" s="14">
        <v>-4.8699999999999998E-5</v>
      </c>
      <c r="G2747">
        <v>-1.41349E-4</v>
      </c>
      <c r="H2747" s="14">
        <v>-2.7699999999999999E-5</v>
      </c>
    </row>
    <row r="2748" spans="1:8" x14ac:dyDescent="0.2">
      <c r="A2748">
        <v>-5.24286E-4</v>
      </c>
      <c r="B2748">
        <v>4.6122999999999997E-4</v>
      </c>
      <c r="C2748">
        <v>9.8200900000000005E-4</v>
      </c>
      <c r="D2748">
        <v>9.7441499999999996E-4</v>
      </c>
      <c r="E2748">
        <v>5.6458599999999995E-4</v>
      </c>
      <c r="F2748">
        <v>2.7770600000000001E-4</v>
      </c>
      <c r="G2748">
        <v>6.4739400000000003E-4</v>
      </c>
      <c r="H2748">
        <v>1.31519E-4</v>
      </c>
    </row>
    <row r="2749" spans="1:8" x14ac:dyDescent="0.2">
      <c r="A2749">
        <v>6.2587199999999997E-4</v>
      </c>
      <c r="B2749">
        <v>-5.9408599999999996E-4</v>
      </c>
      <c r="C2749">
        <v>-7.4356300000000004E-4</v>
      </c>
      <c r="D2749">
        <v>-9.4950000000000004E-4</v>
      </c>
      <c r="E2749">
        <v>-1.2625119999999999E-3</v>
      </c>
      <c r="F2749">
        <v>-1.1583330000000001E-3</v>
      </c>
      <c r="G2749">
        <v>-2.9690400000000002E-4</v>
      </c>
      <c r="H2749">
        <v>-1.89767E-4</v>
      </c>
    </row>
    <row r="2750" spans="1:8" x14ac:dyDescent="0.2">
      <c r="A2750" s="14">
        <v>-1.42E-7</v>
      </c>
      <c r="B2750">
        <v>4.9797700000000003E-4</v>
      </c>
      <c r="C2750" s="14">
        <v>2.2099999999999998E-5</v>
      </c>
      <c r="D2750">
        <v>-1.72831E-4</v>
      </c>
      <c r="E2750" s="14">
        <v>9.4699999999999998E-5</v>
      </c>
      <c r="F2750">
        <v>-2.3619099999999999E-4</v>
      </c>
      <c r="G2750">
        <v>-9.0674799999999997E-4</v>
      </c>
      <c r="H2750">
        <v>-1.7885700000000001E-4</v>
      </c>
    </row>
    <row r="2751" spans="1:8" x14ac:dyDescent="0.2">
      <c r="A2751">
        <v>-1.7390999999999999E-4</v>
      </c>
      <c r="B2751">
        <v>2.4476000000000001E-4</v>
      </c>
      <c r="C2751" s="14">
        <v>-8.5900000000000001E-5</v>
      </c>
      <c r="D2751">
        <v>-1.95131E-4</v>
      </c>
      <c r="E2751" s="14">
        <v>-1.7900000000000001E-5</v>
      </c>
      <c r="F2751">
        <v>-3.1586800000000002E-4</v>
      </c>
      <c r="G2751">
        <v>3.2156600000000002E-4</v>
      </c>
      <c r="H2751">
        <v>-2.8351500000000003E-4</v>
      </c>
    </row>
    <row r="2752" spans="1:8" x14ac:dyDescent="0.2">
      <c r="A2752">
        <v>3.0215299999999999E-4</v>
      </c>
      <c r="B2752">
        <v>-6.1514700000000002E-4</v>
      </c>
      <c r="C2752">
        <v>1.7191099999999999E-4</v>
      </c>
      <c r="D2752">
        <v>-4.2548299999999999E-4</v>
      </c>
      <c r="E2752">
        <v>4.1318000000000003E-4</v>
      </c>
      <c r="F2752">
        <v>4.80612E-4</v>
      </c>
      <c r="G2752" s="14">
        <v>-1.8899999999999999E-5</v>
      </c>
      <c r="H2752">
        <v>2.8001700000000003E-4</v>
      </c>
    </row>
    <row r="2753" spans="1:8" x14ac:dyDescent="0.2">
      <c r="A2753">
        <v>-5.8516299999999998E-4</v>
      </c>
      <c r="B2753" s="14">
        <v>1.4100000000000001E-6</v>
      </c>
      <c r="C2753" s="14">
        <v>-4.1E-5</v>
      </c>
      <c r="D2753" s="14">
        <v>-1.59E-5</v>
      </c>
      <c r="E2753">
        <v>-6.9144200000000001E-4</v>
      </c>
      <c r="F2753">
        <v>1.3702899999999999E-4</v>
      </c>
      <c r="G2753">
        <v>-4.2848700000000002E-4</v>
      </c>
      <c r="H2753">
        <v>-2.2570700000000001E-4</v>
      </c>
    </row>
    <row r="2754" spans="1:8" x14ac:dyDescent="0.2">
      <c r="A2754" s="14">
        <v>-1.06E-5</v>
      </c>
      <c r="B2754">
        <v>4.6931499999999999E-4</v>
      </c>
      <c r="C2754">
        <v>-7.8221699999999998E-4</v>
      </c>
      <c r="D2754">
        <v>1.58429E-4</v>
      </c>
      <c r="E2754" s="14">
        <v>6.7100000000000005E-5</v>
      </c>
      <c r="F2754" s="14">
        <v>-5.2900000000000002E-6</v>
      </c>
      <c r="G2754" s="14">
        <v>-8.6700000000000007E-5</v>
      </c>
      <c r="H2754">
        <v>1.06733E-4</v>
      </c>
    </row>
    <row r="2755" spans="1:8" x14ac:dyDescent="0.2">
      <c r="A2755">
        <v>6.7586999999999996E-4</v>
      </c>
      <c r="B2755">
        <v>-4.9025399999999997E-4</v>
      </c>
      <c r="C2755">
        <v>3.0187699999999998E-4</v>
      </c>
      <c r="D2755">
        <v>4.7538099999999998E-4</v>
      </c>
      <c r="E2755">
        <v>2.0993699999999999E-4</v>
      </c>
      <c r="F2755">
        <v>-5.75951E-4</v>
      </c>
      <c r="G2755" s="14">
        <v>1.5E-5</v>
      </c>
      <c r="H2755">
        <v>-3.4278100000000001E-4</v>
      </c>
    </row>
    <row r="2756" spans="1:8" x14ac:dyDescent="0.2">
      <c r="A2756">
        <v>-4.2081300000000002E-4</v>
      </c>
      <c r="B2756">
        <v>2.2487000000000001E-4</v>
      </c>
      <c r="C2756" s="14">
        <v>5.0099999999999998E-5</v>
      </c>
      <c r="D2756">
        <v>-2.02308E-4</v>
      </c>
      <c r="E2756">
        <v>-2.09481E-4</v>
      </c>
      <c r="F2756">
        <v>5.9994400000000004E-4</v>
      </c>
      <c r="G2756" s="14">
        <v>-6.0999999999999999E-5</v>
      </c>
      <c r="H2756">
        <v>5.4945700000000005E-4</v>
      </c>
    </row>
    <row r="2757" spans="1:8" x14ac:dyDescent="0.2">
      <c r="A2757">
        <v>-2.4831700000000001E-4</v>
      </c>
      <c r="B2757">
        <v>1.01943E-4</v>
      </c>
      <c r="C2757">
        <v>3.8635900000000002E-4</v>
      </c>
      <c r="D2757">
        <v>2.2748500000000001E-4</v>
      </c>
      <c r="E2757">
        <v>2.70213E-4</v>
      </c>
      <c r="F2757" s="14">
        <v>-9.4900000000000006E-6</v>
      </c>
      <c r="G2757" s="14">
        <v>9.6899999999999997E-5</v>
      </c>
      <c r="H2757" s="14">
        <v>-2.52E-6</v>
      </c>
    </row>
    <row r="2758" spans="1:8" x14ac:dyDescent="0.2">
      <c r="A2758">
        <v>3.9339300000000002E-4</v>
      </c>
      <c r="B2758">
        <v>3.3273299999999999E-4</v>
      </c>
      <c r="C2758" s="14">
        <v>5.4799999999999997E-5</v>
      </c>
      <c r="D2758">
        <v>-2.12998E-4</v>
      </c>
      <c r="E2758" s="14">
        <v>5.9299999999999998E-5</v>
      </c>
      <c r="F2758">
        <v>1.7321099999999999E-4</v>
      </c>
      <c r="G2758" s="14">
        <v>9.7299999999999993E-5</v>
      </c>
      <c r="H2758">
        <v>-5.1182099999999998E-4</v>
      </c>
    </row>
    <row r="2759" spans="1:8" x14ac:dyDescent="0.2">
      <c r="A2759">
        <v>-5.7450199999999996E-4</v>
      </c>
      <c r="B2759">
        <v>-1.13126E-4</v>
      </c>
      <c r="C2759">
        <v>-1.00572E-4</v>
      </c>
      <c r="D2759">
        <v>3.8977899999999998E-4</v>
      </c>
      <c r="E2759">
        <v>-4.6862199999999997E-4</v>
      </c>
      <c r="F2759">
        <v>-7.8100700000000001E-4</v>
      </c>
      <c r="G2759">
        <v>5.2544400000000002E-4</v>
      </c>
      <c r="H2759">
        <v>6.6017099999999998E-4</v>
      </c>
    </row>
    <row r="2760" spans="1:8" x14ac:dyDescent="0.2">
      <c r="A2760">
        <v>3.2165399999999999E-4</v>
      </c>
      <c r="B2760" s="14">
        <v>-7.5699999999999997E-5</v>
      </c>
      <c r="C2760">
        <v>-5.28858E-4</v>
      </c>
      <c r="D2760">
        <v>-9.4614099999999995E-4</v>
      </c>
      <c r="E2760">
        <v>3.3204699999999997E-4</v>
      </c>
      <c r="F2760">
        <v>-1.7403300000000001E-4</v>
      </c>
      <c r="G2760">
        <v>-1.6379799999999999E-4</v>
      </c>
      <c r="H2760">
        <v>-1.87085E-4</v>
      </c>
    </row>
    <row r="2761" spans="1:8" x14ac:dyDescent="0.2">
      <c r="A2761">
        <v>1.6717300000000001E-4</v>
      </c>
      <c r="B2761" s="14">
        <v>1.6099999999999998E-5</v>
      </c>
      <c r="C2761">
        <v>3.6945599999999999E-4</v>
      </c>
      <c r="D2761">
        <v>5.5202699999999996E-4</v>
      </c>
      <c r="E2761">
        <v>-1.9342299999999999E-4</v>
      </c>
      <c r="F2761">
        <v>5.8542000000000002E-4</v>
      </c>
      <c r="G2761">
        <v>-1.82399E-4</v>
      </c>
      <c r="H2761">
        <v>2.1382500000000001E-4</v>
      </c>
    </row>
    <row r="2762" spans="1:8" x14ac:dyDescent="0.2">
      <c r="A2762" s="14">
        <v>-9.5299999999999999E-5</v>
      </c>
      <c r="B2762">
        <v>-6.5432399999999996E-4</v>
      </c>
      <c r="C2762">
        <v>-1.8389200000000001E-4</v>
      </c>
      <c r="D2762">
        <v>-6.6699900000000004E-4</v>
      </c>
      <c r="E2762">
        <v>-1.51972E-4</v>
      </c>
      <c r="F2762">
        <v>-5.7994999999999998E-4</v>
      </c>
      <c r="G2762">
        <v>3.1136899999999998E-4</v>
      </c>
      <c r="H2762">
        <v>-6.6615100000000003E-4</v>
      </c>
    </row>
    <row r="2763" spans="1:8" x14ac:dyDescent="0.2">
      <c r="A2763" s="14">
        <v>-1.0900000000000001E-5</v>
      </c>
      <c r="B2763" s="14">
        <v>-4.85E-5</v>
      </c>
      <c r="C2763">
        <v>-3.0181700000000001E-4</v>
      </c>
      <c r="D2763">
        <v>6.4701199999999998E-4</v>
      </c>
      <c r="E2763">
        <v>3.4365699999999998E-4</v>
      </c>
      <c r="F2763">
        <v>6.7350799999999996E-4</v>
      </c>
      <c r="G2763">
        <v>-2.3592799999999999E-4</v>
      </c>
      <c r="H2763" s="14">
        <v>-4.5599999999999997E-5</v>
      </c>
    </row>
    <row r="2764" spans="1:8" x14ac:dyDescent="0.2">
      <c r="A2764">
        <v>-4.8922899999999999E-4</v>
      </c>
      <c r="B2764">
        <v>6.6868199999999998E-4</v>
      </c>
      <c r="C2764">
        <v>-1.46186E-4</v>
      </c>
      <c r="D2764">
        <v>2.3307699999999999E-4</v>
      </c>
      <c r="E2764">
        <v>-1.0485889999999999E-3</v>
      </c>
      <c r="F2764">
        <v>-4.9922300000000003E-4</v>
      </c>
      <c r="G2764">
        <v>-9.6128999999999995E-4</v>
      </c>
      <c r="H2764">
        <v>-5.8363600000000001E-4</v>
      </c>
    </row>
    <row r="2765" spans="1:8" x14ac:dyDescent="0.2">
      <c r="A2765" s="14">
        <v>2.65E-5</v>
      </c>
      <c r="B2765">
        <v>-5.1701999999999998E-4</v>
      </c>
      <c r="C2765" s="14">
        <v>-9.0699999999999996E-5</v>
      </c>
      <c r="D2765">
        <v>-2.0043799999999999E-4</v>
      </c>
      <c r="E2765">
        <v>2.5201599999999998E-4</v>
      </c>
      <c r="F2765" s="14">
        <v>3.4999999999999997E-5</v>
      </c>
      <c r="G2765">
        <v>-1.23726E-4</v>
      </c>
      <c r="H2765" s="14">
        <v>3.8099999999999998E-5</v>
      </c>
    </row>
    <row r="2766" spans="1:8" x14ac:dyDescent="0.2">
      <c r="A2766" s="14">
        <v>-2.58E-5</v>
      </c>
      <c r="B2766">
        <v>1.47708E-4</v>
      </c>
      <c r="C2766">
        <v>-2.8540599999999998E-4</v>
      </c>
      <c r="D2766">
        <v>-2.2949E-4</v>
      </c>
      <c r="E2766">
        <v>-2.4765799999999999E-4</v>
      </c>
      <c r="F2766">
        <v>-3.5903999999999998E-4</v>
      </c>
      <c r="G2766">
        <v>-6.0277400000000004E-4</v>
      </c>
      <c r="H2766">
        <v>-9.31594E-4</v>
      </c>
    </row>
    <row r="2767" spans="1:8" x14ac:dyDescent="0.2">
      <c r="A2767">
        <v>2.4536700000000002E-4</v>
      </c>
      <c r="B2767">
        <v>-3.5302599999999999E-4</v>
      </c>
      <c r="C2767">
        <v>-5.5583100000000001E-4</v>
      </c>
      <c r="D2767">
        <v>-5.4427499999999999E-4</v>
      </c>
      <c r="E2767" s="14">
        <v>4.8699999999999998E-5</v>
      </c>
      <c r="F2767">
        <v>-1.9092600000000001E-4</v>
      </c>
      <c r="G2767">
        <v>2.22993E-4</v>
      </c>
      <c r="H2767">
        <v>-4.5752299999999999E-4</v>
      </c>
    </row>
    <row r="2768" spans="1:8" x14ac:dyDescent="0.2">
      <c r="A2768">
        <v>-6.1032299999999996E-4</v>
      </c>
      <c r="B2768">
        <v>1.06468E-4</v>
      </c>
      <c r="C2768">
        <v>1.5966099999999999E-4</v>
      </c>
      <c r="D2768">
        <v>1.08995E-4</v>
      </c>
      <c r="E2768">
        <v>-1.12934E-4</v>
      </c>
      <c r="F2768">
        <v>-1.51612E-4</v>
      </c>
      <c r="G2768">
        <v>-3.3748600000000001E-4</v>
      </c>
      <c r="H2768">
        <v>2.4883400000000002E-4</v>
      </c>
    </row>
    <row r="2769" spans="1:8" x14ac:dyDescent="0.2">
      <c r="A2769">
        <v>7.0029399999999996E-4</v>
      </c>
      <c r="B2769">
        <v>-3.2196699999999999E-4</v>
      </c>
      <c r="C2769">
        <v>3.9761799999999997E-4</v>
      </c>
      <c r="D2769" s="14">
        <v>-5.8999999999999998E-5</v>
      </c>
      <c r="E2769" s="14">
        <v>5.66E-6</v>
      </c>
      <c r="F2769">
        <v>2.2492000000000001E-4</v>
      </c>
      <c r="G2769">
        <v>-4.0580599999999998E-4</v>
      </c>
      <c r="H2769">
        <v>-3.6603699999999999E-4</v>
      </c>
    </row>
    <row r="2770" spans="1:8" x14ac:dyDescent="0.2">
      <c r="A2770">
        <v>-3.3149999999999998E-4</v>
      </c>
      <c r="B2770">
        <v>7.3643799999999996E-4</v>
      </c>
      <c r="C2770">
        <v>-4.76646E-4</v>
      </c>
      <c r="D2770">
        <v>7.56334E-4</v>
      </c>
      <c r="E2770" s="14">
        <v>9.2499999999999999E-5</v>
      </c>
      <c r="F2770">
        <v>-4.8977799999999996E-4</v>
      </c>
      <c r="G2770">
        <v>-1.3812199999999999E-4</v>
      </c>
      <c r="H2770" s="14">
        <v>-2.1699999999999999E-5</v>
      </c>
    </row>
    <row r="2771" spans="1:8" x14ac:dyDescent="0.2">
      <c r="A2771">
        <v>2.6963600000000002E-4</v>
      </c>
      <c r="B2771">
        <v>-8.19767E-4</v>
      </c>
      <c r="C2771">
        <v>-4.6352600000000002E-4</v>
      </c>
      <c r="D2771">
        <v>-1.368406E-3</v>
      </c>
      <c r="E2771">
        <v>-7.2510499999999998E-4</v>
      </c>
      <c r="F2771">
        <v>-8.54458E-4</v>
      </c>
      <c r="G2771">
        <v>-8.3426400000000003E-4</v>
      </c>
      <c r="H2771">
        <v>-9.82901E-4</v>
      </c>
    </row>
    <row r="2772" spans="1:8" x14ac:dyDescent="0.2">
      <c r="A2772" s="14">
        <v>3.7499999999999997E-5</v>
      </c>
      <c r="B2772" s="14">
        <v>-7.6500000000000003E-5</v>
      </c>
      <c r="C2772">
        <v>-3.3037700000000003E-4</v>
      </c>
      <c r="D2772" s="14">
        <v>-5.8900000000000002E-5</v>
      </c>
      <c r="E2772">
        <v>-3.0616600000000002E-4</v>
      </c>
      <c r="F2772">
        <v>5.8602600000000002E-4</v>
      </c>
      <c r="G2772" s="14">
        <v>-2.4700000000000001E-5</v>
      </c>
      <c r="H2772">
        <v>4.6982099999999999E-4</v>
      </c>
    </row>
    <row r="2773" spans="1:8" x14ac:dyDescent="0.2">
      <c r="A2773">
        <v>-1.60879E-4</v>
      </c>
      <c r="B2773" s="14">
        <v>2.65E-6</v>
      </c>
      <c r="C2773">
        <v>1.9712199999999999E-4</v>
      </c>
      <c r="D2773" s="14">
        <v>-1.11E-5</v>
      </c>
      <c r="E2773" s="14">
        <v>6.7199999999999994E-5</v>
      </c>
      <c r="F2773">
        <v>-8.0486100000000003E-4</v>
      </c>
      <c r="G2773">
        <v>3.5748399999999998E-4</v>
      </c>
      <c r="H2773">
        <v>2.7800500000000001E-4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1"/>
  <sheetViews>
    <sheetView workbookViewId="0"/>
  </sheetViews>
  <sheetFormatPr baseColWidth="10" defaultRowHeight="16" x14ac:dyDescent="0.2"/>
  <sheetData>
    <row r="1" spans="1:8" x14ac:dyDescent="0.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">
      <c r="A2">
        <v>7.0999999999999994E-2</v>
      </c>
      <c r="B2">
        <v>7.1599999999999997E-2</v>
      </c>
      <c r="C2">
        <v>7.17E-2</v>
      </c>
      <c r="D2">
        <v>7.17E-2</v>
      </c>
      <c r="E2">
        <v>7.17E-2</v>
      </c>
      <c r="F2">
        <v>7.1999999999999995E-2</v>
      </c>
      <c r="G2">
        <v>7.2400000000000006E-2</v>
      </c>
      <c r="H2">
        <v>7.2400000000000006E-2</v>
      </c>
    </row>
    <row r="3" spans="1:8" x14ac:dyDescent="0.2">
      <c r="A3">
        <v>7.0300000000000001E-2</v>
      </c>
      <c r="B3">
        <v>7.0599999999999996E-2</v>
      </c>
      <c r="C3">
        <v>7.0699999999999999E-2</v>
      </c>
      <c r="D3">
        <v>7.0699999999999999E-2</v>
      </c>
      <c r="E3">
        <v>7.0800000000000002E-2</v>
      </c>
      <c r="F3">
        <v>7.1099999999999997E-2</v>
      </c>
      <c r="G3">
        <v>7.1400000000000005E-2</v>
      </c>
      <c r="H3">
        <v>7.1599999999999997E-2</v>
      </c>
    </row>
    <row r="4" spans="1:8" x14ac:dyDescent="0.2">
      <c r="A4">
        <v>7.0699999999999999E-2</v>
      </c>
      <c r="B4">
        <v>7.1300000000000002E-2</v>
      </c>
      <c r="C4">
        <v>7.1400000000000005E-2</v>
      </c>
      <c r="D4">
        <v>7.1499999999999994E-2</v>
      </c>
      <c r="E4">
        <v>7.1599999999999997E-2</v>
      </c>
      <c r="F4">
        <v>7.1900000000000006E-2</v>
      </c>
      <c r="G4">
        <v>7.2099999999999997E-2</v>
      </c>
      <c r="H4">
        <v>7.2099999999999997E-2</v>
      </c>
    </row>
    <row r="5" spans="1:8" x14ac:dyDescent="0.2">
      <c r="A5">
        <v>7.0099999999999996E-2</v>
      </c>
      <c r="B5">
        <v>7.0400000000000004E-2</v>
      </c>
      <c r="C5">
        <v>7.0599999999999996E-2</v>
      </c>
      <c r="D5">
        <v>7.0599999999999996E-2</v>
      </c>
      <c r="E5">
        <v>7.0699999999999999E-2</v>
      </c>
      <c r="F5">
        <v>7.0999999999999994E-2</v>
      </c>
      <c r="G5">
        <v>7.1400000000000005E-2</v>
      </c>
      <c r="H5">
        <v>7.1400000000000005E-2</v>
      </c>
    </row>
    <row r="6" spans="1:8" x14ac:dyDescent="0.2">
      <c r="A6">
        <v>7.0400000000000004E-2</v>
      </c>
      <c r="B6">
        <v>7.0900000000000005E-2</v>
      </c>
      <c r="C6">
        <v>7.1099999999999997E-2</v>
      </c>
      <c r="D6">
        <v>7.1300000000000002E-2</v>
      </c>
      <c r="E6">
        <v>7.1400000000000005E-2</v>
      </c>
      <c r="F6">
        <v>7.17E-2</v>
      </c>
      <c r="G6">
        <v>7.1999999999999995E-2</v>
      </c>
      <c r="H6">
        <v>7.1900000000000006E-2</v>
      </c>
    </row>
    <row r="7" spans="1:8" x14ac:dyDescent="0.2">
      <c r="A7">
        <v>7.0400000000000004E-2</v>
      </c>
      <c r="B7">
        <v>7.0999999999999994E-2</v>
      </c>
      <c r="C7">
        <v>7.1099999999999997E-2</v>
      </c>
      <c r="D7">
        <v>7.1300000000000002E-2</v>
      </c>
      <c r="E7">
        <v>7.1400000000000005E-2</v>
      </c>
      <c r="F7">
        <v>7.1800000000000003E-2</v>
      </c>
      <c r="G7">
        <v>7.22E-2</v>
      </c>
      <c r="H7">
        <v>7.1999999999999995E-2</v>
      </c>
    </row>
    <row r="8" spans="1:8" x14ac:dyDescent="0.2">
      <c r="A8">
        <v>7.0599999999999996E-2</v>
      </c>
      <c r="B8">
        <v>7.1199999999999999E-2</v>
      </c>
      <c r="C8">
        <v>7.1400000000000005E-2</v>
      </c>
      <c r="D8">
        <v>7.1499999999999994E-2</v>
      </c>
      <c r="E8">
        <v>7.17E-2</v>
      </c>
      <c r="F8">
        <v>7.1999999999999995E-2</v>
      </c>
      <c r="G8">
        <v>7.2300000000000003E-2</v>
      </c>
      <c r="H8">
        <v>7.1900000000000006E-2</v>
      </c>
    </row>
    <row r="9" spans="1:8" x14ac:dyDescent="0.2">
      <c r="A9">
        <v>7.0400000000000004E-2</v>
      </c>
      <c r="B9">
        <v>7.0900000000000005E-2</v>
      </c>
      <c r="C9">
        <v>7.0999999999999994E-2</v>
      </c>
      <c r="D9">
        <v>7.1199999999999999E-2</v>
      </c>
      <c r="E9">
        <v>7.1300000000000002E-2</v>
      </c>
      <c r="F9">
        <v>7.1599999999999997E-2</v>
      </c>
      <c r="G9">
        <v>7.1900000000000006E-2</v>
      </c>
      <c r="H9">
        <v>7.1300000000000002E-2</v>
      </c>
    </row>
    <row r="10" spans="1:8" x14ac:dyDescent="0.2">
      <c r="A10">
        <v>7.0800000000000002E-2</v>
      </c>
      <c r="B10">
        <v>7.1400000000000005E-2</v>
      </c>
      <c r="C10">
        <v>7.1599999999999997E-2</v>
      </c>
      <c r="D10">
        <v>7.17E-2</v>
      </c>
      <c r="E10">
        <v>7.1900000000000006E-2</v>
      </c>
      <c r="F10">
        <v>7.2099999999999997E-2</v>
      </c>
      <c r="G10">
        <v>7.2300000000000003E-2</v>
      </c>
      <c r="H10">
        <v>7.17E-2</v>
      </c>
    </row>
    <row r="11" spans="1:8" x14ac:dyDescent="0.2">
      <c r="A11">
        <v>7.1199999999999999E-2</v>
      </c>
      <c r="B11">
        <v>7.2099999999999997E-2</v>
      </c>
      <c r="C11">
        <v>7.2300000000000003E-2</v>
      </c>
      <c r="D11">
        <v>7.2499999999999995E-2</v>
      </c>
      <c r="E11">
        <v>7.2800000000000004E-2</v>
      </c>
      <c r="F11">
        <v>7.3099999999999998E-2</v>
      </c>
      <c r="G11">
        <v>7.3499999999999996E-2</v>
      </c>
      <c r="H11">
        <v>7.2800000000000004E-2</v>
      </c>
    </row>
    <row r="12" spans="1:8" x14ac:dyDescent="0.2">
      <c r="A12">
        <v>7.1199999999999999E-2</v>
      </c>
      <c r="B12">
        <v>7.2099999999999997E-2</v>
      </c>
      <c r="C12">
        <v>7.2300000000000003E-2</v>
      </c>
      <c r="D12">
        <v>7.2499999999999995E-2</v>
      </c>
      <c r="E12">
        <v>7.2800000000000004E-2</v>
      </c>
      <c r="F12">
        <v>7.3099999999999998E-2</v>
      </c>
      <c r="G12">
        <v>7.3499999999999996E-2</v>
      </c>
      <c r="H12">
        <v>7.2900000000000006E-2</v>
      </c>
    </row>
    <row r="13" spans="1:8" x14ac:dyDescent="0.2">
      <c r="A13">
        <v>7.1300000000000002E-2</v>
      </c>
      <c r="B13">
        <v>7.22E-2</v>
      </c>
      <c r="C13">
        <v>7.2499999999999995E-2</v>
      </c>
      <c r="D13">
        <v>7.2700000000000001E-2</v>
      </c>
      <c r="E13">
        <v>7.2900000000000006E-2</v>
      </c>
      <c r="F13">
        <v>7.3200000000000001E-2</v>
      </c>
      <c r="G13">
        <v>7.3599999999999999E-2</v>
      </c>
      <c r="H13">
        <v>7.2999999999999995E-2</v>
      </c>
    </row>
    <row r="14" spans="1:8" x14ac:dyDescent="0.2">
      <c r="A14">
        <v>7.0699999999999999E-2</v>
      </c>
      <c r="B14">
        <v>7.1400000000000005E-2</v>
      </c>
      <c r="C14">
        <v>7.1599999999999997E-2</v>
      </c>
      <c r="D14">
        <v>7.1800000000000003E-2</v>
      </c>
      <c r="E14">
        <v>7.2099999999999997E-2</v>
      </c>
      <c r="F14">
        <v>7.2400000000000006E-2</v>
      </c>
      <c r="G14">
        <v>7.2900000000000006E-2</v>
      </c>
      <c r="H14">
        <v>7.2300000000000003E-2</v>
      </c>
    </row>
    <row r="15" spans="1:8" x14ac:dyDescent="0.2">
      <c r="A15">
        <v>7.0300000000000001E-2</v>
      </c>
      <c r="B15">
        <v>7.0900000000000005E-2</v>
      </c>
      <c r="C15">
        <v>7.1099999999999997E-2</v>
      </c>
      <c r="D15">
        <v>7.1199999999999999E-2</v>
      </c>
      <c r="E15">
        <v>7.1400000000000005E-2</v>
      </c>
      <c r="F15">
        <v>7.1800000000000003E-2</v>
      </c>
      <c r="G15">
        <v>7.2099999999999997E-2</v>
      </c>
      <c r="H15">
        <v>7.1599999999999997E-2</v>
      </c>
    </row>
    <row r="16" spans="1:8" x14ac:dyDescent="0.2">
      <c r="A16">
        <v>7.0400000000000004E-2</v>
      </c>
      <c r="B16">
        <v>7.1199999999999999E-2</v>
      </c>
      <c r="C16">
        <v>7.1400000000000005E-2</v>
      </c>
      <c r="D16">
        <v>7.1599999999999997E-2</v>
      </c>
      <c r="E16">
        <v>7.17E-2</v>
      </c>
      <c r="F16">
        <v>7.1999999999999995E-2</v>
      </c>
      <c r="G16">
        <v>7.2400000000000006E-2</v>
      </c>
      <c r="H16">
        <v>7.1900000000000006E-2</v>
      </c>
    </row>
    <row r="17" spans="1:8" x14ac:dyDescent="0.2">
      <c r="A17">
        <v>7.0300000000000001E-2</v>
      </c>
      <c r="B17">
        <v>7.0999999999999994E-2</v>
      </c>
      <c r="C17">
        <v>7.1099999999999997E-2</v>
      </c>
      <c r="D17">
        <v>7.1300000000000002E-2</v>
      </c>
      <c r="E17">
        <v>7.1499999999999994E-2</v>
      </c>
      <c r="F17">
        <v>7.1800000000000003E-2</v>
      </c>
      <c r="G17">
        <v>7.2300000000000003E-2</v>
      </c>
      <c r="H17">
        <v>7.17E-2</v>
      </c>
    </row>
    <row r="18" spans="1:8" x14ac:dyDescent="0.2">
      <c r="A18">
        <v>7.0199999999999999E-2</v>
      </c>
      <c r="B18">
        <v>7.0800000000000002E-2</v>
      </c>
      <c r="C18">
        <v>7.0999999999999994E-2</v>
      </c>
      <c r="D18">
        <v>7.1099999999999997E-2</v>
      </c>
      <c r="E18">
        <v>7.1300000000000002E-2</v>
      </c>
      <c r="F18">
        <v>7.17E-2</v>
      </c>
      <c r="G18">
        <v>7.2099999999999997E-2</v>
      </c>
      <c r="H18">
        <v>7.17E-2</v>
      </c>
    </row>
    <row r="19" spans="1:8" x14ac:dyDescent="0.2">
      <c r="A19">
        <v>7.0099999999999996E-2</v>
      </c>
      <c r="B19">
        <v>7.0699999999999999E-2</v>
      </c>
      <c r="C19">
        <v>7.0900000000000005E-2</v>
      </c>
      <c r="D19">
        <v>7.0999999999999994E-2</v>
      </c>
      <c r="E19">
        <v>7.1099999999999997E-2</v>
      </c>
      <c r="F19">
        <v>7.1499999999999994E-2</v>
      </c>
      <c r="G19">
        <v>7.1999999999999995E-2</v>
      </c>
      <c r="H19">
        <v>7.1499999999999994E-2</v>
      </c>
    </row>
    <row r="20" spans="1:8" x14ac:dyDescent="0.2">
      <c r="A20">
        <v>7.0300000000000001E-2</v>
      </c>
      <c r="B20">
        <v>7.0900000000000005E-2</v>
      </c>
      <c r="C20">
        <v>7.1099999999999997E-2</v>
      </c>
      <c r="D20">
        <v>7.1300000000000002E-2</v>
      </c>
      <c r="E20">
        <v>7.1499999999999994E-2</v>
      </c>
      <c r="F20">
        <v>7.1900000000000006E-2</v>
      </c>
      <c r="G20">
        <v>7.2300000000000003E-2</v>
      </c>
      <c r="H20">
        <v>7.1900000000000006E-2</v>
      </c>
    </row>
    <row r="21" spans="1:8" x14ac:dyDescent="0.2">
      <c r="A21">
        <v>7.0599999999999996E-2</v>
      </c>
      <c r="B21">
        <v>7.1199999999999999E-2</v>
      </c>
      <c r="C21">
        <v>7.1400000000000005E-2</v>
      </c>
      <c r="D21">
        <v>7.1599999999999997E-2</v>
      </c>
      <c r="E21">
        <v>7.1800000000000003E-2</v>
      </c>
      <c r="F21">
        <v>7.22E-2</v>
      </c>
      <c r="G21">
        <v>7.2599999999999998E-2</v>
      </c>
      <c r="H21">
        <v>7.2099999999999997E-2</v>
      </c>
    </row>
    <row r="22" spans="1:8" x14ac:dyDescent="0.2">
      <c r="A22">
        <v>7.0400000000000004E-2</v>
      </c>
      <c r="B22">
        <v>7.0800000000000002E-2</v>
      </c>
      <c r="C22">
        <v>7.0999999999999994E-2</v>
      </c>
      <c r="D22">
        <v>7.1199999999999999E-2</v>
      </c>
      <c r="E22">
        <v>7.1400000000000005E-2</v>
      </c>
      <c r="F22">
        <v>7.1800000000000003E-2</v>
      </c>
      <c r="G22">
        <v>7.2300000000000003E-2</v>
      </c>
      <c r="H22">
        <v>7.17E-2</v>
      </c>
    </row>
    <row r="23" spans="1:8" x14ac:dyDescent="0.2">
      <c r="A23">
        <v>7.0199999999999999E-2</v>
      </c>
      <c r="B23">
        <v>7.0599999999999996E-2</v>
      </c>
      <c r="C23">
        <v>7.0800000000000002E-2</v>
      </c>
      <c r="D23">
        <v>7.0999999999999994E-2</v>
      </c>
      <c r="E23">
        <v>7.1199999999999999E-2</v>
      </c>
      <c r="F23">
        <v>7.1599999999999997E-2</v>
      </c>
      <c r="G23">
        <v>7.1999999999999995E-2</v>
      </c>
      <c r="H23">
        <v>7.1800000000000003E-2</v>
      </c>
    </row>
    <row r="24" spans="1:8" x14ac:dyDescent="0.2">
      <c r="A24">
        <v>6.9800000000000001E-2</v>
      </c>
      <c r="B24">
        <v>7.0199999999999999E-2</v>
      </c>
      <c r="C24">
        <v>7.0400000000000004E-2</v>
      </c>
      <c r="D24">
        <v>7.0499999999999993E-2</v>
      </c>
      <c r="E24">
        <v>7.0699999999999999E-2</v>
      </c>
      <c r="F24">
        <v>7.1099999999999997E-2</v>
      </c>
      <c r="G24">
        <v>7.1599999999999997E-2</v>
      </c>
      <c r="H24">
        <v>7.1300000000000002E-2</v>
      </c>
    </row>
    <row r="25" spans="1:8" x14ac:dyDescent="0.2">
      <c r="A25">
        <v>6.9400000000000003E-2</v>
      </c>
      <c r="B25">
        <v>6.9699999999999998E-2</v>
      </c>
      <c r="C25">
        <v>6.9800000000000001E-2</v>
      </c>
      <c r="D25">
        <v>7.0000000000000007E-2</v>
      </c>
      <c r="E25">
        <v>7.0199999999999999E-2</v>
      </c>
      <c r="F25">
        <v>7.0599999999999996E-2</v>
      </c>
      <c r="G25">
        <v>7.1099999999999997E-2</v>
      </c>
      <c r="H25">
        <v>7.0900000000000005E-2</v>
      </c>
    </row>
    <row r="26" spans="1:8" x14ac:dyDescent="0.2">
      <c r="A26">
        <v>6.9400000000000003E-2</v>
      </c>
      <c r="B26">
        <v>6.9699999999999998E-2</v>
      </c>
      <c r="C26">
        <v>6.9800000000000001E-2</v>
      </c>
      <c r="D26">
        <v>7.0000000000000007E-2</v>
      </c>
      <c r="E26">
        <v>7.0300000000000001E-2</v>
      </c>
      <c r="F26">
        <v>7.0599999999999996E-2</v>
      </c>
      <c r="G26">
        <v>7.0900000000000005E-2</v>
      </c>
      <c r="H26">
        <v>7.0599999999999996E-2</v>
      </c>
    </row>
    <row r="27" spans="1:8" x14ac:dyDescent="0.2">
      <c r="A27">
        <v>6.9400000000000003E-2</v>
      </c>
      <c r="B27">
        <v>6.9699999999999998E-2</v>
      </c>
      <c r="C27">
        <v>6.9900000000000004E-2</v>
      </c>
      <c r="D27">
        <v>7.0099999999999996E-2</v>
      </c>
      <c r="E27">
        <v>7.0300000000000001E-2</v>
      </c>
      <c r="F27">
        <v>7.0599999999999996E-2</v>
      </c>
      <c r="G27">
        <v>7.0900000000000005E-2</v>
      </c>
      <c r="H27">
        <v>7.0699999999999999E-2</v>
      </c>
    </row>
    <row r="28" spans="1:8" x14ac:dyDescent="0.2">
      <c r="A28">
        <v>6.93E-2</v>
      </c>
      <c r="B28">
        <v>6.9599999999999995E-2</v>
      </c>
      <c r="C28">
        <v>6.9699999999999998E-2</v>
      </c>
      <c r="D28">
        <v>7.0000000000000007E-2</v>
      </c>
      <c r="E28">
        <v>7.0199999999999999E-2</v>
      </c>
      <c r="F28">
        <v>7.0499999999999993E-2</v>
      </c>
      <c r="G28">
        <v>7.0900000000000005E-2</v>
      </c>
      <c r="H28">
        <v>7.0699999999999999E-2</v>
      </c>
    </row>
    <row r="29" spans="1:8" x14ac:dyDescent="0.2">
      <c r="A29">
        <v>6.9000000000000006E-2</v>
      </c>
      <c r="B29">
        <v>6.9199999999999998E-2</v>
      </c>
      <c r="C29">
        <v>6.9400000000000003E-2</v>
      </c>
      <c r="D29">
        <v>6.9599999999999995E-2</v>
      </c>
      <c r="E29">
        <v>6.9800000000000001E-2</v>
      </c>
      <c r="F29">
        <v>7.0099999999999996E-2</v>
      </c>
      <c r="G29">
        <v>7.0599999999999996E-2</v>
      </c>
      <c r="H29">
        <v>7.0499999999999993E-2</v>
      </c>
    </row>
    <row r="30" spans="1:8" x14ac:dyDescent="0.2">
      <c r="A30">
        <v>6.9199999999999998E-2</v>
      </c>
      <c r="B30">
        <v>6.9400000000000003E-2</v>
      </c>
      <c r="C30">
        <v>6.9500000000000006E-2</v>
      </c>
      <c r="D30">
        <v>6.9500000000000006E-2</v>
      </c>
      <c r="E30">
        <v>6.9699999999999998E-2</v>
      </c>
      <c r="F30">
        <v>6.9900000000000004E-2</v>
      </c>
      <c r="G30">
        <v>7.0199999999999999E-2</v>
      </c>
      <c r="H30">
        <v>7.0000000000000007E-2</v>
      </c>
    </row>
    <row r="31" spans="1:8" x14ac:dyDescent="0.2">
      <c r="A31">
        <v>6.9599999999999995E-2</v>
      </c>
      <c r="B31">
        <v>7.0000000000000007E-2</v>
      </c>
      <c r="C31">
        <v>7.0199999999999999E-2</v>
      </c>
      <c r="D31">
        <v>7.0400000000000004E-2</v>
      </c>
      <c r="E31">
        <v>7.0499999999999993E-2</v>
      </c>
      <c r="F31">
        <v>7.0699999999999999E-2</v>
      </c>
      <c r="G31">
        <v>7.0900000000000005E-2</v>
      </c>
      <c r="H31">
        <v>7.0499999999999993E-2</v>
      </c>
    </row>
    <row r="32" spans="1:8" x14ac:dyDescent="0.2">
      <c r="A32">
        <v>6.9599999999999995E-2</v>
      </c>
      <c r="B32">
        <v>6.9900000000000004E-2</v>
      </c>
      <c r="C32">
        <v>7.0000000000000007E-2</v>
      </c>
      <c r="D32">
        <v>7.0099999999999996E-2</v>
      </c>
      <c r="E32">
        <v>7.0300000000000001E-2</v>
      </c>
      <c r="F32">
        <v>7.0400000000000004E-2</v>
      </c>
      <c r="G32">
        <v>7.0599999999999996E-2</v>
      </c>
      <c r="H32">
        <v>7.0199999999999999E-2</v>
      </c>
    </row>
    <row r="33" spans="1:8" x14ac:dyDescent="0.2">
      <c r="A33">
        <v>6.9599999999999995E-2</v>
      </c>
      <c r="B33">
        <v>7.0099999999999996E-2</v>
      </c>
      <c r="C33">
        <v>7.0199999999999999E-2</v>
      </c>
      <c r="D33">
        <v>7.0300000000000001E-2</v>
      </c>
      <c r="E33">
        <v>7.0400000000000004E-2</v>
      </c>
      <c r="F33">
        <v>7.0599999999999996E-2</v>
      </c>
      <c r="G33">
        <v>7.0800000000000002E-2</v>
      </c>
      <c r="H33">
        <v>7.0400000000000004E-2</v>
      </c>
    </row>
    <row r="34" spans="1:8" x14ac:dyDescent="0.2">
      <c r="A34">
        <v>6.9699999999999998E-2</v>
      </c>
      <c r="B34">
        <v>7.0099999999999996E-2</v>
      </c>
      <c r="C34">
        <v>7.0199999999999999E-2</v>
      </c>
      <c r="D34">
        <v>7.0300000000000001E-2</v>
      </c>
      <c r="E34">
        <v>7.0400000000000004E-2</v>
      </c>
      <c r="F34">
        <v>7.0599999999999996E-2</v>
      </c>
      <c r="G34">
        <v>7.0900000000000005E-2</v>
      </c>
      <c r="H34">
        <v>7.0499999999999993E-2</v>
      </c>
    </row>
    <row r="35" spans="1:8" x14ac:dyDescent="0.2">
      <c r="A35">
        <v>6.9599999999999995E-2</v>
      </c>
      <c r="B35">
        <v>7.0099999999999996E-2</v>
      </c>
      <c r="C35">
        <v>7.0199999999999999E-2</v>
      </c>
      <c r="D35">
        <v>7.0300000000000001E-2</v>
      </c>
      <c r="E35">
        <v>7.0400000000000004E-2</v>
      </c>
      <c r="F35">
        <v>7.0699999999999999E-2</v>
      </c>
      <c r="G35">
        <v>7.0800000000000002E-2</v>
      </c>
      <c r="H35">
        <v>7.0599999999999996E-2</v>
      </c>
    </row>
    <row r="36" spans="1:8" x14ac:dyDescent="0.2">
      <c r="A36">
        <v>6.9500000000000006E-2</v>
      </c>
      <c r="B36">
        <v>6.9800000000000001E-2</v>
      </c>
      <c r="C36">
        <v>6.9900000000000004E-2</v>
      </c>
      <c r="D36">
        <v>7.0000000000000007E-2</v>
      </c>
      <c r="E36">
        <v>7.0199999999999999E-2</v>
      </c>
      <c r="F36">
        <v>7.0400000000000004E-2</v>
      </c>
      <c r="G36">
        <v>7.0699999999999999E-2</v>
      </c>
      <c r="H36">
        <v>7.0499999999999993E-2</v>
      </c>
    </row>
    <row r="37" spans="1:8" x14ac:dyDescent="0.2">
      <c r="A37">
        <v>6.9500000000000006E-2</v>
      </c>
      <c r="B37">
        <v>6.9800000000000001E-2</v>
      </c>
      <c r="C37">
        <v>6.9900000000000004E-2</v>
      </c>
      <c r="D37">
        <v>7.0099999999999996E-2</v>
      </c>
      <c r="E37">
        <v>7.0300000000000001E-2</v>
      </c>
      <c r="F37">
        <v>7.0499999999999993E-2</v>
      </c>
      <c r="G37">
        <v>7.0800000000000002E-2</v>
      </c>
      <c r="H37">
        <v>7.0599999999999996E-2</v>
      </c>
    </row>
    <row r="38" spans="1:8" x14ac:dyDescent="0.2">
      <c r="A38">
        <v>6.93E-2</v>
      </c>
      <c r="B38">
        <v>6.9500000000000006E-2</v>
      </c>
      <c r="C38">
        <v>6.9500000000000006E-2</v>
      </c>
      <c r="D38">
        <v>6.9500000000000006E-2</v>
      </c>
      <c r="E38">
        <v>6.9599999999999995E-2</v>
      </c>
      <c r="F38">
        <v>6.9800000000000001E-2</v>
      </c>
      <c r="G38">
        <v>7.0099999999999996E-2</v>
      </c>
      <c r="H38">
        <v>7.0000000000000007E-2</v>
      </c>
    </row>
    <row r="39" spans="1:8" x14ac:dyDescent="0.2">
      <c r="A39">
        <v>6.9099999999999995E-2</v>
      </c>
      <c r="B39">
        <v>6.93E-2</v>
      </c>
      <c r="C39">
        <v>6.93E-2</v>
      </c>
      <c r="D39">
        <v>6.9400000000000003E-2</v>
      </c>
      <c r="E39">
        <v>6.9400000000000003E-2</v>
      </c>
      <c r="F39">
        <v>6.9599999999999995E-2</v>
      </c>
      <c r="G39">
        <v>6.9900000000000004E-2</v>
      </c>
      <c r="H39">
        <v>6.9800000000000001E-2</v>
      </c>
    </row>
    <row r="40" spans="1:8" x14ac:dyDescent="0.2">
      <c r="A40">
        <v>6.9000000000000006E-2</v>
      </c>
      <c r="B40">
        <v>6.9099999999999995E-2</v>
      </c>
      <c r="C40">
        <v>6.9199999999999998E-2</v>
      </c>
      <c r="D40">
        <v>6.9199999999999998E-2</v>
      </c>
      <c r="E40">
        <v>6.9199999999999998E-2</v>
      </c>
      <c r="F40">
        <v>6.9400000000000003E-2</v>
      </c>
      <c r="G40">
        <v>6.9699999999999998E-2</v>
      </c>
      <c r="H40">
        <v>6.9599999999999995E-2</v>
      </c>
    </row>
    <row r="41" spans="1:8" x14ac:dyDescent="0.2">
      <c r="A41">
        <v>6.9199999999999998E-2</v>
      </c>
      <c r="B41">
        <v>6.9400000000000003E-2</v>
      </c>
      <c r="C41">
        <v>6.9400000000000003E-2</v>
      </c>
      <c r="D41">
        <v>6.9400000000000003E-2</v>
      </c>
      <c r="E41">
        <v>6.9400000000000003E-2</v>
      </c>
      <c r="F41">
        <v>6.9599999999999995E-2</v>
      </c>
      <c r="G41">
        <v>6.9900000000000004E-2</v>
      </c>
      <c r="H41">
        <v>6.9900000000000004E-2</v>
      </c>
    </row>
    <row r="42" spans="1:8" x14ac:dyDescent="0.2">
      <c r="A42">
        <v>6.93E-2</v>
      </c>
      <c r="B42">
        <v>6.9699999999999998E-2</v>
      </c>
      <c r="C42">
        <v>6.9699999999999998E-2</v>
      </c>
      <c r="D42">
        <v>6.9800000000000001E-2</v>
      </c>
      <c r="E42">
        <v>6.9900000000000004E-2</v>
      </c>
      <c r="F42">
        <v>7.0199999999999999E-2</v>
      </c>
      <c r="G42">
        <v>7.0599999999999996E-2</v>
      </c>
      <c r="H42">
        <v>7.0499999999999993E-2</v>
      </c>
    </row>
    <row r="43" spans="1:8" x14ac:dyDescent="0.2">
      <c r="A43">
        <v>6.9400000000000003E-2</v>
      </c>
      <c r="B43">
        <v>6.9900000000000004E-2</v>
      </c>
      <c r="C43">
        <v>7.0000000000000007E-2</v>
      </c>
      <c r="D43">
        <v>7.0099999999999996E-2</v>
      </c>
      <c r="E43">
        <v>7.0300000000000001E-2</v>
      </c>
      <c r="F43">
        <v>7.0599999999999996E-2</v>
      </c>
      <c r="G43">
        <v>7.0900000000000005E-2</v>
      </c>
      <c r="H43">
        <v>7.0800000000000002E-2</v>
      </c>
    </row>
    <row r="44" spans="1:8" x14ac:dyDescent="0.2">
      <c r="A44">
        <v>6.9099999999999995E-2</v>
      </c>
      <c r="B44">
        <v>6.93E-2</v>
      </c>
      <c r="C44">
        <v>6.9400000000000003E-2</v>
      </c>
      <c r="D44">
        <v>6.9500000000000006E-2</v>
      </c>
      <c r="E44">
        <v>6.9599999999999995E-2</v>
      </c>
      <c r="F44">
        <v>6.9900000000000004E-2</v>
      </c>
      <c r="G44">
        <v>7.0300000000000001E-2</v>
      </c>
      <c r="H44">
        <v>7.0300000000000001E-2</v>
      </c>
    </row>
    <row r="45" spans="1:8" x14ac:dyDescent="0.2">
      <c r="A45">
        <v>6.8400000000000002E-2</v>
      </c>
      <c r="B45">
        <v>6.8500000000000005E-2</v>
      </c>
      <c r="C45">
        <v>6.8500000000000005E-2</v>
      </c>
      <c r="D45">
        <v>6.8599999999999994E-2</v>
      </c>
      <c r="E45">
        <v>6.8699999999999997E-2</v>
      </c>
      <c r="F45">
        <v>6.9099999999999995E-2</v>
      </c>
      <c r="G45">
        <v>6.9599999999999995E-2</v>
      </c>
      <c r="H45">
        <v>6.9699999999999998E-2</v>
      </c>
    </row>
    <row r="46" spans="1:8" x14ac:dyDescent="0.2">
      <c r="A46">
        <v>6.83E-2</v>
      </c>
      <c r="B46">
        <v>6.83E-2</v>
      </c>
      <c r="C46">
        <v>6.83E-2</v>
      </c>
      <c r="D46">
        <v>6.8400000000000002E-2</v>
      </c>
      <c r="E46">
        <v>6.8500000000000005E-2</v>
      </c>
      <c r="F46">
        <v>6.88E-2</v>
      </c>
      <c r="G46">
        <v>6.93E-2</v>
      </c>
      <c r="H46">
        <v>6.9400000000000003E-2</v>
      </c>
    </row>
    <row r="47" spans="1:8" x14ac:dyDescent="0.2">
      <c r="A47">
        <v>6.8500000000000005E-2</v>
      </c>
      <c r="B47">
        <v>6.8599999999999994E-2</v>
      </c>
      <c r="C47">
        <v>6.8599999999999994E-2</v>
      </c>
      <c r="D47">
        <v>6.8699999999999997E-2</v>
      </c>
      <c r="E47">
        <v>6.88E-2</v>
      </c>
      <c r="F47">
        <v>6.9199999999999998E-2</v>
      </c>
      <c r="G47">
        <v>6.9699999999999998E-2</v>
      </c>
      <c r="H47">
        <v>6.9900000000000004E-2</v>
      </c>
    </row>
    <row r="48" spans="1:8" x14ac:dyDescent="0.2">
      <c r="A48">
        <v>6.8400000000000002E-2</v>
      </c>
      <c r="B48">
        <v>6.8500000000000005E-2</v>
      </c>
      <c r="C48">
        <v>6.8599999999999994E-2</v>
      </c>
      <c r="D48">
        <v>6.8699999999999997E-2</v>
      </c>
      <c r="E48">
        <v>6.8900000000000003E-2</v>
      </c>
      <c r="F48">
        <v>6.93E-2</v>
      </c>
      <c r="G48">
        <v>6.9900000000000004E-2</v>
      </c>
      <c r="H48">
        <v>7.0000000000000007E-2</v>
      </c>
    </row>
    <row r="49" spans="1:8" x14ac:dyDescent="0.2">
      <c r="A49">
        <v>6.8400000000000002E-2</v>
      </c>
      <c r="B49">
        <v>6.8500000000000005E-2</v>
      </c>
      <c r="C49">
        <v>6.8599999999999994E-2</v>
      </c>
      <c r="D49">
        <v>6.88E-2</v>
      </c>
      <c r="E49">
        <v>6.9099999999999995E-2</v>
      </c>
      <c r="F49">
        <v>6.9500000000000006E-2</v>
      </c>
      <c r="G49">
        <v>7.0199999999999999E-2</v>
      </c>
      <c r="H49">
        <v>7.0199999999999999E-2</v>
      </c>
    </row>
    <row r="50" spans="1:8" x14ac:dyDescent="0.2">
      <c r="A50">
        <v>6.8500000000000005E-2</v>
      </c>
      <c r="B50">
        <v>6.8699999999999997E-2</v>
      </c>
      <c r="C50">
        <v>6.88E-2</v>
      </c>
      <c r="D50">
        <v>6.9099999999999995E-2</v>
      </c>
      <c r="E50">
        <v>6.93E-2</v>
      </c>
      <c r="F50">
        <v>6.9800000000000001E-2</v>
      </c>
      <c r="G50">
        <v>7.0400000000000004E-2</v>
      </c>
      <c r="H50">
        <v>7.0300000000000001E-2</v>
      </c>
    </row>
    <row r="51" spans="1:8" x14ac:dyDescent="0.2">
      <c r="A51">
        <v>6.8400000000000002E-2</v>
      </c>
      <c r="B51">
        <v>6.8599999999999994E-2</v>
      </c>
      <c r="C51">
        <v>6.88E-2</v>
      </c>
      <c r="D51">
        <v>6.9000000000000006E-2</v>
      </c>
      <c r="E51">
        <v>6.93E-2</v>
      </c>
      <c r="F51">
        <v>6.9800000000000001E-2</v>
      </c>
      <c r="G51">
        <v>7.0499999999999993E-2</v>
      </c>
      <c r="H51">
        <v>7.0599999999999996E-2</v>
      </c>
    </row>
    <row r="52" spans="1:8" x14ac:dyDescent="0.2">
      <c r="A52">
        <v>6.8199999999999997E-2</v>
      </c>
      <c r="B52">
        <v>6.8199999999999997E-2</v>
      </c>
      <c r="C52">
        <v>6.83E-2</v>
      </c>
      <c r="D52">
        <v>6.8500000000000005E-2</v>
      </c>
      <c r="E52">
        <v>6.8699999999999997E-2</v>
      </c>
      <c r="F52">
        <v>6.93E-2</v>
      </c>
      <c r="G52">
        <v>6.9900000000000004E-2</v>
      </c>
      <c r="H52">
        <v>7.0300000000000001E-2</v>
      </c>
    </row>
    <row r="53" spans="1:8" x14ac:dyDescent="0.2">
      <c r="A53">
        <v>6.8099999999999994E-2</v>
      </c>
      <c r="B53">
        <v>6.8000000000000005E-2</v>
      </c>
      <c r="C53">
        <v>6.8000000000000005E-2</v>
      </c>
      <c r="D53">
        <v>6.8199999999999997E-2</v>
      </c>
      <c r="E53">
        <v>6.8400000000000002E-2</v>
      </c>
      <c r="F53">
        <v>6.9000000000000006E-2</v>
      </c>
      <c r="G53">
        <v>6.9599999999999995E-2</v>
      </c>
      <c r="H53">
        <v>7.0199999999999999E-2</v>
      </c>
    </row>
    <row r="54" spans="1:8" x14ac:dyDescent="0.2">
      <c r="A54">
        <v>6.7900000000000002E-2</v>
      </c>
      <c r="B54">
        <v>6.7799999999999999E-2</v>
      </c>
      <c r="C54">
        <v>6.7900000000000002E-2</v>
      </c>
      <c r="D54">
        <v>6.8199999999999997E-2</v>
      </c>
      <c r="E54">
        <v>6.8599999999999994E-2</v>
      </c>
      <c r="F54">
        <v>6.9400000000000003E-2</v>
      </c>
      <c r="G54">
        <v>7.0300000000000001E-2</v>
      </c>
      <c r="H54">
        <v>7.1099999999999997E-2</v>
      </c>
    </row>
    <row r="55" spans="1:8" x14ac:dyDescent="0.2">
      <c r="A55">
        <v>6.7699999999999996E-2</v>
      </c>
      <c r="B55">
        <v>6.7599999999999993E-2</v>
      </c>
      <c r="C55">
        <v>6.7699999999999996E-2</v>
      </c>
      <c r="D55">
        <v>6.8099999999999994E-2</v>
      </c>
      <c r="E55">
        <v>6.8599999999999994E-2</v>
      </c>
      <c r="F55">
        <v>6.9500000000000006E-2</v>
      </c>
      <c r="G55">
        <v>7.0499999999999993E-2</v>
      </c>
      <c r="H55">
        <v>7.1099999999999997E-2</v>
      </c>
    </row>
    <row r="56" spans="1:8" x14ac:dyDescent="0.2">
      <c r="A56">
        <v>6.7699999999999996E-2</v>
      </c>
      <c r="B56">
        <v>6.7500000000000004E-2</v>
      </c>
      <c r="C56">
        <v>6.7699999999999996E-2</v>
      </c>
      <c r="D56">
        <v>6.8099999999999994E-2</v>
      </c>
      <c r="E56">
        <v>6.8500000000000005E-2</v>
      </c>
      <c r="F56">
        <v>6.9400000000000003E-2</v>
      </c>
      <c r="G56">
        <v>7.0400000000000004E-2</v>
      </c>
      <c r="H56">
        <v>7.1199999999999999E-2</v>
      </c>
    </row>
    <row r="57" spans="1:8" x14ac:dyDescent="0.2">
      <c r="A57">
        <v>6.7699999999999996E-2</v>
      </c>
      <c r="B57">
        <v>6.7500000000000004E-2</v>
      </c>
      <c r="C57">
        <v>6.7699999999999996E-2</v>
      </c>
      <c r="D57">
        <v>6.8099999999999994E-2</v>
      </c>
      <c r="E57">
        <v>6.8500000000000005E-2</v>
      </c>
      <c r="F57">
        <v>6.9400000000000003E-2</v>
      </c>
      <c r="G57">
        <v>7.0400000000000004E-2</v>
      </c>
      <c r="H57">
        <v>7.1199999999999999E-2</v>
      </c>
    </row>
    <row r="58" spans="1:8" x14ac:dyDescent="0.2">
      <c r="A58">
        <v>6.7799999999999999E-2</v>
      </c>
      <c r="B58">
        <v>6.7900000000000002E-2</v>
      </c>
      <c r="C58">
        <v>6.8199999999999997E-2</v>
      </c>
      <c r="D58">
        <v>6.8599999999999994E-2</v>
      </c>
      <c r="E58">
        <v>6.9099999999999995E-2</v>
      </c>
      <c r="F58">
        <v>6.9900000000000004E-2</v>
      </c>
      <c r="G58">
        <v>7.0699999999999999E-2</v>
      </c>
      <c r="H58">
        <v>7.1300000000000002E-2</v>
      </c>
    </row>
    <row r="59" spans="1:8" x14ac:dyDescent="0.2">
      <c r="A59">
        <v>6.7400000000000002E-2</v>
      </c>
      <c r="B59">
        <v>6.7299999999999999E-2</v>
      </c>
      <c r="C59">
        <v>6.7599999999999993E-2</v>
      </c>
      <c r="D59">
        <v>6.8000000000000005E-2</v>
      </c>
      <c r="E59">
        <v>6.8400000000000002E-2</v>
      </c>
      <c r="F59">
        <v>6.9199999999999998E-2</v>
      </c>
      <c r="G59">
        <v>7.0000000000000007E-2</v>
      </c>
      <c r="H59">
        <v>7.0800000000000002E-2</v>
      </c>
    </row>
    <row r="60" spans="1:8" x14ac:dyDescent="0.2">
      <c r="A60">
        <v>6.7799999999999999E-2</v>
      </c>
      <c r="B60">
        <v>6.7799999999999999E-2</v>
      </c>
      <c r="C60">
        <v>6.8000000000000005E-2</v>
      </c>
      <c r="D60">
        <v>6.8199999999999997E-2</v>
      </c>
      <c r="E60">
        <v>6.8599999999999994E-2</v>
      </c>
      <c r="F60">
        <v>6.93E-2</v>
      </c>
      <c r="G60">
        <v>7.0000000000000007E-2</v>
      </c>
      <c r="H60">
        <v>7.0400000000000004E-2</v>
      </c>
    </row>
    <row r="61" spans="1:8" x14ac:dyDescent="0.2">
      <c r="A61">
        <v>6.7799999999999999E-2</v>
      </c>
      <c r="B61">
        <v>6.7599999999999993E-2</v>
      </c>
      <c r="C61">
        <v>6.7799999999999999E-2</v>
      </c>
      <c r="D61">
        <v>6.8099999999999994E-2</v>
      </c>
      <c r="E61">
        <v>6.8400000000000002E-2</v>
      </c>
      <c r="F61">
        <v>6.9099999999999995E-2</v>
      </c>
      <c r="G61">
        <v>6.9800000000000001E-2</v>
      </c>
      <c r="H61">
        <v>7.0199999999999999E-2</v>
      </c>
    </row>
    <row r="62" spans="1:8" x14ac:dyDescent="0.2">
      <c r="A62">
        <v>6.7699999999999996E-2</v>
      </c>
      <c r="B62">
        <v>6.7500000000000004E-2</v>
      </c>
      <c r="C62">
        <v>6.7699999999999996E-2</v>
      </c>
      <c r="D62">
        <v>6.8000000000000005E-2</v>
      </c>
      <c r="E62">
        <v>6.83E-2</v>
      </c>
      <c r="F62">
        <v>6.8900000000000003E-2</v>
      </c>
      <c r="G62">
        <v>6.9599999999999995E-2</v>
      </c>
      <c r="H62">
        <v>7.0199999999999999E-2</v>
      </c>
    </row>
    <row r="63" spans="1:8" x14ac:dyDescent="0.2">
      <c r="A63">
        <v>6.7799999999999999E-2</v>
      </c>
      <c r="B63">
        <v>6.7400000000000002E-2</v>
      </c>
      <c r="C63">
        <v>6.7500000000000004E-2</v>
      </c>
      <c r="D63">
        <v>6.7799999999999999E-2</v>
      </c>
      <c r="E63">
        <v>6.8099999999999994E-2</v>
      </c>
      <c r="F63">
        <v>6.88E-2</v>
      </c>
      <c r="G63">
        <v>6.9500000000000006E-2</v>
      </c>
      <c r="H63">
        <v>7.0199999999999999E-2</v>
      </c>
    </row>
    <row r="64" spans="1:8" x14ac:dyDescent="0.2">
      <c r="A64">
        <v>6.7500000000000004E-2</v>
      </c>
      <c r="B64">
        <v>6.6900000000000001E-2</v>
      </c>
      <c r="C64">
        <v>6.7000000000000004E-2</v>
      </c>
      <c r="D64">
        <v>6.7199999999999996E-2</v>
      </c>
      <c r="E64">
        <v>6.7500000000000004E-2</v>
      </c>
      <c r="F64">
        <v>6.8099999999999994E-2</v>
      </c>
      <c r="G64">
        <v>6.8900000000000003E-2</v>
      </c>
      <c r="H64">
        <v>6.9699999999999998E-2</v>
      </c>
    </row>
    <row r="65" spans="1:8" x14ac:dyDescent="0.2">
      <c r="A65">
        <v>6.7699999999999996E-2</v>
      </c>
      <c r="B65">
        <v>6.7100000000000007E-2</v>
      </c>
      <c r="C65">
        <v>6.7100000000000007E-2</v>
      </c>
      <c r="D65">
        <v>6.7400000000000002E-2</v>
      </c>
      <c r="E65">
        <v>6.7699999999999996E-2</v>
      </c>
      <c r="F65">
        <v>6.8500000000000005E-2</v>
      </c>
      <c r="G65">
        <v>6.93E-2</v>
      </c>
      <c r="H65">
        <v>7.0199999999999999E-2</v>
      </c>
    </row>
    <row r="66" spans="1:8" x14ac:dyDescent="0.2">
      <c r="A66">
        <v>6.7500000000000004E-2</v>
      </c>
      <c r="B66">
        <v>6.6799999999999998E-2</v>
      </c>
      <c r="C66">
        <v>6.6900000000000001E-2</v>
      </c>
      <c r="D66">
        <v>6.7199999999999996E-2</v>
      </c>
      <c r="E66">
        <v>6.7500000000000004E-2</v>
      </c>
      <c r="F66">
        <v>6.8199999999999997E-2</v>
      </c>
      <c r="G66">
        <v>6.9000000000000006E-2</v>
      </c>
      <c r="H66">
        <v>6.9900000000000004E-2</v>
      </c>
    </row>
    <row r="67" spans="1:8" x14ac:dyDescent="0.2">
      <c r="A67">
        <v>6.7799999999999999E-2</v>
      </c>
      <c r="B67">
        <v>6.7400000000000002E-2</v>
      </c>
      <c r="C67">
        <v>6.7500000000000004E-2</v>
      </c>
      <c r="D67">
        <v>6.7799999999999999E-2</v>
      </c>
      <c r="E67">
        <v>6.8099999999999994E-2</v>
      </c>
      <c r="F67">
        <v>6.88E-2</v>
      </c>
      <c r="G67">
        <v>6.9599999999999995E-2</v>
      </c>
      <c r="H67">
        <v>7.0199999999999999E-2</v>
      </c>
    </row>
    <row r="68" spans="1:8" x14ac:dyDescent="0.2">
      <c r="A68">
        <v>6.7799999999999999E-2</v>
      </c>
      <c r="B68">
        <v>6.7500000000000004E-2</v>
      </c>
      <c r="C68">
        <v>6.7699999999999996E-2</v>
      </c>
      <c r="D68">
        <v>6.8099999999999994E-2</v>
      </c>
      <c r="E68">
        <v>6.8500000000000005E-2</v>
      </c>
      <c r="F68">
        <v>6.9199999999999998E-2</v>
      </c>
      <c r="G68">
        <v>7.0099999999999996E-2</v>
      </c>
      <c r="H68">
        <v>7.0499999999999993E-2</v>
      </c>
    </row>
    <row r="69" spans="1:8" x14ac:dyDescent="0.2">
      <c r="A69">
        <v>6.7900000000000002E-2</v>
      </c>
      <c r="B69">
        <v>6.7599999999999993E-2</v>
      </c>
      <c r="C69">
        <v>6.7799999999999999E-2</v>
      </c>
      <c r="D69">
        <v>6.8099999999999994E-2</v>
      </c>
      <c r="E69">
        <v>6.8500000000000005E-2</v>
      </c>
      <c r="F69">
        <v>6.9199999999999998E-2</v>
      </c>
      <c r="G69">
        <v>7.0099999999999996E-2</v>
      </c>
      <c r="H69">
        <v>7.0400000000000004E-2</v>
      </c>
    </row>
    <row r="70" spans="1:8" x14ac:dyDescent="0.2">
      <c r="A70">
        <v>6.7799999999999999E-2</v>
      </c>
      <c r="B70">
        <v>6.7599999999999993E-2</v>
      </c>
      <c r="C70">
        <v>6.7799999999999999E-2</v>
      </c>
      <c r="D70">
        <v>6.8099999999999994E-2</v>
      </c>
      <c r="E70">
        <v>6.8500000000000005E-2</v>
      </c>
      <c r="F70">
        <v>6.9199999999999998E-2</v>
      </c>
      <c r="G70">
        <v>7.0000000000000007E-2</v>
      </c>
      <c r="H70">
        <v>7.0499999999999993E-2</v>
      </c>
    </row>
    <row r="71" spans="1:8" x14ac:dyDescent="0.2">
      <c r="A71">
        <v>6.7400000000000002E-2</v>
      </c>
      <c r="B71">
        <v>6.6900000000000001E-2</v>
      </c>
      <c r="C71">
        <v>6.7100000000000007E-2</v>
      </c>
      <c r="D71">
        <v>6.7500000000000004E-2</v>
      </c>
      <c r="E71">
        <v>6.7900000000000002E-2</v>
      </c>
      <c r="F71">
        <v>6.8699999999999997E-2</v>
      </c>
      <c r="G71">
        <v>6.9699999999999998E-2</v>
      </c>
      <c r="H71">
        <v>7.0400000000000004E-2</v>
      </c>
    </row>
    <row r="72" spans="1:8" x14ac:dyDescent="0.2">
      <c r="A72">
        <v>6.7100000000000007E-2</v>
      </c>
      <c r="B72">
        <v>6.6600000000000006E-2</v>
      </c>
      <c r="C72">
        <v>6.6799999999999998E-2</v>
      </c>
      <c r="D72">
        <v>6.7199999999999996E-2</v>
      </c>
      <c r="E72">
        <v>6.7599999999999993E-2</v>
      </c>
      <c r="F72">
        <v>6.8400000000000002E-2</v>
      </c>
      <c r="G72">
        <v>6.9500000000000006E-2</v>
      </c>
      <c r="H72">
        <v>7.0300000000000001E-2</v>
      </c>
    </row>
    <row r="73" spans="1:8" x14ac:dyDescent="0.2">
      <c r="A73">
        <v>6.6799999999999998E-2</v>
      </c>
      <c r="B73">
        <v>6.6299999999999998E-2</v>
      </c>
      <c r="C73">
        <v>6.6500000000000004E-2</v>
      </c>
      <c r="D73">
        <v>6.7000000000000004E-2</v>
      </c>
      <c r="E73">
        <v>6.7400000000000002E-2</v>
      </c>
      <c r="F73">
        <v>6.83E-2</v>
      </c>
      <c r="G73">
        <v>6.93E-2</v>
      </c>
      <c r="H73">
        <v>7.0099999999999996E-2</v>
      </c>
    </row>
    <row r="74" spans="1:8" x14ac:dyDescent="0.2">
      <c r="A74">
        <v>6.6900000000000001E-2</v>
      </c>
      <c r="B74">
        <v>6.6500000000000004E-2</v>
      </c>
      <c r="C74">
        <v>6.6699999999999995E-2</v>
      </c>
      <c r="D74">
        <v>6.7000000000000004E-2</v>
      </c>
      <c r="E74">
        <v>6.7400000000000002E-2</v>
      </c>
      <c r="F74">
        <v>6.8199999999999997E-2</v>
      </c>
      <c r="G74">
        <v>6.9199999999999998E-2</v>
      </c>
      <c r="H74">
        <v>7.0000000000000007E-2</v>
      </c>
    </row>
    <row r="75" spans="1:8" x14ac:dyDescent="0.2">
      <c r="A75">
        <v>6.6799999999999998E-2</v>
      </c>
      <c r="B75">
        <v>6.6299999999999998E-2</v>
      </c>
      <c r="C75">
        <v>6.6500000000000004E-2</v>
      </c>
      <c r="D75">
        <v>6.6799999999999998E-2</v>
      </c>
      <c r="E75">
        <v>6.7199999999999996E-2</v>
      </c>
      <c r="F75">
        <v>6.7900000000000002E-2</v>
      </c>
      <c r="G75">
        <v>6.8900000000000003E-2</v>
      </c>
      <c r="H75">
        <v>6.9699999999999998E-2</v>
      </c>
    </row>
    <row r="76" spans="1:8" x14ac:dyDescent="0.2">
      <c r="A76">
        <v>6.6299999999999998E-2</v>
      </c>
      <c r="B76">
        <v>6.5699999999999995E-2</v>
      </c>
      <c r="C76">
        <v>6.5799999999999997E-2</v>
      </c>
      <c r="D76">
        <v>6.6199999999999995E-2</v>
      </c>
      <c r="E76">
        <v>6.6600000000000006E-2</v>
      </c>
      <c r="F76">
        <v>6.7500000000000004E-2</v>
      </c>
      <c r="G76">
        <v>6.8599999999999994E-2</v>
      </c>
      <c r="H76">
        <v>6.9599999999999995E-2</v>
      </c>
    </row>
    <row r="77" spans="1:8" x14ac:dyDescent="0.2">
      <c r="A77">
        <v>6.6400000000000001E-2</v>
      </c>
      <c r="B77">
        <v>6.5699999999999995E-2</v>
      </c>
      <c r="C77">
        <v>6.59E-2</v>
      </c>
      <c r="D77">
        <v>6.6100000000000006E-2</v>
      </c>
      <c r="E77">
        <v>6.6500000000000004E-2</v>
      </c>
      <c r="F77">
        <v>6.7100000000000007E-2</v>
      </c>
      <c r="G77">
        <v>6.8000000000000005E-2</v>
      </c>
      <c r="H77">
        <v>6.88E-2</v>
      </c>
    </row>
    <row r="78" spans="1:8" x14ac:dyDescent="0.2">
      <c r="A78">
        <v>6.6500000000000004E-2</v>
      </c>
      <c r="B78">
        <v>6.59E-2</v>
      </c>
      <c r="C78">
        <v>6.6000000000000003E-2</v>
      </c>
      <c r="D78">
        <v>6.6199999999999995E-2</v>
      </c>
      <c r="E78">
        <v>6.6500000000000004E-2</v>
      </c>
      <c r="F78">
        <v>6.7100000000000007E-2</v>
      </c>
      <c r="G78">
        <v>6.7900000000000002E-2</v>
      </c>
      <c r="H78">
        <v>6.8599999999999994E-2</v>
      </c>
    </row>
    <row r="79" spans="1:8" x14ac:dyDescent="0.2">
      <c r="A79">
        <v>6.6500000000000004E-2</v>
      </c>
      <c r="B79">
        <v>6.5699999999999995E-2</v>
      </c>
      <c r="C79">
        <v>6.5699999999999995E-2</v>
      </c>
      <c r="D79">
        <v>6.59E-2</v>
      </c>
      <c r="E79">
        <v>6.6100000000000006E-2</v>
      </c>
      <c r="F79">
        <v>6.6699999999999995E-2</v>
      </c>
      <c r="G79">
        <v>6.7400000000000002E-2</v>
      </c>
      <c r="H79">
        <v>6.8199999999999997E-2</v>
      </c>
    </row>
    <row r="80" spans="1:8" x14ac:dyDescent="0.2">
      <c r="A80">
        <v>6.6600000000000006E-2</v>
      </c>
      <c r="B80">
        <v>6.59E-2</v>
      </c>
      <c r="C80">
        <v>6.59E-2</v>
      </c>
      <c r="D80">
        <v>6.6100000000000006E-2</v>
      </c>
      <c r="E80">
        <v>6.6299999999999998E-2</v>
      </c>
      <c r="F80">
        <v>6.6799999999999998E-2</v>
      </c>
      <c r="G80">
        <v>6.7500000000000004E-2</v>
      </c>
      <c r="H80">
        <v>6.8099999999999994E-2</v>
      </c>
    </row>
    <row r="81" spans="1:8" x14ac:dyDescent="0.2">
      <c r="A81">
        <v>6.6500000000000004E-2</v>
      </c>
      <c r="B81">
        <v>6.59E-2</v>
      </c>
      <c r="C81">
        <v>6.59E-2</v>
      </c>
      <c r="D81">
        <v>6.6199999999999995E-2</v>
      </c>
      <c r="E81">
        <v>6.6400000000000001E-2</v>
      </c>
      <c r="F81">
        <v>6.7000000000000004E-2</v>
      </c>
      <c r="G81">
        <v>6.7699999999999996E-2</v>
      </c>
      <c r="H81">
        <v>6.8500000000000005E-2</v>
      </c>
    </row>
    <row r="82" spans="1:8" x14ac:dyDescent="0.2">
      <c r="A82">
        <v>6.6699999999999995E-2</v>
      </c>
      <c r="B82">
        <v>6.6100000000000006E-2</v>
      </c>
      <c r="C82">
        <v>6.6199999999999995E-2</v>
      </c>
      <c r="D82">
        <v>6.6400000000000001E-2</v>
      </c>
      <c r="E82">
        <v>6.6699999999999995E-2</v>
      </c>
      <c r="F82">
        <v>6.7299999999999999E-2</v>
      </c>
      <c r="G82">
        <v>6.7900000000000002E-2</v>
      </c>
      <c r="H82">
        <v>6.8400000000000002E-2</v>
      </c>
    </row>
    <row r="83" spans="1:8" x14ac:dyDescent="0.2">
      <c r="A83">
        <v>6.6900000000000001E-2</v>
      </c>
      <c r="B83">
        <v>6.6299999999999998E-2</v>
      </c>
      <c r="C83">
        <v>6.6500000000000004E-2</v>
      </c>
      <c r="D83">
        <v>6.6699999999999995E-2</v>
      </c>
      <c r="E83">
        <v>6.7000000000000004E-2</v>
      </c>
      <c r="F83">
        <v>6.7599999999999993E-2</v>
      </c>
      <c r="G83">
        <v>6.8099999999999994E-2</v>
      </c>
      <c r="H83">
        <v>6.8599999999999994E-2</v>
      </c>
    </row>
    <row r="84" spans="1:8" x14ac:dyDescent="0.2">
      <c r="A84">
        <v>6.7100000000000007E-2</v>
      </c>
      <c r="B84">
        <v>6.6699999999999995E-2</v>
      </c>
      <c r="C84">
        <v>6.6799999999999998E-2</v>
      </c>
      <c r="D84">
        <v>6.7199999999999996E-2</v>
      </c>
      <c r="E84">
        <v>6.7599999999999993E-2</v>
      </c>
      <c r="F84">
        <v>6.8099999999999994E-2</v>
      </c>
      <c r="G84">
        <v>6.8599999999999994E-2</v>
      </c>
      <c r="H84">
        <v>6.8699999999999997E-2</v>
      </c>
    </row>
    <row r="85" spans="1:8" x14ac:dyDescent="0.2">
      <c r="A85">
        <v>6.6900000000000001E-2</v>
      </c>
      <c r="B85">
        <v>6.6400000000000001E-2</v>
      </c>
      <c r="C85">
        <v>6.6699999999999995E-2</v>
      </c>
      <c r="D85">
        <v>6.7000000000000004E-2</v>
      </c>
      <c r="E85">
        <v>6.7299999999999999E-2</v>
      </c>
      <c r="F85">
        <v>6.7799999999999999E-2</v>
      </c>
      <c r="G85">
        <v>6.83E-2</v>
      </c>
      <c r="H85">
        <v>6.8699999999999997E-2</v>
      </c>
    </row>
    <row r="86" spans="1:8" x14ac:dyDescent="0.2">
      <c r="A86">
        <v>6.6699999999999995E-2</v>
      </c>
      <c r="B86">
        <v>6.6100000000000006E-2</v>
      </c>
      <c r="C86">
        <v>6.6400000000000001E-2</v>
      </c>
      <c r="D86">
        <v>6.6799999999999998E-2</v>
      </c>
      <c r="E86">
        <v>6.7199999999999996E-2</v>
      </c>
      <c r="F86">
        <v>6.7900000000000002E-2</v>
      </c>
      <c r="G86">
        <v>6.8599999999999994E-2</v>
      </c>
      <c r="H86">
        <v>6.9199999999999998E-2</v>
      </c>
    </row>
    <row r="87" spans="1:8" x14ac:dyDescent="0.2">
      <c r="A87">
        <v>6.6600000000000006E-2</v>
      </c>
      <c r="B87">
        <v>6.59E-2</v>
      </c>
      <c r="C87">
        <v>6.6199999999999995E-2</v>
      </c>
      <c r="D87">
        <v>6.6600000000000006E-2</v>
      </c>
      <c r="E87">
        <v>6.7000000000000004E-2</v>
      </c>
      <c r="F87">
        <v>6.7599999999999993E-2</v>
      </c>
      <c r="G87">
        <v>6.8199999999999997E-2</v>
      </c>
      <c r="H87">
        <v>6.8599999999999994E-2</v>
      </c>
    </row>
    <row r="88" spans="1:8" x14ac:dyDescent="0.2">
      <c r="A88">
        <v>6.6900000000000001E-2</v>
      </c>
      <c r="B88">
        <v>6.6299999999999998E-2</v>
      </c>
      <c r="C88">
        <v>6.6600000000000006E-2</v>
      </c>
      <c r="D88">
        <v>6.7000000000000004E-2</v>
      </c>
      <c r="E88">
        <v>6.7500000000000004E-2</v>
      </c>
      <c r="F88">
        <v>6.8099999999999994E-2</v>
      </c>
      <c r="G88">
        <v>6.88E-2</v>
      </c>
      <c r="H88">
        <v>6.9099999999999995E-2</v>
      </c>
    </row>
    <row r="89" spans="1:8" x14ac:dyDescent="0.2">
      <c r="A89">
        <v>6.7100000000000007E-2</v>
      </c>
      <c r="B89">
        <v>6.6699999999999995E-2</v>
      </c>
      <c r="C89">
        <v>6.7100000000000007E-2</v>
      </c>
      <c r="D89">
        <v>6.7599999999999993E-2</v>
      </c>
      <c r="E89">
        <v>6.8000000000000005E-2</v>
      </c>
      <c r="F89">
        <v>6.88E-2</v>
      </c>
      <c r="G89">
        <v>6.9500000000000006E-2</v>
      </c>
      <c r="H89">
        <v>6.9900000000000004E-2</v>
      </c>
    </row>
    <row r="90" spans="1:8" x14ac:dyDescent="0.2">
      <c r="A90">
        <v>6.7100000000000007E-2</v>
      </c>
      <c r="B90">
        <v>6.6600000000000006E-2</v>
      </c>
      <c r="C90">
        <v>6.7000000000000004E-2</v>
      </c>
      <c r="D90">
        <v>6.7599999999999993E-2</v>
      </c>
      <c r="E90">
        <v>6.8000000000000005E-2</v>
      </c>
      <c r="F90">
        <v>6.88E-2</v>
      </c>
      <c r="G90">
        <v>6.9500000000000006E-2</v>
      </c>
      <c r="H90">
        <v>7.0000000000000007E-2</v>
      </c>
    </row>
    <row r="91" spans="1:8" x14ac:dyDescent="0.2">
      <c r="A91">
        <v>6.7199999999999996E-2</v>
      </c>
      <c r="B91">
        <v>6.6799999999999998E-2</v>
      </c>
      <c r="C91">
        <v>6.7199999999999996E-2</v>
      </c>
      <c r="D91">
        <v>6.7699999999999996E-2</v>
      </c>
      <c r="E91">
        <v>6.8199999999999997E-2</v>
      </c>
      <c r="F91">
        <v>6.9000000000000006E-2</v>
      </c>
      <c r="G91">
        <v>6.9800000000000001E-2</v>
      </c>
      <c r="H91">
        <v>7.0000000000000007E-2</v>
      </c>
    </row>
    <row r="92" spans="1:8" x14ac:dyDescent="0.2">
      <c r="A92">
        <v>6.7000000000000004E-2</v>
      </c>
      <c r="B92">
        <v>6.6400000000000001E-2</v>
      </c>
      <c r="C92">
        <v>6.6799999999999998E-2</v>
      </c>
      <c r="D92">
        <v>6.7199999999999996E-2</v>
      </c>
      <c r="E92">
        <v>6.7699999999999996E-2</v>
      </c>
      <c r="F92">
        <v>6.8500000000000005E-2</v>
      </c>
      <c r="G92">
        <v>6.93E-2</v>
      </c>
      <c r="H92">
        <v>6.9699999999999998E-2</v>
      </c>
    </row>
    <row r="93" spans="1:8" x14ac:dyDescent="0.2">
      <c r="A93">
        <v>6.6699999999999995E-2</v>
      </c>
      <c r="B93">
        <v>6.6199999999999995E-2</v>
      </c>
      <c r="C93">
        <v>6.6500000000000004E-2</v>
      </c>
      <c r="D93">
        <v>6.7100000000000007E-2</v>
      </c>
      <c r="E93">
        <v>6.7699999999999996E-2</v>
      </c>
      <c r="F93">
        <v>6.8500000000000005E-2</v>
      </c>
      <c r="G93">
        <v>6.9400000000000003E-2</v>
      </c>
      <c r="H93">
        <v>7.0000000000000007E-2</v>
      </c>
    </row>
    <row r="94" spans="1:8" x14ac:dyDescent="0.2">
      <c r="A94">
        <v>6.6400000000000001E-2</v>
      </c>
      <c r="B94">
        <v>6.5799999999999997E-2</v>
      </c>
      <c r="C94">
        <v>6.6100000000000006E-2</v>
      </c>
      <c r="D94">
        <v>6.6699999999999995E-2</v>
      </c>
      <c r="E94">
        <v>6.7199999999999996E-2</v>
      </c>
      <c r="F94">
        <v>6.8099999999999994E-2</v>
      </c>
      <c r="G94">
        <v>6.9099999999999995E-2</v>
      </c>
      <c r="H94">
        <v>6.9800000000000001E-2</v>
      </c>
    </row>
    <row r="95" spans="1:8" x14ac:dyDescent="0.2">
      <c r="A95">
        <v>6.6699999999999995E-2</v>
      </c>
      <c r="B95">
        <v>6.6000000000000003E-2</v>
      </c>
      <c r="C95">
        <v>6.6400000000000001E-2</v>
      </c>
      <c r="D95">
        <v>6.6900000000000001E-2</v>
      </c>
      <c r="E95">
        <v>6.7299999999999999E-2</v>
      </c>
      <c r="F95">
        <v>6.8099999999999994E-2</v>
      </c>
      <c r="G95">
        <v>6.9000000000000006E-2</v>
      </c>
      <c r="H95">
        <v>6.9699999999999998E-2</v>
      </c>
    </row>
    <row r="96" spans="1:8" x14ac:dyDescent="0.2">
      <c r="A96">
        <v>6.6600000000000006E-2</v>
      </c>
      <c r="B96">
        <v>6.59E-2</v>
      </c>
      <c r="C96">
        <v>6.6199999999999995E-2</v>
      </c>
      <c r="D96">
        <v>6.6699999999999995E-2</v>
      </c>
      <c r="E96">
        <v>6.7100000000000007E-2</v>
      </c>
      <c r="F96">
        <v>6.7799999999999999E-2</v>
      </c>
      <c r="G96">
        <v>6.8599999999999994E-2</v>
      </c>
      <c r="H96">
        <v>6.93E-2</v>
      </c>
    </row>
    <row r="97" spans="1:8" x14ac:dyDescent="0.2">
      <c r="A97">
        <v>6.6500000000000004E-2</v>
      </c>
      <c r="B97">
        <v>6.5699999999999995E-2</v>
      </c>
      <c r="C97">
        <v>6.6000000000000003E-2</v>
      </c>
      <c r="D97">
        <v>6.6400000000000001E-2</v>
      </c>
      <c r="E97">
        <v>6.6799999999999998E-2</v>
      </c>
      <c r="F97">
        <v>6.7500000000000004E-2</v>
      </c>
      <c r="G97">
        <v>6.8199999999999997E-2</v>
      </c>
      <c r="H97">
        <v>6.88E-2</v>
      </c>
    </row>
    <row r="98" spans="1:8" x14ac:dyDescent="0.2">
      <c r="A98">
        <v>6.6500000000000004E-2</v>
      </c>
      <c r="B98">
        <v>6.5699999999999995E-2</v>
      </c>
      <c r="C98">
        <v>6.59E-2</v>
      </c>
      <c r="D98">
        <v>6.6400000000000001E-2</v>
      </c>
      <c r="E98">
        <v>6.6799999999999998E-2</v>
      </c>
      <c r="F98">
        <v>6.7500000000000004E-2</v>
      </c>
      <c r="G98">
        <v>6.83E-2</v>
      </c>
      <c r="H98">
        <v>6.9099999999999995E-2</v>
      </c>
    </row>
    <row r="99" spans="1:8" x14ac:dyDescent="0.2">
      <c r="A99">
        <v>6.6299999999999998E-2</v>
      </c>
      <c r="B99">
        <v>6.5500000000000003E-2</v>
      </c>
      <c r="C99">
        <v>6.5799999999999997E-2</v>
      </c>
      <c r="D99">
        <v>6.6299999999999998E-2</v>
      </c>
      <c r="E99">
        <v>6.6799999999999998E-2</v>
      </c>
      <c r="F99">
        <v>6.7500000000000004E-2</v>
      </c>
      <c r="G99">
        <v>6.83E-2</v>
      </c>
      <c r="H99">
        <v>6.9000000000000006E-2</v>
      </c>
    </row>
    <row r="100" spans="1:8" x14ac:dyDescent="0.2">
      <c r="A100">
        <v>6.6400000000000001E-2</v>
      </c>
      <c r="B100">
        <v>6.5699999999999995E-2</v>
      </c>
      <c r="C100">
        <v>6.6000000000000003E-2</v>
      </c>
      <c r="D100">
        <v>6.6500000000000004E-2</v>
      </c>
      <c r="E100">
        <v>6.7000000000000004E-2</v>
      </c>
      <c r="F100">
        <v>6.7699999999999996E-2</v>
      </c>
      <c r="G100">
        <v>6.8400000000000002E-2</v>
      </c>
      <c r="H100">
        <v>6.9199999999999998E-2</v>
      </c>
    </row>
    <row r="101" spans="1:8" x14ac:dyDescent="0.2">
      <c r="A101">
        <v>6.6100000000000006E-2</v>
      </c>
      <c r="B101">
        <v>6.5299999999999997E-2</v>
      </c>
      <c r="C101">
        <v>6.5600000000000006E-2</v>
      </c>
      <c r="D101">
        <v>6.6100000000000006E-2</v>
      </c>
      <c r="E101">
        <v>6.6600000000000006E-2</v>
      </c>
      <c r="F101">
        <v>6.7299999999999999E-2</v>
      </c>
      <c r="G101">
        <v>6.8099999999999994E-2</v>
      </c>
      <c r="H101">
        <v>6.8699999999999997E-2</v>
      </c>
    </row>
    <row r="102" spans="1:8" x14ac:dyDescent="0.2">
      <c r="A102">
        <v>6.6299999999999998E-2</v>
      </c>
      <c r="B102">
        <v>6.5600000000000006E-2</v>
      </c>
      <c r="C102">
        <v>6.59E-2</v>
      </c>
      <c r="D102">
        <v>6.6400000000000001E-2</v>
      </c>
      <c r="E102">
        <v>6.6799999999999998E-2</v>
      </c>
      <c r="F102">
        <v>6.7400000000000002E-2</v>
      </c>
      <c r="G102">
        <v>6.8099999999999994E-2</v>
      </c>
      <c r="H102">
        <v>6.8599999999999994E-2</v>
      </c>
    </row>
    <row r="103" spans="1:8" x14ac:dyDescent="0.2">
      <c r="A103">
        <v>6.6299999999999998E-2</v>
      </c>
      <c r="B103">
        <v>6.5500000000000003E-2</v>
      </c>
      <c r="C103">
        <v>6.5799999999999997E-2</v>
      </c>
      <c r="D103">
        <v>6.6299999999999998E-2</v>
      </c>
      <c r="E103">
        <v>6.6699999999999995E-2</v>
      </c>
      <c r="F103">
        <v>6.7400000000000002E-2</v>
      </c>
      <c r="G103">
        <v>6.8000000000000005E-2</v>
      </c>
      <c r="H103">
        <v>6.8599999999999994E-2</v>
      </c>
    </row>
    <row r="104" spans="1:8" x14ac:dyDescent="0.2">
      <c r="A104">
        <v>6.6000000000000003E-2</v>
      </c>
      <c r="B104">
        <v>6.5100000000000005E-2</v>
      </c>
      <c r="C104">
        <v>6.54E-2</v>
      </c>
      <c r="D104">
        <v>6.5799999999999997E-2</v>
      </c>
      <c r="E104">
        <v>6.6299999999999998E-2</v>
      </c>
      <c r="F104">
        <v>6.6900000000000001E-2</v>
      </c>
      <c r="G104">
        <v>6.7699999999999996E-2</v>
      </c>
      <c r="H104">
        <v>6.8599999999999994E-2</v>
      </c>
    </row>
    <row r="105" spans="1:8" x14ac:dyDescent="0.2">
      <c r="A105">
        <v>6.5600000000000006E-2</v>
      </c>
      <c r="B105">
        <v>6.4699999999999994E-2</v>
      </c>
      <c r="C105">
        <v>6.4899999999999999E-2</v>
      </c>
      <c r="D105">
        <v>6.54E-2</v>
      </c>
      <c r="E105">
        <v>6.5799999999999997E-2</v>
      </c>
      <c r="F105">
        <v>6.6600000000000006E-2</v>
      </c>
      <c r="G105">
        <v>6.7500000000000004E-2</v>
      </c>
      <c r="H105">
        <v>6.8400000000000002E-2</v>
      </c>
    </row>
    <row r="106" spans="1:8" x14ac:dyDescent="0.2">
      <c r="A106">
        <v>6.4899999999999999E-2</v>
      </c>
      <c r="B106">
        <v>6.3799999999999996E-2</v>
      </c>
      <c r="C106">
        <v>6.4100000000000004E-2</v>
      </c>
      <c r="D106">
        <v>6.4600000000000005E-2</v>
      </c>
      <c r="E106">
        <v>6.5100000000000005E-2</v>
      </c>
      <c r="F106">
        <v>6.59E-2</v>
      </c>
      <c r="G106">
        <v>6.6699999999999995E-2</v>
      </c>
      <c r="H106">
        <v>6.7699999999999996E-2</v>
      </c>
    </row>
    <row r="107" spans="1:8" x14ac:dyDescent="0.2">
      <c r="A107">
        <v>6.4799999999999996E-2</v>
      </c>
      <c r="B107">
        <v>6.3799999999999996E-2</v>
      </c>
      <c r="C107">
        <v>6.4000000000000001E-2</v>
      </c>
      <c r="D107">
        <v>6.4399999999999999E-2</v>
      </c>
      <c r="E107">
        <v>6.4799999999999996E-2</v>
      </c>
      <c r="F107">
        <v>6.5600000000000006E-2</v>
      </c>
      <c r="G107">
        <v>6.6400000000000001E-2</v>
      </c>
      <c r="H107">
        <v>6.7400000000000002E-2</v>
      </c>
    </row>
    <row r="108" spans="1:8" x14ac:dyDescent="0.2">
      <c r="A108">
        <v>6.4500000000000002E-2</v>
      </c>
      <c r="B108">
        <v>6.3399999999999998E-2</v>
      </c>
      <c r="C108">
        <v>6.3600000000000004E-2</v>
      </c>
      <c r="D108">
        <v>6.4100000000000004E-2</v>
      </c>
      <c r="E108">
        <v>6.4600000000000005E-2</v>
      </c>
      <c r="F108">
        <v>6.54E-2</v>
      </c>
      <c r="G108">
        <v>6.6299999999999998E-2</v>
      </c>
      <c r="H108">
        <v>6.7199999999999996E-2</v>
      </c>
    </row>
    <row r="109" spans="1:8" x14ac:dyDescent="0.2">
      <c r="A109">
        <v>6.3899999999999998E-2</v>
      </c>
      <c r="B109">
        <v>6.2799999999999995E-2</v>
      </c>
      <c r="C109">
        <v>6.3E-2</v>
      </c>
      <c r="D109">
        <v>6.3600000000000004E-2</v>
      </c>
      <c r="E109">
        <v>6.4100000000000004E-2</v>
      </c>
      <c r="F109">
        <v>6.4899999999999999E-2</v>
      </c>
      <c r="G109">
        <v>6.5799999999999997E-2</v>
      </c>
      <c r="H109">
        <v>6.7000000000000004E-2</v>
      </c>
    </row>
    <row r="110" spans="1:8" x14ac:dyDescent="0.2">
      <c r="A110">
        <v>6.3200000000000006E-2</v>
      </c>
      <c r="B110">
        <v>6.2E-2</v>
      </c>
      <c r="C110">
        <v>6.2100000000000002E-2</v>
      </c>
      <c r="D110">
        <v>6.25E-2</v>
      </c>
      <c r="E110">
        <v>6.2899999999999998E-2</v>
      </c>
      <c r="F110">
        <v>6.3600000000000004E-2</v>
      </c>
      <c r="G110">
        <v>6.4399999999999999E-2</v>
      </c>
      <c r="H110">
        <v>6.59E-2</v>
      </c>
    </row>
    <row r="111" spans="1:8" x14ac:dyDescent="0.2">
      <c r="A111">
        <v>6.3100000000000003E-2</v>
      </c>
      <c r="B111">
        <v>6.1899999999999997E-2</v>
      </c>
      <c r="C111">
        <v>6.2E-2</v>
      </c>
      <c r="D111">
        <v>6.2300000000000001E-2</v>
      </c>
      <c r="E111">
        <v>6.2600000000000003E-2</v>
      </c>
      <c r="F111">
        <v>6.3299999999999995E-2</v>
      </c>
      <c r="G111">
        <v>6.4100000000000004E-2</v>
      </c>
      <c r="H111">
        <v>6.5600000000000006E-2</v>
      </c>
    </row>
    <row r="112" spans="1:8" x14ac:dyDescent="0.2">
      <c r="A112">
        <v>6.3E-2</v>
      </c>
      <c r="B112">
        <v>6.1699999999999998E-2</v>
      </c>
      <c r="C112">
        <v>6.1699999999999998E-2</v>
      </c>
      <c r="D112">
        <v>6.2E-2</v>
      </c>
      <c r="E112">
        <v>6.2199999999999998E-2</v>
      </c>
      <c r="F112">
        <v>6.2799999999999995E-2</v>
      </c>
      <c r="G112">
        <v>6.3399999999999998E-2</v>
      </c>
      <c r="H112">
        <v>6.4799999999999996E-2</v>
      </c>
    </row>
    <row r="113" spans="1:8" x14ac:dyDescent="0.2">
      <c r="A113">
        <v>6.3299999999999995E-2</v>
      </c>
      <c r="B113">
        <v>6.2100000000000002E-2</v>
      </c>
      <c r="C113">
        <v>6.2100000000000002E-2</v>
      </c>
      <c r="D113">
        <v>6.2300000000000001E-2</v>
      </c>
      <c r="E113">
        <v>6.2600000000000003E-2</v>
      </c>
      <c r="F113">
        <v>6.3100000000000003E-2</v>
      </c>
      <c r="G113">
        <v>6.3700000000000007E-2</v>
      </c>
      <c r="H113">
        <v>6.4899999999999999E-2</v>
      </c>
    </row>
    <row r="114" spans="1:8" x14ac:dyDescent="0.2">
      <c r="A114">
        <v>6.3299999999999995E-2</v>
      </c>
      <c r="B114">
        <v>6.2300000000000001E-2</v>
      </c>
      <c r="C114">
        <v>6.2300000000000001E-2</v>
      </c>
      <c r="D114">
        <v>6.2600000000000003E-2</v>
      </c>
      <c r="E114">
        <v>6.2799999999999995E-2</v>
      </c>
      <c r="F114">
        <v>6.3299999999999995E-2</v>
      </c>
      <c r="G114">
        <v>6.3799999999999996E-2</v>
      </c>
      <c r="H114">
        <v>6.4799999999999996E-2</v>
      </c>
    </row>
    <row r="115" spans="1:8" x14ac:dyDescent="0.2">
      <c r="A115">
        <v>6.2600000000000003E-2</v>
      </c>
      <c r="B115">
        <v>6.1499999999999999E-2</v>
      </c>
      <c r="C115">
        <v>6.1499999999999999E-2</v>
      </c>
      <c r="D115">
        <v>6.1699999999999998E-2</v>
      </c>
      <c r="E115">
        <v>6.1899999999999997E-2</v>
      </c>
      <c r="F115">
        <v>6.2300000000000001E-2</v>
      </c>
      <c r="G115">
        <v>6.2899999999999998E-2</v>
      </c>
      <c r="H115">
        <v>6.4199999999999993E-2</v>
      </c>
    </row>
    <row r="116" spans="1:8" x14ac:dyDescent="0.2">
      <c r="A116">
        <v>6.1899999999999997E-2</v>
      </c>
      <c r="B116">
        <v>6.0499999999999998E-2</v>
      </c>
      <c r="C116">
        <v>6.0400000000000002E-2</v>
      </c>
      <c r="D116">
        <v>6.0499999999999998E-2</v>
      </c>
      <c r="E116">
        <v>6.0600000000000001E-2</v>
      </c>
      <c r="F116">
        <v>6.0999999999999999E-2</v>
      </c>
      <c r="G116">
        <v>6.1400000000000003E-2</v>
      </c>
      <c r="H116">
        <v>6.2899999999999998E-2</v>
      </c>
    </row>
    <row r="117" spans="1:8" x14ac:dyDescent="0.2">
      <c r="A117">
        <v>6.1899999999999997E-2</v>
      </c>
      <c r="B117">
        <v>6.0499999999999998E-2</v>
      </c>
      <c r="C117">
        <v>6.0499999999999998E-2</v>
      </c>
      <c r="D117">
        <v>6.0699999999999997E-2</v>
      </c>
      <c r="E117">
        <v>6.08E-2</v>
      </c>
      <c r="F117">
        <v>6.1199999999999997E-2</v>
      </c>
      <c r="G117">
        <v>6.1699999999999998E-2</v>
      </c>
      <c r="H117">
        <v>6.2899999999999998E-2</v>
      </c>
    </row>
    <row r="118" spans="1:8" x14ac:dyDescent="0.2">
      <c r="A118">
        <v>6.1199999999999997E-2</v>
      </c>
      <c r="B118">
        <v>5.96E-2</v>
      </c>
      <c r="C118">
        <v>5.9499999999999997E-2</v>
      </c>
      <c r="D118">
        <v>5.96E-2</v>
      </c>
      <c r="E118">
        <v>5.9799999999999999E-2</v>
      </c>
      <c r="F118">
        <v>6.0100000000000001E-2</v>
      </c>
      <c r="G118">
        <v>6.0600000000000001E-2</v>
      </c>
      <c r="H118">
        <v>6.2199999999999998E-2</v>
      </c>
    </row>
    <row r="119" spans="1:8" x14ac:dyDescent="0.2">
      <c r="A119">
        <v>6.1499999999999999E-2</v>
      </c>
      <c r="B119">
        <v>6.0199999999999997E-2</v>
      </c>
      <c r="C119">
        <v>6.0299999999999999E-2</v>
      </c>
      <c r="D119">
        <v>6.0600000000000001E-2</v>
      </c>
      <c r="E119">
        <v>6.0900000000000003E-2</v>
      </c>
      <c r="F119">
        <v>6.1400000000000003E-2</v>
      </c>
      <c r="G119">
        <v>6.2100000000000002E-2</v>
      </c>
      <c r="H119">
        <v>6.3500000000000001E-2</v>
      </c>
    </row>
    <row r="120" spans="1:8" x14ac:dyDescent="0.2">
      <c r="A120">
        <v>6.0699999999999997E-2</v>
      </c>
      <c r="B120">
        <v>5.9200000000000003E-2</v>
      </c>
      <c r="C120">
        <v>5.9299999999999999E-2</v>
      </c>
      <c r="D120">
        <v>5.96E-2</v>
      </c>
      <c r="E120">
        <v>5.9900000000000002E-2</v>
      </c>
      <c r="F120">
        <v>6.0400000000000002E-2</v>
      </c>
      <c r="G120">
        <v>6.1100000000000002E-2</v>
      </c>
      <c r="H120">
        <v>6.2799999999999995E-2</v>
      </c>
    </row>
    <row r="121" spans="1:8" x14ac:dyDescent="0.2">
      <c r="A121">
        <v>0.06</v>
      </c>
      <c r="B121">
        <v>5.8700000000000002E-2</v>
      </c>
      <c r="C121">
        <v>5.8700000000000002E-2</v>
      </c>
      <c r="D121">
        <v>5.8999999999999997E-2</v>
      </c>
      <c r="E121">
        <v>5.9299999999999999E-2</v>
      </c>
      <c r="F121">
        <v>5.9900000000000002E-2</v>
      </c>
      <c r="G121">
        <v>6.0699999999999997E-2</v>
      </c>
      <c r="H121">
        <v>6.25E-2</v>
      </c>
    </row>
    <row r="122" spans="1:8" x14ac:dyDescent="0.2">
      <c r="A122">
        <v>5.9400000000000001E-2</v>
      </c>
      <c r="B122">
        <v>5.8099999999999999E-2</v>
      </c>
      <c r="C122">
        <v>5.8299999999999998E-2</v>
      </c>
      <c r="D122">
        <v>5.8700000000000002E-2</v>
      </c>
      <c r="E122">
        <v>5.91E-2</v>
      </c>
      <c r="F122">
        <v>5.9700000000000003E-2</v>
      </c>
      <c r="G122">
        <v>6.0499999999999998E-2</v>
      </c>
      <c r="H122">
        <v>6.2300000000000001E-2</v>
      </c>
    </row>
    <row r="123" spans="1:8" x14ac:dyDescent="0.2">
      <c r="A123">
        <v>5.9299999999999999E-2</v>
      </c>
      <c r="B123">
        <v>5.8000000000000003E-2</v>
      </c>
      <c r="C123">
        <v>5.8200000000000002E-2</v>
      </c>
      <c r="D123">
        <v>5.8599999999999999E-2</v>
      </c>
      <c r="E123">
        <v>5.8999999999999997E-2</v>
      </c>
      <c r="F123">
        <v>5.9700000000000003E-2</v>
      </c>
      <c r="G123">
        <v>6.0400000000000002E-2</v>
      </c>
      <c r="H123">
        <v>6.2199999999999998E-2</v>
      </c>
    </row>
    <row r="124" spans="1:8" x14ac:dyDescent="0.2">
      <c r="A124">
        <v>5.9700000000000003E-2</v>
      </c>
      <c r="B124">
        <v>5.8700000000000002E-2</v>
      </c>
      <c r="C124">
        <v>5.8900000000000001E-2</v>
      </c>
      <c r="D124">
        <v>5.9299999999999999E-2</v>
      </c>
      <c r="E124">
        <v>5.9700000000000003E-2</v>
      </c>
      <c r="F124">
        <v>6.0299999999999999E-2</v>
      </c>
      <c r="G124">
        <v>6.0999999999999999E-2</v>
      </c>
      <c r="H124">
        <v>6.25E-2</v>
      </c>
    </row>
    <row r="125" spans="1:8" x14ac:dyDescent="0.2">
      <c r="A125">
        <v>5.9900000000000002E-2</v>
      </c>
      <c r="B125">
        <v>5.9200000000000003E-2</v>
      </c>
      <c r="C125">
        <v>5.96E-2</v>
      </c>
      <c r="D125">
        <v>6.0100000000000001E-2</v>
      </c>
      <c r="E125">
        <v>6.0499999999999998E-2</v>
      </c>
      <c r="F125">
        <v>6.1100000000000002E-2</v>
      </c>
      <c r="G125">
        <v>6.1899999999999997E-2</v>
      </c>
      <c r="H125">
        <v>6.3100000000000003E-2</v>
      </c>
    </row>
    <row r="126" spans="1:8" x14ac:dyDescent="0.2">
      <c r="A126">
        <v>5.9499999999999997E-2</v>
      </c>
      <c r="B126">
        <v>5.8500000000000003E-2</v>
      </c>
      <c r="C126">
        <v>5.8900000000000001E-2</v>
      </c>
      <c r="D126">
        <v>5.9400000000000001E-2</v>
      </c>
      <c r="E126">
        <v>5.9799999999999999E-2</v>
      </c>
      <c r="F126">
        <v>6.0499999999999998E-2</v>
      </c>
      <c r="G126">
        <v>6.13E-2</v>
      </c>
      <c r="H126">
        <v>6.2799999999999995E-2</v>
      </c>
    </row>
    <row r="127" spans="1:8" x14ac:dyDescent="0.2">
      <c r="A127">
        <v>5.8099999999999999E-2</v>
      </c>
      <c r="B127">
        <v>5.6800000000000003E-2</v>
      </c>
      <c r="C127">
        <v>5.7099999999999998E-2</v>
      </c>
      <c r="D127">
        <v>5.74E-2</v>
      </c>
      <c r="E127">
        <v>5.79E-2</v>
      </c>
      <c r="F127">
        <v>5.8500000000000003E-2</v>
      </c>
      <c r="G127">
        <v>5.9499999999999997E-2</v>
      </c>
      <c r="H127">
        <v>6.1800000000000001E-2</v>
      </c>
    </row>
    <row r="128" spans="1:8" x14ac:dyDescent="0.2">
      <c r="A128">
        <v>5.7700000000000001E-2</v>
      </c>
      <c r="B128">
        <v>5.6599999999999998E-2</v>
      </c>
      <c r="C128">
        <v>5.6899999999999999E-2</v>
      </c>
      <c r="D128">
        <v>5.7299999999999997E-2</v>
      </c>
      <c r="E128">
        <v>5.7799999999999997E-2</v>
      </c>
      <c r="F128">
        <v>5.8400000000000001E-2</v>
      </c>
      <c r="G128">
        <v>5.9200000000000003E-2</v>
      </c>
      <c r="H128">
        <v>6.13E-2</v>
      </c>
    </row>
    <row r="129" spans="1:8" x14ac:dyDescent="0.2">
      <c r="A129">
        <v>5.4800000000000001E-2</v>
      </c>
      <c r="B129">
        <v>5.5100000000000003E-2</v>
      </c>
      <c r="C129">
        <v>5.6099999999999997E-2</v>
      </c>
      <c r="D129">
        <v>5.7099999999999998E-2</v>
      </c>
      <c r="E129">
        <v>5.7799999999999997E-2</v>
      </c>
      <c r="F129">
        <v>5.8799999999999998E-2</v>
      </c>
      <c r="G129">
        <v>0.06</v>
      </c>
      <c r="H129">
        <v>6.2100000000000002E-2</v>
      </c>
    </row>
    <row r="130" spans="1:8" x14ac:dyDescent="0.2">
      <c r="A130">
        <v>5.3499999999999999E-2</v>
      </c>
      <c r="B130">
        <v>5.3800000000000001E-2</v>
      </c>
      <c r="C130">
        <v>5.4800000000000001E-2</v>
      </c>
      <c r="D130">
        <v>5.5800000000000002E-2</v>
      </c>
      <c r="E130">
        <v>5.6399999999999999E-2</v>
      </c>
      <c r="F130">
        <v>5.7599999999999998E-2</v>
      </c>
      <c r="G130">
        <v>5.8999999999999997E-2</v>
      </c>
      <c r="H130">
        <v>6.1499999999999999E-2</v>
      </c>
    </row>
    <row r="131" spans="1:8" x14ac:dyDescent="0.2">
      <c r="A131">
        <v>5.2699999999999997E-2</v>
      </c>
      <c r="B131">
        <v>5.2699999999999997E-2</v>
      </c>
      <c r="C131">
        <v>5.3600000000000002E-2</v>
      </c>
      <c r="D131">
        <v>5.4399999999999997E-2</v>
      </c>
      <c r="E131">
        <v>5.5E-2</v>
      </c>
      <c r="F131">
        <v>5.62E-2</v>
      </c>
      <c r="G131">
        <v>5.7700000000000001E-2</v>
      </c>
      <c r="H131">
        <v>6.0299999999999999E-2</v>
      </c>
    </row>
    <row r="132" spans="1:8" x14ac:dyDescent="0.2">
      <c r="A132">
        <v>5.33E-2</v>
      </c>
      <c r="B132">
        <v>5.3400000000000003E-2</v>
      </c>
      <c r="C132">
        <v>5.4199999999999998E-2</v>
      </c>
      <c r="D132">
        <v>5.5E-2</v>
      </c>
      <c r="E132">
        <v>5.57E-2</v>
      </c>
      <c r="F132">
        <v>5.7000000000000002E-2</v>
      </c>
      <c r="G132">
        <v>5.8500000000000003E-2</v>
      </c>
      <c r="H132">
        <v>6.1100000000000002E-2</v>
      </c>
    </row>
    <row r="133" spans="1:8" x14ac:dyDescent="0.2">
      <c r="A133">
        <v>5.3699999999999998E-2</v>
      </c>
      <c r="B133">
        <v>5.3800000000000001E-2</v>
      </c>
      <c r="C133">
        <v>5.4699999999999999E-2</v>
      </c>
      <c r="D133">
        <v>5.5500000000000001E-2</v>
      </c>
      <c r="E133">
        <v>5.62E-2</v>
      </c>
      <c r="F133">
        <v>5.7500000000000002E-2</v>
      </c>
      <c r="G133">
        <v>5.8999999999999997E-2</v>
      </c>
      <c r="H133">
        <v>6.13E-2</v>
      </c>
    </row>
    <row r="134" spans="1:8" x14ac:dyDescent="0.2">
      <c r="A134">
        <v>5.3900000000000003E-2</v>
      </c>
      <c r="B134">
        <v>5.4199999999999998E-2</v>
      </c>
      <c r="C134">
        <v>5.5300000000000002E-2</v>
      </c>
      <c r="D134">
        <v>5.62E-2</v>
      </c>
      <c r="E134">
        <v>5.7000000000000002E-2</v>
      </c>
      <c r="F134">
        <v>5.8200000000000002E-2</v>
      </c>
      <c r="G134">
        <v>5.96E-2</v>
      </c>
      <c r="H134">
        <v>6.1699999999999998E-2</v>
      </c>
    </row>
    <row r="135" spans="1:8" x14ac:dyDescent="0.2">
      <c r="A135">
        <v>5.4800000000000001E-2</v>
      </c>
      <c r="B135">
        <v>5.5399999999999998E-2</v>
      </c>
      <c r="C135">
        <v>5.6599999999999998E-2</v>
      </c>
      <c r="D135">
        <v>5.7700000000000001E-2</v>
      </c>
      <c r="E135">
        <v>5.8500000000000003E-2</v>
      </c>
      <c r="F135">
        <v>5.9799999999999999E-2</v>
      </c>
      <c r="G135">
        <v>6.1199999999999997E-2</v>
      </c>
      <c r="H135">
        <v>6.3399999999999998E-2</v>
      </c>
    </row>
    <row r="136" spans="1:8" x14ac:dyDescent="0.2">
      <c r="A136">
        <v>5.4699999999999999E-2</v>
      </c>
      <c r="B136">
        <v>5.5300000000000002E-2</v>
      </c>
      <c r="C136">
        <v>5.6500000000000002E-2</v>
      </c>
      <c r="D136">
        <v>5.7599999999999998E-2</v>
      </c>
      <c r="E136">
        <v>5.8400000000000001E-2</v>
      </c>
      <c r="F136">
        <v>5.9700000000000003E-2</v>
      </c>
      <c r="G136">
        <v>6.13E-2</v>
      </c>
      <c r="H136">
        <v>6.3600000000000004E-2</v>
      </c>
    </row>
    <row r="137" spans="1:8" x14ac:dyDescent="0.2">
      <c r="A137">
        <v>5.4899999999999997E-2</v>
      </c>
      <c r="B137">
        <v>5.5500000000000001E-2</v>
      </c>
      <c r="C137">
        <v>5.6599999999999998E-2</v>
      </c>
      <c r="D137">
        <v>5.7500000000000002E-2</v>
      </c>
      <c r="E137">
        <v>5.8200000000000002E-2</v>
      </c>
      <c r="F137">
        <v>5.9499999999999997E-2</v>
      </c>
      <c r="G137">
        <v>6.08E-2</v>
      </c>
      <c r="H137">
        <v>6.2899999999999998E-2</v>
      </c>
    </row>
    <row r="138" spans="1:8" x14ac:dyDescent="0.2">
      <c r="A138">
        <v>5.33E-2</v>
      </c>
      <c r="B138">
        <v>5.3800000000000001E-2</v>
      </c>
      <c r="C138">
        <v>5.4899999999999997E-2</v>
      </c>
      <c r="D138">
        <v>5.5899999999999998E-2</v>
      </c>
      <c r="E138">
        <v>5.6599999999999998E-2</v>
      </c>
      <c r="F138">
        <v>5.8099999999999999E-2</v>
      </c>
      <c r="G138">
        <v>5.96E-2</v>
      </c>
      <c r="H138">
        <v>6.2100000000000002E-2</v>
      </c>
    </row>
    <row r="139" spans="1:8" x14ac:dyDescent="0.2">
      <c r="A139">
        <v>5.2699999999999997E-2</v>
      </c>
      <c r="B139">
        <v>5.3400000000000003E-2</v>
      </c>
      <c r="C139">
        <v>5.4899999999999997E-2</v>
      </c>
      <c r="D139">
        <v>5.6000000000000001E-2</v>
      </c>
      <c r="E139">
        <v>5.7000000000000002E-2</v>
      </c>
      <c r="F139">
        <v>5.8500000000000003E-2</v>
      </c>
      <c r="G139">
        <v>6.0100000000000001E-2</v>
      </c>
      <c r="H139">
        <v>6.2600000000000003E-2</v>
      </c>
    </row>
    <row r="140" spans="1:8" x14ac:dyDescent="0.2">
      <c r="A140">
        <v>5.2900000000000003E-2</v>
      </c>
      <c r="B140">
        <v>5.4100000000000002E-2</v>
      </c>
      <c r="C140">
        <v>5.57E-2</v>
      </c>
      <c r="D140">
        <v>5.7000000000000002E-2</v>
      </c>
      <c r="E140">
        <v>5.8099999999999999E-2</v>
      </c>
      <c r="F140">
        <v>5.96E-2</v>
      </c>
      <c r="G140">
        <v>6.13E-2</v>
      </c>
      <c r="H140">
        <v>6.3399999999999998E-2</v>
      </c>
    </row>
    <row r="141" spans="1:8" x14ac:dyDescent="0.2">
      <c r="A141">
        <v>5.2600000000000001E-2</v>
      </c>
      <c r="B141">
        <v>5.3600000000000002E-2</v>
      </c>
      <c r="C141">
        <v>5.5199999999999999E-2</v>
      </c>
      <c r="D141">
        <v>5.6500000000000002E-2</v>
      </c>
      <c r="E141">
        <v>5.7500000000000002E-2</v>
      </c>
      <c r="F141">
        <v>5.91E-2</v>
      </c>
      <c r="G141">
        <v>6.08E-2</v>
      </c>
      <c r="H141">
        <v>6.3500000000000001E-2</v>
      </c>
    </row>
    <row r="142" spans="1:8" x14ac:dyDescent="0.2">
      <c r="A142">
        <v>5.3600000000000002E-2</v>
      </c>
      <c r="B142">
        <v>5.4699999999999999E-2</v>
      </c>
      <c r="C142">
        <v>5.6300000000000003E-2</v>
      </c>
      <c r="D142">
        <v>5.7500000000000002E-2</v>
      </c>
      <c r="E142">
        <v>5.8500000000000003E-2</v>
      </c>
      <c r="F142">
        <v>0.06</v>
      </c>
      <c r="G142">
        <v>6.1699999999999998E-2</v>
      </c>
      <c r="H142">
        <v>6.4299999999999996E-2</v>
      </c>
    </row>
    <row r="143" spans="1:8" x14ac:dyDescent="0.2">
      <c r="A143">
        <v>5.4199999999999998E-2</v>
      </c>
      <c r="B143">
        <v>5.5300000000000002E-2</v>
      </c>
      <c r="C143">
        <v>5.6899999999999999E-2</v>
      </c>
      <c r="D143">
        <v>5.8200000000000002E-2</v>
      </c>
      <c r="E143">
        <v>5.91E-2</v>
      </c>
      <c r="F143">
        <v>6.0499999999999998E-2</v>
      </c>
      <c r="G143">
        <v>6.2199999999999998E-2</v>
      </c>
      <c r="H143">
        <v>6.4699999999999994E-2</v>
      </c>
    </row>
    <row r="144" spans="1:8" x14ac:dyDescent="0.2">
      <c r="A144">
        <v>5.3199999999999997E-2</v>
      </c>
      <c r="B144">
        <v>5.4300000000000001E-2</v>
      </c>
      <c r="C144">
        <v>5.5899999999999998E-2</v>
      </c>
      <c r="D144">
        <v>5.7099999999999998E-2</v>
      </c>
      <c r="E144">
        <v>5.8099999999999999E-2</v>
      </c>
      <c r="F144">
        <v>5.96E-2</v>
      </c>
      <c r="G144">
        <v>6.13E-2</v>
      </c>
      <c r="H144">
        <v>6.3799999999999996E-2</v>
      </c>
    </row>
    <row r="145" spans="1:8" x14ac:dyDescent="0.2">
      <c r="A145">
        <v>5.2600000000000001E-2</v>
      </c>
      <c r="B145">
        <v>5.3999999999999999E-2</v>
      </c>
      <c r="C145">
        <v>5.5500000000000001E-2</v>
      </c>
      <c r="D145">
        <v>5.6800000000000003E-2</v>
      </c>
      <c r="E145">
        <v>5.7799999999999997E-2</v>
      </c>
      <c r="F145">
        <v>5.9299999999999999E-2</v>
      </c>
      <c r="G145">
        <v>6.1100000000000002E-2</v>
      </c>
      <c r="H145">
        <v>6.4000000000000001E-2</v>
      </c>
    </row>
    <row r="146" spans="1:8" x14ac:dyDescent="0.2">
      <c r="A146">
        <v>5.1999999999999998E-2</v>
      </c>
      <c r="B146">
        <v>5.3100000000000001E-2</v>
      </c>
      <c r="C146">
        <v>5.4800000000000001E-2</v>
      </c>
      <c r="D146">
        <v>5.6099999999999997E-2</v>
      </c>
      <c r="E146">
        <v>5.7200000000000001E-2</v>
      </c>
      <c r="F146">
        <v>5.8799999999999998E-2</v>
      </c>
      <c r="G146">
        <v>6.0499999999999998E-2</v>
      </c>
      <c r="H146">
        <v>6.3600000000000004E-2</v>
      </c>
    </row>
    <row r="147" spans="1:8" x14ac:dyDescent="0.2">
      <c r="A147">
        <v>5.1700000000000003E-2</v>
      </c>
      <c r="B147">
        <v>5.2999999999999999E-2</v>
      </c>
      <c r="C147">
        <v>5.4600000000000003E-2</v>
      </c>
      <c r="D147">
        <v>5.5899999999999998E-2</v>
      </c>
      <c r="E147">
        <v>5.7000000000000002E-2</v>
      </c>
      <c r="F147">
        <v>5.8500000000000003E-2</v>
      </c>
      <c r="G147">
        <v>6.0100000000000001E-2</v>
      </c>
      <c r="H147">
        <v>6.2700000000000006E-2</v>
      </c>
    </row>
    <row r="148" spans="1:8" x14ac:dyDescent="0.2">
      <c r="A148">
        <v>5.0999999999999997E-2</v>
      </c>
      <c r="B148">
        <v>5.16E-2</v>
      </c>
      <c r="C148">
        <v>5.3100000000000001E-2</v>
      </c>
      <c r="D148">
        <v>5.4300000000000001E-2</v>
      </c>
      <c r="E148">
        <v>5.5199999999999999E-2</v>
      </c>
      <c r="F148">
        <v>5.6899999999999999E-2</v>
      </c>
      <c r="G148">
        <v>5.8599999999999999E-2</v>
      </c>
      <c r="H148">
        <v>6.1499999999999999E-2</v>
      </c>
    </row>
    <row r="149" spans="1:8" x14ac:dyDescent="0.2">
      <c r="A149">
        <v>5.1900000000000002E-2</v>
      </c>
      <c r="B149">
        <v>5.2900000000000003E-2</v>
      </c>
      <c r="C149">
        <v>5.4300000000000001E-2</v>
      </c>
      <c r="D149">
        <v>5.5500000000000001E-2</v>
      </c>
      <c r="E149">
        <v>5.6300000000000003E-2</v>
      </c>
      <c r="F149">
        <v>5.8000000000000003E-2</v>
      </c>
      <c r="G149">
        <v>5.9499999999999997E-2</v>
      </c>
      <c r="H149">
        <v>6.2399999999999997E-2</v>
      </c>
    </row>
    <row r="150" spans="1:8" x14ac:dyDescent="0.2">
      <c r="A150">
        <v>5.1799999999999999E-2</v>
      </c>
      <c r="B150">
        <v>5.2900000000000003E-2</v>
      </c>
      <c r="C150">
        <v>5.4399999999999997E-2</v>
      </c>
      <c r="D150">
        <v>5.5599999999999997E-2</v>
      </c>
      <c r="E150">
        <v>5.6500000000000002E-2</v>
      </c>
      <c r="F150">
        <v>5.8200000000000002E-2</v>
      </c>
      <c r="G150">
        <v>5.9700000000000003E-2</v>
      </c>
      <c r="H150">
        <v>6.25E-2</v>
      </c>
    </row>
    <row r="151" spans="1:8" x14ac:dyDescent="0.2">
      <c r="A151">
        <v>5.2200000000000003E-2</v>
      </c>
      <c r="B151">
        <v>5.3499999999999999E-2</v>
      </c>
      <c r="C151">
        <v>5.5E-2</v>
      </c>
      <c r="D151">
        <v>5.6300000000000003E-2</v>
      </c>
      <c r="E151">
        <v>5.74E-2</v>
      </c>
      <c r="F151">
        <v>5.8999999999999997E-2</v>
      </c>
      <c r="G151">
        <v>6.0499999999999998E-2</v>
      </c>
      <c r="H151">
        <v>6.3100000000000003E-2</v>
      </c>
    </row>
    <row r="152" spans="1:8" x14ac:dyDescent="0.2">
      <c r="A152">
        <v>5.1900000000000002E-2</v>
      </c>
      <c r="B152">
        <v>5.3100000000000001E-2</v>
      </c>
      <c r="C152">
        <v>5.4699999999999999E-2</v>
      </c>
      <c r="D152">
        <v>5.5899999999999998E-2</v>
      </c>
      <c r="E152">
        <v>5.6899999999999999E-2</v>
      </c>
      <c r="F152">
        <v>5.8500000000000003E-2</v>
      </c>
      <c r="G152">
        <v>6.0100000000000001E-2</v>
      </c>
      <c r="H152">
        <v>6.2600000000000003E-2</v>
      </c>
    </row>
    <row r="153" spans="1:8" x14ac:dyDescent="0.2">
      <c r="A153">
        <v>5.2299999999999999E-2</v>
      </c>
      <c r="B153">
        <v>5.3699999999999998E-2</v>
      </c>
      <c r="C153">
        <v>5.5399999999999998E-2</v>
      </c>
      <c r="D153">
        <v>5.67E-2</v>
      </c>
      <c r="E153">
        <v>5.7700000000000001E-2</v>
      </c>
      <c r="F153">
        <v>5.9299999999999999E-2</v>
      </c>
      <c r="G153">
        <v>6.08E-2</v>
      </c>
      <c r="H153">
        <v>6.3399999999999998E-2</v>
      </c>
    </row>
    <row r="154" spans="1:8" x14ac:dyDescent="0.2">
      <c r="A154">
        <v>5.1799999999999999E-2</v>
      </c>
      <c r="B154">
        <v>5.2900000000000003E-2</v>
      </c>
      <c r="C154">
        <v>5.45E-2</v>
      </c>
      <c r="D154">
        <v>5.5800000000000002E-2</v>
      </c>
      <c r="E154">
        <v>5.6800000000000003E-2</v>
      </c>
      <c r="F154">
        <v>5.8299999999999998E-2</v>
      </c>
      <c r="G154">
        <v>5.9799999999999999E-2</v>
      </c>
      <c r="H154">
        <v>6.25E-2</v>
      </c>
    </row>
    <row r="155" spans="1:8" x14ac:dyDescent="0.2">
      <c r="A155">
        <v>5.16E-2</v>
      </c>
      <c r="B155">
        <v>5.2699999999999997E-2</v>
      </c>
      <c r="C155">
        <v>5.4199999999999998E-2</v>
      </c>
      <c r="D155">
        <v>5.5399999999999998E-2</v>
      </c>
      <c r="E155">
        <v>5.6399999999999999E-2</v>
      </c>
      <c r="F155">
        <v>5.8099999999999999E-2</v>
      </c>
      <c r="G155">
        <v>5.96E-2</v>
      </c>
      <c r="H155">
        <v>6.2600000000000003E-2</v>
      </c>
    </row>
    <row r="156" spans="1:8" x14ac:dyDescent="0.2">
      <c r="A156">
        <v>5.1700000000000003E-2</v>
      </c>
      <c r="B156">
        <v>5.2900000000000003E-2</v>
      </c>
      <c r="C156">
        <v>5.4399999999999997E-2</v>
      </c>
      <c r="D156">
        <v>5.5500000000000001E-2</v>
      </c>
      <c r="E156">
        <v>5.6500000000000002E-2</v>
      </c>
      <c r="F156">
        <v>5.8099999999999999E-2</v>
      </c>
      <c r="G156">
        <v>5.96E-2</v>
      </c>
      <c r="H156">
        <v>6.25E-2</v>
      </c>
    </row>
    <row r="157" spans="1:8" x14ac:dyDescent="0.2">
      <c r="A157">
        <v>5.2299999999999999E-2</v>
      </c>
      <c r="B157">
        <v>5.3499999999999999E-2</v>
      </c>
      <c r="C157">
        <v>5.5E-2</v>
      </c>
      <c r="D157">
        <v>5.6300000000000003E-2</v>
      </c>
      <c r="E157">
        <v>5.7200000000000001E-2</v>
      </c>
      <c r="F157">
        <v>5.8799999999999998E-2</v>
      </c>
      <c r="G157">
        <v>6.0199999999999997E-2</v>
      </c>
      <c r="H157">
        <v>6.2899999999999998E-2</v>
      </c>
    </row>
    <row r="158" spans="1:8" x14ac:dyDescent="0.2">
      <c r="A158">
        <v>5.33E-2</v>
      </c>
      <c r="B158">
        <v>5.4899999999999997E-2</v>
      </c>
      <c r="C158">
        <v>5.6399999999999999E-2</v>
      </c>
      <c r="D158">
        <v>5.7799999999999997E-2</v>
      </c>
      <c r="E158">
        <v>5.8799999999999998E-2</v>
      </c>
      <c r="F158">
        <v>6.0199999999999997E-2</v>
      </c>
      <c r="G158">
        <v>6.1699999999999998E-2</v>
      </c>
      <c r="H158">
        <v>6.4100000000000004E-2</v>
      </c>
    </row>
    <row r="159" spans="1:8" x14ac:dyDescent="0.2">
      <c r="A159">
        <v>5.2299999999999999E-2</v>
      </c>
      <c r="B159">
        <v>5.3699999999999998E-2</v>
      </c>
      <c r="C159">
        <v>5.5300000000000002E-2</v>
      </c>
      <c r="D159">
        <v>5.6599999999999998E-2</v>
      </c>
      <c r="E159">
        <v>5.7599999999999998E-2</v>
      </c>
      <c r="F159">
        <v>5.9200000000000003E-2</v>
      </c>
      <c r="G159">
        <v>6.0900000000000003E-2</v>
      </c>
      <c r="H159">
        <v>6.3600000000000004E-2</v>
      </c>
    </row>
    <row r="160" spans="1:8" x14ac:dyDescent="0.2">
      <c r="A160">
        <v>5.21E-2</v>
      </c>
      <c r="B160">
        <v>5.3400000000000003E-2</v>
      </c>
      <c r="C160">
        <v>5.5E-2</v>
      </c>
      <c r="D160">
        <v>5.6300000000000003E-2</v>
      </c>
      <c r="E160">
        <v>5.74E-2</v>
      </c>
      <c r="F160">
        <v>5.8999999999999997E-2</v>
      </c>
      <c r="G160">
        <v>6.0600000000000001E-2</v>
      </c>
      <c r="H160">
        <v>6.3399999999999998E-2</v>
      </c>
    </row>
    <row r="161" spans="1:8" x14ac:dyDescent="0.2">
      <c r="A161">
        <v>5.16E-2</v>
      </c>
      <c r="B161">
        <v>5.2900000000000003E-2</v>
      </c>
      <c r="C161">
        <v>5.4600000000000003E-2</v>
      </c>
      <c r="D161">
        <v>5.6000000000000001E-2</v>
      </c>
      <c r="E161">
        <v>5.7099999999999998E-2</v>
      </c>
      <c r="F161">
        <v>5.8799999999999998E-2</v>
      </c>
      <c r="G161">
        <v>6.0400000000000002E-2</v>
      </c>
      <c r="H161">
        <v>6.3200000000000006E-2</v>
      </c>
    </row>
    <row r="162" spans="1:8" x14ac:dyDescent="0.2">
      <c r="A162">
        <v>5.1200000000000002E-2</v>
      </c>
      <c r="B162">
        <v>5.2600000000000001E-2</v>
      </c>
      <c r="C162">
        <v>5.45E-2</v>
      </c>
      <c r="D162">
        <v>5.6000000000000001E-2</v>
      </c>
      <c r="E162">
        <v>5.7099999999999998E-2</v>
      </c>
      <c r="F162">
        <v>5.8900000000000001E-2</v>
      </c>
      <c r="G162">
        <v>6.0699999999999997E-2</v>
      </c>
      <c r="H162">
        <v>6.3500000000000001E-2</v>
      </c>
    </row>
    <row r="163" spans="1:8" x14ac:dyDescent="0.2">
      <c r="A163">
        <v>5.0599999999999999E-2</v>
      </c>
      <c r="B163">
        <v>5.21E-2</v>
      </c>
      <c r="C163">
        <v>5.3999999999999999E-2</v>
      </c>
      <c r="D163">
        <v>5.5599999999999997E-2</v>
      </c>
      <c r="E163">
        <v>5.6899999999999999E-2</v>
      </c>
      <c r="F163">
        <v>5.8799999999999998E-2</v>
      </c>
      <c r="G163">
        <v>6.0699999999999997E-2</v>
      </c>
      <c r="H163">
        <v>6.3700000000000007E-2</v>
      </c>
    </row>
    <row r="164" spans="1:8" x14ac:dyDescent="0.2">
      <c r="A164">
        <v>4.9700000000000001E-2</v>
      </c>
      <c r="B164">
        <v>5.1499999999999997E-2</v>
      </c>
      <c r="C164">
        <v>5.3600000000000002E-2</v>
      </c>
      <c r="D164">
        <v>5.5300000000000002E-2</v>
      </c>
      <c r="E164">
        <v>5.6599999999999998E-2</v>
      </c>
      <c r="F164">
        <v>5.8599999999999999E-2</v>
      </c>
      <c r="G164">
        <v>6.0699999999999997E-2</v>
      </c>
      <c r="H164">
        <v>6.3600000000000004E-2</v>
      </c>
    </row>
    <row r="165" spans="1:8" x14ac:dyDescent="0.2">
      <c r="A165">
        <v>4.8899999999999999E-2</v>
      </c>
      <c r="B165">
        <v>5.0599999999999999E-2</v>
      </c>
      <c r="C165">
        <v>5.2499999999999998E-2</v>
      </c>
      <c r="D165">
        <v>5.3999999999999999E-2</v>
      </c>
      <c r="E165">
        <v>5.5199999999999999E-2</v>
      </c>
      <c r="F165">
        <v>5.7000000000000002E-2</v>
      </c>
      <c r="G165">
        <v>5.8700000000000002E-2</v>
      </c>
      <c r="H165">
        <v>6.2E-2</v>
      </c>
    </row>
    <row r="166" spans="1:8" x14ac:dyDescent="0.2">
      <c r="A166">
        <v>4.9399999999999999E-2</v>
      </c>
      <c r="B166">
        <v>5.0799999999999998E-2</v>
      </c>
      <c r="C166">
        <v>5.2699999999999997E-2</v>
      </c>
      <c r="D166">
        <v>5.4100000000000002E-2</v>
      </c>
      <c r="E166">
        <v>5.5100000000000003E-2</v>
      </c>
      <c r="F166">
        <v>5.6899999999999999E-2</v>
      </c>
      <c r="G166">
        <v>5.8400000000000001E-2</v>
      </c>
      <c r="H166">
        <v>6.1699999999999998E-2</v>
      </c>
    </row>
    <row r="167" spans="1:8" x14ac:dyDescent="0.2">
      <c r="A167">
        <v>4.9099999999999998E-2</v>
      </c>
      <c r="B167">
        <v>5.0500000000000003E-2</v>
      </c>
      <c r="C167">
        <v>5.2200000000000003E-2</v>
      </c>
      <c r="D167">
        <v>5.3499999999999999E-2</v>
      </c>
      <c r="E167">
        <v>5.4600000000000003E-2</v>
      </c>
      <c r="F167">
        <v>5.62E-2</v>
      </c>
      <c r="G167">
        <v>5.7599999999999998E-2</v>
      </c>
      <c r="H167">
        <v>6.0699999999999997E-2</v>
      </c>
    </row>
    <row r="168" spans="1:8" x14ac:dyDescent="0.2">
      <c r="A168">
        <v>4.9299999999999997E-2</v>
      </c>
      <c r="B168">
        <v>5.0700000000000002E-2</v>
      </c>
      <c r="C168">
        <v>5.2600000000000001E-2</v>
      </c>
      <c r="D168">
        <v>5.3900000000000003E-2</v>
      </c>
      <c r="E168">
        <v>5.5E-2</v>
      </c>
      <c r="F168">
        <v>5.6599999999999998E-2</v>
      </c>
      <c r="G168">
        <v>5.8000000000000003E-2</v>
      </c>
      <c r="H168">
        <v>6.0999999999999999E-2</v>
      </c>
    </row>
    <row r="169" spans="1:8" x14ac:dyDescent="0.2">
      <c r="A169">
        <v>4.9599999999999998E-2</v>
      </c>
      <c r="B169">
        <v>5.1299999999999998E-2</v>
      </c>
      <c r="C169">
        <v>5.3199999999999997E-2</v>
      </c>
      <c r="D169">
        <v>5.4600000000000003E-2</v>
      </c>
      <c r="E169">
        <v>5.5800000000000002E-2</v>
      </c>
      <c r="F169">
        <v>5.74E-2</v>
      </c>
      <c r="G169">
        <v>5.8999999999999997E-2</v>
      </c>
      <c r="H169">
        <v>6.1899999999999997E-2</v>
      </c>
    </row>
    <row r="170" spans="1:8" x14ac:dyDescent="0.2">
      <c r="A170">
        <v>4.9599999999999998E-2</v>
      </c>
      <c r="B170">
        <v>5.1299999999999998E-2</v>
      </c>
      <c r="C170">
        <v>5.3199999999999997E-2</v>
      </c>
      <c r="D170">
        <v>5.4699999999999999E-2</v>
      </c>
      <c r="E170">
        <v>5.5899999999999998E-2</v>
      </c>
      <c r="F170">
        <v>5.7500000000000002E-2</v>
      </c>
      <c r="G170">
        <v>5.8999999999999997E-2</v>
      </c>
      <c r="H170">
        <v>6.1600000000000002E-2</v>
      </c>
    </row>
    <row r="171" spans="1:8" x14ac:dyDescent="0.2">
      <c r="A171">
        <v>4.9200000000000001E-2</v>
      </c>
      <c r="B171">
        <v>5.0900000000000001E-2</v>
      </c>
      <c r="C171">
        <v>5.28E-2</v>
      </c>
      <c r="D171">
        <v>5.4300000000000001E-2</v>
      </c>
      <c r="E171">
        <v>5.5399999999999998E-2</v>
      </c>
      <c r="F171">
        <v>5.7099999999999998E-2</v>
      </c>
      <c r="G171">
        <v>5.8700000000000002E-2</v>
      </c>
      <c r="H171">
        <v>6.1499999999999999E-2</v>
      </c>
    </row>
    <row r="172" spans="1:8" x14ac:dyDescent="0.2">
      <c r="A172">
        <v>4.8599999999999997E-2</v>
      </c>
      <c r="B172">
        <v>5.0099999999999999E-2</v>
      </c>
      <c r="C172">
        <v>5.21E-2</v>
      </c>
      <c r="D172">
        <v>5.3499999999999999E-2</v>
      </c>
      <c r="E172">
        <v>5.4699999999999999E-2</v>
      </c>
      <c r="F172">
        <v>5.6399999999999999E-2</v>
      </c>
      <c r="G172">
        <v>5.79E-2</v>
      </c>
      <c r="H172">
        <v>6.0699999999999997E-2</v>
      </c>
    </row>
    <row r="173" spans="1:8" x14ac:dyDescent="0.2">
      <c r="A173">
        <v>4.9099999999999998E-2</v>
      </c>
      <c r="B173">
        <v>5.0799999999999998E-2</v>
      </c>
      <c r="C173">
        <v>5.2699999999999997E-2</v>
      </c>
      <c r="D173">
        <v>5.4199999999999998E-2</v>
      </c>
      <c r="E173">
        <v>5.5399999999999998E-2</v>
      </c>
      <c r="F173">
        <v>5.7099999999999998E-2</v>
      </c>
      <c r="G173">
        <v>5.8500000000000003E-2</v>
      </c>
      <c r="H173">
        <v>6.1100000000000002E-2</v>
      </c>
    </row>
    <row r="174" spans="1:8" x14ac:dyDescent="0.2">
      <c r="A174">
        <v>4.8899999999999999E-2</v>
      </c>
      <c r="B174">
        <v>5.0500000000000003E-2</v>
      </c>
      <c r="C174">
        <v>5.2600000000000001E-2</v>
      </c>
      <c r="D174">
        <v>5.4100000000000002E-2</v>
      </c>
      <c r="E174">
        <v>5.5300000000000002E-2</v>
      </c>
      <c r="F174">
        <v>5.7099999999999998E-2</v>
      </c>
      <c r="G174">
        <v>5.8599999999999999E-2</v>
      </c>
      <c r="H174">
        <v>6.1199999999999997E-2</v>
      </c>
    </row>
    <row r="175" spans="1:8" x14ac:dyDescent="0.2">
      <c r="A175">
        <v>4.8800000000000003E-2</v>
      </c>
      <c r="B175">
        <v>5.0500000000000003E-2</v>
      </c>
      <c r="C175">
        <v>5.2699999999999997E-2</v>
      </c>
      <c r="D175">
        <v>5.4300000000000001E-2</v>
      </c>
      <c r="E175">
        <v>5.5599999999999997E-2</v>
      </c>
      <c r="F175">
        <v>5.74E-2</v>
      </c>
      <c r="G175">
        <v>5.8999999999999997E-2</v>
      </c>
      <c r="H175">
        <v>6.1800000000000001E-2</v>
      </c>
    </row>
    <row r="176" spans="1:8" x14ac:dyDescent="0.2">
      <c r="A176">
        <v>4.8000000000000001E-2</v>
      </c>
      <c r="B176">
        <v>4.99E-2</v>
      </c>
      <c r="C176">
        <v>5.1999999999999998E-2</v>
      </c>
      <c r="D176">
        <v>5.3699999999999998E-2</v>
      </c>
      <c r="E176">
        <v>5.5E-2</v>
      </c>
      <c r="F176">
        <v>5.6899999999999999E-2</v>
      </c>
      <c r="G176">
        <v>5.8599999999999999E-2</v>
      </c>
      <c r="H176">
        <v>6.1400000000000003E-2</v>
      </c>
    </row>
    <row r="177" spans="1:8" x14ac:dyDescent="0.2">
      <c r="A177">
        <v>4.7199999999999999E-2</v>
      </c>
      <c r="B177">
        <v>4.9000000000000002E-2</v>
      </c>
      <c r="C177">
        <v>5.1200000000000002E-2</v>
      </c>
      <c r="D177">
        <v>5.2900000000000003E-2</v>
      </c>
      <c r="E177">
        <v>5.4199999999999998E-2</v>
      </c>
      <c r="F177">
        <v>5.62E-2</v>
      </c>
      <c r="G177">
        <v>5.8000000000000003E-2</v>
      </c>
      <c r="H177">
        <v>6.1199999999999997E-2</v>
      </c>
    </row>
    <row r="178" spans="1:8" x14ac:dyDescent="0.2">
      <c r="A178">
        <v>4.65E-2</v>
      </c>
      <c r="B178">
        <v>4.8300000000000003E-2</v>
      </c>
      <c r="C178">
        <v>5.0599999999999999E-2</v>
      </c>
      <c r="D178">
        <v>5.2200000000000003E-2</v>
      </c>
      <c r="E178">
        <v>5.3400000000000003E-2</v>
      </c>
      <c r="F178">
        <v>5.5300000000000002E-2</v>
      </c>
      <c r="G178">
        <v>5.7000000000000002E-2</v>
      </c>
      <c r="H178">
        <v>6.0600000000000001E-2</v>
      </c>
    </row>
    <row r="179" spans="1:8" x14ac:dyDescent="0.2">
      <c r="A179">
        <v>4.7E-2</v>
      </c>
      <c r="B179">
        <v>4.9000000000000002E-2</v>
      </c>
      <c r="C179">
        <v>5.1200000000000002E-2</v>
      </c>
      <c r="D179">
        <v>5.28E-2</v>
      </c>
      <c r="E179">
        <v>5.3999999999999999E-2</v>
      </c>
      <c r="F179">
        <v>5.5899999999999998E-2</v>
      </c>
      <c r="G179">
        <v>5.7599999999999998E-2</v>
      </c>
      <c r="H179">
        <v>6.0900000000000003E-2</v>
      </c>
    </row>
    <row r="180" spans="1:8" x14ac:dyDescent="0.2">
      <c r="A180">
        <v>4.7300000000000002E-2</v>
      </c>
      <c r="B180">
        <v>4.9299999999999997E-2</v>
      </c>
      <c r="C180">
        <v>5.1499999999999997E-2</v>
      </c>
      <c r="D180">
        <v>5.3100000000000001E-2</v>
      </c>
      <c r="E180">
        <v>5.4300000000000001E-2</v>
      </c>
      <c r="F180">
        <v>5.62E-2</v>
      </c>
      <c r="G180">
        <v>5.79E-2</v>
      </c>
      <c r="H180">
        <v>6.1100000000000002E-2</v>
      </c>
    </row>
    <row r="181" spans="1:8" x14ac:dyDescent="0.2">
      <c r="A181">
        <v>4.6100000000000002E-2</v>
      </c>
      <c r="B181">
        <v>4.7899999999999998E-2</v>
      </c>
      <c r="C181">
        <v>5.0099999999999999E-2</v>
      </c>
      <c r="D181">
        <v>5.1799999999999999E-2</v>
      </c>
      <c r="E181">
        <v>5.3100000000000001E-2</v>
      </c>
      <c r="F181">
        <v>5.5E-2</v>
      </c>
      <c r="G181">
        <v>5.6899999999999999E-2</v>
      </c>
      <c r="H181">
        <v>6.0600000000000001E-2</v>
      </c>
    </row>
    <row r="182" spans="1:8" x14ac:dyDescent="0.2">
      <c r="A182">
        <v>4.5600000000000002E-2</v>
      </c>
      <c r="B182">
        <v>4.7300000000000002E-2</v>
      </c>
      <c r="C182">
        <v>4.9500000000000002E-2</v>
      </c>
      <c r="D182">
        <v>5.1299999999999998E-2</v>
      </c>
      <c r="E182">
        <v>5.2499999999999998E-2</v>
      </c>
      <c r="F182">
        <v>5.45E-2</v>
      </c>
      <c r="G182">
        <v>5.6500000000000002E-2</v>
      </c>
      <c r="H182">
        <v>6.0100000000000001E-2</v>
      </c>
    </row>
    <row r="183" spans="1:8" x14ac:dyDescent="0.2">
      <c r="A183">
        <v>4.5999999999999999E-2</v>
      </c>
      <c r="B183">
        <v>4.7800000000000002E-2</v>
      </c>
      <c r="C183">
        <v>5.0099999999999999E-2</v>
      </c>
      <c r="D183">
        <v>5.1799999999999999E-2</v>
      </c>
      <c r="E183">
        <v>5.3199999999999997E-2</v>
      </c>
      <c r="F183">
        <v>5.5199999999999999E-2</v>
      </c>
      <c r="G183">
        <v>5.7099999999999998E-2</v>
      </c>
      <c r="H183">
        <v>6.08E-2</v>
      </c>
    </row>
    <row r="184" spans="1:8" x14ac:dyDescent="0.2">
      <c r="A184">
        <v>4.6600000000000003E-2</v>
      </c>
      <c r="B184">
        <v>4.8399999999999999E-2</v>
      </c>
      <c r="C184">
        <v>5.0799999999999998E-2</v>
      </c>
      <c r="D184">
        <v>5.2600000000000001E-2</v>
      </c>
      <c r="E184">
        <v>5.3999999999999999E-2</v>
      </c>
      <c r="F184">
        <v>5.6099999999999997E-2</v>
      </c>
      <c r="G184">
        <v>5.8000000000000003E-2</v>
      </c>
      <c r="H184">
        <v>6.1600000000000002E-2</v>
      </c>
    </row>
    <row r="185" spans="1:8" x14ac:dyDescent="0.2">
      <c r="A185">
        <v>4.7100000000000003E-2</v>
      </c>
      <c r="B185">
        <v>4.9299999999999997E-2</v>
      </c>
      <c r="C185">
        <v>5.1700000000000003E-2</v>
      </c>
      <c r="D185">
        <v>5.3499999999999999E-2</v>
      </c>
      <c r="E185">
        <v>5.5E-2</v>
      </c>
      <c r="F185">
        <v>5.7200000000000001E-2</v>
      </c>
      <c r="G185">
        <v>5.8999999999999997E-2</v>
      </c>
      <c r="H185">
        <v>6.2399999999999997E-2</v>
      </c>
    </row>
    <row r="186" spans="1:8" x14ac:dyDescent="0.2">
      <c r="A186">
        <v>4.7100000000000003E-2</v>
      </c>
      <c r="B186">
        <v>4.9299999999999997E-2</v>
      </c>
      <c r="C186">
        <v>5.1700000000000003E-2</v>
      </c>
      <c r="D186">
        <v>5.3600000000000002E-2</v>
      </c>
      <c r="E186">
        <v>5.5E-2</v>
      </c>
      <c r="F186">
        <v>5.7200000000000001E-2</v>
      </c>
      <c r="G186">
        <v>5.91E-2</v>
      </c>
      <c r="H186">
        <v>6.2700000000000006E-2</v>
      </c>
    </row>
    <row r="187" spans="1:8" x14ac:dyDescent="0.2">
      <c r="A187">
        <v>4.6899999999999997E-2</v>
      </c>
      <c r="B187">
        <v>4.9200000000000001E-2</v>
      </c>
      <c r="C187">
        <v>5.1700000000000003E-2</v>
      </c>
      <c r="D187">
        <v>5.3600000000000002E-2</v>
      </c>
      <c r="E187">
        <v>5.5100000000000003E-2</v>
      </c>
      <c r="F187">
        <v>5.74E-2</v>
      </c>
      <c r="G187">
        <v>5.9299999999999999E-2</v>
      </c>
      <c r="H187">
        <v>6.3100000000000003E-2</v>
      </c>
    </row>
    <row r="188" spans="1:8" x14ac:dyDescent="0.2">
      <c r="A188">
        <v>4.5999999999999999E-2</v>
      </c>
      <c r="B188">
        <v>4.8000000000000001E-2</v>
      </c>
      <c r="C188">
        <v>5.0700000000000002E-2</v>
      </c>
      <c r="D188">
        <v>5.2699999999999997E-2</v>
      </c>
      <c r="E188">
        <v>5.4199999999999998E-2</v>
      </c>
      <c r="F188">
        <v>5.6500000000000002E-2</v>
      </c>
      <c r="G188">
        <v>5.8599999999999999E-2</v>
      </c>
      <c r="H188">
        <v>6.2799999999999995E-2</v>
      </c>
    </row>
    <row r="189" spans="1:8" x14ac:dyDescent="0.2">
      <c r="A189">
        <v>4.6399999999999997E-2</v>
      </c>
      <c r="B189">
        <v>4.8599999999999997E-2</v>
      </c>
      <c r="C189">
        <v>5.1299999999999998E-2</v>
      </c>
      <c r="D189">
        <v>5.3199999999999997E-2</v>
      </c>
      <c r="E189">
        <v>5.4699999999999999E-2</v>
      </c>
      <c r="F189">
        <v>5.7000000000000002E-2</v>
      </c>
      <c r="G189">
        <v>5.91E-2</v>
      </c>
      <c r="H189">
        <v>6.3100000000000003E-2</v>
      </c>
    </row>
    <row r="190" spans="1:8" x14ac:dyDescent="0.2">
      <c r="A190">
        <v>4.5999999999999999E-2</v>
      </c>
      <c r="B190">
        <v>4.8099999999999997E-2</v>
      </c>
      <c r="C190">
        <v>5.0799999999999998E-2</v>
      </c>
      <c r="D190">
        <v>5.2699999999999997E-2</v>
      </c>
      <c r="E190">
        <v>5.4300000000000001E-2</v>
      </c>
      <c r="F190">
        <v>5.6599999999999998E-2</v>
      </c>
      <c r="G190">
        <v>5.8900000000000001E-2</v>
      </c>
      <c r="H190">
        <v>6.3100000000000003E-2</v>
      </c>
    </row>
    <row r="191" spans="1:8" x14ac:dyDescent="0.2">
      <c r="A191">
        <v>4.5600000000000002E-2</v>
      </c>
      <c r="B191">
        <v>4.7800000000000002E-2</v>
      </c>
      <c r="C191">
        <v>5.0500000000000003E-2</v>
      </c>
      <c r="D191">
        <v>5.2499999999999998E-2</v>
      </c>
      <c r="E191">
        <v>5.3999999999999999E-2</v>
      </c>
      <c r="F191">
        <v>5.6300000000000003E-2</v>
      </c>
      <c r="G191">
        <v>5.8700000000000002E-2</v>
      </c>
      <c r="H191">
        <v>6.3100000000000003E-2</v>
      </c>
    </row>
    <row r="192" spans="1:8" x14ac:dyDescent="0.2">
      <c r="A192">
        <v>4.5499999999999999E-2</v>
      </c>
      <c r="B192">
        <v>4.7800000000000002E-2</v>
      </c>
      <c r="C192">
        <v>5.0599999999999999E-2</v>
      </c>
      <c r="D192">
        <v>5.2499999999999998E-2</v>
      </c>
      <c r="E192">
        <v>5.4100000000000002E-2</v>
      </c>
      <c r="F192">
        <v>5.6399999999999999E-2</v>
      </c>
      <c r="G192">
        <v>5.8700000000000002E-2</v>
      </c>
      <c r="H192">
        <v>6.3100000000000003E-2</v>
      </c>
    </row>
    <row r="193" spans="1:8" x14ac:dyDescent="0.2">
      <c r="A193">
        <v>4.4900000000000002E-2</v>
      </c>
      <c r="B193">
        <v>4.7100000000000003E-2</v>
      </c>
      <c r="C193">
        <v>4.9799999999999997E-2</v>
      </c>
      <c r="D193">
        <v>5.1799999999999999E-2</v>
      </c>
      <c r="E193">
        <v>5.33E-2</v>
      </c>
      <c r="F193">
        <v>5.5599999999999997E-2</v>
      </c>
      <c r="G193">
        <v>5.8000000000000003E-2</v>
      </c>
      <c r="H193">
        <v>6.2700000000000006E-2</v>
      </c>
    </row>
    <row r="194" spans="1:8" x14ac:dyDescent="0.2">
      <c r="A194">
        <v>4.48E-2</v>
      </c>
      <c r="B194">
        <v>4.7E-2</v>
      </c>
      <c r="C194">
        <v>4.9799999999999997E-2</v>
      </c>
      <c r="D194">
        <v>5.1799999999999999E-2</v>
      </c>
      <c r="E194">
        <v>5.3400000000000003E-2</v>
      </c>
      <c r="F194">
        <v>5.5800000000000002E-2</v>
      </c>
      <c r="G194">
        <v>5.8299999999999998E-2</v>
      </c>
      <c r="H194">
        <v>6.2899999999999998E-2</v>
      </c>
    </row>
    <row r="195" spans="1:8" x14ac:dyDescent="0.2">
      <c r="A195">
        <v>4.53E-2</v>
      </c>
      <c r="B195">
        <v>4.7600000000000003E-2</v>
      </c>
      <c r="C195">
        <v>5.0299999999999997E-2</v>
      </c>
      <c r="D195">
        <v>5.2400000000000002E-2</v>
      </c>
      <c r="E195">
        <v>5.3999999999999999E-2</v>
      </c>
      <c r="F195">
        <v>5.6599999999999998E-2</v>
      </c>
      <c r="G195">
        <v>5.8999999999999997E-2</v>
      </c>
      <c r="H195">
        <v>6.3700000000000007E-2</v>
      </c>
    </row>
    <row r="196" spans="1:8" x14ac:dyDescent="0.2">
      <c r="A196">
        <v>4.65E-2</v>
      </c>
      <c r="B196">
        <v>4.9000000000000002E-2</v>
      </c>
      <c r="C196">
        <v>5.1900000000000002E-2</v>
      </c>
      <c r="D196">
        <v>5.3900000000000003E-2</v>
      </c>
      <c r="E196">
        <v>5.5500000000000001E-2</v>
      </c>
      <c r="F196">
        <v>5.79E-2</v>
      </c>
      <c r="G196">
        <v>6.0100000000000001E-2</v>
      </c>
      <c r="H196">
        <v>6.4000000000000001E-2</v>
      </c>
    </row>
    <row r="197" spans="1:8" x14ac:dyDescent="0.2">
      <c r="A197">
        <v>4.6199999999999998E-2</v>
      </c>
      <c r="B197">
        <v>4.87E-2</v>
      </c>
      <c r="C197">
        <v>5.16E-2</v>
      </c>
      <c r="D197">
        <v>5.3600000000000002E-2</v>
      </c>
      <c r="E197">
        <v>5.5199999999999999E-2</v>
      </c>
      <c r="F197">
        <v>5.7599999999999998E-2</v>
      </c>
      <c r="G197">
        <v>6.0100000000000001E-2</v>
      </c>
      <c r="H197">
        <v>6.4100000000000004E-2</v>
      </c>
    </row>
    <row r="198" spans="1:8" x14ac:dyDescent="0.2">
      <c r="A198">
        <v>4.7E-2</v>
      </c>
      <c r="B198">
        <v>4.9700000000000001E-2</v>
      </c>
      <c r="C198">
        <v>5.2699999999999997E-2</v>
      </c>
      <c r="D198">
        <v>5.4699999999999999E-2</v>
      </c>
      <c r="E198">
        <v>5.6399999999999999E-2</v>
      </c>
      <c r="F198">
        <v>5.8599999999999999E-2</v>
      </c>
      <c r="G198">
        <v>6.08E-2</v>
      </c>
      <c r="H198">
        <v>6.4199999999999993E-2</v>
      </c>
    </row>
    <row r="199" spans="1:8" x14ac:dyDescent="0.2">
      <c r="A199">
        <v>4.7600000000000003E-2</v>
      </c>
      <c r="B199">
        <v>5.0299999999999997E-2</v>
      </c>
      <c r="C199">
        <v>5.3199999999999997E-2</v>
      </c>
      <c r="D199">
        <v>5.5199999999999999E-2</v>
      </c>
      <c r="E199">
        <v>5.67E-2</v>
      </c>
      <c r="F199">
        <v>5.91E-2</v>
      </c>
      <c r="G199">
        <v>6.13E-2</v>
      </c>
      <c r="H199">
        <v>6.4799999999999996E-2</v>
      </c>
    </row>
    <row r="200" spans="1:8" x14ac:dyDescent="0.2">
      <c r="A200">
        <v>4.6199999999999998E-2</v>
      </c>
      <c r="B200">
        <v>4.9399999999999999E-2</v>
      </c>
      <c r="C200">
        <v>5.2299999999999999E-2</v>
      </c>
      <c r="D200">
        <v>5.4699999999999999E-2</v>
      </c>
      <c r="E200">
        <v>5.6399999999999999E-2</v>
      </c>
      <c r="F200">
        <v>5.8900000000000001E-2</v>
      </c>
      <c r="G200">
        <v>6.1400000000000003E-2</v>
      </c>
      <c r="H200">
        <v>6.5000000000000002E-2</v>
      </c>
    </row>
    <row r="201" spans="1:8" x14ac:dyDescent="0.2">
      <c r="A201">
        <v>4.4200000000000003E-2</v>
      </c>
      <c r="B201">
        <v>4.7699999999999999E-2</v>
      </c>
      <c r="C201">
        <v>5.0999999999999997E-2</v>
      </c>
      <c r="D201">
        <v>5.3199999999999997E-2</v>
      </c>
      <c r="E201">
        <v>5.5E-2</v>
      </c>
      <c r="F201">
        <v>5.7599999999999998E-2</v>
      </c>
      <c r="G201">
        <v>6.0299999999999999E-2</v>
      </c>
      <c r="H201">
        <v>6.4500000000000002E-2</v>
      </c>
    </row>
    <row r="202" spans="1:8" x14ac:dyDescent="0.2">
      <c r="A202">
        <v>4.3999999999999997E-2</v>
      </c>
      <c r="B202">
        <v>4.7699999999999999E-2</v>
      </c>
      <c r="C202">
        <v>5.1200000000000002E-2</v>
      </c>
      <c r="D202">
        <v>5.3499999999999999E-2</v>
      </c>
      <c r="E202">
        <v>5.5300000000000002E-2</v>
      </c>
      <c r="F202">
        <v>5.79E-2</v>
      </c>
      <c r="G202">
        <v>6.0600000000000001E-2</v>
      </c>
      <c r="H202">
        <v>6.4799999999999996E-2</v>
      </c>
    </row>
    <row r="203" spans="1:8" x14ac:dyDescent="0.2">
      <c r="A203">
        <v>4.3400000000000001E-2</v>
      </c>
      <c r="B203">
        <v>4.7300000000000002E-2</v>
      </c>
      <c r="C203">
        <v>5.0700000000000002E-2</v>
      </c>
      <c r="D203">
        <v>5.2999999999999999E-2</v>
      </c>
      <c r="E203">
        <v>5.4800000000000001E-2</v>
      </c>
      <c r="F203">
        <v>5.7599999999999998E-2</v>
      </c>
      <c r="G203">
        <v>6.0299999999999999E-2</v>
      </c>
      <c r="H203">
        <v>6.4899999999999999E-2</v>
      </c>
    </row>
    <row r="204" spans="1:8" x14ac:dyDescent="0.2">
      <c r="A204">
        <v>4.3499999999999997E-2</v>
      </c>
      <c r="B204">
        <v>4.7399999999999998E-2</v>
      </c>
      <c r="C204">
        <v>5.0900000000000001E-2</v>
      </c>
      <c r="D204">
        <v>5.33E-2</v>
      </c>
      <c r="E204">
        <v>5.5100000000000003E-2</v>
      </c>
      <c r="F204">
        <v>5.79E-2</v>
      </c>
      <c r="G204">
        <v>6.0699999999999997E-2</v>
      </c>
      <c r="H204">
        <v>6.5199999999999994E-2</v>
      </c>
    </row>
    <row r="205" spans="1:8" x14ac:dyDescent="0.2">
      <c r="A205">
        <v>4.3400000000000001E-2</v>
      </c>
      <c r="B205">
        <v>4.7300000000000002E-2</v>
      </c>
      <c r="C205">
        <v>5.0700000000000002E-2</v>
      </c>
      <c r="D205">
        <v>5.3100000000000001E-2</v>
      </c>
      <c r="E205">
        <v>5.4899999999999997E-2</v>
      </c>
      <c r="F205">
        <v>5.7799999999999997E-2</v>
      </c>
      <c r="G205">
        <v>6.0499999999999998E-2</v>
      </c>
      <c r="H205">
        <v>6.4899999999999999E-2</v>
      </c>
    </row>
    <row r="206" spans="1:8" x14ac:dyDescent="0.2">
      <c r="A206">
        <v>4.3700000000000003E-2</v>
      </c>
      <c r="B206">
        <v>4.7699999999999999E-2</v>
      </c>
      <c r="C206">
        <v>5.11E-2</v>
      </c>
      <c r="D206">
        <v>5.3499999999999999E-2</v>
      </c>
      <c r="E206">
        <v>5.5199999999999999E-2</v>
      </c>
      <c r="F206">
        <v>5.8000000000000003E-2</v>
      </c>
      <c r="G206">
        <v>6.0600000000000001E-2</v>
      </c>
      <c r="H206">
        <v>6.4699999999999994E-2</v>
      </c>
    </row>
    <row r="207" spans="1:8" x14ac:dyDescent="0.2">
      <c r="A207">
        <v>4.3999999999999997E-2</v>
      </c>
      <c r="B207">
        <v>4.8000000000000001E-2</v>
      </c>
      <c r="C207">
        <v>5.1400000000000001E-2</v>
      </c>
      <c r="D207">
        <v>5.3800000000000001E-2</v>
      </c>
      <c r="E207">
        <v>5.5599999999999997E-2</v>
      </c>
      <c r="F207">
        <v>5.8299999999999998E-2</v>
      </c>
      <c r="G207">
        <v>6.0900000000000003E-2</v>
      </c>
      <c r="H207">
        <v>6.5000000000000002E-2</v>
      </c>
    </row>
    <row r="208" spans="1:8" x14ac:dyDescent="0.2">
      <c r="A208">
        <v>4.4699999999999997E-2</v>
      </c>
      <c r="B208">
        <v>4.8800000000000003E-2</v>
      </c>
      <c r="C208">
        <v>5.2200000000000003E-2</v>
      </c>
      <c r="D208">
        <v>5.4600000000000003E-2</v>
      </c>
      <c r="E208">
        <v>5.6399999999999999E-2</v>
      </c>
      <c r="F208">
        <v>5.8999999999999997E-2</v>
      </c>
      <c r="G208">
        <v>6.1600000000000002E-2</v>
      </c>
      <c r="H208">
        <v>6.5199999999999994E-2</v>
      </c>
    </row>
    <row r="209" spans="1:8" x14ac:dyDescent="0.2">
      <c r="A209">
        <v>4.41E-2</v>
      </c>
      <c r="B209">
        <v>4.8300000000000003E-2</v>
      </c>
      <c r="C209">
        <v>5.1799999999999999E-2</v>
      </c>
      <c r="D209">
        <v>5.4199999999999998E-2</v>
      </c>
      <c r="E209">
        <v>5.6000000000000001E-2</v>
      </c>
      <c r="F209">
        <v>5.8599999999999999E-2</v>
      </c>
      <c r="G209">
        <v>6.1199999999999997E-2</v>
      </c>
      <c r="H209">
        <v>6.4799999999999996E-2</v>
      </c>
    </row>
    <row r="210" spans="1:8" x14ac:dyDescent="0.2">
      <c r="A210">
        <v>4.3900000000000002E-2</v>
      </c>
      <c r="B210">
        <v>4.82E-2</v>
      </c>
      <c r="C210">
        <v>5.16E-2</v>
      </c>
      <c r="D210">
        <v>5.3999999999999999E-2</v>
      </c>
      <c r="E210">
        <v>5.5800000000000002E-2</v>
      </c>
      <c r="F210">
        <v>5.8400000000000001E-2</v>
      </c>
      <c r="G210">
        <v>6.0900000000000003E-2</v>
      </c>
      <c r="H210">
        <v>6.4600000000000005E-2</v>
      </c>
    </row>
    <row r="211" spans="1:8" x14ac:dyDescent="0.2">
      <c r="A211">
        <v>4.3900000000000002E-2</v>
      </c>
      <c r="B211">
        <v>4.8000000000000001E-2</v>
      </c>
      <c r="C211">
        <v>5.1299999999999998E-2</v>
      </c>
      <c r="D211">
        <v>5.3499999999999999E-2</v>
      </c>
      <c r="E211">
        <v>5.5100000000000003E-2</v>
      </c>
      <c r="F211">
        <v>5.7599999999999998E-2</v>
      </c>
      <c r="G211">
        <v>0.06</v>
      </c>
      <c r="H211">
        <v>6.3600000000000004E-2</v>
      </c>
    </row>
    <row r="212" spans="1:8" x14ac:dyDescent="0.2">
      <c r="A212">
        <v>4.2799999999999998E-2</v>
      </c>
      <c r="B212">
        <v>4.6800000000000001E-2</v>
      </c>
      <c r="C212">
        <v>5.0200000000000002E-2</v>
      </c>
      <c r="D212">
        <v>5.2400000000000002E-2</v>
      </c>
      <c r="E212">
        <v>5.4199999999999998E-2</v>
      </c>
      <c r="F212">
        <v>5.6800000000000003E-2</v>
      </c>
      <c r="G212">
        <v>5.9499999999999997E-2</v>
      </c>
      <c r="H212">
        <v>6.3700000000000007E-2</v>
      </c>
    </row>
    <row r="213" spans="1:8" x14ac:dyDescent="0.2">
      <c r="A213">
        <v>4.2599999999999999E-2</v>
      </c>
      <c r="B213">
        <v>4.6800000000000001E-2</v>
      </c>
      <c r="C213">
        <v>5.04E-2</v>
      </c>
      <c r="D213">
        <v>5.2900000000000003E-2</v>
      </c>
      <c r="E213">
        <v>5.4800000000000001E-2</v>
      </c>
      <c r="F213">
        <v>5.7299999999999997E-2</v>
      </c>
      <c r="G213">
        <v>0.06</v>
      </c>
      <c r="H213">
        <v>6.3899999999999998E-2</v>
      </c>
    </row>
    <row r="214" spans="1:8" x14ac:dyDescent="0.2">
      <c r="A214">
        <v>4.19E-2</v>
      </c>
      <c r="B214">
        <v>4.6100000000000002E-2</v>
      </c>
      <c r="C214">
        <v>4.9799999999999997E-2</v>
      </c>
      <c r="D214">
        <v>5.2299999999999999E-2</v>
      </c>
      <c r="E214">
        <v>5.4199999999999998E-2</v>
      </c>
      <c r="F214">
        <v>5.6899999999999999E-2</v>
      </c>
      <c r="G214">
        <v>5.9700000000000003E-2</v>
      </c>
      <c r="H214">
        <v>6.3700000000000007E-2</v>
      </c>
    </row>
    <row r="215" spans="1:8" x14ac:dyDescent="0.2">
      <c r="A215">
        <v>4.1799999999999997E-2</v>
      </c>
      <c r="B215">
        <v>4.6100000000000002E-2</v>
      </c>
      <c r="C215">
        <v>4.99E-2</v>
      </c>
      <c r="D215">
        <v>5.2499999999999998E-2</v>
      </c>
      <c r="E215">
        <v>5.4399999999999997E-2</v>
      </c>
      <c r="F215">
        <v>5.7099999999999998E-2</v>
      </c>
      <c r="G215">
        <v>5.9900000000000002E-2</v>
      </c>
      <c r="H215">
        <v>6.3799999999999996E-2</v>
      </c>
    </row>
    <row r="216" spans="1:8" x14ac:dyDescent="0.2">
      <c r="A216">
        <v>4.2200000000000001E-2</v>
      </c>
      <c r="B216">
        <v>4.6600000000000003E-2</v>
      </c>
      <c r="C216">
        <v>5.0299999999999997E-2</v>
      </c>
      <c r="D216">
        <v>5.28E-2</v>
      </c>
      <c r="E216">
        <v>5.4699999999999999E-2</v>
      </c>
      <c r="F216">
        <v>5.7299999999999997E-2</v>
      </c>
      <c r="G216">
        <v>5.9900000000000002E-2</v>
      </c>
      <c r="H216">
        <v>6.3899999999999998E-2</v>
      </c>
    </row>
    <row r="217" spans="1:8" x14ac:dyDescent="0.2">
      <c r="A217">
        <v>4.3099999999999999E-2</v>
      </c>
      <c r="B217">
        <v>4.7899999999999998E-2</v>
      </c>
      <c r="C217">
        <v>5.1999999999999998E-2</v>
      </c>
      <c r="D217">
        <v>5.4699999999999999E-2</v>
      </c>
      <c r="E217">
        <v>5.67E-2</v>
      </c>
      <c r="F217">
        <v>5.9299999999999999E-2</v>
      </c>
      <c r="G217">
        <v>6.2100000000000002E-2</v>
      </c>
      <c r="H217">
        <v>6.5600000000000006E-2</v>
      </c>
    </row>
    <row r="218" spans="1:8" x14ac:dyDescent="0.2">
      <c r="A218">
        <v>4.3099999999999999E-2</v>
      </c>
      <c r="B218">
        <v>4.8099999999999997E-2</v>
      </c>
      <c r="C218">
        <v>5.2299999999999999E-2</v>
      </c>
      <c r="D218">
        <v>5.5E-2</v>
      </c>
      <c r="E218">
        <v>5.7000000000000002E-2</v>
      </c>
      <c r="F218">
        <v>5.9700000000000003E-2</v>
      </c>
      <c r="G218">
        <v>6.2399999999999997E-2</v>
      </c>
      <c r="H218">
        <v>6.5799999999999997E-2</v>
      </c>
    </row>
    <row r="219" spans="1:8" x14ac:dyDescent="0.2">
      <c r="A219">
        <v>4.3299999999999998E-2</v>
      </c>
      <c r="B219">
        <v>4.8599999999999997E-2</v>
      </c>
      <c r="C219">
        <v>5.28E-2</v>
      </c>
      <c r="D219">
        <v>5.5500000000000001E-2</v>
      </c>
      <c r="E219">
        <v>5.7500000000000002E-2</v>
      </c>
      <c r="F219">
        <v>6.0199999999999997E-2</v>
      </c>
      <c r="G219">
        <v>6.2700000000000006E-2</v>
      </c>
      <c r="H219">
        <v>6.5799999999999997E-2</v>
      </c>
    </row>
    <row r="220" spans="1:8" x14ac:dyDescent="0.2">
      <c r="A220">
        <v>4.2200000000000001E-2</v>
      </c>
      <c r="B220">
        <v>4.7699999999999999E-2</v>
      </c>
      <c r="C220">
        <v>5.2200000000000003E-2</v>
      </c>
      <c r="D220">
        <v>5.5100000000000003E-2</v>
      </c>
      <c r="E220">
        <v>5.7299999999999997E-2</v>
      </c>
      <c r="F220">
        <v>6.0199999999999997E-2</v>
      </c>
      <c r="G220">
        <v>6.2899999999999998E-2</v>
      </c>
      <c r="H220">
        <v>6.59E-2</v>
      </c>
    </row>
    <row r="221" spans="1:8" x14ac:dyDescent="0.2">
      <c r="A221">
        <v>4.2900000000000001E-2</v>
      </c>
      <c r="B221">
        <v>4.8399999999999999E-2</v>
      </c>
      <c r="C221">
        <v>5.2699999999999997E-2</v>
      </c>
      <c r="D221">
        <v>5.5500000000000001E-2</v>
      </c>
      <c r="E221">
        <v>5.74E-2</v>
      </c>
      <c r="F221">
        <v>6.0100000000000001E-2</v>
      </c>
      <c r="G221">
        <v>6.25E-2</v>
      </c>
      <c r="H221">
        <v>6.5199999999999994E-2</v>
      </c>
    </row>
    <row r="222" spans="1:8" x14ac:dyDescent="0.2">
      <c r="A222">
        <v>4.3400000000000001E-2</v>
      </c>
      <c r="B222">
        <v>4.9000000000000002E-2</v>
      </c>
      <c r="C222">
        <v>5.2900000000000003E-2</v>
      </c>
      <c r="D222">
        <v>5.5399999999999998E-2</v>
      </c>
      <c r="E222">
        <v>5.7099999999999998E-2</v>
      </c>
      <c r="F222">
        <v>5.9499999999999997E-2</v>
      </c>
      <c r="G222">
        <v>6.1600000000000002E-2</v>
      </c>
      <c r="H222">
        <v>6.4600000000000005E-2</v>
      </c>
    </row>
    <row r="223" spans="1:8" x14ac:dyDescent="0.2">
      <c r="A223">
        <v>4.36E-2</v>
      </c>
      <c r="B223">
        <v>4.9200000000000001E-2</v>
      </c>
      <c r="C223">
        <v>5.3100000000000001E-2</v>
      </c>
      <c r="D223">
        <v>5.5599999999999997E-2</v>
      </c>
      <c r="E223">
        <v>5.74E-2</v>
      </c>
      <c r="F223">
        <v>5.9799999999999999E-2</v>
      </c>
      <c r="G223">
        <v>6.2E-2</v>
      </c>
      <c r="H223">
        <v>6.5100000000000005E-2</v>
      </c>
    </row>
    <row r="224" spans="1:8" x14ac:dyDescent="0.2">
      <c r="A224">
        <v>4.3299999999999998E-2</v>
      </c>
      <c r="B224">
        <v>4.8800000000000003E-2</v>
      </c>
      <c r="C224">
        <v>5.28E-2</v>
      </c>
      <c r="D224">
        <v>5.5199999999999999E-2</v>
      </c>
      <c r="E224">
        <v>5.6899999999999999E-2</v>
      </c>
      <c r="F224">
        <v>5.9299999999999999E-2</v>
      </c>
      <c r="G224">
        <v>6.1400000000000003E-2</v>
      </c>
      <c r="H224">
        <v>6.4699999999999994E-2</v>
      </c>
    </row>
    <row r="225" spans="1:8" x14ac:dyDescent="0.2">
      <c r="A225">
        <v>4.3099999999999999E-2</v>
      </c>
      <c r="B225">
        <v>4.8500000000000001E-2</v>
      </c>
      <c r="C225">
        <v>5.2499999999999998E-2</v>
      </c>
      <c r="D225">
        <v>5.5E-2</v>
      </c>
      <c r="E225">
        <v>5.6800000000000003E-2</v>
      </c>
      <c r="F225">
        <v>5.9299999999999999E-2</v>
      </c>
      <c r="G225">
        <v>6.1600000000000002E-2</v>
      </c>
      <c r="H225">
        <v>6.4899999999999999E-2</v>
      </c>
    </row>
    <row r="226" spans="1:8" x14ac:dyDescent="0.2">
      <c r="A226">
        <v>4.2700000000000002E-2</v>
      </c>
      <c r="B226">
        <v>4.8099999999999997E-2</v>
      </c>
      <c r="C226">
        <v>5.2200000000000003E-2</v>
      </c>
      <c r="D226">
        <v>5.4899999999999997E-2</v>
      </c>
      <c r="E226">
        <v>5.67E-2</v>
      </c>
      <c r="F226">
        <v>5.9299999999999999E-2</v>
      </c>
      <c r="G226">
        <v>6.1800000000000001E-2</v>
      </c>
      <c r="H226">
        <v>6.54E-2</v>
      </c>
    </row>
    <row r="227" spans="1:8" x14ac:dyDescent="0.2">
      <c r="A227">
        <v>4.2999999999999997E-2</v>
      </c>
      <c r="B227">
        <v>4.8899999999999999E-2</v>
      </c>
      <c r="C227">
        <v>5.3100000000000001E-2</v>
      </c>
      <c r="D227">
        <v>5.5800000000000002E-2</v>
      </c>
      <c r="E227">
        <v>5.7700000000000001E-2</v>
      </c>
      <c r="F227">
        <v>6.0299999999999999E-2</v>
      </c>
      <c r="G227">
        <v>6.2799999999999995E-2</v>
      </c>
      <c r="H227">
        <v>6.5699999999999995E-2</v>
      </c>
    </row>
    <row r="228" spans="1:8" x14ac:dyDescent="0.2">
      <c r="A228">
        <v>4.2500000000000003E-2</v>
      </c>
      <c r="B228">
        <v>4.8500000000000001E-2</v>
      </c>
      <c r="C228">
        <v>5.28E-2</v>
      </c>
      <c r="D228">
        <v>5.5599999999999997E-2</v>
      </c>
      <c r="E228">
        <v>5.7500000000000002E-2</v>
      </c>
      <c r="F228">
        <v>6.0199999999999997E-2</v>
      </c>
      <c r="G228">
        <v>6.2700000000000006E-2</v>
      </c>
      <c r="H228">
        <v>6.5699999999999995E-2</v>
      </c>
    </row>
    <row r="229" spans="1:8" x14ac:dyDescent="0.2">
      <c r="A229">
        <v>4.2599999999999999E-2</v>
      </c>
      <c r="B229">
        <v>4.8800000000000003E-2</v>
      </c>
      <c r="C229">
        <v>5.3199999999999997E-2</v>
      </c>
      <c r="D229">
        <v>5.6000000000000001E-2</v>
      </c>
      <c r="E229">
        <v>5.8000000000000003E-2</v>
      </c>
      <c r="F229">
        <v>6.0699999999999997E-2</v>
      </c>
      <c r="G229">
        <v>6.3100000000000003E-2</v>
      </c>
      <c r="H229">
        <v>6.6100000000000006E-2</v>
      </c>
    </row>
    <row r="230" spans="1:8" x14ac:dyDescent="0.2">
      <c r="A230">
        <v>4.2099999999999999E-2</v>
      </c>
      <c r="B230">
        <v>4.7899999999999998E-2</v>
      </c>
      <c r="C230">
        <v>5.2200000000000003E-2</v>
      </c>
      <c r="D230">
        <v>5.5E-2</v>
      </c>
      <c r="E230">
        <v>5.7000000000000002E-2</v>
      </c>
      <c r="F230">
        <v>5.96E-2</v>
      </c>
      <c r="G230">
        <v>6.2100000000000002E-2</v>
      </c>
      <c r="H230">
        <v>6.5500000000000003E-2</v>
      </c>
    </row>
    <row r="231" spans="1:8" x14ac:dyDescent="0.2">
      <c r="A231">
        <v>4.1500000000000002E-2</v>
      </c>
      <c r="B231">
        <v>4.7100000000000003E-2</v>
      </c>
      <c r="C231">
        <v>5.1499999999999997E-2</v>
      </c>
      <c r="D231">
        <v>5.4300000000000001E-2</v>
      </c>
      <c r="E231">
        <v>5.6300000000000003E-2</v>
      </c>
      <c r="F231">
        <v>5.8900000000000001E-2</v>
      </c>
      <c r="G231">
        <v>6.1199999999999997E-2</v>
      </c>
      <c r="H231">
        <v>6.4399999999999999E-2</v>
      </c>
    </row>
    <row r="232" spans="1:8" x14ac:dyDescent="0.2">
      <c r="A232">
        <v>4.19E-2</v>
      </c>
      <c r="B232">
        <v>4.7600000000000003E-2</v>
      </c>
      <c r="C232">
        <v>5.1799999999999999E-2</v>
      </c>
      <c r="D232">
        <v>5.4600000000000003E-2</v>
      </c>
      <c r="E232">
        <v>5.6500000000000002E-2</v>
      </c>
      <c r="F232">
        <v>5.8999999999999997E-2</v>
      </c>
      <c r="G232">
        <v>6.1100000000000002E-2</v>
      </c>
      <c r="H232">
        <v>6.4199999999999993E-2</v>
      </c>
    </row>
    <row r="233" spans="1:8" x14ac:dyDescent="0.2">
      <c r="A233">
        <v>4.1700000000000001E-2</v>
      </c>
      <c r="B233">
        <v>4.7199999999999999E-2</v>
      </c>
      <c r="C233">
        <v>5.1400000000000001E-2</v>
      </c>
      <c r="D233">
        <v>5.4100000000000002E-2</v>
      </c>
      <c r="E233">
        <v>5.6000000000000001E-2</v>
      </c>
      <c r="F233">
        <v>5.8500000000000003E-2</v>
      </c>
      <c r="G233">
        <v>6.0600000000000001E-2</v>
      </c>
      <c r="H233">
        <v>6.4000000000000001E-2</v>
      </c>
    </row>
    <row r="234" spans="1:8" x14ac:dyDescent="0.2">
      <c r="A234">
        <v>4.1799999999999997E-2</v>
      </c>
      <c r="B234">
        <v>4.7300000000000002E-2</v>
      </c>
      <c r="C234">
        <v>5.16E-2</v>
      </c>
      <c r="D234">
        <v>5.4199999999999998E-2</v>
      </c>
      <c r="E234">
        <v>5.6099999999999997E-2</v>
      </c>
      <c r="F234">
        <v>5.8500000000000003E-2</v>
      </c>
      <c r="G234">
        <v>6.0600000000000001E-2</v>
      </c>
      <c r="H234">
        <v>6.4000000000000001E-2</v>
      </c>
    </row>
    <row r="235" spans="1:8" x14ac:dyDescent="0.2">
      <c r="A235">
        <v>4.1500000000000002E-2</v>
      </c>
      <c r="B235">
        <v>4.7E-2</v>
      </c>
      <c r="C235">
        <v>5.1200000000000002E-2</v>
      </c>
      <c r="D235">
        <v>5.3999999999999999E-2</v>
      </c>
      <c r="E235">
        <v>5.5899999999999998E-2</v>
      </c>
      <c r="F235">
        <v>5.8400000000000001E-2</v>
      </c>
      <c r="G235">
        <v>6.0499999999999998E-2</v>
      </c>
      <c r="H235">
        <v>6.4199999999999993E-2</v>
      </c>
    </row>
    <row r="236" spans="1:8" x14ac:dyDescent="0.2">
      <c r="A236">
        <v>4.1500000000000002E-2</v>
      </c>
      <c r="B236">
        <v>4.7199999999999999E-2</v>
      </c>
      <c r="C236">
        <v>5.16E-2</v>
      </c>
      <c r="D236">
        <v>5.4399999999999997E-2</v>
      </c>
      <c r="E236">
        <v>5.6399999999999999E-2</v>
      </c>
      <c r="F236">
        <v>5.8900000000000001E-2</v>
      </c>
      <c r="G236">
        <v>6.1100000000000002E-2</v>
      </c>
      <c r="H236">
        <v>6.4600000000000005E-2</v>
      </c>
    </row>
    <row r="237" spans="1:8" x14ac:dyDescent="0.2">
      <c r="A237">
        <v>4.1200000000000001E-2</v>
      </c>
      <c r="B237">
        <v>4.7E-2</v>
      </c>
      <c r="C237">
        <v>5.1400000000000001E-2</v>
      </c>
      <c r="D237">
        <v>5.4300000000000001E-2</v>
      </c>
      <c r="E237">
        <v>5.62E-2</v>
      </c>
      <c r="F237">
        <v>5.8700000000000002E-2</v>
      </c>
      <c r="G237">
        <v>6.0900000000000003E-2</v>
      </c>
      <c r="H237">
        <v>6.4299999999999996E-2</v>
      </c>
    </row>
    <row r="238" spans="1:8" x14ac:dyDescent="0.2">
      <c r="A238">
        <v>4.1099999999999998E-2</v>
      </c>
      <c r="B238">
        <v>4.6699999999999998E-2</v>
      </c>
      <c r="C238">
        <v>5.0900000000000001E-2</v>
      </c>
      <c r="D238">
        <v>5.3699999999999998E-2</v>
      </c>
      <c r="E238">
        <v>5.57E-2</v>
      </c>
      <c r="F238">
        <v>5.8200000000000002E-2</v>
      </c>
      <c r="G238">
        <v>6.0400000000000002E-2</v>
      </c>
      <c r="H238">
        <v>6.4000000000000001E-2</v>
      </c>
    </row>
    <row r="239" spans="1:8" x14ac:dyDescent="0.2">
      <c r="A239">
        <v>4.1200000000000001E-2</v>
      </c>
      <c r="B239">
        <v>4.6800000000000001E-2</v>
      </c>
      <c r="C239">
        <v>5.11E-2</v>
      </c>
      <c r="D239">
        <v>5.3900000000000003E-2</v>
      </c>
      <c r="E239">
        <v>5.5899999999999998E-2</v>
      </c>
      <c r="F239">
        <v>5.8500000000000003E-2</v>
      </c>
      <c r="G239">
        <v>6.0600000000000001E-2</v>
      </c>
      <c r="H239">
        <v>6.4000000000000001E-2</v>
      </c>
    </row>
    <row r="240" spans="1:8" x14ac:dyDescent="0.2">
      <c r="A240">
        <v>4.0399999999999998E-2</v>
      </c>
      <c r="B240">
        <v>4.58E-2</v>
      </c>
      <c r="C240">
        <v>5.0099999999999999E-2</v>
      </c>
      <c r="D240">
        <v>5.2999999999999999E-2</v>
      </c>
      <c r="E240">
        <v>5.5E-2</v>
      </c>
      <c r="F240">
        <v>5.7700000000000001E-2</v>
      </c>
      <c r="G240">
        <v>6.0100000000000001E-2</v>
      </c>
      <c r="H240">
        <v>6.3600000000000004E-2</v>
      </c>
    </row>
    <row r="241" spans="1:8" x14ac:dyDescent="0.2">
      <c r="A241">
        <v>4.02E-2</v>
      </c>
      <c r="B241">
        <v>4.5600000000000002E-2</v>
      </c>
      <c r="C241">
        <v>5.0099999999999999E-2</v>
      </c>
      <c r="D241">
        <v>5.3100000000000001E-2</v>
      </c>
      <c r="E241">
        <v>5.5199999999999999E-2</v>
      </c>
      <c r="F241">
        <v>5.8099999999999999E-2</v>
      </c>
      <c r="G241">
        <v>6.0600000000000001E-2</v>
      </c>
      <c r="H241">
        <v>6.4299999999999996E-2</v>
      </c>
    </row>
    <row r="242" spans="1:8" x14ac:dyDescent="0.2">
      <c r="A242">
        <v>3.9699999999999999E-2</v>
      </c>
      <c r="B242">
        <v>4.5400000000000003E-2</v>
      </c>
      <c r="C242">
        <v>5.0099999999999999E-2</v>
      </c>
      <c r="D242">
        <v>5.3199999999999997E-2</v>
      </c>
      <c r="E242">
        <v>5.5399999999999998E-2</v>
      </c>
      <c r="F242">
        <v>5.8299999999999998E-2</v>
      </c>
      <c r="G242">
        <v>6.08E-2</v>
      </c>
      <c r="H242">
        <v>6.4399999999999999E-2</v>
      </c>
    </row>
    <row r="243" spans="1:8" x14ac:dyDescent="0.2">
      <c r="A243">
        <v>3.9699999999999999E-2</v>
      </c>
      <c r="B243">
        <v>4.5699999999999998E-2</v>
      </c>
      <c r="C243">
        <v>5.0500000000000003E-2</v>
      </c>
      <c r="D243">
        <v>5.3600000000000002E-2</v>
      </c>
      <c r="E243">
        <v>5.5899999999999998E-2</v>
      </c>
      <c r="F243">
        <v>5.8900000000000001E-2</v>
      </c>
      <c r="G243">
        <v>6.1400000000000003E-2</v>
      </c>
      <c r="H243">
        <v>6.4899999999999999E-2</v>
      </c>
    </row>
    <row r="244" spans="1:8" x14ac:dyDescent="0.2">
      <c r="A244">
        <v>3.95E-2</v>
      </c>
      <c r="B244">
        <v>4.53E-2</v>
      </c>
      <c r="C244">
        <v>0.05</v>
      </c>
      <c r="D244">
        <v>5.3199999999999997E-2</v>
      </c>
      <c r="E244">
        <v>5.5399999999999998E-2</v>
      </c>
      <c r="F244">
        <v>5.8299999999999998E-2</v>
      </c>
      <c r="G244">
        <v>6.08E-2</v>
      </c>
      <c r="H244">
        <v>6.4500000000000002E-2</v>
      </c>
    </row>
    <row r="245" spans="1:8" x14ac:dyDescent="0.2">
      <c r="A245">
        <v>3.9300000000000002E-2</v>
      </c>
      <c r="B245">
        <v>4.5100000000000001E-2</v>
      </c>
      <c r="C245">
        <v>4.9700000000000001E-2</v>
      </c>
      <c r="D245">
        <v>5.28E-2</v>
      </c>
      <c r="E245">
        <v>5.4899999999999997E-2</v>
      </c>
      <c r="F245">
        <v>5.7799999999999997E-2</v>
      </c>
      <c r="G245">
        <v>6.0199999999999997E-2</v>
      </c>
      <c r="H245">
        <v>6.3799999999999996E-2</v>
      </c>
    </row>
    <row r="246" spans="1:8" x14ac:dyDescent="0.2">
      <c r="A246">
        <v>3.9399999999999998E-2</v>
      </c>
      <c r="B246">
        <v>4.5199999999999997E-2</v>
      </c>
      <c r="C246">
        <v>4.9799999999999997E-2</v>
      </c>
      <c r="D246">
        <v>5.28E-2</v>
      </c>
      <c r="E246">
        <v>5.4800000000000001E-2</v>
      </c>
      <c r="F246">
        <v>5.7599999999999998E-2</v>
      </c>
      <c r="G246">
        <v>0.06</v>
      </c>
      <c r="H246">
        <v>6.3500000000000001E-2</v>
      </c>
    </row>
    <row r="247" spans="1:8" x14ac:dyDescent="0.2">
      <c r="A247">
        <v>3.9100000000000003E-2</v>
      </c>
      <c r="B247">
        <v>4.48E-2</v>
      </c>
      <c r="C247">
        <v>4.9399999999999999E-2</v>
      </c>
      <c r="D247">
        <v>5.2499999999999998E-2</v>
      </c>
      <c r="E247">
        <v>5.4600000000000003E-2</v>
      </c>
      <c r="F247">
        <v>5.74E-2</v>
      </c>
      <c r="G247">
        <v>5.9799999999999999E-2</v>
      </c>
      <c r="H247">
        <v>6.3399999999999998E-2</v>
      </c>
    </row>
    <row r="248" spans="1:8" x14ac:dyDescent="0.2">
      <c r="A248">
        <v>3.95E-2</v>
      </c>
      <c r="B248">
        <v>4.5400000000000003E-2</v>
      </c>
      <c r="C248">
        <v>4.99E-2</v>
      </c>
      <c r="D248">
        <v>5.2999999999999999E-2</v>
      </c>
      <c r="E248">
        <v>5.5100000000000003E-2</v>
      </c>
      <c r="F248">
        <v>5.79E-2</v>
      </c>
      <c r="G248">
        <v>6.0199999999999997E-2</v>
      </c>
      <c r="H248">
        <v>6.3700000000000007E-2</v>
      </c>
    </row>
    <row r="249" spans="1:8" x14ac:dyDescent="0.2">
      <c r="A249">
        <v>3.9300000000000002E-2</v>
      </c>
      <c r="B249">
        <v>4.5199999999999997E-2</v>
      </c>
      <c r="C249">
        <v>0.05</v>
      </c>
      <c r="D249">
        <v>5.3199999999999997E-2</v>
      </c>
      <c r="E249">
        <v>5.5399999999999998E-2</v>
      </c>
      <c r="F249">
        <v>5.8299999999999998E-2</v>
      </c>
      <c r="G249">
        <v>6.0600000000000001E-2</v>
      </c>
      <c r="H249">
        <v>6.3899999999999998E-2</v>
      </c>
    </row>
    <row r="250" spans="1:8" x14ac:dyDescent="0.2">
      <c r="A250">
        <v>4.1200000000000001E-2</v>
      </c>
      <c r="B250">
        <v>4.7100000000000003E-2</v>
      </c>
      <c r="C250">
        <v>5.16E-2</v>
      </c>
      <c r="D250">
        <v>5.45E-2</v>
      </c>
      <c r="E250">
        <v>5.6500000000000002E-2</v>
      </c>
      <c r="F250">
        <v>5.8999999999999997E-2</v>
      </c>
      <c r="G250">
        <v>6.0900000000000003E-2</v>
      </c>
      <c r="H250">
        <v>6.3700000000000007E-2</v>
      </c>
    </row>
    <row r="251" spans="1:8" x14ac:dyDescent="0.2">
      <c r="A251">
        <v>4.2299999999999997E-2</v>
      </c>
      <c r="B251">
        <v>4.8800000000000003E-2</v>
      </c>
      <c r="C251">
        <v>5.3499999999999999E-2</v>
      </c>
      <c r="D251">
        <v>5.6399999999999999E-2</v>
      </c>
      <c r="E251">
        <v>5.8500000000000003E-2</v>
      </c>
      <c r="F251">
        <v>6.0999999999999999E-2</v>
      </c>
      <c r="G251">
        <v>6.3100000000000003E-2</v>
      </c>
      <c r="H251">
        <v>6.5600000000000006E-2</v>
      </c>
    </row>
    <row r="252" spans="1:8" x14ac:dyDescent="0.2">
      <c r="A252">
        <v>4.1799999999999997E-2</v>
      </c>
      <c r="B252">
        <v>4.8099999999999997E-2</v>
      </c>
      <c r="C252">
        <v>5.28E-2</v>
      </c>
      <c r="D252">
        <v>5.5800000000000002E-2</v>
      </c>
      <c r="E252">
        <v>5.79E-2</v>
      </c>
      <c r="F252">
        <v>6.0499999999999998E-2</v>
      </c>
      <c r="G252">
        <v>6.2700000000000006E-2</v>
      </c>
      <c r="H252">
        <v>6.5500000000000003E-2</v>
      </c>
    </row>
    <row r="253" spans="1:8" x14ac:dyDescent="0.2">
      <c r="A253">
        <v>4.1700000000000001E-2</v>
      </c>
      <c r="B253">
        <v>4.8000000000000001E-2</v>
      </c>
      <c r="C253">
        <v>5.2600000000000001E-2</v>
      </c>
      <c r="D253">
        <v>5.5599999999999997E-2</v>
      </c>
      <c r="E253">
        <v>5.7700000000000001E-2</v>
      </c>
      <c r="F253">
        <v>6.0299999999999999E-2</v>
      </c>
      <c r="G253">
        <v>6.25E-2</v>
      </c>
      <c r="H253">
        <v>6.54E-2</v>
      </c>
    </row>
    <row r="254" spans="1:8" x14ac:dyDescent="0.2">
      <c r="A254">
        <v>4.1700000000000001E-2</v>
      </c>
      <c r="B254">
        <v>4.8099999999999997E-2</v>
      </c>
      <c r="C254">
        <v>5.2900000000000003E-2</v>
      </c>
      <c r="D254">
        <v>5.5899999999999998E-2</v>
      </c>
      <c r="E254">
        <v>5.79E-2</v>
      </c>
      <c r="F254">
        <v>6.0499999999999998E-2</v>
      </c>
      <c r="G254">
        <v>6.2600000000000003E-2</v>
      </c>
      <c r="H254">
        <v>6.54E-2</v>
      </c>
    </row>
    <row r="255" spans="1:8" x14ac:dyDescent="0.2">
      <c r="A255">
        <v>4.1099999999999998E-2</v>
      </c>
      <c r="B255">
        <v>4.7399999999999998E-2</v>
      </c>
      <c r="C255">
        <v>5.2200000000000003E-2</v>
      </c>
      <c r="D255">
        <v>5.5300000000000002E-2</v>
      </c>
      <c r="E255">
        <v>5.74E-2</v>
      </c>
      <c r="F255">
        <v>6.0100000000000001E-2</v>
      </c>
      <c r="G255">
        <v>6.2399999999999997E-2</v>
      </c>
      <c r="H255">
        <v>6.5299999999999997E-2</v>
      </c>
    </row>
    <row r="256" spans="1:8" x14ac:dyDescent="0.2">
      <c r="A256">
        <v>4.0800000000000003E-2</v>
      </c>
      <c r="B256">
        <v>4.7199999999999999E-2</v>
      </c>
      <c r="C256">
        <v>5.1999999999999998E-2</v>
      </c>
      <c r="D256">
        <v>5.5100000000000003E-2</v>
      </c>
      <c r="E256">
        <v>5.7299999999999997E-2</v>
      </c>
      <c r="F256">
        <v>5.9900000000000002E-2</v>
      </c>
      <c r="G256">
        <v>6.2100000000000002E-2</v>
      </c>
      <c r="H256">
        <v>6.5000000000000002E-2</v>
      </c>
    </row>
    <row r="257" spans="1:8" x14ac:dyDescent="0.2">
      <c r="A257">
        <v>4.0599999999999997E-2</v>
      </c>
      <c r="B257">
        <v>4.6600000000000003E-2</v>
      </c>
      <c r="C257">
        <v>5.1400000000000001E-2</v>
      </c>
      <c r="D257">
        <v>5.45E-2</v>
      </c>
      <c r="E257">
        <v>5.67E-2</v>
      </c>
      <c r="F257">
        <v>5.9299999999999999E-2</v>
      </c>
      <c r="G257">
        <v>6.1600000000000002E-2</v>
      </c>
      <c r="H257">
        <v>6.4799999999999996E-2</v>
      </c>
    </row>
    <row r="258" spans="1:8" x14ac:dyDescent="0.2">
      <c r="A258">
        <v>3.9899999999999998E-2</v>
      </c>
      <c r="B258">
        <v>4.6100000000000002E-2</v>
      </c>
      <c r="C258">
        <v>5.0900000000000001E-2</v>
      </c>
      <c r="D258">
        <v>5.4100000000000002E-2</v>
      </c>
      <c r="E258">
        <v>5.62E-2</v>
      </c>
      <c r="F258">
        <v>5.8900000000000001E-2</v>
      </c>
      <c r="G258">
        <v>6.1199999999999997E-2</v>
      </c>
      <c r="H258">
        <v>6.4500000000000002E-2</v>
      </c>
    </row>
    <row r="259" spans="1:8" x14ac:dyDescent="0.2">
      <c r="A259">
        <v>4.0300000000000002E-2</v>
      </c>
      <c r="B259">
        <v>4.6600000000000003E-2</v>
      </c>
      <c r="C259">
        <v>5.1400000000000001E-2</v>
      </c>
      <c r="D259">
        <v>5.45E-2</v>
      </c>
      <c r="E259">
        <v>5.6500000000000002E-2</v>
      </c>
      <c r="F259">
        <v>5.9200000000000003E-2</v>
      </c>
      <c r="G259">
        <v>6.1400000000000003E-2</v>
      </c>
      <c r="H259">
        <v>6.4699999999999994E-2</v>
      </c>
    </row>
    <row r="260" spans="1:8" x14ac:dyDescent="0.2">
      <c r="A260">
        <v>4.0399999999999998E-2</v>
      </c>
      <c r="B260">
        <v>4.6699999999999998E-2</v>
      </c>
      <c r="C260">
        <v>5.1400000000000001E-2</v>
      </c>
      <c r="D260">
        <v>5.4399999999999997E-2</v>
      </c>
      <c r="E260">
        <v>5.6500000000000002E-2</v>
      </c>
      <c r="F260">
        <v>5.91E-2</v>
      </c>
      <c r="G260">
        <v>6.1199999999999997E-2</v>
      </c>
      <c r="H260">
        <v>6.4299999999999996E-2</v>
      </c>
    </row>
    <row r="261" spans="1:8" x14ac:dyDescent="0.2">
      <c r="A261">
        <v>4.0399999999999998E-2</v>
      </c>
      <c r="B261">
        <v>4.65E-2</v>
      </c>
      <c r="C261">
        <v>5.1200000000000002E-2</v>
      </c>
      <c r="D261">
        <v>5.4100000000000002E-2</v>
      </c>
      <c r="E261">
        <v>5.6099999999999997E-2</v>
      </c>
      <c r="F261">
        <v>5.8599999999999999E-2</v>
      </c>
      <c r="G261">
        <v>6.0699999999999997E-2</v>
      </c>
      <c r="H261">
        <v>6.3899999999999998E-2</v>
      </c>
    </row>
    <row r="262" spans="1:8" x14ac:dyDescent="0.2">
      <c r="A262">
        <v>4.0300000000000002E-2</v>
      </c>
      <c r="B262">
        <v>4.6399999999999997E-2</v>
      </c>
      <c r="C262">
        <v>5.0900000000000001E-2</v>
      </c>
      <c r="D262">
        <v>5.3900000000000003E-2</v>
      </c>
      <c r="E262">
        <v>5.5800000000000002E-2</v>
      </c>
      <c r="F262">
        <v>5.8400000000000001E-2</v>
      </c>
      <c r="G262">
        <v>6.0400000000000002E-2</v>
      </c>
      <c r="H262">
        <v>6.3700000000000007E-2</v>
      </c>
    </row>
    <row r="263" spans="1:8" x14ac:dyDescent="0.2">
      <c r="A263">
        <v>3.95E-2</v>
      </c>
      <c r="B263">
        <v>4.53E-2</v>
      </c>
      <c r="C263">
        <v>0.05</v>
      </c>
      <c r="D263">
        <v>5.2999999999999999E-2</v>
      </c>
      <c r="E263">
        <v>5.5100000000000003E-2</v>
      </c>
      <c r="F263">
        <v>5.7700000000000001E-2</v>
      </c>
      <c r="G263">
        <v>5.9900000000000002E-2</v>
      </c>
      <c r="H263">
        <v>6.3100000000000003E-2</v>
      </c>
    </row>
    <row r="264" spans="1:8" x14ac:dyDescent="0.2">
      <c r="A264">
        <v>3.9300000000000002E-2</v>
      </c>
      <c r="B264">
        <v>4.5100000000000001E-2</v>
      </c>
      <c r="C264">
        <v>4.9700000000000001E-2</v>
      </c>
      <c r="D264">
        <v>5.2699999999999997E-2</v>
      </c>
      <c r="E264">
        <v>5.4800000000000001E-2</v>
      </c>
      <c r="F264">
        <v>5.7299999999999997E-2</v>
      </c>
      <c r="G264">
        <v>5.9400000000000001E-2</v>
      </c>
      <c r="H264">
        <v>6.2799999999999995E-2</v>
      </c>
    </row>
    <row r="265" spans="1:8" x14ac:dyDescent="0.2">
      <c r="A265">
        <v>3.9E-2</v>
      </c>
      <c r="B265">
        <v>4.4900000000000002E-2</v>
      </c>
      <c r="C265">
        <v>4.9599999999999998E-2</v>
      </c>
      <c r="D265">
        <v>5.2699999999999997E-2</v>
      </c>
      <c r="E265">
        <v>5.4800000000000001E-2</v>
      </c>
      <c r="F265">
        <v>5.7299999999999997E-2</v>
      </c>
      <c r="G265">
        <v>5.9299999999999999E-2</v>
      </c>
      <c r="H265">
        <v>6.2799999999999995E-2</v>
      </c>
    </row>
    <row r="266" spans="1:8" x14ac:dyDescent="0.2">
      <c r="A266">
        <v>3.9100000000000003E-2</v>
      </c>
      <c r="B266">
        <v>4.4900000000000002E-2</v>
      </c>
      <c r="C266">
        <v>4.9599999999999998E-2</v>
      </c>
      <c r="D266">
        <v>5.2600000000000001E-2</v>
      </c>
      <c r="E266">
        <v>5.4600000000000003E-2</v>
      </c>
      <c r="F266">
        <v>5.7200000000000001E-2</v>
      </c>
      <c r="G266">
        <v>5.9299999999999999E-2</v>
      </c>
      <c r="H266">
        <v>6.2799999999999995E-2</v>
      </c>
    </row>
    <row r="267" spans="1:8" x14ac:dyDescent="0.2">
      <c r="A267">
        <v>3.9100000000000003E-2</v>
      </c>
      <c r="B267">
        <v>4.48E-2</v>
      </c>
      <c r="C267">
        <v>4.9500000000000002E-2</v>
      </c>
      <c r="D267">
        <v>5.2499999999999998E-2</v>
      </c>
      <c r="E267">
        <v>5.4600000000000003E-2</v>
      </c>
      <c r="F267">
        <v>5.7099999999999998E-2</v>
      </c>
      <c r="G267">
        <v>5.9200000000000003E-2</v>
      </c>
      <c r="H267">
        <v>6.2600000000000003E-2</v>
      </c>
    </row>
    <row r="268" spans="1:8" x14ac:dyDescent="0.2">
      <c r="A268">
        <v>3.9199999999999999E-2</v>
      </c>
      <c r="B268">
        <v>4.4900000000000002E-2</v>
      </c>
      <c r="C268">
        <v>4.9500000000000002E-2</v>
      </c>
      <c r="D268">
        <v>5.2600000000000001E-2</v>
      </c>
      <c r="E268">
        <v>5.4699999999999999E-2</v>
      </c>
      <c r="F268">
        <v>5.7299999999999997E-2</v>
      </c>
      <c r="G268">
        <v>5.9400000000000001E-2</v>
      </c>
      <c r="H268">
        <v>6.2799999999999995E-2</v>
      </c>
    </row>
    <row r="269" spans="1:8" x14ac:dyDescent="0.2">
      <c r="A269">
        <v>3.9E-2</v>
      </c>
      <c r="B269">
        <v>4.4600000000000001E-2</v>
      </c>
      <c r="C269">
        <v>4.9200000000000001E-2</v>
      </c>
      <c r="D269">
        <v>5.2400000000000002E-2</v>
      </c>
      <c r="E269">
        <v>5.4699999999999999E-2</v>
      </c>
      <c r="F269">
        <v>5.7500000000000002E-2</v>
      </c>
      <c r="G269">
        <v>5.9700000000000003E-2</v>
      </c>
      <c r="H269">
        <v>6.3200000000000006E-2</v>
      </c>
    </row>
    <row r="270" spans="1:8" x14ac:dyDescent="0.2">
      <c r="A270">
        <v>3.8600000000000002E-2</v>
      </c>
      <c r="B270">
        <v>4.3799999999999999E-2</v>
      </c>
      <c r="C270">
        <v>4.8399999999999999E-2</v>
      </c>
      <c r="D270">
        <v>5.1700000000000003E-2</v>
      </c>
      <c r="E270">
        <v>5.4100000000000002E-2</v>
      </c>
      <c r="F270">
        <v>5.6800000000000003E-2</v>
      </c>
      <c r="G270">
        <v>5.8999999999999997E-2</v>
      </c>
      <c r="H270">
        <v>6.2600000000000003E-2</v>
      </c>
    </row>
    <row r="271" spans="1:8" x14ac:dyDescent="0.2">
      <c r="A271">
        <v>3.8399999999999997E-2</v>
      </c>
      <c r="B271">
        <v>4.3799999999999999E-2</v>
      </c>
      <c r="C271">
        <v>4.8399999999999999E-2</v>
      </c>
      <c r="D271">
        <v>5.16E-2</v>
      </c>
      <c r="E271">
        <v>5.3900000000000003E-2</v>
      </c>
      <c r="F271">
        <v>5.6800000000000003E-2</v>
      </c>
      <c r="G271">
        <v>5.91E-2</v>
      </c>
      <c r="H271">
        <v>6.2700000000000006E-2</v>
      </c>
    </row>
    <row r="272" spans="1:8" x14ac:dyDescent="0.2">
      <c r="A272">
        <v>3.8199999999999998E-2</v>
      </c>
      <c r="B272">
        <v>4.3200000000000002E-2</v>
      </c>
      <c r="C272">
        <v>4.7800000000000002E-2</v>
      </c>
      <c r="D272">
        <v>5.0999999999999997E-2</v>
      </c>
      <c r="E272">
        <v>5.3199999999999997E-2</v>
      </c>
      <c r="F272">
        <v>5.6099999999999997E-2</v>
      </c>
      <c r="G272">
        <v>5.8500000000000003E-2</v>
      </c>
      <c r="H272">
        <v>6.2399999999999997E-2</v>
      </c>
    </row>
    <row r="273" spans="1:8" x14ac:dyDescent="0.2">
      <c r="A273">
        <v>3.8300000000000001E-2</v>
      </c>
      <c r="B273">
        <v>4.3499999999999997E-2</v>
      </c>
      <c r="C273">
        <v>4.8099999999999997E-2</v>
      </c>
      <c r="D273">
        <v>5.1299999999999998E-2</v>
      </c>
      <c r="E273">
        <v>5.3600000000000002E-2</v>
      </c>
      <c r="F273">
        <v>5.6500000000000002E-2</v>
      </c>
      <c r="G273">
        <v>5.8799999999999998E-2</v>
      </c>
      <c r="H273">
        <v>6.25E-2</v>
      </c>
    </row>
    <row r="274" spans="1:8" x14ac:dyDescent="0.2">
      <c r="A274">
        <v>3.8399999999999997E-2</v>
      </c>
      <c r="B274">
        <v>4.3900000000000002E-2</v>
      </c>
      <c r="C274">
        <v>4.8500000000000001E-2</v>
      </c>
      <c r="D274">
        <v>5.1700000000000003E-2</v>
      </c>
      <c r="E274">
        <v>5.3999999999999999E-2</v>
      </c>
      <c r="F274">
        <v>5.6800000000000003E-2</v>
      </c>
      <c r="G274">
        <v>5.91E-2</v>
      </c>
      <c r="H274">
        <v>6.2799999999999995E-2</v>
      </c>
    </row>
    <row r="275" spans="1:8" x14ac:dyDescent="0.2">
      <c r="A275">
        <v>3.85E-2</v>
      </c>
      <c r="B275">
        <v>4.4400000000000002E-2</v>
      </c>
      <c r="C275">
        <v>4.9099999999999998E-2</v>
      </c>
      <c r="D275">
        <v>5.2299999999999999E-2</v>
      </c>
      <c r="E275">
        <v>5.4699999999999999E-2</v>
      </c>
      <c r="F275">
        <v>5.7599999999999998E-2</v>
      </c>
      <c r="G275">
        <v>5.9799999999999999E-2</v>
      </c>
      <c r="H275">
        <v>6.3200000000000006E-2</v>
      </c>
    </row>
    <row r="276" spans="1:8" x14ac:dyDescent="0.2">
      <c r="A276">
        <v>3.8300000000000001E-2</v>
      </c>
      <c r="B276">
        <v>4.3999999999999997E-2</v>
      </c>
      <c r="C276">
        <v>4.8800000000000003E-2</v>
      </c>
      <c r="D276">
        <v>5.2200000000000003E-2</v>
      </c>
      <c r="E276">
        <v>5.4600000000000003E-2</v>
      </c>
      <c r="F276">
        <v>5.7500000000000002E-2</v>
      </c>
      <c r="G276">
        <v>5.9799999999999999E-2</v>
      </c>
      <c r="H276">
        <v>6.3399999999999998E-2</v>
      </c>
    </row>
    <row r="277" spans="1:8" x14ac:dyDescent="0.2">
      <c r="A277">
        <v>3.8300000000000001E-2</v>
      </c>
      <c r="B277">
        <v>4.3999999999999997E-2</v>
      </c>
      <c r="C277">
        <v>4.8800000000000003E-2</v>
      </c>
      <c r="D277">
        <v>5.21E-2</v>
      </c>
      <c r="E277">
        <v>5.45E-2</v>
      </c>
      <c r="F277">
        <v>5.7299999999999997E-2</v>
      </c>
      <c r="G277">
        <v>5.96E-2</v>
      </c>
      <c r="H277">
        <v>6.3100000000000003E-2</v>
      </c>
    </row>
    <row r="278" spans="1:8" x14ac:dyDescent="0.2">
      <c r="A278">
        <v>3.8199999999999998E-2</v>
      </c>
      <c r="B278">
        <v>4.3700000000000003E-2</v>
      </c>
      <c r="C278">
        <v>4.8500000000000001E-2</v>
      </c>
      <c r="D278">
        <v>5.1900000000000002E-2</v>
      </c>
      <c r="E278">
        <v>5.4300000000000001E-2</v>
      </c>
      <c r="F278">
        <v>5.7200000000000001E-2</v>
      </c>
      <c r="G278">
        <v>5.96E-2</v>
      </c>
      <c r="H278">
        <v>6.3100000000000003E-2</v>
      </c>
    </row>
    <row r="279" spans="1:8" x14ac:dyDescent="0.2">
      <c r="A279">
        <v>3.73E-2</v>
      </c>
      <c r="B279">
        <v>4.2599999999999999E-2</v>
      </c>
      <c r="C279">
        <v>4.7300000000000002E-2</v>
      </c>
      <c r="D279">
        <v>5.0599999999999999E-2</v>
      </c>
      <c r="E279">
        <v>5.2999999999999999E-2</v>
      </c>
      <c r="F279">
        <v>5.5800000000000002E-2</v>
      </c>
      <c r="G279">
        <v>5.8200000000000002E-2</v>
      </c>
      <c r="H279">
        <v>6.1899999999999997E-2</v>
      </c>
    </row>
    <row r="280" spans="1:8" x14ac:dyDescent="0.2">
      <c r="A280">
        <v>3.6999999999999998E-2</v>
      </c>
      <c r="B280">
        <v>4.24E-2</v>
      </c>
      <c r="C280">
        <v>4.7300000000000002E-2</v>
      </c>
      <c r="D280">
        <v>5.0700000000000002E-2</v>
      </c>
      <c r="E280">
        <v>5.3100000000000001E-2</v>
      </c>
      <c r="F280">
        <v>5.6000000000000001E-2</v>
      </c>
      <c r="G280">
        <v>5.8299999999999998E-2</v>
      </c>
      <c r="H280">
        <v>6.1899999999999997E-2</v>
      </c>
    </row>
    <row r="281" spans="1:8" x14ac:dyDescent="0.2">
      <c r="A281">
        <v>3.6900000000000002E-2</v>
      </c>
      <c r="B281">
        <v>4.2000000000000003E-2</v>
      </c>
      <c r="C281">
        <v>4.6800000000000001E-2</v>
      </c>
      <c r="D281">
        <v>5.0099999999999999E-2</v>
      </c>
      <c r="E281">
        <v>5.2400000000000002E-2</v>
      </c>
      <c r="F281">
        <v>5.5399999999999998E-2</v>
      </c>
      <c r="G281">
        <v>5.7799999999999997E-2</v>
      </c>
      <c r="H281">
        <v>6.1600000000000002E-2</v>
      </c>
    </row>
    <row r="282" spans="1:8" x14ac:dyDescent="0.2">
      <c r="A282">
        <v>3.7100000000000001E-2</v>
      </c>
      <c r="B282">
        <v>4.2500000000000003E-2</v>
      </c>
      <c r="C282">
        <v>4.7199999999999999E-2</v>
      </c>
      <c r="D282">
        <v>5.0500000000000003E-2</v>
      </c>
      <c r="E282">
        <v>5.28E-2</v>
      </c>
      <c r="F282">
        <v>5.57E-2</v>
      </c>
      <c r="G282">
        <v>5.8099999999999999E-2</v>
      </c>
      <c r="H282">
        <v>6.2E-2</v>
      </c>
    </row>
    <row r="283" spans="1:8" x14ac:dyDescent="0.2">
      <c r="A283">
        <v>3.7699999999999997E-2</v>
      </c>
      <c r="B283">
        <v>4.3200000000000002E-2</v>
      </c>
      <c r="C283">
        <v>4.7800000000000002E-2</v>
      </c>
      <c r="D283">
        <v>5.0900000000000001E-2</v>
      </c>
      <c r="E283">
        <v>5.3199999999999997E-2</v>
      </c>
      <c r="F283">
        <v>5.6000000000000001E-2</v>
      </c>
      <c r="G283">
        <v>5.8200000000000002E-2</v>
      </c>
      <c r="H283">
        <v>6.2E-2</v>
      </c>
    </row>
    <row r="284" spans="1:8" x14ac:dyDescent="0.2">
      <c r="A284">
        <v>3.7600000000000001E-2</v>
      </c>
      <c r="B284">
        <v>4.3099999999999999E-2</v>
      </c>
      <c r="C284">
        <v>4.7699999999999999E-2</v>
      </c>
      <c r="D284">
        <v>5.0999999999999997E-2</v>
      </c>
      <c r="E284">
        <v>5.3199999999999997E-2</v>
      </c>
      <c r="F284">
        <v>5.5899999999999998E-2</v>
      </c>
      <c r="G284">
        <v>5.8099999999999999E-2</v>
      </c>
      <c r="H284">
        <v>6.2E-2</v>
      </c>
    </row>
    <row r="285" spans="1:8" x14ac:dyDescent="0.2">
      <c r="A285">
        <v>3.6799999999999999E-2</v>
      </c>
      <c r="B285">
        <v>4.2200000000000001E-2</v>
      </c>
      <c r="C285">
        <v>4.6899999999999997E-2</v>
      </c>
      <c r="D285">
        <v>0.05</v>
      </c>
      <c r="E285">
        <v>5.2200000000000003E-2</v>
      </c>
      <c r="F285">
        <v>5.5E-2</v>
      </c>
      <c r="G285">
        <v>5.7299999999999997E-2</v>
      </c>
      <c r="H285">
        <v>6.1400000000000003E-2</v>
      </c>
    </row>
    <row r="286" spans="1:8" x14ac:dyDescent="0.2">
      <c r="A286">
        <v>3.7100000000000001E-2</v>
      </c>
      <c r="B286">
        <v>4.2599999999999999E-2</v>
      </c>
      <c r="C286">
        <v>4.7300000000000002E-2</v>
      </c>
      <c r="D286">
        <v>5.0500000000000003E-2</v>
      </c>
      <c r="E286">
        <v>5.2699999999999997E-2</v>
      </c>
      <c r="F286">
        <v>5.5500000000000001E-2</v>
      </c>
      <c r="G286">
        <v>5.7700000000000001E-2</v>
      </c>
      <c r="H286">
        <v>6.1699999999999998E-2</v>
      </c>
    </row>
    <row r="287" spans="1:8" x14ac:dyDescent="0.2">
      <c r="A287">
        <v>3.7199999999999997E-2</v>
      </c>
      <c r="B287">
        <v>4.2799999999999998E-2</v>
      </c>
      <c r="C287">
        <v>4.7500000000000001E-2</v>
      </c>
      <c r="D287">
        <v>5.0599999999999999E-2</v>
      </c>
      <c r="E287">
        <v>5.28E-2</v>
      </c>
      <c r="F287">
        <v>5.5500000000000001E-2</v>
      </c>
      <c r="G287">
        <v>5.7700000000000001E-2</v>
      </c>
      <c r="H287">
        <v>6.1499999999999999E-2</v>
      </c>
    </row>
    <row r="288" spans="1:8" x14ac:dyDescent="0.2">
      <c r="A288">
        <v>3.6799999999999999E-2</v>
      </c>
      <c r="B288">
        <v>4.24E-2</v>
      </c>
      <c r="C288">
        <v>4.7100000000000003E-2</v>
      </c>
      <c r="D288">
        <v>5.0299999999999997E-2</v>
      </c>
      <c r="E288">
        <v>5.2499999999999998E-2</v>
      </c>
      <c r="F288">
        <v>5.5399999999999998E-2</v>
      </c>
      <c r="G288">
        <v>5.7700000000000001E-2</v>
      </c>
      <c r="H288">
        <v>6.1600000000000002E-2</v>
      </c>
    </row>
    <row r="289" spans="1:8" x14ac:dyDescent="0.2">
      <c r="A289">
        <v>3.6799999999999999E-2</v>
      </c>
      <c r="B289">
        <v>4.24E-2</v>
      </c>
      <c r="C289">
        <v>4.7E-2</v>
      </c>
      <c r="D289">
        <v>5.0099999999999999E-2</v>
      </c>
      <c r="E289">
        <v>5.2200000000000003E-2</v>
      </c>
      <c r="F289">
        <v>5.5E-2</v>
      </c>
      <c r="G289">
        <v>5.74E-2</v>
      </c>
      <c r="H289">
        <v>6.1100000000000002E-2</v>
      </c>
    </row>
    <row r="290" spans="1:8" x14ac:dyDescent="0.2">
      <c r="A290">
        <v>3.7199999999999997E-2</v>
      </c>
      <c r="B290">
        <v>4.2799999999999998E-2</v>
      </c>
      <c r="C290">
        <v>4.7500000000000001E-2</v>
      </c>
      <c r="D290">
        <v>5.0500000000000003E-2</v>
      </c>
      <c r="E290">
        <v>5.2600000000000001E-2</v>
      </c>
      <c r="F290">
        <v>5.5500000000000001E-2</v>
      </c>
      <c r="G290">
        <v>5.79E-2</v>
      </c>
      <c r="H290">
        <v>6.1400000000000003E-2</v>
      </c>
    </row>
    <row r="291" spans="1:8" x14ac:dyDescent="0.2">
      <c r="A291">
        <v>3.7199999999999997E-2</v>
      </c>
      <c r="B291">
        <v>4.2799999999999998E-2</v>
      </c>
      <c r="C291">
        <v>4.7399999999999998E-2</v>
      </c>
      <c r="D291">
        <v>5.04E-2</v>
      </c>
      <c r="E291">
        <v>5.2499999999999998E-2</v>
      </c>
      <c r="F291">
        <v>5.5399999999999998E-2</v>
      </c>
      <c r="G291">
        <v>5.7700000000000001E-2</v>
      </c>
      <c r="H291">
        <v>6.1400000000000003E-2</v>
      </c>
    </row>
    <row r="292" spans="1:8" x14ac:dyDescent="0.2">
      <c r="A292">
        <v>3.6499999999999998E-2</v>
      </c>
      <c r="B292">
        <v>4.19E-2</v>
      </c>
      <c r="C292">
        <v>4.65E-2</v>
      </c>
      <c r="D292">
        <v>4.9500000000000002E-2</v>
      </c>
      <c r="E292">
        <v>5.16E-2</v>
      </c>
      <c r="F292">
        <v>5.4399999999999997E-2</v>
      </c>
      <c r="G292">
        <v>5.6800000000000003E-2</v>
      </c>
      <c r="H292">
        <v>6.0900000000000003E-2</v>
      </c>
    </row>
    <row r="293" spans="1:8" x14ac:dyDescent="0.2">
      <c r="A293">
        <v>3.61E-2</v>
      </c>
      <c r="B293">
        <v>4.1399999999999999E-2</v>
      </c>
      <c r="C293">
        <v>4.5999999999999999E-2</v>
      </c>
      <c r="D293">
        <v>4.9000000000000002E-2</v>
      </c>
      <c r="E293">
        <v>5.11E-2</v>
      </c>
      <c r="F293">
        <v>5.3800000000000001E-2</v>
      </c>
      <c r="G293">
        <v>5.6000000000000001E-2</v>
      </c>
      <c r="H293">
        <v>6.0199999999999997E-2</v>
      </c>
    </row>
    <row r="294" spans="1:8" x14ac:dyDescent="0.2">
      <c r="A294">
        <v>3.5900000000000001E-2</v>
      </c>
      <c r="B294">
        <v>4.1000000000000002E-2</v>
      </c>
      <c r="C294">
        <v>4.5600000000000002E-2</v>
      </c>
      <c r="D294">
        <v>4.87E-2</v>
      </c>
      <c r="E294">
        <v>5.0799999999999998E-2</v>
      </c>
      <c r="F294">
        <v>5.3499999999999999E-2</v>
      </c>
      <c r="G294">
        <v>5.57E-2</v>
      </c>
      <c r="H294">
        <v>0.06</v>
      </c>
    </row>
    <row r="295" spans="1:8" x14ac:dyDescent="0.2">
      <c r="A295">
        <v>3.5900000000000001E-2</v>
      </c>
      <c r="B295">
        <v>4.1200000000000001E-2</v>
      </c>
      <c r="C295">
        <v>4.5900000000000003E-2</v>
      </c>
      <c r="D295">
        <v>4.9200000000000001E-2</v>
      </c>
      <c r="E295">
        <v>5.1400000000000001E-2</v>
      </c>
      <c r="F295">
        <v>5.4199999999999998E-2</v>
      </c>
      <c r="G295">
        <v>5.6599999999999998E-2</v>
      </c>
      <c r="H295">
        <v>6.0499999999999998E-2</v>
      </c>
    </row>
    <row r="296" spans="1:8" x14ac:dyDescent="0.2">
      <c r="A296">
        <v>3.7400000000000003E-2</v>
      </c>
      <c r="B296">
        <v>4.2900000000000001E-2</v>
      </c>
      <c r="C296">
        <v>4.7399999999999998E-2</v>
      </c>
      <c r="D296">
        <v>5.0500000000000003E-2</v>
      </c>
      <c r="E296">
        <v>5.28E-2</v>
      </c>
      <c r="F296">
        <v>5.5500000000000001E-2</v>
      </c>
      <c r="G296">
        <v>5.79E-2</v>
      </c>
      <c r="H296">
        <v>6.13E-2</v>
      </c>
    </row>
    <row r="297" spans="1:8" x14ac:dyDescent="0.2">
      <c r="A297">
        <v>3.73E-2</v>
      </c>
      <c r="B297">
        <v>4.2700000000000002E-2</v>
      </c>
      <c r="C297">
        <v>4.7300000000000002E-2</v>
      </c>
      <c r="D297">
        <v>5.04E-2</v>
      </c>
      <c r="E297">
        <v>5.2699999999999997E-2</v>
      </c>
      <c r="F297">
        <v>5.5500000000000001E-2</v>
      </c>
      <c r="G297">
        <v>5.7799999999999997E-2</v>
      </c>
      <c r="H297">
        <v>6.13E-2</v>
      </c>
    </row>
    <row r="298" spans="1:8" x14ac:dyDescent="0.2">
      <c r="A298">
        <v>3.6600000000000001E-2</v>
      </c>
      <c r="B298">
        <v>4.19E-2</v>
      </c>
      <c r="C298">
        <v>4.65E-2</v>
      </c>
      <c r="D298">
        <v>4.9599999999999998E-2</v>
      </c>
      <c r="E298">
        <v>5.1900000000000002E-2</v>
      </c>
      <c r="F298">
        <v>5.4800000000000001E-2</v>
      </c>
      <c r="G298">
        <v>5.7200000000000001E-2</v>
      </c>
      <c r="H298">
        <v>6.0900000000000003E-2</v>
      </c>
    </row>
    <row r="299" spans="1:8" x14ac:dyDescent="0.2">
      <c r="A299">
        <v>3.5000000000000003E-2</v>
      </c>
      <c r="B299">
        <v>4.0099999999999997E-2</v>
      </c>
      <c r="C299">
        <v>4.4699999999999997E-2</v>
      </c>
      <c r="D299">
        <v>4.7800000000000002E-2</v>
      </c>
      <c r="E299">
        <v>5.0200000000000002E-2</v>
      </c>
      <c r="F299">
        <v>5.3100000000000001E-2</v>
      </c>
      <c r="G299">
        <v>5.5599999999999997E-2</v>
      </c>
      <c r="H299">
        <v>5.9799999999999999E-2</v>
      </c>
    </row>
    <row r="300" spans="1:8" x14ac:dyDescent="0.2">
      <c r="A300">
        <v>3.4700000000000002E-2</v>
      </c>
      <c r="B300">
        <v>4.02E-2</v>
      </c>
      <c r="C300">
        <v>4.4900000000000002E-2</v>
      </c>
      <c r="D300">
        <v>4.82E-2</v>
      </c>
      <c r="E300">
        <v>5.0599999999999999E-2</v>
      </c>
      <c r="F300">
        <v>5.3600000000000002E-2</v>
      </c>
      <c r="G300">
        <v>5.62E-2</v>
      </c>
      <c r="H300">
        <v>6.0499999999999998E-2</v>
      </c>
    </row>
    <row r="301" spans="1:8" x14ac:dyDescent="0.2">
      <c r="A301">
        <v>3.0599999999999999E-2</v>
      </c>
      <c r="B301">
        <v>3.6200000000000003E-2</v>
      </c>
      <c r="C301">
        <v>4.1399999999999999E-2</v>
      </c>
      <c r="D301">
        <v>4.5100000000000001E-2</v>
      </c>
      <c r="E301">
        <v>4.7500000000000001E-2</v>
      </c>
      <c r="F301">
        <v>5.1299999999999998E-2</v>
      </c>
      <c r="G301">
        <v>5.45E-2</v>
      </c>
      <c r="H301">
        <v>6.0400000000000002E-2</v>
      </c>
    </row>
    <row r="302" spans="1:8" x14ac:dyDescent="0.2">
      <c r="A302">
        <v>3.0099999999999998E-2</v>
      </c>
      <c r="B302">
        <v>3.61E-2</v>
      </c>
      <c r="C302">
        <v>4.1399999999999999E-2</v>
      </c>
      <c r="D302">
        <v>4.4999999999999998E-2</v>
      </c>
      <c r="E302">
        <v>4.7600000000000003E-2</v>
      </c>
      <c r="F302">
        <v>5.1299999999999998E-2</v>
      </c>
      <c r="G302">
        <v>5.4199999999999998E-2</v>
      </c>
      <c r="H302">
        <v>0.06</v>
      </c>
    </row>
    <row r="303" spans="1:8" x14ac:dyDescent="0.2">
      <c r="A303">
        <v>2.93E-2</v>
      </c>
      <c r="B303">
        <v>3.6299999999999999E-2</v>
      </c>
      <c r="C303">
        <v>4.1799999999999997E-2</v>
      </c>
      <c r="D303">
        <v>4.5499999999999999E-2</v>
      </c>
      <c r="E303">
        <v>4.82E-2</v>
      </c>
      <c r="F303">
        <v>5.1999999999999998E-2</v>
      </c>
      <c r="G303">
        <v>5.5100000000000003E-2</v>
      </c>
      <c r="H303">
        <v>6.0999999999999999E-2</v>
      </c>
    </row>
    <row r="304" spans="1:8" x14ac:dyDescent="0.2">
      <c r="A304">
        <v>2.7799999999999998E-2</v>
      </c>
      <c r="B304">
        <v>3.4700000000000002E-2</v>
      </c>
      <c r="C304">
        <v>4.02E-2</v>
      </c>
      <c r="D304">
        <v>4.41E-2</v>
      </c>
      <c r="E304">
        <v>4.6899999999999997E-2</v>
      </c>
      <c r="F304">
        <v>5.0999999999999997E-2</v>
      </c>
      <c r="G304">
        <v>5.45E-2</v>
      </c>
      <c r="H304">
        <v>6.0900000000000003E-2</v>
      </c>
    </row>
    <row r="305" spans="1:8" x14ac:dyDescent="0.2">
      <c r="A305">
        <v>2.76E-2</v>
      </c>
      <c r="B305">
        <v>3.4799999999999998E-2</v>
      </c>
      <c r="C305">
        <v>4.0300000000000002E-2</v>
      </c>
      <c r="D305">
        <v>4.41E-2</v>
      </c>
      <c r="E305">
        <v>4.6800000000000001E-2</v>
      </c>
      <c r="F305">
        <v>5.0900000000000001E-2</v>
      </c>
      <c r="G305">
        <v>5.4399999999999997E-2</v>
      </c>
      <c r="H305">
        <v>6.0600000000000001E-2</v>
      </c>
    </row>
    <row r="306" spans="1:8" x14ac:dyDescent="0.2">
      <c r="A306">
        <v>2.7300000000000001E-2</v>
      </c>
      <c r="B306">
        <v>3.4599999999999999E-2</v>
      </c>
      <c r="C306">
        <v>4.0099999999999997E-2</v>
      </c>
      <c r="D306">
        <v>4.3700000000000003E-2</v>
      </c>
      <c r="E306">
        <v>4.6399999999999997E-2</v>
      </c>
      <c r="F306">
        <v>5.04E-2</v>
      </c>
      <c r="G306">
        <v>5.4100000000000002E-2</v>
      </c>
      <c r="H306">
        <v>6.0900000000000003E-2</v>
      </c>
    </row>
    <row r="307" spans="1:8" x14ac:dyDescent="0.2">
      <c r="A307">
        <v>2.76E-2</v>
      </c>
      <c r="B307">
        <v>3.4799999999999998E-2</v>
      </c>
      <c r="C307">
        <v>4.02E-2</v>
      </c>
      <c r="D307">
        <v>4.3999999999999997E-2</v>
      </c>
      <c r="E307">
        <v>4.6699999999999998E-2</v>
      </c>
      <c r="F307">
        <v>5.0700000000000002E-2</v>
      </c>
      <c r="G307">
        <v>5.4300000000000001E-2</v>
      </c>
      <c r="H307">
        <v>6.0900000000000003E-2</v>
      </c>
    </row>
    <row r="308" spans="1:8" x14ac:dyDescent="0.2">
      <c r="A308">
        <v>2.6800000000000001E-2</v>
      </c>
      <c r="B308">
        <v>3.39E-2</v>
      </c>
      <c r="C308">
        <v>3.9399999999999998E-2</v>
      </c>
      <c r="D308">
        <v>4.2999999999999997E-2</v>
      </c>
      <c r="E308">
        <v>4.58E-2</v>
      </c>
      <c r="F308">
        <v>4.99E-2</v>
      </c>
      <c r="G308">
        <v>5.3600000000000002E-2</v>
      </c>
      <c r="H308">
        <v>6.0199999999999997E-2</v>
      </c>
    </row>
    <row r="309" spans="1:8" x14ac:dyDescent="0.2">
      <c r="A309">
        <v>2.69E-2</v>
      </c>
      <c r="B309">
        <v>3.4000000000000002E-2</v>
      </c>
      <c r="C309">
        <v>3.9600000000000003E-2</v>
      </c>
      <c r="D309">
        <v>4.3299999999999998E-2</v>
      </c>
      <c r="E309">
        <v>4.6100000000000002E-2</v>
      </c>
      <c r="F309">
        <v>5.0200000000000002E-2</v>
      </c>
      <c r="G309">
        <v>5.3699999999999998E-2</v>
      </c>
      <c r="H309">
        <v>6.0299999999999999E-2</v>
      </c>
    </row>
    <row r="310" spans="1:8" x14ac:dyDescent="0.2">
      <c r="A310">
        <v>2.63E-2</v>
      </c>
      <c r="B310">
        <v>3.2899999999999999E-2</v>
      </c>
      <c r="C310">
        <v>3.8399999999999997E-2</v>
      </c>
      <c r="D310">
        <v>4.2200000000000001E-2</v>
      </c>
      <c r="E310">
        <v>4.4999999999999998E-2</v>
      </c>
      <c r="F310">
        <v>4.9099999999999998E-2</v>
      </c>
      <c r="G310">
        <v>5.2600000000000001E-2</v>
      </c>
      <c r="H310">
        <v>5.9400000000000001E-2</v>
      </c>
    </row>
    <row r="311" spans="1:8" x14ac:dyDescent="0.2">
      <c r="A311">
        <v>2.7099999999999999E-2</v>
      </c>
      <c r="B311">
        <v>3.3599999999999998E-2</v>
      </c>
      <c r="C311">
        <v>3.8899999999999997E-2</v>
      </c>
      <c r="D311">
        <v>4.2599999999999999E-2</v>
      </c>
      <c r="E311">
        <v>4.6199999999999998E-2</v>
      </c>
      <c r="F311">
        <v>4.9000000000000002E-2</v>
      </c>
      <c r="G311">
        <v>5.2299999999999999E-2</v>
      </c>
      <c r="H311">
        <v>5.8799999999999998E-2</v>
      </c>
    </row>
    <row r="312" spans="1:8" x14ac:dyDescent="0.2">
      <c r="A312">
        <v>2.6800000000000001E-2</v>
      </c>
      <c r="B312">
        <v>3.3500000000000002E-2</v>
      </c>
      <c r="C312">
        <v>3.8899999999999997E-2</v>
      </c>
      <c r="D312">
        <v>4.2700000000000002E-2</v>
      </c>
      <c r="E312">
        <v>4.5400000000000003E-2</v>
      </c>
      <c r="F312">
        <v>4.9200000000000001E-2</v>
      </c>
      <c r="G312">
        <v>5.2499999999999998E-2</v>
      </c>
      <c r="H312">
        <v>5.9200000000000003E-2</v>
      </c>
    </row>
    <row r="313" spans="1:8" x14ac:dyDescent="0.2">
      <c r="A313">
        <v>2.6599999999999999E-2</v>
      </c>
      <c r="B313">
        <v>3.3300000000000003E-2</v>
      </c>
      <c r="C313">
        <v>3.8699999999999998E-2</v>
      </c>
      <c r="D313">
        <v>4.2500000000000003E-2</v>
      </c>
      <c r="E313">
        <v>4.53E-2</v>
      </c>
      <c r="F313">
        <v>4.8899999999999999E-2</v>
      </c>
      <c r="G313">
        <v>5.21E-2</v>
      </c>
      <c r="H313">
        <v>5.8400000000000001E-2</v>
      </c>
    </row>
    <row r="314" spans="1:8" x14ac:dyDescent="0.2">
      <c r="A314">
        <v>2.5499999999999998E-2</v>
      </c>
      <c r="B314">
        <v>3.2099999999999997E-2</v>
      </c>
      <c r="C314">
        <v>3.7699999999999997E-2</v>
      </c>
      <c r="D314">
        <v>4.1700000000000001E-2</v>
      </c>
      <c r="E314">
        <v>4.4400000000000002E-2</v>
      </c>
      <c r="F314">
        <v>4.82E-2</v>
      </c>
      <c r="G314">
        <v>5.1499999999999997E-2</v>
      </c>
      <c r="H314">
        <v>5.7500000000000002E-2</v>
      </c>
    </row>
    <row r="315" spans="1:8" x14ac:dyDescent="0.2">
      <c r="A315">
        <v>2.5600000000000001E-2</v>
      </c>
      <c r="B315">
        <v>3.2300000000000002E-2</v>
      </c>
      <c r="C315">
        <v>3.8100000000000002E-2</v>
      </c>
      <c r="D315">
        <v>4.2000000000000003E-2</v>
      </c>
      <c r="E315">
        <v>4.4699999999999997E-2</v>
      </c>
      <c r="F315">
        <v>4.8300000000000003E-2</v>
      </c>
      <c r="G315">
        <v>5.1499999999999997E-2</v>
      </c>
      <c r="H315">
        <v>5.79E-2</v>
      </c>
    </row>
    <row r="316" spans="1:8" x14ac:dyDescent="0.2">
      <c r="A316">
        <v>2.5000000000000001E-2</v>
      </c>
      <c r="B316">
        <v>3.1699999999999999E-2</v>
      </c>
      <c r="C316">
        <v>3.7699999999999997E-2</v>
      </c>
      <c r="D316">
        <v>4.1700000000000001E-2</v>
      </c>
      <c r="E316">
        <v>4.4600000000000001E-2</v>
      </c>
      <c r="F316">
        <v>4.8399999999999999E-2</v>
      </c>
      <c r="G316">
        <v>5.1700000000000003E-2</v>
      </c>
      <c r="H316">
        <v>5.79E-2</v>
      </c>
    </row>
    <row r="317" spans="1:8" x14ac:dyDescent="0.2">
      <c r="A317">
        <v>2.52E-2</v>
      </c>
      <c r="B317">
        <v>3.2000000000000001E-2</v>
      </c>
      <c r="C317">
        <v>3.7999999999999999E-2</v>
      </c>
      <c r="D317">
        <v>4.2099999999999999E-2</v>
      </c>
      <c r="E317">
        <v>4.5100000000000001E-2</v>
      </c>
      <c r="F317">
        <v>4.9200000000000001E-2</v>
      </c>
      <c r="G317">
        <v>5.2600000000000001E-2</v>
      </c>
      <c r="H317">
        <v>5.8700000000000002E-2</v>
      </c>
    </row>
    <row r="318" spans="1:8" x14ac:dyDescent="0.2">
      <c r="A318">
        <v>2.5600000000000001E-2</v>
      </c>
      <c r="B318">
        <v>3.2500000000000001E-2</v>
      </c>
      <c r="C318">
        <v>3.85E-2</v>
      </c>
      <c r="D318">
        <v>4.2599999999999999E-2</v>
      </c>
      <c r="E318">
        <v>4.5600000000000002E-2</v>
      </c>
      <c r="F318">
        <v>4.9599999999999998E-2</v>
      </c>
      <c r="G318">
        <v>5.3100000000000001E-2</v>
      </c>
      <c r="H318">
        <v>5.8900000000000001E-2</v>
      </c>
    </row>
    <row r="319" spans="1:8" x14ac:dyDescent="0.2">
      <c r="A319">
        <v>2.6100000000000002E-2</v>
      </c>
      <c r="B319">
        <v>3.32E-2</v>
      </c>
      <c r="C319">
        <v>3.9100000000000003E-2</v>
      </c>
      <c r="D319">
        <v>4.3200000000000002E-2</v>
      </c>
      <c r="E319">
        <v>4.6199999999999998E-2</v>
      </c>
      <c r="F319">
        <v>5.0200000000000002E-2</v>
      </c>
      <c r="G319">
        <v>5.3600000000000002E-2</v>
      </c>
      <c r="H319">
        <v>5.9200000000000003E-2</v>
      </c>
    </row>
    <row r="320" spans="1:8" x14ac:dyDescent="0.2">
      <c r="A320">
        <v>2.6200000000000001E-2</v>
      </c>
      <c r="B320">
        <v>3.3300000000000003E-2</v>
      </c>
      <c r="C320">
        <v>3.9399999999999998E-2</v>
      </c>
      <c r="D320">
        <v>4.3499999999999997E-2</v>
      </c>
      <c r="E320">
        <v>4.65E-2</v>
      </c>
      <c r="F320">
        <v>5.0599999999999999E-2</v>
      </c>
      <c r="G320">
        <v>5.3900000000000003E-2</v>
      </c>
      <c r="H320">
        <v>5.9499999999999997E-2</v>
      </c>
    </row>
    <row r="321" spans="1:8" x14ac:dyDescent="0.2">
      <c r="A321">
        <v>2.5700000000000001E-2</v>
      </c>
      <c r="B321">
        <v>3.2800000000000003E-2</v>
      </c>
      <c r="C321">
        <v>3.8800000000000001E-2</v>
      </c>
      <c r="D321">
        <v>4.2999999999999997E-2</v>
      </c>
      <c r="E321">
        <v>4.5999999999999999E-2</v>
      </c>
      <c r="F321">
        <v>0.05</v>
      </c>
      <c r="G321">
        <v>5.3400000000000003E-2</v>
      </c>
      <c r="H321">
        <v>5.9400000000000001E-2</v>
      </c>
    </row>
    <row r="322" spans="1:8" x14ac:dyDescent="0.2">
      <c r="A322">
        <v>2.5399999999999999E-2</v>
      </c>
      <c r="B322">
        <v>3.2399999999999998E-2</v>
      </c>
      <c r="C322">
        <v>3.8300000000000001E-2</v>
      </c>
      <c r="D322">
        <v>4.2299999999999997E-2</v>
      </c>
      <c r="E322">
        <v>4.53E-2</v>
      </c>
      <c r="F322">
        <v>4.9299999999999997E-2</v>
      </c>
      <c r="G322">
        <v>5.2600000000000001E-2</v>
      </c>
      <c r="H322">
        <v>5.8799999999999998E-2</v>
      </c>
    </row>
    <row r="323" spans="1:8" x14ac:dyDescent="0.2">
      <c r="A323">
        <v>2.58E-2</v>
      </c>
      <c r="B323">
        <v>3.2599999999999997E-2</v>
      </c>
      <c r="C323">
        <v>3.85E-2</v>
      </c>
      <c r="D323">
        <v>4.2500000000000003E-2</v>
      </c>
      <c r="E323">
        <v>4.53E-2</v>
      </c>
      <c r="F323">
        <v>4.9299999999999997E-2</v>
      </c>
      <c r="G323">
        <v>5.2699999999999997E-2</v>
      </c>
      <c r="H323">
        <v>5.8700000000000002E-2</v>
      </c>
    </row>
    <row r="324" spans="1:8" x14ac:dyDescent="0.2">
      <c r="A324">
        <v>2.5499999999999998E-2</v>
      </c>
      <c r="B324">
        <v>3.2599999999999997E-2</v>
      </c>
      <c r="C324">
        <v>3.85E-2</v>
      </c>
      <c r="D324">
        <v>4.24E-2</v>
      </c>
      <c r="E324">
        <v>4.53E-2</v>
      </c>
      <c r="F324">
        <v>4.9200000000000001E-2</v>
      </c>
      <c r="G324">
        <v>5.2499999999999998E-2</v>
      </c>
      <c r="H324">
        <v>5.8400000000000001E-2</v>
      </c>
    </row>
    <row r="325" spans="1:8" x14ac:dyDescent="0.2">
      <c r="A325">
        <v>2.5000000000000001E-2</v>
      </c>
      <c r="B325">
        <v>3.1899999999999998E-2</v>
      </c>
      <c r="C325">
        <v>3.7900000000000003E-2</v>
      </c>
      <c r="D325">
        <v>4.2000000000000003E-2</v>
      </c>
      <c r="E325">
        <v>4.4900000000000002E-2</v>
      </c>
      <c r="F325">
        <v>4.9000000000000002E-2</v>
      </c>
      <c r="G325">
        <v>5.2400000000000002E-2</v>
      </c>
      <c r="H325">
        <v>5.8400000000000001E-2</v>
      </c>
    </row>
    <row r="326" spans="1:8" x14ac:dyDescent="0.2">
      <c r="A326">
        <v>2.53E-2</v>
      </c>
      <c r="B326">
        <v>3.2300000000000002E-2</v>
      </c>
      <c r="C326">
        <v>3.8199999999999998E-2</v>
      </c>
      <c r="D326">
        <v>4.2299999999999997E-2</v>
      </c>
      <c r="E326">
        <v>4.53E-2</v>
      </c>
      <c r="F326">
        <v>4.9299999999999997E-2</v>
      </c>
      <c r="G326">
        <v>5.2699999999999997E-2</v>
      </c>
      <c r="H326">
        <v>5.8500000000000003E-2</v>
      </c>
    </row>
    <row r="327" spans="1:8" x14ac:dyDescent="0.2">
      <c r="A327">
        <v>2.5399999999999999E-2</v>
      </c>
      <c r="B327">
        <v>3.2599999999999997E-2</v>
      </c>
      <c r="C327">
        <v>3.8600000000000002E-2</v>
      </c>
      <c r="D327">
        <v>4.2799999999999998E-2</v>
      </c>
      <c r="E327">
        <v>4.58E-2</v>
      </c>
      <c r="F327">
        <v>4.99E-2</v>
      </c>
      <c r="G327">
        <v>5.3199999999999997E-2</v>
      </c>
      <c r="H327">
        <v>5.8999999999999997E-2</v>
      </c>
    </row>
    <row r="328" spans="1:8" x14ac:dyDescent="0.2">
      <c r="A328">
        <v>2.5100000000000001E-2</v>
      </c>
      <c r="B328">
        <v>3.2199999999999999E-2</v>
      </c>
      <c r="C328">
        <v>3.8300000000000001E-2</v>
      </c>
      <c r="D328">
        <v>4.2500000000000003E-2</v>
      </c>
      <c r="E328">
        <v>4.5499999999999999E-2</v>
      </c>
      <c r="F328">
        <v>4.9599999999999998E-2</v>
      </c>
      <c r="G328">
        <v>5.2900000000000003E-2</v>
      </c>
      <c r="H328">
        <v>5.8599999999999999E-2</v>
      </c>
    </row>
    <row r="329" spans="1:8" x14ac:dyDescent="0.2">
      <c r="A329">
        <v>2.41E-2</v>
      </c>
      <c r="B329">
        <v>3.09E-2</v>
      </c>
      <c r="C329">
        <v>3.7100000000000001E-2</v>
      </c>
      <c r="D329">
        <v>4.1399999999999999E-2</v>
      </c>
      <c r="E329">
        <v>4.4499999999999998E-2</v>
      </c>
      <c r="F329">
        <v>4.87E-2</v>
      </c>
      <c r="G329">
        <v>5.21E-2</v>
      </c>
      <c r="H329">
        <v>5.8099999999999999E-2</v>
      </c>
    </row>
    <row r="330" spans="1:8" x14ac:dyDescent="0.2">
      <c r="A330">
        <v>2.41E-2</v>
      </c>
      <c r="B330">
        <v>3.09E-2</v>
      </c>
      <c r="C330">
        <v>3.7199999999999997E-2</v>
      </c>
      <c r="D330">
        <v>4.1599999999999998E-2</v>
      </c>
      <c r="E330">
        <v>4.48E-2</v>
      </c>
      <c r="F330">
        <v>4.8899999999999999E-2</v>
      </c>
      <c r="G330">
        <v>5.2299999999999999E-2</v>
      </c>
      <c r="H330">
        <v>5.8400000000000001E-2</v>
      </c>
    </row>
    <row r="331" spans="1:8" x14ac:dyDescent="0.2">
      <c r="A331">
        <v>2.3699999999999999E-2</v>
      </c>
      <c r="B331">
        <v>3.0300000000000001E-2</v>
      </c>
      <c r="C331">
        <v>3.6499999999999998E-2</v>
      </c>
      <c r="D331">
        <v>4.0899999999999999E-2</v>
      </c>
      <c r="E331">
        <v>4.3900000000000002E-2</v>
      </c>
      <c r="F331">
        <v>4.8000000000000001E-2</v>
      </c>
      <c r="G331">
        <v>5.1400000000000001E-2</v>
      </c>
      <c r="H331">
        <v>5.7500000000000002E-2</v>
      </c>
    </row>
    <row r="332" spans="1:8" x14ac:dyDescent="0.2">
      <c r="A332">
        <v>2.2800000000000001E-2</v>
      </c>
      <c r="B332">
        <v>2.93E-2</v>
      </c>
      <c r="C332">
        <v>3.5400000000000001E-2</v>
      </c>
      <c r="D332">
        <v>3.9899999999999998E-2</v>
      </c>
      <c r="E332">
        <v>4.3099999999999999E-2</v>
      </c>
      <c r="F332">
        <v>4.7300000000000002E-2</v>
      </c>
      <c r="G332">
        <v>5.0900000000000001E-2</v>
      </c>
      <c r="H332">
        <v>5.7299999999999997E-2</v>
      </c>
    </row>
    <row r="333" spans="1:8" x14ac:dyDescent="0.2">
      <c r="A333">
        <v>2.3199999999999998E-2</v>
      </c>
      <c r="B333">
        <v>2.98E-2</v>
      </c>
      <c r="C333">
        <v>3.5900000000000001E-2</v>
      </c>
      <c r="D333">
        <v>4.0399999999999998E-2</v>
      </c>
      <c r="E333">
        <v>4.3499999999999997E-2</v>
      </c>
      <c r="F333">
        <v>4.7600000000000003E-2</v>
      </c>
      <c r="G333">
        <v>5.0799999999999998E-2</v>
      </c>
      <c r="H333">
        <v>5.6000000000000001E-2</v>
      </c>
    </row>
    <row r="334" spans="1:8" x14ac:dyDescent="0.2">
      <c r="A334">
        <v>2.3199999999999998E-2</v>
      </c>
      <c r="B334">
        <v>2.9000000000000001E-2</v>
      </c>
      <c r="C334">
        <v>3.4700000000000002E-2</v>
      </c>
      <c r="D334">
        <v>3.8699999999999998E-2</v>
      </c>
      <c r="E334">
        <v>4.1700000000000001E-2</v>
      </c>
      <c r="F334">
        <v>4.5199999999999997E-2</v>
      </c>
      <c r="G334">
        <v>4.7800000000000002E-2</v>
      </c>
      <c r="H334">
        <v>5.3499999999999999E-2</v>
      </c>
    </row>
    <row r="335" spans="1:8" x14ac:dyDescent="0.2">
      <c r="A335">
        <v>2.2800000000000001E-2</v>
      </c>
      <c r="B335">
        <v>2.92E-2</v>
      </c>
      <c r="C335">
        <v>3.5200000000000002E-2</v>
      </c>
      <c r="D335">
        <v>3.95E-2</v>
      </c>
      <c r="E335">
        <v>4.2700000000000002E-2</v>
      </c>
      <c r="F335">
        <v>4.65E-2</v>
      </c>
      <c r="G335">
        <v>4.9700000000000001E-2</v>
      </c>
      <c r="H335">
        <v>5.5399999999999998E-2</v>
      </c>
    </row>
    <row r="336" spans="1:8" x14ac:dyDescent="0.2">
      <c r="A336">
        <v>2.2499999999999999E-2</v>
      </c>
      <c r="B336">
        <v>2.9000000000000001E-2</v>
      </c>
      <c r="C336">
        <v>3.5200000000000002E-2</v>
      </c>
      <c r="D336">
        <v>3.9699999999999999E-2</v>
      </c>
      <c r="E336">
        <v>4.2799999999999998E-2</v>
      </c>
      <c r="F336">
        <v>4.6699999999999998E-2</v>
      </c>
      <c r="G336">
        <v>0.05</v>
      </c>
      <c r="H336">
        <v>5.5599999999999997E-2</v>
      </c>
    </row>
    <row r="337" spans="1:8" x14ac:dyDescent="0.2">
      <c r="A337">
        <v>2.2599999999999999E-2</v>
      </c>
      <c r="B337">
        <v>2.93E-2</v>
      </c>
      <c r="C337">
        <v>3.5299999999999998E-2</v>
      </c>
      <c r="D337">
        <v>3.9600000000000003E-2</v>
      </c>
      <c r="E337">
        <v>4.2500000000000003E-2</v>
      </c>
      <c r="F337">
        <v>4.6199999999999998E-2</v>
      </c>
      <c r="G337">
        <v>4.9200000000000001E-2</v>
      </c>
      <c r="H337">
        <v>5.4699999999999999E-2</v>
      </c>
    </row>
    <row r="338" spans="1:8" x14ac:dyDescent="0.2">
      <c r="A338">
        <v>2.0799999999999999E-2</v>
      </c>
      <c r="B338">
        <v>2.7199999999999998E-2</v>
      </c>
      <c r="C338">
        <v>3.3300000000000003E-2</v>
      </c>
      <c r="D338">
        <v>3.7699999999999997E-2</v>
      </c>
      <c r="E338">
        <v>4.07E-2</v>
      </c>
      <c r="F338">
        <v>4.4699999999999997E-2</v>
      </c>
      <c r="G338">
        <v>4.8000000000000001E-2</v>
      </c>
      <c r="H338">
        <v>5.4199999999999998E-2</v>
      </c>
    </row>
    <row r="339" spans="1:8" x14ac:dyDescent="0.2">
      <c r="A339">
        <v>2.1299999999999999E-2</v>
      </c>
      <c r="B339">
        <v>2.7799999999999998E-2</v>
      </c>
      <c r="C339">
        <v>3.4000000000000002E-2</v>
      </c>
      <c r="D339">
        <v>3.8300000000000001E-2</v>
      </c>
      <c r="E339">
        <v>4.1300000000000003E-2</v>
      </c>
      <c r="F339">
        <v>4.53E-2</v>
      </c>
      <c r="G339">
        <v>4.8599999999999997E-2</v>
      </c>
      <c r="H339">
        <v>5.4600000000000003E-2</v>
      </c>
    </row>
    <row r="340" spans="1:8" x14ac:dyDescent="0.2">
      <c r="A340">
        <v>2.1499999999999998E-2</v>
      </c>
      <c r="B340">
        <v>2.8199999999999999E-2</v>
      </c>
      <c r="C340">
        <v>3.44E-2</v>
      </c>
      <c r="D340">
        <v>3.8699999999999998E-2</v>
      </c>
      <c r="E340">
        <v>4.1700000000000001E-2</v>
      </c>
      <c r="F340">
        <v>4.5600000000000002E-2</v>
      </c>
      <c r="G340">
        <v>4.87E-2</v>
      </c>
      <c r="H340">
        <v>5.4600000000000003E-2</v>
      </c>
    </row>
    <row r="341" spans="1:8" x14ac:dyDescent="0.2">
      <c r="A341">
        <v>2.1999999999999999E-2</v>
      </c>
      <c r="B341">
        <v>2.9100000000000001E-2</v>
      </c>
      <c r="C341">
        <v>3.5299999999999998E-2</v>
      </c>
      <c r="D341">
        <v>3.9699999999999999E-2</v>
      </c>
      <c r="E341">
        <v>4.2700000000000002E-2</v>
      </c>
      <c r="F341">
        <v>4.6600000000000003E-2</v>
      </c>
      <c r="G341">
        <v>4.9700000000000001E-2</v>
      </c>
      <c r="H341">
        <v>5.5100000000000003E-2</v>
      </c>
    </row>
    <row r="342" spans="1:8" x14ac:dyDescent="0.2">
      <c r="A342">
        <v>2.2599999999999999E-2</v>
      </c>
      <c r="B342">
        <v>3.0099999999999998E-2</v>
      </c>
      <c r="C342">
        <v>3.6299999999999999E-2</v>
      </c>
      <c r="D342">
        <v>4.0500000000000001E-2</v>
      </c>
      <c r="E342">
        <v>4.3400000000000001E-2</v>
      </c>
      <c r="F342">
        <v>4.7199999999999999E-2</v>
      </c>
      <c r="G342">
        <v>5.0099999999999999E-2</v>
      </c>
      <c r="H342">
        <v>5.5399999999999998E-2</v>
      </c>
    </row>
    <row r="343" spans="1:8" x14ac:dyDescent="0.2">
      <c r="A343">
        <v>2.4500000000000001E-2</v>
      </c>
      <c r="B343">
        <v>3.2599999999999997E-2</v>
      </c>
      <c r="C343">
        <v>3.8699999999999998E-2</v>
      </c>
      <c r="D343">
        <v>4.2799999999999998E-2</v>
      </c>
      <c r="E343">
        <v>4.5699999999999998E-2</v>
      </c>
      <c r="F343">
        <v>4.9200000000000001E-2</v>
      </c>
      <c r="G343">
        <v>5.21E-2</v>
      </c>
      <c r="H343">
        <v>5.6899999999999999E-2</v>
      </c>
    </row>
    <row r="344" spans="1:8" x14ac:dyDescent="0.2">
      <c r="A344">
        <v>2.58E-2</v>
      </c>
      <c r="B344">
        <v>3.4500000000000003E-2</v>
      </c>
      <c r="C344">
        <v>4.0899999999999999E-2</v>
      </c>
      <c r="D344">
        <v>4.4999999999999998E-2</v>
      </c>
      <c r="E344">
        <v>4.7800000000000002E-2</v>
      </c>
      <c r="F344">
        <v>5.1400000000000001E-2</v>
      </c>
      <c r="G344">
        <v>5.4300000000000001E-2</v>
      </c>
      <c r="H344">
        <v>5.8700000000000002E-2</v>
      </c>
    </row>
    <row r="345" spans="1:8" x14ac:dyDescent="0.2">
      <c r="A345">
        <v>2.5399999999999999E-2</v>
      </c>
      <c r="B345">
        <v>3.39E-2</v>
      </c>
      <c r="C345">
        <v>4.0500000000000001E-2</v>
      </c>
      <c r="D345">
        <v>4.48E-2</v>
      </c>
      <c r="E345">
        <v>4.7899999999999998E-2</v>
      </c>
      <c r="F345">
        <v>5.16E-2</v>
      </c>
      <c r="G345">
        <v>5.4399999999999997E-2</v>
      </c>
      <c r="H345">
        <v>5.8599999999999999E-2</v>
      </c>
    </row>
    <row r="346" spans="1:8" x14ac:dyDescent="0.2">
      <c r="A346">
        <v>2.4899999999999999E-2</v>
      </c>
      <c r="B346">
        <v>3.32E-2</v>
      </c>
      <c r="C346">
        <v>3.9800000000000002E-2</v>
      </c>
      <c r="D346">
        <v>4.4200000000000003E-2</v>
      </c>
      <c r="E346">
        <v>4.7300000000000002E-2</v>
      </c>
      <c r="F346">
        <v>5.1200000000000002E-2</v>
      </c>
      <c r="G346">
        <v>5.4300000000000001E-2</v>
      </c>
      <c r="H346">
        <v>5.8799999999999998E-2</v>
      </c>
    </row>
    <row r="347" spans="1:8" x14ac:dyDescent="0.2">
      <c r="A347">
        <v>2.63E-2</v>
      </c>
      <c r="B347">
        <v>3.5400000000000001E-2</v>
      </c>
      <c r="C347">
        <v>4.2099999999999999E-2</v>
      </c>
      <c r="D347">
        <v>4.6699999999999998E-2</v>
      </c>
      <c r="E347">
        <v>4.9799999999999997E-2</v>
      </c>
      <c r="F347">
        <v>5.3499999999999999E-2</v>
      </c>
      <c r="G347">
        <v>5.6599999999999998E-2</v>
      </c>
      <c r="H347">
        <v>6.0600000000000001E-2</v>
      </c>
    </row>
    <row r="348" spans="1:8" x14ac:dyDescent="0.2">
      <c r="A348">
        <v>2.6700000000000002E-2</v>
      </c>
      <c r="B348">
        <v>3.5799999999999998E-2</v>
      </c>
      <c r="C348">
        <v>4.2500000000000003E-2</v>
      </c>
      <c r="D348">
        <v>4.6800000000000001E-2</v>
      </c>
      <c r="E348">
        <v>4.9799999999999997E-2</v>
      </c>
      <c r="F348">
        <v>5.3499999999999999E-2</v>
      </c>
      <c r="G348">
        <v>5.6399999999999999E-2</v>
      </c>
      <c r="H348">
        <v>6.0199999999999997E-2</v>
      </c>
    </row>
    <row r="349" spans="1:8" x14ac:dyDescent="0.2">
      <c r="A349">
        <v>2.6200000000000001E-2</v>
      </c>
      <c r="B349">
        <v>3.5400000000000001E-2</v>
      </c>
      <c r="C349">
        <v>4.2099999999999999E-2</v>
      </c>
      <c r="D349">
        <v>4.6399999999999997E-2</v>
      </c>
      <c r="E349">
        <v>4.9299999999999997E-2</v>
      </c>
      <c r="F349">
        <v>5.2900000000000003E-2</v>
      </c>
      <c r="G349">
        <v>5.57E-2</v>
      </c>
      <c r="H349">
        <v>5.9799999999999999E-2</v>
      </c>
    </row>
    <row r="350" spans="1:8" x14ac:dyDescent="0.2">
      <c r="A350">
        <v>2.7400000000000001E-2</v>
      </c>
      <c r="B350">
        <v>3.73E-2</v>
      </c>
      <c r="C350">
        <v>4.3999999999999997E-2</v>
      </c>
      <c r="D350">
        <v>4.8300000000000003E-2</v>
      </c>
      <c r="E350">
        <v>5.11E-2</v>
      </c>
      <c r="F350">
        <v>5.4699999999999999E-2</v>
      </c>
      <c r="G350">
        <v>5.7500000000000002E-2</v>
      </c>
      <c r="H350">
        <v>6.1199999999999997E-2</v>
      </c>
    </row>
    <row r="351" spans="1:8" x14ac:dyDescent="0.2">
      <c r="A351">
        <v>2.4799999999999999E-2</v>
      </c>
      <c r="B351">
        <v>3.4200000000000001E-2</v>
      </c>
      <c r="C351">
        <v>4.1200000000000001E-2</v>
      </c>
      <c r="D351">
        <v>4.58E-2</v>
      </c>
      <c r="E351">
        <v>4.8800000000000003E-2</v>
      </c>
      <c r="F351">
        <v>5.2499999999999998E-2</v>
      </c>
      <c r="G351">
        <v>5.5599999999999997E-2</v>
      </c>
      <c r="H351">
        <v>6.0299999999999999E-2</v>
      </c>
    </row>
    <row r="352" spans="1:8" x14ac:dyDescent="0.2">
      <c r="A352">
        <v>2.4899999999999999E-2</v>
      </c>
      <c r="B352">
        <v>3.49E-2</v>
      </c>
      <c r="C352">
        <v>4.2000000000000003E-2</v>
      </c>
      <c r="D352">
        <v>4.65E-2</v>
      </c>
      <c r="E352">
        <v>4.9500000000000002E-2</v>
      </c>
      <c r="F352">
        <v>5.33E-2</v>
      </c>
      <c r="G352">
        <v>5.6300000000000003E-2</v>
      </c>
      <c r="H352">
        <v>6.0699999999999997E-2</v>
      </c>
    </row>
    <row r="353" spans="1:8" x14ac:dyDescent="0.2">
      <c r="A353">
        <v>2.3800000000000002E-2</v>
      </c>
      <c r="B353">
        <v>3.3399999999999999E-2</v>
      </c>
      <c r="C353">
        <v>4.0399999999999998E-2</v>
      </c>
      <c r="D353">
        <v>4.48E-2</v>
      </c>
      <c r="E353">
        <v>4.7699999999999999E-2</v>
      </c>
      <c r="F353">
        <v>5.16E-2</v>
      </c>
      <c r="G353">
        <v>5.4600000000000003E-2</v>
      </c>
      <c r="H353">
        <v>5.9400000000000001E-2</v>
      </c>
    </row>
    <row r="354" spans="1:8" x14ac:dyDescent="0.2">
      <c r="A354">
        <v>2.35E-2</v>
      </c>
      <c r="B354">
        <v>3.3099999999999997E-2</v>
      </c>
      <c r="C354">
        <v>0.04</v>
      </c>
      <c r="D354">
        <v>4.4299999999999999E-2</v>
      </c>
      <c r="E354">
        <v>4.7300000000000002E-2</v>
      </c>
      <c r="F354">
        <v>5.1200000000000002E-2</v>
      </c>
      <c r="G354">
        <v>5.4399999999999997E-2</v>
      </c>
      <c r="H354">
        <v>5.96E-2</v>
      </c>
    </row>
    <row r="355" spans="1:8" x14ac:dyDescent="0.2">
      <c r="A355">
        <v>2.35E-2</v>
      </c>
      <c r="B355">
        <v>3.2899999999999999E-2</v>
      </c>
      <c r="C355">
        <v>3.95E-2</v>
      </c>
      <c r="D355">
        <v>4.3799999999999999E-2</v>
      </c>
      <c r="E355">
        <v>4.6600000000000003E-2</v>
      </c>
      <c r="F355">
        <v>5.04E-2</v>
      </c>
      <c r="G355">
        <v>5.3499999999999999E-2</v>
      </c>
      <c r="H355">
        <v>5.8700000000000002E-2</v>
      </c>
    </row>
    <row r="356" spans="1:8" x14ac:dyDescent="0.2">
      <c r="A356">
        <v>2.52E-2</v>
      </c>
      <c r="B356">
        <v>3.5099999999999999E-2</v>
      </c>
      <c r="C356">
        <v>4.2000000000000003E-2</v>
      </c>
      <c r="D356">
        <v>4.6199999999999998E-2</v>
      </c>
      <c r="E356">
        <v>4.9099999999999998E-2</v>
      </c>
      <c r="F356">
        <v>5.28E-2</v>
      </c>
      <c r="G356">
        <v>5.5899999999999998E-2</v>
      </c>
      <c r="H356">
        <v>6.0400000000000002E-2</v>
      </c>
    </row>
    <row r="357" spans="1:8" x14ac:dyDescent="0.2">
      <c r="A357">
        <v>2.58E-2</v>
      </c>
      <c r="B357">
        <v>3.61E-2</v>
      </c>
      <c r="C357">
        <v>4.2999999999999997E-2</v>
      </c>
      <c r="D357">
        <v>4.7300000000000002E-2</v>
      </c>
      <c r="E357">
        <v>5.0099999999999999E-2</v>
      </c>
      <c r="F357">
        <v>5.3800000000000001E-2</v>
      </c>
      <c r="G357">
        <v>5.6800000000000003E-2</v>
      </c>
      <c r="H357">
        <v>6.13E-2</v>
      </c>
    </row>
    <row r="358" spans="1:8" x14ac:dyDescent="0.2">
      <c r="A358">
        <v>2.5399999999999999E-2</v>
      </c>
      <c r="B358">
        <v>3.6499999999999998E-2</v>
      </c>
      <c r="C358">
        <v>4.4200000000000003E-2</v>
      </c>
      <c r="D358">
        <v>4.8800000000000003E-2</v>
      </c>
      <c r="E358">
        <v>5.21E-2</v>
      </c>
      <c r="F358">
        <v>5.5899999999999998E-2</v>
      </c>
      <c r="G358">
        <v>5.9200000000000003E-2</v>
      </c>
      <c r="H358">
        <v>6.3399999999999998E-2</v>
      </c>
    </row>
    <row r="359" spans="1:8" x14ac:dyDescent="0.2">
      <c r="A359">
        <v>2.4199999999999999E-2</v>
      </c>
      <c r="B359">
        <v>3.5700000000000003E-2</v>
      </c>
      <c r="C359">
        <v>4.3400000000000001E-2</v>
      </c>
      <c r="D359">
        <v>4.82E-2</v>
      </c>
      <c r="E359">
        <v>5.16E-2</v>
      </c>
      <c r="F359">
        <v>5.5500000000000001E-2</v>
      </c>
      <c r="G359">
        <v>5.8799999999999998E-2</v>
      </c>
      <c r="H359">
        <v>6.2799999999999995E-2</v>
      </c>
    </row>
    <row r="360" spans="1:8" x14ac:dyDescent="0.2">
      <c r="A360">
        <v>2.3699999999999999E-2</v>
      </c>
      <c r="B360">
        <v>3.49E-2</v>
      </c>
      <c r="C360">
        <v>4.2700000000000002E-2</v>
      </c>
      <c r="D360">
        <v>4.7600000000000003E-2</v>
      </c>
      <c r="E360">
        <v>5.0900000000000001E-2</v>
      </c>
      <c r="F360">
        <v>5.4899999999999997E-2</v>
      </c>
      <c r="G360">
        <v>5.8200000000000002E-2</v>
      </c>
      <c r="H360">
        <v>6.2300000000000001E-2</v>
      </c>
    </row>
    <row r="361" spans="1:8" x14ac:dyDescent="0.2">
      <c r="A361">
        <v>2.2800000000000001E-2</v>
      </c>
      <c r="B361">
        <v>3.3500000000000002E-2</v>
      </c>
      <c r="C361">
        <v>4.1300000000000003E-2</v>
      </c>
      <c r="D361">
        <v>4.6199999999999998E-2</v>
      </c>
      <c r="E361">
        <v>4.9599999999999998E-2</v>
      </c>
      <c r="F361">
        <v>5.3800000000000001E-2</v>
      </c>
      <c r="G361">
        <v>5.7299999999999997E-2</v>
      </c>
      <c r="H361">
        <v>6.1699999999999998E-2</v>
      </c>
    </row>
    <row r="362" spans="1:8" x14ac:dyDescent="0.2">
      <c r="A362">
        <v>2.3800000000000002E-2</v>
      </c>
      <c r="B362">
        <v>3.4700000000000002E-2</v>
      </c>
      <c r="C362">
        <v>4.2299999999999997E-2</v>
      </c>
      <c r="D362">
        <v>4.7100000000000003E-2</v>
      </c>
      <c r="E362">
        <v>5.0299999999999997E-2</v>
      </c>
      <c r="F362">
        <v>5.4199999999999998E-2</v>
      </c>
      <c r="G362">
        <v>5.7500000000000002E-2</v>
      </c>
      <c r="H362">
        <v>6.1400000000000003E-2</v>
      </c>
    </row>
    <row r="363" spans="1:8" x14ac:dyDescent="0.2">
      <c r="A363">
        <v>2.4500000000000001E-2</v>
      </c>
      <c r="B363">
        <v>3.5900000000000001E-2</v>
      </c>
      <c r="C363">
        <v>4.36E-2</v>
      </c>
      <c r="D363">
        <v>4.8300000000000003E-2</v>
      </c>
      <c r="E363">
        <v>5.1499999999999997E-2</v>
      </c>
      <c r="F363">
        <v>5.5399999999999998E-2</v>
      </c>
      <c r="G363">
        <v>5.8799999999999998E-2</v>
      </c>
      <c r="H363">
        <v>6.25E-2</v>
      </c>
    </row>
    <row r="364" spans="1:8" x14ac:dyDescent="0.2">
      <c r="A364">
        <v>2.5000000000000001E-2</v>
      </c>
      <c r="B364">
        <v>3.7199999999999997E-2</v>
      </c>
      <c r="C364">
        <v>4.5400000000000003E-2</v>
      </c>
      <c r="D364">
        <v>5.0500000000000003E-2</v>
      </c>
      <c r="E364">
        <v>5.3999999999999999E-2</v>
      </c>
      <c r="F364">
        <v>5.79E-2</v>
      </c>
      <c r="G364">
        <v>6.1199999999999997E-2</v>
      </c>
      <c r="H364">
        <v>6.4299999999999996E-2</v>
      </c>
    </row>
    <row r="365" spans="1:8" x14ac:dyDescent="0.2">
      <c r="A365">
        <v>2.4199999999999999E-2</v>
      </c>
      <c r="B365">
        <v>3.5999999999999997E-2</v>
      </c>
      <c r="C365">
        <v>4.4200000000000003E-2</v>
      </c>
      <c r="D365">
        <v>4.9200000000000001E-2</v>
      </c>
      <c r="E365">
        <v>5.2499999999999998E-2</v>
      </c>
      <c r="F365">
        <v>5.6599999999999998E-2</v>
      </c>
      <c r="G365">
        <v>5.9900000000000002E-2</v>
      </c>
      <c r="H365">
        <v>6.3200000000000006E-2</v>
      </c>
    </row>
    <row r="366" spans="1:8" x14ac:dyDescent="0.2">
      <c r="A366">
        <v>2.3900000000000001E-2</v>
      </c>
      <c r="B366">
        <v>3.5400000000000001E-2</v>
      </c>
      <c r="C366">
        <v>4.3400000000000001E-2</v>
      </c>
      <c r="D366">
        <v>4.8300000000000003E-2</v>
      </c>
      <c r="E366">
        <v>5.1499999999999997E-2</v>
      </c>
      <c r="F366">
        <v>5.5399999999999998E-2</v>
      </c>
      <c r="G366">
        <v>5.8500000000000003E-2</v>
      </c>
      <c r="H366">
        <v>6.2E-2</v>
      </c>
    </row>
    <row r="367" spans="1:8" x14ac:dyDescent="0.2">
      <c r="A367">
        <v>2.4299999999999999E-2</v>
      </c>
      <c r="B367">
        <v>3.5799999999999998E-2</v>
      </c>
      <c r="C367">
        <v>4.3799999999999999E-2</v>
      </c>
      <c r="D367">
        <v>4.8599999999999997E-2</v>
      </c>
      <c r="E367">
        <v>5.1700000000000003E-2</v>
      </c>
      <c r="F367">
        <v>5.5599999999999997E-2</v>
      </c>
      <c r="G367">
        <v>5.8599999999999999E-2</v>
      </c>
      <c r="H367">
        <v>6.1800000000000001E-2</v>
      </c>
    </row>
    <row r="368" spans="1:8" x14ac:dyDescent="0.2">
      <c r="A368">
        <v>2.4400000000000002E-2</v>
      </c>
      <c r="B368">
        <v>3.61E-2</v>
      </c>
      <c r="C368">
        <v>4.4200000000000003E-2</v>
      </c>
      <c r="D368">
        <v>4.8800000000000003E-2</v>
      </c>
      <c r="E368">
        <v>5.1900000000000002E-2</v>
      </c>
      <c r="F368">
        <v>5.57E-2</v>
      </c>
      <c r="G368">
        <v>5.8700000000000002E-2</v>
      </c>
      <c r="H368">
        <v>6.2E-2</v>
      </c>
    </row>
    <row r="369" spans="1:8" x14ac:dyDescent="0.2">
      <c r="A369">
        <v>2.47E-2</v>
      </c>
      <c r="B369">
        <v>3.6400000000000002E-2</v>
      </c>
      <c r="C369">
        <v>4.4499999999999998E-2</v>
      </c>
      <c r="D369">
        <v>4.9299999999999997E-2</v>
      </c>
      <c r="E369">
        <v>5.2400000000000002E-2</v>
      </c>
      <c r="F369">
        <v>5.62E-2</v>
      </c>
      <c r="G369">
        <v>5.9200000000000003E-2</v>
      </c>
      <c r="H369">
        <v>6.2300000000000001E-2</v>
      </c>
    </row>
    <row r="370" spans="1:8" x14ac:dyDescent="0.2">
      <c r="A370">
        <v>2.5100000000000001E-2</v>
      </c>
      <c r="B370">
        <v>3.6999999999999998E-2</v>
      </c>
      <c r="C370">
        <v>4.5100000000000001E-2</v>
      </c>
      <c r="D370">
        <v>4.9799999999999997E-2</v>
      </c>
      <c r="E370">
        <v>5.2999999999999999E-2</v>
      </c>
      <c r="F370">
        <v>5.6800000000000003E-2</v>
      </c>
      <c r="G370">
        <v>5.9799999999999999E-2</v>
      </c>
      <c r="H370">
        <v>6.2799999999999995E-2</v>
      </c>
    </row>
    <row r="371" spans="1:8" x14ac:dyDescent="0.2">
      <c r="A371">
        <v>2.4899999999999999E-2</v>
      </c>
      <c r="B371">
        <v>3.6999999999999998E-2</v>
      </c>
      <c r="C371">
        <v>4.5100000000000001E-2</v>
      </c>
      <c r="D371">
        <v>4.9799999999999997E-2</v>
      </c>
      <c r="E371">
        <v>5.2900000000000003E-2</v>
      </c>
      <c r="F371">
        <v>5.67E-2</v>
      </c>
      <c r="G371">
        <v>5.96E-2</v>
      </c>
      <c r="H371">
        <v>6.2799999999999995E-2</v>
      </c>
    </row>
    <row r="372" spans="1:8" x14ac:dyDescent="0.2">
      <c r="A372">
        <v>2.4799999999999999E-2</v>
      </c>
      <c r="B372">
        <v>3.6600000000000001E-2</v>
      </c>
      <c r="C372">
        <v>4.4699999999999997E-2</v>
      </c>
      <c r="D372">
        <v>4.9299999999999997E-2</v>
      </c>
      <c r="E372">
        <v>5.2299999999999999E-2</v>
      </c>
      <c r="F372">
        <v>5.6099999999999997E-2</v>
      </c>
      <c r="G372">
        <v>5.9299999999999999E-2</v>
      </c>
      <c r="H372">
        <v>6.3100000000000003E-2</v>
      </c>
    </row>
    <row r="373" spans="1:8" x14ac:dyDescent="0.2">
      <c r="A373">
        <v>2.4400000000000002E-2</v>
      </c>
      <c r="B373">
        <v>3.5700000000000003E-2</v>
      </c>
      <c r="C373">
        <v>4.3700000000000003E-2</v>
      </c>
      <c r="D373">
        <v>4.8300000000000003E-2</v>
      </c>
      <c r="E373">
        <v>5.1400000000000001E-2</v>
      </c>
      <c r="F373">
        <v>5.5199999999999999E-2</v>
      </c>
      <c r="G373">
        <v>5.8299999999999998E-2</v>
      </c>
      <c r="H373">
        <v>6.2399999999999997E-2</v>
      </c>
    </row>
    <row r="374" spans="1:8" x14ac:dyDescent="0.2">
      <c r="A374">
        <v>2.46E-2</v>
      </c>
      <c r="B374">
        <v>3.6200000000000003E-2</v>
      </c>
      <c r="C374">
        <v>4.3999999999999997E-2</v>
      </c>
      <c r="D374">
        <v>4.8599999999999997E-2</v>
      </c>
      <c r="E374">
        <v>5.1700000000000003E-2</v>
      </c>
      <c r="F374">
        <v>5.5300000000000002E-2</v>
      </c>
      <c r="G374">
        <v>5.8400000000000001E-2</v>
      </c>
      <c r="H374">
        <v>6.2E-2</v>
      </c>
    </row>
    <row r="375" spans="1:8" x14ac:dyDescent="0.2">
      <c r="A375">
        <v>2.4500000000000001E-2</v>
      </c>
      <c r="B375">
        <v>3.6200000000000003E-2</v>
      </c>
      <c r="C375">
        <v>4.41E-2</v>
      </c>
      <c r="D375">
        <v>4.8800000000000003E-2</v>
      </c>
      <c r="E375">
        <v>5.1900000000000002E-2</v>
      </c>
      <c r="F375">
        <v>5.57E-2</v>
      </c>
      <c r="G375">
        <v>5.8799999999999998E-2</v>
      </c>
      <c r="H375">
        <v>6.2399999999999997E-2</v>
      </c>
    </row>
    <row r="376" spans="1:8" x14ac:dyDescent="0.2">
      <c r="A376">
        <v>2.47E-2</v>
      </c>
      <c r="B376">
        <v>3.6400000000000002E-2</v>
      </c>
      <c r="C376">
        <v>4.4400000000000002E-2</v>
      </c>
      <c r="D376">
        <v>4.9099999999999998E-2</v>
      </c>
      <c r="E376">
        <v>5.2299999999999999E-2</v>
      </c>
      <c r="F376">
        <v>5.6000000000000001E-2</v>
      </c>
      <c r="G376">
        <v>5.91E-2</v>
      </c>
      <c r="H376">
        <v>6.2799999999999995E-2</v>
      </c>
    </row>
    <row r="377" spans="1:8" x14ac:dyDescent="0.2">
      <c r="A377">
        <v>2.4199999999999999E-2</v>
      </c>
      <c r="B377">
        <v>3.5200000000000002E-2</v>
      </c>
      <c r="C377">
        <v>4.2999999999999997E-2</v>
      </c>
      <c r="D377">
        <v>4.7699999999999999E-2</v>
      </c>
      <c r="E377">
        <v>5.0799999999999998E-2</v>
      </c>
      <c r="F377">
        <v>5.4699999999999999E-2</v>
      </c>
      <c r="G377">
        <v>5.8000000000000003E-2</v>
      </c>
      <c r="H377">
        <v>6.1800000000000001E-2</v>
      </c>
    </row>
    <row r="378" spans="1:8" x14ac:dyDescent="0.2">
      <c r="A378">
        <v>2.3699999999999999E-2</v>
      </c>
      <c r="B378">
        <v>3.44E-2</v>
      </c>
      <c r="C378">
        <v>4.2200000000000001E-2</v>
      </c>
      <c r="D378">
        <v>4.7E-2</v>
      </c>
      <c r="E378">
        <v>5.0099999999999999E-2</v>
      </c>
      <c r="F378">
        <v>5.4100000000000002E-2</v>
      </c>
      <c r="G378">
        <v>5.7599999999999998E-2</v>
      </c>
      <c r="H378">
        <v>6.1499999999999999E-2</v>
      </c>
    </row>
    <row r="379" spans="1:8" x14ac:dyDescent="0.2">
      <c r="A379">
        <v>2.4E-2</v>
      </c>
      <c r="B379">
        <v>3.49E-2</v>
      </c>
      <c r="C379">
        <v>4.2700000000000002E-2</v>
      </c>
      <c r="D379">
        <v>4.7600000000000003E-2</v>
      </c>
      <c r="E379">
        <v>5.0799999999999998E-2</v>
      </c>
      <c r="F379">
        <v>5.4699999999999999E-2</v>
      </c>
      <c r="G379">
        <v>5.8200000000000002E-2</v>
      </c>
      <c r="H379">
        <v>6.2E-2</v>
      </c>
    </row>
    <row r="380" spans="1:8" x14ac:dyDescent="0.2">
      <c r="A380">
        <v>2.3599999999999999E-2</v>
      </c>
      <c r="B380">
        <v>3.3700000000000001E-2</v>
      </c>
      <c r="C380">
        <v>4.1399999999999999E-2</v>
      </c>
      <c r="D380">
        <v>4.6300000000000001E-2</v>
      </c>
      <c r="E380">
        <v>4.9599999999999998E-2</v>
      </c>
      <c r="F380">
        <v>5.3600000000000002E-2</v>
      </c>
      <c r="G380">
        <v>5.7200000000000001E-2</v>
      </c>
      <c r="H380">
        <v>6.1100000000000002E-2</v>
      </c>
    </row>
    <row r="381" spans="1:8" x14ac:dyDescent="0.2">
      <c r="A381">
        <v>2.3300000000000001E-2</v>
      </c>
      <c r="B381">
        <v>3.3399999999999999E-2</v>
      </c>
      <c r="C381">
        <v>4.0899999999999999E-2</v>
      </c>
      <c r="D381">
        <v>4.5699999999999998E-2</v>
      </c>
      <c r="E381">
        <v>4.8800000000000003E-2</v>
      </c>
      <c r="F381">
        <v>5.2900000000000003E-2</v>
      </c>
      <c r="G381">
        <v>5.6300000000000003E-2</v>
      </c>
      <c r="H381">
        <v>6.0299999999999999E-2</v>
      </c>
    </row>
    <row r="382" spans="1:8" x14ac:dyDescent="0.2">
      <c r="A382">
        <v>2.1299999999999999E-2</v>
      </c>
      <c r="B382">
        <v>3.1E-2</v>
      </c>
      <c r="C382">
        <v>3.8699999999999998E-2</v>
      </c>
      <c r="D382">
        <v>4.3499999999999997E-2</v>
      </c>
      <c r="E382">
        <v>4.6899999999999997E-2</v>
      </c>
      <c r="F382">
        <v>5.0999999999999997E-2</v>
      </c>
      <c r="G382">
        <v>5.4600000000000003E-2</v>
      </c>
      <c r="H382">
        <v>5.9299999999999999E-2</v>
      </c>
    </row>
    <row r="383" spans="1:8" x14ac:dyDescent="0.2">
      <c r="A383">
        <v>2.1499999999999998E-2</v>
      </c>
      <c r="B383">
        <v>3.1899999999999998E-2</v>
      </c>
      <c r="C383">
        <v>3.9600000000000003E-2</v>
      </c>
      <c r="D383">
        <v>4.4499999999999998E-2</v>
      </c>
      <c r="E383">
        <v>4.7800000000000002E-2</v>
      </c>
      <c r="F383">
        <v>5.1900000000000002E-2</v>
      </c>
      <c r="G383">
        <v>5.5399999999999998E-2</v>
      </c>
      <c r="H383">
        <v>5.9900000000000002E-2</v>
      </c>
    </row>
    <row r="384" spans="1:8" x14ac:dyDescent="0.2">
      <c r="A384">
        <v>2.1499999999999998E-2</v>
      </c>
      <c r="B384">
        <v>3.15E-2</v>
      </c>
      <c r="C384">
        <v>3.9E-2</v>
      </c>
      <c r="D384">
        <v>4.3900000000000002E-2</v>
      </c>
      <c r="E384">
        <v>4.7199999999999999E-2</v>
      </c>
      <c r="F384">
        <v>5.1200000000000002E-2</v>
      </c>
      <c r="G384">
        <v>5.4800000000000001E-2</v>
      </c>
      <c r="H384">
        <v>5.9499999999999997E-2</v>
      </c>
    </row>
    <row r="385" spans="1:8" x14ac:dyDescent="0.2">
      <c r="A385">
        <v>2.2599999999999999E-2</v>
      </c>
      <c r="B385">
        <v>3.2800000000000003E-2</v>
      </c>
      <c r="C385">
        <v>4.0399999999999998E-2</v>
      </c>
      <c r="D385">
        <v>4.53E-2</v>
      </c>
      <c r="E385">
        <v>4.8500000000000001E-2</v>
      </c>
      <c r="F385">
        <v>5.2499999999999998E-2</v>
      </c>
      <c r="G385">
        <v>5.6000000000000001E-2</v>
      </c>
      <c r="H385">
        <v>6.0400000000000002E-2</v>
      </c>
    </row>
    <row r="386" spans="1:8" x14ac:dyDescent="0.2">
      <c r="A386">
        <v>2.29E-2</v>
      </c>
      <c r="B386">
        <v>3.3500000000000002E-2</v>
      </c>
      <c r="C386">
        <v>4.1099999999999998E-2</v>
      </c>
      <c r="D386">
        <v>4.6100000000000002E-2</v>
      </c>
      <c r="E386">
        <v>4.9299999999999997E-2</v>
      </c>
      <c r="F386">
        <v>5.33E-2</v>
      </c>
      <c r="G386">
        <v>5.67E-2</v>
      </c>
      <c r="H386">
        <v>6.08E-2</v>
      </c>
    </row>
    <row r="387" spans="1:8" x14ac:dyDescent="0.2">
      <c r="A387">
        <v>2.35E-2</v>
      </c>
      <c r="B387">
        <v>3.3700000000000001E-2</v>
      </c>
      <c r="C387">
        <v>4.1200000000000001E-2</v>
      </c>
      <c r="D387">
        <v>4.5999999999999999E-2</v>
      </c>
      <c r="E387">
        <v>4.9200000000000001E-2</v>
      </c>
      <c r="F387">
        <v>5.3100000000000001E-2</v>
      </c>
      <c r="G387">
        <v>5.6500000000000002E-2</v>
      </c>
      <c r="H387">
        <v>6.0600000000000001E-2</v>
      </c>
    </row>
    <row r="388" spans="1:8" x14ac:dyDescent="0.2">
      <c r="A388">
        <v>2.3599999999999999E-2</v>
      </c>
      <c r="B388">
        <v>3.3700000000000001E-2</v>
      </c>
      <c r="C388">
        <v>4.1099999999999998E-2</v>
      </c>
      <c r="D388">
        <v>4.58E-2</v>
      </c>
      <c r="E388">
        <v>4.9099999999999998E-2</v>
      </c>
      <c r="F388">
        <v>5.2999999999999999E-2</v>
      </c>
      <c r="G388">
        <v>5.62E-2</v>
      </c>
      <c r="H388">
        <v>6.0499999999999998E-2</v>
      </c>
    </row>
    <row r="389" spans="1:8" x14ac:dyDescent="0.2">
      <c r="A389">
        <v>2.4500000000000001E-2</v>
      </c>
      <c r="B389">
        <v>3.4700000000000002E-2</v>
      </c>
      <c r="C389">
        <v>4.2099999999999999E-2</v>
      </c>
      <c r="D389">
        <v>4.6899999999999997E-2</v>
      </c>
      <c r="E389">
        <v>5.0099999999999999E-2</v>
      </c>
      <c r="F389">
        <v>5.3999999999999999E-2</v>
      </c>
      <c r="G389">
        <v>5.7299999999999997E-2</v>
      </c>
      <c r="H389">
        <v>6.1100000000000002E-2</v>
      </c>
    </row>
    <row r="390" spans="1:8" x14ac:dyDescent="0.2">
      <c r="A390">
        <v>2.52E-2</v>
      </c>
      <c r="B390">
        <v>3.5700000000000003E-2</v>
      </c>
      <c r="C390">
        <v>4.3099999999999999E-2</v>
      </c>
      <c r="D390">
        <v>4.7800000000000002E-2</v>
      </c>
      <c r="E390">
        <v>5.0900000000000001E-2</v>
      </c>
      <c r="F390">
        <v>5.4800000000000001E-2</v>
      </c>
      <c r="G390">
        <v>5.79E-2</v>
      </c>
      <c r="H390">
        <v>6.1600000000000002E-2</v>
      </c>
    </row>
    <row r="391" spans="1:8" x14ac:dyDescent="0.2">
      <c r="A391">
        <v>2.52E-2</v>
      </c>
      <c r="B391">
        <v>3.56E-2</v>
      </c>
      <c r="C391">
        <v>4.2999999999999997E-2</v>
      </c>
      <c r="D391">
        <v>4.7699999999999999E-2</v>
      </c>
      <c r="E391">
        <v>5.0999999999999997E-2</v>
      </c>
      <c r="F391">
        <v>5.4899999999999997E-2</v>
      </c>
      <c r="G391">
        <v>5.8000000000000003E-2</v>
      </c>
      <c r="H391">
        <v>6.1600000000000002E-2</v>
      </c>
    </row>
    <row r="392" spans="1:8" x14ac:dyDescent="0.2">
      <c r="A392">
        <v>2.4899999999999999E-2</v>
      </c>
      <c r="B392">
        <v>3.5099999999999999E-2</v>
      </c>
      <c r="C392">
        <v>4.24E-2</v>
      </c>
      <c r="D392">
        <v>4.7100000000000003E-2</v>
      </c>
      <c r="E392">
        <v>5.04E-2</v>
      </c>
      <c r="F392">
        <v>5.4399999999999997E-2</v>
      </c>
      <c r="G392">
        <v>5.7700000000000001E-2</v>
      </c>
      <c r="H392">
        <v>6.1499999999999999E-2</v>
      </c>
    </row>
    <row r="393" spans="1:8" x14ac:dyDescent="0.2">
      <c r="A393">
        <v>2.4400000000000002E-2</v>
      </c>
      <c r="B393">
        <v>3.4299999999999997E-2</v>
      </c>
      <c r="C393">
        <v>4.1500000000000002E-2</v>
      </c>
      <c r="D393">
        <v>4.6300000000000001E-2</v>
      </c>
      <c r="E393">
        <v>4.9700000000000001E-2</v>
      </c>
      <c r="F393">
        <v>5.3699999999999998E-2</v>
      </c>
      <c r="G393">
        <v>5.7099999999999998E-2</v>
      </c>
      <c r="H393">
        <v>6.1100000000000002E-2</v>
      </c>
    </row>
    <row r="394" spans="1:8" x14ac:dyDescent="0.2">
      <c r="A394">
        <v>2.4899999999999999E-2</v>
      </c>
      <c r="B394">
        <v>3.4700000000000002E-2</v>
      </c>
      <c r="C394">
        <v>4.1700000000000001E-2</v>
      </c>
      <c r="D394">
        <v>4.65E-2</v>
      </c>
      <c r="E394">
        <v>4.9799999999999997E-2</v>
      </c>
      <c r="F394">
        <v>5.3800000000000001E-2</v>
      </c>
      <c r="G394">
        <v>5.7099999999999998E-2</v>
      </c>
      <c r="H394">
        <v>6.1100000000000002E-2</v>
      </c>
    </row>
    <row r="395" spans="1:8" x14ac:dyDescent="0.2">
      <c r="A395">
        <v>2.5100000000000001E-2</v>
      </c>
      <c r="B395">
        <v>3.5000000000000003E-2</v>
      </c>
      <c r="C395">
        <v>4.2099999999999999E-2</v>
      </c>
      <c r="D395">
        <v>4.6699999999999998E-2</v>
      </c>
      <c r="E395">
        <v>4.99E-2</v>
      </c>
      <c r="F395">
        <v>5.3900000000000003E-2</v>
      </c>
      <c r="G395">
        <v>5.7099999999999998E-2</v>
      </c>
      <c r="H395">
        <v>6.1199999999999997E-2</v>
      </c>
    </row>
    <row r="396" spans="1:8" x14ac:dyDescent="0.2">
      <c r="A396">
        <v>2.4400000000000002E-2</v>
      </c>
      <c r="B396">
        <v>3.4000000000000002E-2</v>
      </c>
      <c r="C396">
        <v>4.1099999999999998E-2</v>
      </c>
      <c r="D396">
        <v>4.58E-2</v>
      </c>
      <c r="E396">
        <v>4.9000000000000002E-2</v>
      </c>
      <c r="F396">
        <v>5.3100000000000001E-2</v>
      </c>
      <c r="G396">
        <v>5.6500000000000002E-2</v>
      </c>
      <c r="H396">
        <v>6.0900000000000003E-2</v>
      </c>
    </row>
    <row r="397" spans="1:8" x14ac:dyDescent="0.2">
      <c r="A397">
        <v>2.41E-2</v>
      </c>
      <c r="B397">
        <v>3.3799999999999997E-2</v>
      </c>
      <c r="C397">
        <v>4.0800000000000003E-2</v>
      </c>
      <c r="D397">
        <v>4.5499999999999999E-2</v>
      </c>
      <c r="E397">
        <v>4.8800000000000003E-2</v>
      </c>
      <c r="F397">
        <v>5.2900000000000003E-2</v>
      </c>
      <c r="G397">
        <v>5.6399999999999999E-2</v>
      </c>
      <c r="H397">
        <v>6.0900000000000003E-2</v>
      </c>
    </row>
    <row r="398" spans="1:8" x14ac:dyDescent="0.2">
      <c r="A398">
        <v>2.4E-2</v>
      </c>
      <c r="B398">
        <v>3.3399999999999999E-2</v>
      </c>
      <c r="C398">
        <v>4.0500000000000001E-2</v>
      </c>
      <c r="D398">
        <v>4.53E-2</v>
      </c>
      <c r="E398">
        <v>4.8599999999999997E-2</v>
      </c>
      <c r="F398">
        <v>5.28E-2</v>
      </c>
      <c r="G398">
        <v>5.6300000000000003E-2</v>
      </c>
      <c r="H398">
        <v>6.08E-2</v>
      </c>
    </row>
    <row r="399" spans="1:8" x14ac:dyDescent="0.2">
      <c r="A399">
        <v>2.4199999999999999E-2</v>
      </c>
      <c r="B399">
        <v>3.3799999999999997E-2</v>
      </c>
      <c r="C399">
        <v>4.1000000000000002E-2</v>
      </c>
      <c r="D399">
        <v>4.5900000000000003E-2</v>
      </c>
      <c r="E399">
        <v>4.9399999999999999E-2</v>
      </c>
      <c r="F399">
        <v>5.3499999999999999E-2</v>
      </c>
      <c r="G399">
        <v>5.7099999999999998E-2</v>
      </c>
      <c r="H399">
        <v>6.1400000000000003E-2</v>
      </c>
    </row>
    <row r="400" spans="1:8" x14ac:dyDescent="0.2">
      <c r="A400">
        <v>2.3900000000000001E-2</v>
      </c>
      <c r="B400">
        <v>3.3300000000000003E-2</v>
      </c>
      <c r="C400">
        <v>4.0399999999999998E-2</v>
      </c>
      <c r="D400">
        <v>4.53E-2</v>
      </c>
      <c r="E400">
        <v>4.87E-2</v>
      </c>
      <c r="F400">
        <v>5.2900000000000003E-2</v>
      </c>
      <c r="G400">
        <v>5.6500000000000002E-2</v>
      </c>
      <c r="H400">
        <v>6.1100000000000002E-2</v>
      </c>
    </row>
    <row r="401" spans="1:8" x14ac:dyDescent="0.2">
      <c r="A401">
        <v>2.41E-2</v>
      </c>
      <c r="B401">
        <v>3.3399999999999999E-2</v>
      </c>
      <c r="C401">
        <v>4.0500000000000001E-2</v>
      </c>
      <c r="D401">
        <v>4.53E-2</v>
      </c>
      <c r="E401">
        <v>4.8800000000000003E-2</v>
      </c>
      <c r="F401">
        <v>5.3100000000000001E-2</v>
      </c>
      <c r="G401">
        <v>5.6599999999999998E-2</v>
      </c>
      <c r="H401">
        <v>6.1199999999999997E-2</v>
      </c>
    </row>
    <row r="402" spans="1:8" x14ac:dyDescent="0.2">
      <c r="A402">
        <v>2.41E-2</v>
      </c>
      <c r="B402">
        <v>3.3399999999999999E-2</v>
      </c>
      <c r="C402">
        <v>4.0399999999999998E-2</v>
      </c>
      <c r="D402">
        <v>4.5100000000000001E-2</v>
      </c>
      <c r="E402">
        <v>4.8599999999999997E-2</v>
      </c>
      <c r="F402">
        <v>5.28E-2</v>
      </c>
      <c r="G402">
        <v>5.6300000000000003E-2</v>
      </c>
      <c r="H402">
        <v>6.0900000000000003E-2</v>
      </c>
    </row>
    <row r="403" spans="1:8" x14ac:dyDescent="0.2">
      <c r="A403">
        <v>2.5000000000000001E-2</v>
      </c>
      <c r="B403">
        <v>3.4599999999999999E-2</v>
      </c>
      <c r="C403">
        <v>4.1599999999999998E-2</v>
      </c>
      <c r="D403">
        <v>4.6300000000000001E-2</v>
      </c>
      <c r="E403">
        <v>4.9700000000000001E-2</v>
      </c>
      <c r="F403">
        <v>5.3900000000000003E-2</v>
      </c>
      <c r="G403">
        <v>5.74E-2</v>
      </c>
      <c r="H403">
        <v>6.1699999999999998E-2</v>
      </c>
    </row>
    <row r="404" spans="1:8" x14ac:dyDescent="0.2">
      <c r="A404">
        <v>2.53E-2</v>
      </c>
      <c r="B404">
        <v>3.49E-2</v>
      </c>
      <c r="C404">
        <v>4.1799999999999997E-2</v>
      </c>
      <c r="D404">
        <v>4.6399999999999997E-2</v>
      </c>
      <c r="E404">
        <v>4.9599999999999998E-2</v>
      </c>
      <c r="F404">
        <v>5.3699999999999998E-2</v>
      </c>
      <c r="G404">
        <v>5.7000000000000002E-2</v>
      </c>
      <c r="H404">
        <v>6.13E-2</v>
      </c>
    </row>
    <row r="405" spans="1:8" x14ac:dyDescent="0.2">
      <c r="A405">
        <v>2.46E-2</v>
      </c>
      <c r="B405">
        <v>3.3799999999999997E-2</v>
      </c>
      <c r="C405">
        <v>4.07E-2</v>
      </c>
      <c r="D405">
        <v>4.53E-2</v>
      </c>
      <c r="E405">
        <v>4.8500000000000001E-2</v>
      </c>
      <c r="F405">
        <v>5.2600000000000001E-2</v>
      </c>
      <c r="G405">
        <v>5.5899999999999998E-2</v>
      </c>
      <c r="H405">
        <v>6.0499999999999998E-2</v>
      </c>
    </row>
    <row r="406" spans="1:8" x14ac:dyDescent="0.2">
      <c r="A406">
        <v>2.4500000000000001E-2</v>
      </c>
      <c r="B406">
        <v>3.3599999999999998E-2</v>
      </c>
      <c r="C406">
        <v>4.0399999999999998E-2</v>
      </c>
      <c r="D406">
        <v>4.4999999999999998E-2</v>
      </c>
      <c r="E406">
        <v>4.8399999999999999E-2</v>
      </c>
      <c r="F406">
        <v>5.2499999999999998E-2</v>
      </c>
      <c r="G406">
        <v>5.5899999999999998E-2</v>
      </c>
      <c r="H406">
        <v>6.0499999999999998E-2</v>
      </c>
    </row>
    <row r="407" spans="1:8" x14ac:dyDescent="0.2">
      <c r="A407">
        <v>2.4500000000000001E-2</v>
      </c>
      <c r="B407">
        <v>3.3599999999999998E-2</v>
      </c>
      <c r="C407">
        <v>4.0399999999999998E-2</v>
      </c>
      <c r="D407">
        <v>4.4999999999999998E-2</v>
      </c>
      <c r="E407">
        <v>4.82E-2</v>
      </c>
      <c r="F407">
        <v>5.2499999999999998E-2</v>
      </c>
      <c r="G407">
        <v>5.5899999999999998E-2</v>
      </c>
      <c r="H407">
        <v>6.0499999999999998E-2</v>
      </c>
    </row>
    <row r="408" spans="1:8" x14ac:dyDescent="0.2">
      <c r="A408">
        <v>2.46E-2</v>
      </c>
      <c r="B408">
        <v>3.3799999999999997E-2</v>
      </c>
      <c r="C408">
        <v>4.0500000000000001E-2</v>
      </c>
      <c r="D408">
        <v>4.5100000000000001E-2</v>
      </c>
      <c r="E408">
        <v>4.8300000000000003E-2</v>
      </c>
      <c r="F408">
        <v>5.2400000000000002E-2</v>
      </c>
      <c r="G408">
        <v>5.5800000000000002E-2</v>
      </c>
      <c r="H408">
        <v>6.0400000000000002E-2</v>
      </c>
    </row>
    <row r="409" spans="1:8" x14ac:dyDescent="0.2">
      <c r="A409">
        <v>2.4500000000000001E-2</v>
      </c>
      <c r="B409">
        <v>3.3500000000000002E-2</v>
      </c>
      <c r="C409">
        <v>4.0300000000000002E-2</v>
      </c>
      <c r="D409">
        <v>4.4699999999999997E-2</v>
      </c>
      <c r="E409">
        <v>4.7800000000000002E-2</v>
      </c>
      <c r="F409">
        <v>5.1999999999999998E-2</v>
      </c>
      <c r="G409">
        <v>5.5500000000000001E-2</v>
      </c>
      <c r="H409">
        <v>6.0100000000000001E-2</v>
      </c>
    </row>
    <row r="410" spans="1:8" x14ac:dyDescent="0.2">
      <c r="A410">
        <v>2.4799999999999999E-2</v>
      </c>
      <c r="B410">
        <v>3.39E-2</v>
      </c>
      <c r="C410">
        <v>4.07E-2</v>
      </c>
      <c r="D410">
        <v>4.5100000000000001E-2</v>
      </c>
      <c r="E410">
        <v>4.8300000000000003E-2</v>
      </c>
      <c r="F410">
        <v>5.2400000000000002E-2</v>
      </c>
      <c r="G410">
        <v>5.57E-2</v>
      </c>
      <c r="H410">
        <v>6.0400000000000002E-2</v>
      </c>
    </row>
    <row r="411" spans="1:8" x14ac:dyDescent="0.2">
      <c r="A411">
        <v>2.47E-2</v>
      </c>
      <c r="B411">
        <v>3.4000000000000002E-2</v>
      </c>
      <c r="C411">
        <v>4.0599999999999997E-2</v>
      </c>
      <c r="D411">
        <v>4.5100000000000001E-2</v>
      </c>
      <c r="E411">
        <v>4.82E-2</v>
      </c>
      <c r="F411">
        <v>5.2400000000000002E-2</v>
      </c>
      <c r="G411">
        <v>5.57E-2</v>
      </c>
      <c r="H411">
        <v>6.0299999999999999E-2</v>
      </c>
    </row>
    <row r="412" spans="1:8" x14ac:dyDescent="0.2">
      <c r="A412">
        <v>2.46E-2</v>
      </c>
      <c r="B412">
        <v>3.4099999999999998E-2</v>
      </c>
      <c r="C412">
        <v>4.07E-2</v>
      </c>
      <c r="D412">
        <v>4.5100000000000001E-2</v>
      </c>
      <c r="E412">
        <v>4.82E-2</v>
      </c>
      <c r="F412">
        <v>5.2400000000000002E-2</v>
      </c>
      <c r="G412">
        <v>5.5899999999999998E-2</v>
      </c>
      <c r="H412">
        <v>6.0499999999999998E-2</v>
      </c>
    </row>
    <row r="413" spans="1:8" x14ac:dyDescent="0.2">
      <c r="A413">
        <v>2.4799999999999999E-2</v>
      </c>
      <c r="B413">
        <v>3.4299999999999997E-2</v>
      </c>
      <c r="C413">
        <v>4.0800000000000003E-2</v>
      </c>
      <c r="D413">
        <v>4.4999999999999998E-2</v>
      </c>
      <c r="E413">
        <v>4.8000000000000001E-2</v>
      </c>
      <c r="F413">
        <v>5.1999999999999998E-2</v>
      </c>
      <c r="G413">
        <v>5.5399999999999998E-2</v>
      </c>
      <c r="H413">
        <v>6.0100000000000001E-2</v>
      </c>
    </row>
    <row r="414" spans="1:8" x14ac:dyDescent="0.2">
      <c r="A414">
        <v>2.5600000000000001E-2</v>
      </c>
      <c r="B414">
        <v>3.5499999999999997E-2</v>
      </c>
      <c r="C414">
        <v>4.19E-2</v>
      </c>
      <c r="D414">
        <v>4.6100000000000002E-2</v>
      </c>
      <c r="E414">
        <v>4.9099999999999998E-2</v>
      </c>
      <c r="F414">
        <v>5.3100000000000001E-2</v>
      </c>
      <c r="G414">
        <v>5.6300000000000003E-2</v>
      </c>
      <c r="H414">
        <v>6.08E-2</v>
      </c>
    </row>
    <row r="415" spans="1:8" x14ac:dyDescent="0.2">
      <c r="A415">
        <v>2.63E-2</v>
      </c>
      <c r="B415">
        <v>3.6499999999999998E-2</v>
      </c>
      <c r="C415">
        <v>4.2700000000000002E-2</v>
      </c>
      <c r="D415">
        <v>4.6899999999999997E-2</v>
      </c>
      <c r="E415">
        <v>4.9799999999999997E-2</v>
      </c>
      <c r="F415">
        <v>5.3800000000000001E-2</v>
      </c>
      <c r="G415">
        <v>5.7000000000000002E-2</v>
      </c>
      <c r="H415">
        <v>6.13E-2</v>
      </c>
    </row>
    <row r="416" spans="1:8" x14ac:dyDescent="0.2">
      <c r="A416">
        <v>2.6599999999999999E-2</v>
      </c>
      <c r="B416">
        <v>3.6900000000000002E-2</v>
      </c>
      <c r="C416">
        <v>4.3099999999999999E-2</v>
      </c>
      <c r="D416">
        <v>4.7100000000000003E-2</v>
      </c>
      <c r="E416">
        <v>0.05</v>
      </c>
      <c r="F416">
        <v>5.3999999999999999E-2</v>
      </c>
      <c r="G416">
        <v>5.7299999999999997E-2</v>
      </c>
      <c r="H416">
        <v>6.1199999999999997E-2</v>
      </c>
    </row>
    <row r="417" spans="1:8" x14ac:dyDescent="0.2">
      <c r="A417">
        <v>2.6100000000000002E-2</v>
      </c>
      <c r="B417">
        <v>3.6400000000000002E-2</v>
      </c>
      <c r="C417">
        <v>4.2700000000000002E-2</v>
      </c>
      <c r="D417">
        <v>4.6800000000000001E-2</v>
      </c>
      <c r="E417">
        <v>4.9799999999999997E-2</v>
      </c>
      <c r="F417">
        <v>5.3800000000000001E-2</v>
      </c>
      <c r="G417">
        <v>5.7099999999999998E-2</v>
      </c>
      <c r="H417">
        <v>6.13E-2</v>
      </c>
    </row>
    <row r="418" spans="1:8" x14ac:dyDescent="0.2">
      <c r="A418">
        <v>2.7400000000000001E-2</v>
      </c>
      <c r="B418">
        <v>3.78E-2</v>
      </c>
      <c r="C418">
        <v>4.41E-2</v>
      </c>
      <c r="D418">
        <v>4.8300000000000003E-2</v>
      </c>
      <c r="E418">
        <v>5.1299999999999998E-2</v>
      </c>
      <c r="F418">
        <v>5.5300000000000002E-2</v>
      </c>
      <c r="G418">
        <v>5.8700000000000002E-2</v>
      </c>
      <c r="H418">
        <v>6.25E-2</v>
      </c>
    </row>
    <row r="419" spans="1:8" x14ac:dyDescent="0.2">
      <c r="A419">
        <v>2.8400000000000002E-2</v>
      </c>
      <c r="B419">
        <v>3.9199999999999999E-2</v>
      </c>
      <c r="C419">
        <v>4.5499999999999999E-2</v>
      </c>
      <c r="D419">
        <v>4.9700000000000001E-2</v>
      </c>
      <c r="E419">
        <v>5.2600000000000001E-2</v>
      </c>
      <c r="F419">
        <v>5.6500000000000002E-2</v>
      </c>
      <c r="G419">
        <v>5.9799999999999999E-2</v>
      </c>
      <c r="H419">
        <v>6.3100000000000003E-2</v>
      </c>
    </row>
    <row r="420" spans="1:8" x14ac:dyDescent="0.2">
      <c r="A420">
        <v>2.8799999999999999E-2</v>
      </c>
      <c r="B420">
        <v>3.9699999999999999E-2</v>
      </c>
      <c r="C420">
        <v>4.5999999999999999E-2</v>
      </c>
      <c r="D420">
        <v>5.0099999999999999E-2</v>
      </c>
      <c r="E420">
        <v>5.2999999999999999E-2</v>
      </c>
      <c r="F420">
        <v>5.6800000000000003E-2</v>
      </c>
      <c r="G420">
        <v>5.9900000000000002E-2</v>
      </c>
      <c r="H420">
        <v>6.3200000000000006E-2</v>
      </c>
    </row>
    <row r="421" spans="1:8" x14ac:dyDescent="0.2">
      <c r="A421">
        <v>2.86E-2</v>
      </c>
      <c r="B421">
        <v>3.9399999999999998E-2</v>
      </c>
      <c r="C421">
        <v>4.5699999999999998E-2</v>
      </c>
      <c r="D421">
        <v>4.9799999999999997E-2</v>
      </c>
      <c r="E421">
        <v>5.2600000000000001E-2</v>
      </c>
      <c r="F421">
        <v>5.6599999999999998E-2</v>
      </c>
      <c r="G421">
        <v>5.9799999999999999E-2</v>
      </c>
      <c r="H421">
        <v>6.3200000000000006E-2</v>
      </c>
    </row>
    <row r="422" spans="1:8" x14ac:dyDescent="0.2">
      <c r="A422">
        <v>2.8500000000000001E-2</v>
      </c>
      <c r="B422">
        <v>3.9399999999999998E-2</v>
      </c>
      <c r="C422">
        <v>4.5600000000000002E-2</v>
      </c>
      <c r="D422">
        <v>4.9700000000000001E-2</v>
      </c>
      <c r="E422">
        <v>5.2600000000000001E-2</v>
      </c>
      <c r="F422">
        <v>5.6599999999999998E-2</v>
      </c>
      <c r="G422">
        <v>5.9900000000000002E-2</v>
      </c>
      <c r="H422">
        <v>6.3500000000000001E-2</v>
      </c>
    </row>
    <row r="423" spans="1:8" x14ac:dyDescent="0.2">
      <c r="A423">
        <v>2.8899999999999999E-2</v>
      </c>
      <c r="B423">
        <v>3.9699999999999999E-2</v>
      </c>
      <c r="C423">
        <v>4.6100000000000002E-2</v>
      </c>
      <c r="D423">
        <v>5.0299999999999997E-2</v>
      </c>
      <c r="E423">
        <v>5.33E-2</v>
      </c>
      <c r="F423">
        <v>5.7200000000000001E-2</v>
      </c>
      <c r="G423">
        <v>6.0499999999999998E-2</v>
      </c>
      <c r="H423">
        <v>6.4000000000000001E-2</v>
      </c>
    </row>
    <row r="424" spans="1:8" x14ac:dyDescent="0.2">
      <c r="A424">
        <v>2.9600000000000001E-2</v>
      </c>
      <c r="B424">
        <v>4.0800000000000003E-2</v>
      </c>
      <c r="C424">
        <v>4.7199999999999999E-2</v>
      </c>
      <c r="D424">
        <v>5.1200000000000002E-2</v>
      </c>
      <c r="E424">
        <v>5.4100000000000002E-2</v>
      </c>
      <c r="F424">
        <v>5.79E-2</v>
      </c>
      <c r="G424">
        <v>6.0900000000000003E-2</v>
      </c>
      <c r="H424">
        <v>6.4199999999999993E-2</v>
      </c>
    </row>
    <row r="425" spans="1:8" x14ac:dyDescent="0.2">
      <c r="A425">
        <v>2.9499999999999998E-2</v>
      </c>
      <c r="B425">
        <v>4.0399999999999998E-2</v>
      </c>
      <c r="C425">
        <v>4.6600000000000003E-2</v>
      </c>
      <c r="D425">
        <v>5.0599999999999999E-2</v>
      </c>
      <c r="E425">
        <v>5.33E-2</v>
      </c>
      <c r="F425">
        <v>5.6899999999999999E-2</v>
      </c>
      <c r="G425">
        <v>5.9900000000000002E-2</v>
      </c>
      <c r="H425">
        <v>6.3299999999999995E-2</v>
      </c>
    </row>
    <row r="426" spans="1:8" x14ac:dyDescent="0.2">
      <c r="A426">
        <v>2.9499999999999998E-2</v>
      </c>
      <c r="B426">
        <v>4.0500000000000001E-2</v>
      </c>
      <c r="C426">
        <v>4.6699999999999998E-2</v>
      </c>
      <c r="D426">
        <v>5.0599999999999999E-2</v>
      </c>
      <c r="E426">
        <v>5.33E-2</v>
      </c>
      <c r="F426">
        <v>5.7000000000000002E-2</v>
      </c>
      <c r="G426">
        <v>5.9900000000000002E-2</v>
      </c>
      <c r="H426">
        <v>6.3299999999999995E-2</v>
      </c>
    </row>
    <row r="427" spans="1:8" x14ac:dyDescent="0.2">
      <c r="A427">
        <v>2.9600000000000001E-2</v>
      </c>
      <c r="B427">
        <v>4.07E-2</v>
      </c>
      <c r="C427">
        <v>4.7E-2</v>
      </c>
      <c r="D427">
        <v>5.0999999999999997E-2</v>
      </c>
      <c r="E427">
        <v>5.3800000000000001E-2</v>
      </c>
      <c r="F427">
        <v>5.74E-2</v>
      </c>
      <c r="G427">
        <v>6.0299999999999999E-2</v>
      </c>
      <c r="H427">
        <v>6.3799999999999996E-2</v>
      </c>
    </row>
    <row r="428" spans="1:8" x14ac:dyDescent="0.2">
      <c r="A428">
        <v>3.0800000000000001E-2</v>
      </c>
      <c r="B428">
        <v>4.2000000000000003E-2</v>
      </c>
      <c r="C428">
        <v>4.82E-2</v>
      </c>
      <c r="D428">
        <v>5.21E-2</v>
      </c>
      <c r="E428">
        <v>5.4800000000000001E-2</v>
      </c>
      <c r="F428">
        <v>5.8400000000000001E-2</v>
      </c>
      <c r="G428">
        <v>6.13E-2</v>
      </c>
      <c r="H428">
        <v>6.4500000000000002E-2</v>
      </c>
    </row>
    <row r="429" spans="1:8" x14ac:dyDescent="0.2">
      <c r="A429">
        <v>3.0599999999999999E-2</v>
      </c>
      <c r="B429">
        <v>4.1599999999999998E-2</v>
      </c>
      <c r="C429">
        <v>4.7699999999999999E-2</v>
      </c>
      <c r="D429">
        <v>5.1499999999999997E-2</v>
      </c>
      <c r="E429">
        <v>5.4199999999999998E-2</v>
      </c>
      <c r="F429">
        <v>5.7700000000000001E-2</v>
      </c>
      <c r="G429">
        <v>6.0499999999999998E-2</v>
      </c>
      <c r="H429">
        <v>6.3700000000000007E-2</v>
      </c>
    </row>
    <row r="430" spans="1:8" x14ac:dyDescent="0.2">
      <c r="A430">
        <v>3.09E-2</v>
      </c>
      <c r="B430">
        <v>4.2000000000000003E-2</v>
      </c>
      <c r="C430">
        <v>4.8099999999999997E-2</v>
      </c>
      <c r="D430">
        <v>5.1900000000000002E-2</v>
      </c>
      <c r="E430">
        <v>5.45E-2</v>
      </c>
      <c r="F430">
        <v>5.8000000000000003E-2</v>
      </c>
      <c r="G430">
        <v>6.0900000000000003E-2</v>
      </c>
      <c r="H430">
        <v>6.4100000000000004E-2</v>
      </c>
    </row>
    <row r="431" spans="1:8" x14ac:dyDescent="0.2">
      <c r="A431">
        <v>3.04E-2</v>
      </c>
      <c r="B431">
        <v>4.1099999999999998E-2</v>
      </c>
      <c r="C431">
        <v>4.7199999999999999E-2</v>
      </c>
      <c r="D431">
        <v>5.0999999999999997E-2</v>
      </c>
      <c r="E431">
        <v>5.3600000000000002E-2</v>
      </c>
      <c r="F431">
        <v>5.7099999999999998E-2</v>
      </c>
      <c r="G431">
        <v>0.06</v>
      </c>
      <c r="H431">
        <v>6.3200000000000006E-2</v>
      </c>
    </row>
    <row r="432" spans="1:8" x14ac:dyDescent="0.2">
      <c r="A432">
        <v>3.0300000000000001E-2</v>
      </c>
      <c r="B432">
        <v>4.0899999999999999E-2</v>
      </c>
      <c r="C432">
        <v>4.6899999999999997E-2</v>
      </c>
      <c r="D432">
        <v>5.0700000000000002E-2</v>
      </c>
      <c r="E432">
        <v>5.33E-2</v>
      </c>
      <c r="F432">
        <v>5.6899999999999999E-2</v>
      </c>
      <c r="G432">
        <v>5.9700000000000003E-2</v>
      </c>
      <c r="H432">
        <v>6.3E-2</v>
      </c>
    </row>
    <row r="433" spans="1:8" x14ac:dyDescent="0.2">
      <c r="A433">
        <v>3.0599999999999999E-2</v>
      </c>
      <c r="B433">
        <v>4.1300000000000003E-2</v>
      </c>
      <c r="C433">
        <v>4.7300000000000002E-2</v>
      </c>
      <c r="D433">
        <v>5.1200000000000002E-2</v>
      </c>
      <c r="E433">
        <v>5.3999999999999999E-2</v>
      </c>
      <c r="F433">
        <v>5.7700000000000001E-2</v>
      </c>
      <c r="G433">
        <v>6.0600000000000001E-2</v>
      </c>
      <c r="H433">
        <v>6.3899999999999998E-2</v>
      </c>
    </row>
    <row r="434" spans="1:8" x14ac:dyDescent="0.2">
      <c r="A434">
        <v>3.0599999999999999E-2</v>
      </c>
      <c r="B434">
        <v>4.1399999999999999E-2</v>
      </c>
      <c r="C434">
        <v>4.7500000000000001E-2</v>
      </c>
      <c r="D434">
        <v>5.1499999999999997E-2</v>
      </c>
      <c r="E434">
        <v>5.4300000000000001E-2</v>
      </c>
      <c r="F434">
        <v>5.8000000000000003E-2</v>
      </c>
      <c r="G434">
        <v>6.0900000000000003E-2</v>
      </c>
      <c r="H434">
        <v>6.4100000000000004E-2</v>
      </c>
    </row>
    <row r="435" spans="1:8" x14ac:dyDescent="0.2">
      <c r="A435">
        <v>3.04E-2</v>
      </c>
      <c r="B435">
        <v>4.1099999999999998E-2</v>
      </c>
      <c r="C435">
        <v>4.7199999999999999E-2</v>
      </c>
      <c r="D435">
        <v>5.1200000000000002E-2</v>
      </c>
      <c r="E435">
        <v>5.4100000000000002E-2</v>
      </c>
      <c r="F435">
        <v>5.7799999999999997E-2</v>
      </c>
      <c r="G435">
        <v>6.08E-2</v>
      </c>
      <c r="H435">
        <v>6.4100000000000004E-2</v>
      </c>
    </row>
    <row r="436" spans="1:8" x14ac:dyDescent="0.2">
      <c r="A436">
        <v>2.9600000000000001E-2</v>
      </c>
      <c r="B436">
        <v>3.9899999999999998E-2</v>
      </c>
      <c r="C436">
        <v>4.58E-2</v>
      </c>
      <c r="D436">
        <v>4.9700000000000001E-2</v>
      </c>
      <c r="E436">
        <v>5.2499999999999998E-2</v>
      </c>
      <c r="F436">
        <v>5.6300000000000003E-2</v>
      </c>
      <c r="G436">
        <v>5.9400000000000001E-2</v>
      </c>
      <c r="H436">
        <v>6.2899999999999998E-2</v>
      </c>
    </row>
    <row r="437" spans="1:8" x14ac:dyDescent="0.2">
      <c r="A437">
        <v>2.9399999999999999E-2</v>
      </c>
      <c r="B437">
        <v>3.9600000000000003E-2</v>
      </c>
      <c r="C437">
        <v>4.5499999999999999E-2</v>
      </c>
      <c r="D437">
        <v>4.9399999999999999E-2</v>
      </c>
      <c r="E437">
        <v>5.2200000000000003E-2</v>
      </c>
      <c r="F437">
        <v>5.5800000000000002E-2</v>
      </c>
      <c r="G437">
        <v>5.8900000000000001E-2</v>
      </c>
      <c r="H437">
        <v>6.2700000000000006E-2</v>
      </c>
    </row>
    <row r="438" spans="1:8" x14ac:dyDescent="0.2">
      <c r="A438">
        <v>2.9000000000000001E-2</v>
      </c>
      <c r="B438">
        <v>3.9399999999999998E-2</v>
      </c>
      <c r="C438">
        <v>4.5199999999999997E-2</v>
      </c>
      <c r="D438">
        <v>4.9099999999999998E-2</v>
      </c>
      <c r="E438">
        <v>5.1900000000000002E-2</v>
      </c>
      <c r="F438">
        <v>5.5599999999999997E-2</v>
      </c>
      <c r="G438">
        <v>5.8799999999999998E-2</v>
      </c>
      <c r="H438">
        <v>6.25E-2</v>
      </c>
    </row>
    <row r="439" spans="1:8" x14ac:dyDescent="0.2">
      <c r="A439">
        <v>2.8299999999999999E-2</v>
      </c>
      <c r="B439">
        <v>3.8800000000000001E-2</v>
      </c>
      <c r="C439">
        <v>4.48E-2</v>
      </c>
      <c r="D439">
        <v>4.8800000000000003E-2</v>
      </c>
      <c r="E439">
        <v>5.16E-2</v>
      </c>
      <c r="F439">
        <v>5.5399999999999998E-2</v>
      </c>
      <c r="G439">
        <v>5.8500000000000003E-2</v>
      </c>
      <c r="H439">
        <v>6.2399999999999997E-2</v>
      </c>
    </row>
    <row r="440" spans="1:8" x14ac:dyDescent="0.2">
      <c r="A440">
        <v>2.86E-2</v>
      </c>
      <c r="B440">
        <v>3.9300000000000002E-2</v>
      </c>
      <c r="C440">
        <v>4.53E-2</v>
      </c>
      <c r="D440">
        <v>4.9299999999999997E-2</v>
      </c>
      <c r="E440">
        <v>5.21E-2</v>
      </c>
      <c r="F440">
        <v>5.5800000000000002E-2</v>
      </c>
      <c r="G440">
        <v>5.8900000000000001E-2</v>
      </c>
      <c r="H440">
        <v>6.2600000000000003E-2</v>
      </c>
    </row>
    <row r="441" spans="1:8" x14ac:dyDescent="0.2">
      <c r="A441">
        <v>2.8400000000000002E-2</v>
      </c>
      <c r="B441">
        <v>3.8800000000000001E-2</v>
      </c>
      <c r="C441">
        <v>4.4900000000000002E-2</v>
      </c>
      <c r="D441">
        <v>4.8899999999999999E-2</v>
      </c>
      <c r="E441">
        <v>5.1700000000000003E-2</v>
      </c>
      <c r="F441">
        <v>5.5500000000000001E-2</v>
      </c>
      <c r="G441">
        <v>5.8599999999999999E-2</v>
      </c>
      <c r="H441">
        <v>6.2399999999999997E-2</v>
      </c>
    </row>
    <row r="442" spans="1:8" x14ac:dyDescent="0.2">
      <c r="A442">
        <v>2.8299999999999999E-2</v>
      </c>
      <c r="B442">
        <v>3.8600000000000002E-2</v>
      </c>
      <c r="C442">
        <v>4.4499999999999998E-2</v>
      </c>
      <c r="D442">
        <v>4.8599999999999997E-2</v>
      </c>
      <c r="E442">
        <v>5.1400000000000001E-2</v>
      </c>
      <c r="F442">
        <v>5.5300000000000002E-2</v>
      </c>
      <c r="G442">
        <v>5.8500000000000003E-2</v>
      </c>
      <c r="H442">
        <v>6.2399999999999997E-2</v>
      </c>
    </row>
    <row r="443" spans="1:8" x14ac:dyDescent="0.2">
      <c r="A443">
        <v>2.7900000000000001E-2</v>
      </c>
      <c r="B443">
        <v>3.8300000000000001E-2</v>
      </c>
      <c r="C443">
        <v>4.4499999999999998E-2</v>
      </c>
      <c r="D443">
        <v>4.8500000000000001E-2</v>
      </c>
      <c r="E443">
        <v>5.1299999999999998E-2</v>
      </c>
      <c r="F443">
        <v>5.5100000000000003E-2</v>
      </c>
      <c r="G443">
        <v>5.8400000000000001E-2</v>
      </c>
      <c r="H443">
        <v>6.2399999999999997E-2</v>
      </c>
    </row>
    <row r="444" spans="1:8" x14ac:dyDescent="0.2">
      <c r="A444">
        <v>2.7699999999999999E-2</v>
      </c>
      <c r="B444">
        <v>3.8100000000000002E-2</v>
      </c>
      <c r="C444">
        <v>4.4200000000000003E-2</v>
      </c>
      <c r="D444">
        <v>4.82E-2</v>
      </c>
      <c r="E444">
        <v>5.11E-2</v>
      </c>
      <c r="F444">
        <v>5.4899999999999997E-2</v>
      </c>
      <c r="G444">
        <v>5.8099999999999999E-2</v>
      </c>
      <c r="H444">
        <v>6.2199999999999998E-2</v>
      </c>
    </row>
    <row r="445" spans="1:8" x14ac:dyDescent="0.2">
      <c r="A445">
        <v>2.8500000000000001E-2</v>
      </c>
      <c r="B445">
        <v>3.8899999999999997E-2</v>
      </c>
      <c r="C445">
        <v>4.4999999999999998E-2</v>
      </c>
      <c r="D445">
        <v>4.9000000000000002E-2</v>
      </c>
      <c r="E445">
        <v>5.1700000000000003E-2</v>
      </c>
      <c r="F445">
        <v>5.5599999999999997E-2</v>
      </c>
      <c r="G445">
        <v>5.8799999999999998E-2</v>
      </c>
      <c r="H445">
        <v>6.25E-2</v>
      </c>
    </row>
    <row r="446" spans="1:8" x14ac:dyDescent="0.2">
      <c r="A446">
        <v>2.7400000000000001E-2</v>
      </c>
      <c r="B446">
        <v>3.7900000000000003E-2</v>
      </c>
      <c r="C446">
        <v>4.4200000000000003E-2</v>
      </c>
      <c r="D446">
        <v>4.82E-2</v>
      </c>
      <c r="E446">
        <v>5.0999999999999997E-2</v>
      </c>
      <c r="F446">
        <v>5.5E-2</v>
      </c>
      <c r="G446">
        <v>5.8500000000000003E-2</v>
      </c>
      <c r="H446">
        <v>6.2300000000000001E-2</v>
      </c>
    </row>
    <row r="447" spans="1:8" x14ac:dyDescent="0.2">
      <c r="A447">
        <v>2.7099999999999999E-2</v>
      </c>
      <c r="B447">
        <v>3.7900000000000003E-2</v>
      </c>
      <c r="C447">
        <v>4.4200000000000003E-2</v>
      </c>
      <c r="D447">
        <v>4.8300000000000003E-2</v>
      </c>
      <c r="E447">
        <v>5.1200000000000002E-2</v>
      </c>
      <c r="F447">
        <v>5.5199999999999999E-2</v>
      </c>
      <c r="G447">
        <v>5.8500000000000003E-2</v>
      </c>
      <c r="H447">
        <v>6.2600000000000003E-2</v>
      </c>
    </row>
    <row r="448" spans="1:8" x14ac:dyDescent="0.2">
      <c r="A448">
        <v>2.7300000000000001E-2</v>
      </c>
      <c r="B448">
        <v>3.7999999999999999E-2</v>
      </c>
      <c r="C448">
        <v>4.4299999999999999E-2</v>
      </c>
      <c r="D448">
        <v>4.8300000000000003E-2</v>
      </c>
      <c r="E448">
        <v>5.11E-2</v>
      </c>
      <c r="F448">
        <v>5.5100000000000003E-2</v>
      </c>
      <c r="G448">
        <v>5.8400000000000001E-2</v>
      </c>
      <c r="H448">
        <v>6.2199999999999998E-2</v>
      </c>
    </row>
    <row r="449" spans="1:8" x14ac:dyDescent="0.2">
      <c r="A449">
        <v>2.7199999999999998E-2</v>
      </c>
      <c r="B449">
        <v>3.78E-2</v>
      </c>
      <c r="C449">
        <v>4.3999999999999997E-2</v>
      </c>
      <c r="D449">
        <v>4.8099999999999997E-2</v>
      </c>
      <c r="E449">
        <v>5.0900000000000001E-2</v>
      </c>
      <c r="F449">
        <v>5.4800000000000001E-2</v>
      </c>
      <c r="G449">
        <v>5.8099999999999999E-2</v>
      </c>
      <c r="H449">
        <v>6.2E-2</v>
      </c>
    </row>
    <row r="450" spans="1:8" x14ac:dyDescent="0.2">
      <c r="A450">
        <v>2.7400000000000001E-2</v>
      </c>
      <c r="B450">
        <v>3.78E-2</v>
      </c>
      <c r="C450">
        <v>4.3900000000000002E-2</v>
      </c>
      <c r="D450">
        <v>4.7800000000000002E-2</v>
      </c>
      <c r="E450">
        <v>5.0599999999999999E-2</v>
      </c>
      <c r="F450">
        <v>5.4399999999999997E-2</v>
      </c>
      <c r="G450">
        <v>5.7599999999999998E-2</v>
      </c>
      <c r="H450">
        <v>6.1499999999999999E-2</v>
      </c>
    </row>
    <row r="451" spans="1:8" x14ac:dyDescent="0.2">
      <c r="A451">
        <v>2.7300000000000001E-2</v>
      </c>
      <c r="B451">
        <v>3.7499999999999999E-2</v>
      </c>
      <c r="C451">
        <v>4.3499999999999997E-2</v>
      </c>
      <c r="D451">
        <v>4.7500000000000001E-2</v>
      </c>
      <c r="E451">
        <v>5.0200000000000002E-2</v>
      </c>
      <c r="F451">
        <v>5.4100000000000002E-2</v>
      </c>
      <c r="G451">
        <v>5.7200000000000001E-2</v>
      </c>
      <c r="H451">
        <v>6.1499999999999999E-2</v>
      </c>
    </row>
    <row r="452" spans="1:8" x14ac:dyDescent="0.2">
      <c r="A452">
        <v>2.6599999999999999E-2</v>
      </c>
      <c r="B452">
        <v>3.6600000000000001E-2</v>
      </c>
      <c r="C452">
        <v>4.2599999999999999E-2</v>
      </c>
      <c r="D452">
        <v>4.65E-2</v>
      </c>
      <c r="E452">
        <v>4.9299999999999997E-2</v>
      </c>
      <c r="F452">
        <v>5.33E-2</v>
      </c>
      <c r="G452">
        <v>5.6599999999999998E-2</v>
      </c>
      <c r="H452">
        <v>6.0999999999999999E-2</v>
      </c>
    </row>
    <row r="453" spans="1:8" x14ac:dyDescent="0.2">
      <c r="A453">
        <v>2.64E-2</v>
      </c>
      <c r="B453">
        <v>3.6400000000000002E-2</v>
      </c>
      <c r="C453">
        <v>4.2500000000000003E-2</v>
      </c>
      <c r="D453">
        <v>4.6399999999999997E-2</v>
      </c>
      <c r="E453">
        <v>4.9299999999999997E-2</v>
      </c>
      <c r="F453">
        <v>5.33E-2</v>
      </c>
      <c r="G453">
        <v>5.6500000000000002E-2</v>
      </c>
      <c r="H453">
        <v>6.1199999999999997E-2</v>
      </c>
    </row>
    <row r="454" spans="1:8" x14ac:dyDescent="0.2">
      <c r="A454">
        <v>2.6499999999999999E-2</v>
      </c>
      <c r="B454">
        <v>3.6499999999999998E-2</v>
      </c>
      <c r="C454">
        <v>4.2599999999999999E-2</v>
      </c>
      <c r="D454">
        <v>4.6600000000000003E-2</v>
      </c>
      <c r="E454">
        <v>4.9399999999999999E-2</v>
      </c>
      <c r="F454">
        <v>5.3499999999999999E-2</v>
      </c>
      <c r="G454">
        <v>5.67E-2</v>
      </c>
      <c r="H454">
        <v>6.1400000000000003E-2</v>
      </c>
    </row>
    <row r="455" spans="1:8" x14ac:dyDescent="0.2">
      <c r="A455">
        <v>2.6599999999999999E-2</v>
      </c>
      <c r="B455">
        <v>3.6499999999999998E-2</v>
      </c>
      <c r="C455">
        <v>4.2500000000000003E-2</v>
      </c>
      <c r="D455">
        <v>4.65E-2</v>
      </c>
      <c r="E455">
        <v>4.9399999999999999E-2</v>
      </c>
      <c r="F455">
        <v>5.33E-2</v>
      </c>
      <c r="G455">
        <v>5.6399999999999999E-2</v>
      </c>
      <c r="H455">
        <v>6.0999999999999999E-2</v>
      </c>
    </row>
    <row r="456" spans="1:8" x14ac:dyDescent="0.2">
      <c r="A456">
        <v>2.6200000000000001E-2</v>
      </c>
      <c r="B456">
        <v>3.5799999999999998E-2</v>
      </c>
      <c r="C456">
        <v>4.19E-2</v>
      </c>
      <c r="D456">
        <v>4.5900000000000003E-2</v>
      </c>
      <c r="E456">
        <v>4.8800000000000003E-2</v>
      </c>
      <c r="F456">
        <v>5.2699999999999997E-2</v>
      </c>
      <c r="G456">
        <v>5.5100000000000003E-2</v>
      </c>
      <c r="H456">
        <v>6.0499999999999998E-2</v>
      </c>
    </row>
    <row r="457" spans="1:8" x14ac:dyDescent="0.2">
      <c r="A457">
        <v>2.69E-2</v>
      </c>
      <c r="B457">
        <v>3.6700000000000003E-2</v>
      </c>
      <c r="C457">
        <v>4.2700000000000002E-2</v>
      </c>
      <c r="D457">
        <v>4.6699999999999998E-2</v>
      </c>
      <c r="E457">
        <v>4.9599999999999998E-2</v>
      </c>
      <c r="F457">
        <v>5.3499999999999999E-2</v>
      </c>
      <c r="G457">
        <v>5.6599999999999998E-2</v>
      </c>
      <c r="H457">
        <v>6.1199999999999997E-2</v>
      </c>
    </row>
    <row r="458" spans="1:8" x14ac:dyDescent="0.2">
      <c r="A458">
        <v>2.6100000000000002E-2</v>
      </c>
      <c r="B458">
        <v>3.5799999999999998E-2</v>
      </c>
      <c r="C458">
        <v>4.19E-2</v>
      </c>
      <c r="D458">
        <v>4.5999999999999999E-2</v>
      </c>
      <c r="E458">
        <v>4.9000000000000002E-2</v>
      </c>
      <c r="F458">
        <v>5.2900000000000003E-2</v>
      </c>
      <c r="G458">
        <v>5.6099999999999997E-2</v>
      </c>
      <c r="H458">
        <v>6.08E-2</v>
      </c>
    </row>
    <row r="459" spans="1:8" x14ac:dyDescent="0.2">
      <c r="A459">
        <v>2.6100000000000002E-2</v>
      </c>
      <c r="B459">
        <v>3.61E-2</v>
      </c>
      <c r="C459">
        <v>4.2200000000000001E-2</v>
      </c>
      <c r="D459">
        <v>4.6300000000000001E-2</v>
      </c>
      <c r="E459">
        <v>4.9299999999999997E-2</v>
      </c>
      <c r="F459">
        <v>5.3199999999999997E-2</v>
      </c>
      <c r="G459">
        <v>5.6399999999999999E-2</v>
      </c>
      <c r="H459">
        <v>6.0999999999999999E-2</v>
      </c>
    </row>
    <row r="460" spans="1:8" x14ac:dyDescent="0.2">
      <c r="A460">
        <v>2.5700000000000001E-2</v>
      </c>
      <c r="B460">
        <v>3.5799999999999998E-2</v>
      </c>
      <c r="C460">
        <v>4.2000000000000003E-2</v>
      </c>
      <c r="D460">
        <v>4.6199999999999998E-2</v>
      </c>
      <c r="E460">
        <v>4.9200000000000001E-2</v>
      </c>
      <c r="F460">
        <v>5.3100000000000001E-2</v>
      </c>
      <c r="G460">
        <v>5.62E-2</v>
      </c>
      <c r="H460">
        <v>6.0900000000000003E-2</v>
      </c>
    </row>
    <row r="461" spans="1:8" x14ac:dyDescent="0.2">
      <c r="A461">
        <v>2.5999999999999999E-2</v>
      </c>
      <c r="B461">
        <v>3.6200000000000003E-2</v>
      </c>
      <c r="C461">
        <v>4.2599999999999999E-2</v>
      </c>
      <c r="D461">
        <v>4.6699999999999998E-2</v>
      </c>
      <c r="E461">
        <v>4.9700000000000001E-2</v>
      </c>
      <c r="F461">
        <v>5.3699999999999998E-2</v>
      </c>
      <c r="G461">
        <v>5.6899999999999999E-2</v>
      </c>
      <c r="H461">
        <v>6.1600000000000002E-2</v>
      </c>
    </row>
    <row r="462" spans="1:8" x14ac:dyDescent="0.2">
      <c r="A462">
        <v>2.6800000000000001E-2</v>
      </c>
      <c r="B462">
        <v>3.7199999999999997E-2</v>
      </c>
      <c r="C462">
        <v>4.3499999999999997E-2</v>
      </c>
      <c r="D462">
        <v>4.7600000000000003E-2</v>
      </c>
      <c r="E462">
        <v>5.0500000000000003E-2</v>
      </c>
      <c r="F462">
        <v>5.45E-2</v>
      </c>
      <c r="G462">
        <v>5.7799999999999997E-2</v>
      </c>
      <c r="H462">
        <v>6.2300000000000001E-2</v>
      </c>
    </row>
    <row r="463" spans="1:8" x14ac:dyDescent="0.2">
      <c r="A463">
        <v>2.64E-2</v>
      </c>
      <c r="B463">
        <v>3.6700000000000003E-2</v>
      </c>
      <c r="C463">
        <v>4.2900000000000001E-2</v>
      </c>
      <c r="D463">
        <v>4.6899999999999997E-2</v>
      </c>
      <c r="E463">
        <v>4.99E-2</v>
      </c>
      <c r="F463">
        <v>5.3999999999999999E-2</v>
      </c>
      <c r="G463">
        <v>5.74E-2</v>
      </c>
      <c r="H463">
        <v>6.2100000000000002E-2</v>
      </c>
    </row>
    <row r="464" spans="1:8" x14ac:dyDescent="0.2">
      <c r="A464">
        <v>2.6100000000000002E-2</v>
      </c>
      <c r="B464">
        <v>3.6299999999999999E-2</v>
      </c>
      <c r="C464">
        <v>4.2500000000000003E-2</v>
      </c>
      <c r="D464">
        <v>4.6600000000000003E-2</v>
      </c>
      <c r="E464">
        <v>4.9599999999999998E-2</v>
      </c>
      <c r="F464">
        <v>5.3800000000000001E-2</v>
      </c>
      <c r="G464">
        <v>5.74E-2</v>
      </c>
      <c r="H464">
        <v>6.2100000000000002E-2</v>
      </c>
    </row>
    <row r="465" spans="1:8" x14ac:dyDescent="0.2">
      <c r="A465">
        <v>2.75E-2</v>
      </c>
      <c r="B465">
        <v>3.7999999999999999E-2</v>
      </c>
      <c r="C465">
        <v>4.4200000000000003E-2</v>
      </c>
      <c r="D465">
        <v>4.82E-2</v>
      </c>
      <c r="E465">
        <v>5.0999999999999997E-2</v>
      </c>
      <c r="F465">
        <v>5.5199999999999999E-2</v>
      </c>
      <c r="G465">
        <v>5.8599999999999999E-2</v>
      </c>
      <c r="H465">
        <v>6.3100000000000003E-2</v>
      </c>
    </row>
    <row r="466" spans="1:8" x14ac:dyDescent="0.2">
      <c r="A466">
        <v>2.76E-2</v>
      </c>
      <c r="B466">
        <v>3.7900000000000003E-2</v>
      </c>
      <c r="C466">
        <v>4.3799999999999999E-2</v>
      </c>
      <c r="D466">
        <v>4.7800000000000002E-2</v>
      </c>
      <c r="E466">
        <v>5.0700000000000002E-2</v>
      </c>
      <c r="F466">
        <v>5.4699999999999999E-2</v>
      </c>
      <c r="G466">
        <v>5.8099999999999999E-2</v>
      </c>
      <c r="H466">
        <v>6.2799999999999995E-2</v>
      </c>
    </row>
    <row r="467" spans="1:8" x14ac:dyDescent="0.2">
      <c r="A467">
        <v>2.69E-2</v>
      </c>
      <c r="B467">
        <v>3.7100000000000001E-2</v>
      </c>
      <c r="C467">
        <v>4.3099999999999999E-2</v>
      </c>
      <c r="D467">
        <v>4.7100000000000003E-2</v>
      </c>
      <c r="E467">
        <v>0.05</v>
      </c>
      <c r="F467">
        <v>5.3999999999999999E-2</v>
      </c>
      <c r="G467">
        <v>5.7599999999999998E-2</v>
      </c>
      <c r="H467">
        <v>6.2600000000000003E-2</v>
      </c>
    </row>
    <row r="468" spans="1:8" x14ac:dyDescent="0.2">
      <c r="A468">
        <v>2.7300000000000001E-2</v>
      </c>
      <c r="B468">
        <v>3.7600000000000001E-2</v>
      </c>
      <c r="C468">
        <v>4.3499999999999997E-2</v>
      </c>
      <c r="D468">
        <v>4.7399999999999998E-2</v>
      </c>
      <c r="E468">
        <v>5.0200000000000002E-2</v>
      </c>
      <c r="F468">
        <v>5.4199999999999998E-2</v>
      </c>
      <c r="G468">
        <v>5.7599999999999998E-2</v>
      </c>
      <c r="H468">
        <v>6.2700000000000006E-2</v>
      </c>
    </row>
    <row r="469" spans="1:8" x14ac:dyDescent="0.2">
      <c r="A469">
        <v>2.7E-2</v>
      </c>
      <c r="B469">
        <v>3.7100000000000001E-2</v>
      </c>
      <c r="C469">
        <v>4.2900000000000001E-2</v>
      </c>
      <c r="D469">
        <v>4.6800000000000001E-2</v>
      </c>
      <c r="E469">
        <v>4.9599999999999998E-2</v>
      </c>
      <c r="F469">
        <v>5.3600000000000002E-2</v>
      </c>
      <c r="G469">
        <v>5.7200000000000001E-2</v>
      </c>
      <c r="H469">
        <v>6.2300000000000001E-2</v>
      </c>
    </row>
    <row r="470" spans="1:8" x14ac:dyDescent="0.2">
      <c r="A470">
        <v>2.6599999999999999E-2</v>
      </c>
      <c r="B470">
        <v>3.6499999999999998E-2</v>
      </c>
      <c r="C470">
        <v>4.2200000000000001E-2</v>
      </c>
      <c r="D470">
        <v>4.6100000000000002E-2</v>
      </c>
      <c r="E470">
        <v>4.9000000000000002E-2</v>
      </c>
      <c r="F470">
        <v>5.2999999999999999E-2</v>
      </c>
      <c r="G470">
        <v>5.6599999999999998E-2</v>
      </c>
      <c r="H470">
        <v>6.1699999999999998E-2</v>
      </c>
    </row>
    <row r="471" spans="1:8" x14ac:dyDescent="0.2">
      <c r="A471">
        <v>2.6200000000000001E-2</v>
      </c>
      <c r="B471">
        <v>3.5900000000000001E-2</v>
      </c>
      <c r="C471">
        <v>4.1700000000000001E-2</v>
      </c>
      <c r="D471">
        <v>4.5499999999999999E-2</v>
      </c>
      <c r="E471">
        <v>4.8399999999999999E-2</v>
      </c>
      <c r="F471">
        <v>5.2499999999999998E-2</v>
      </c>
      <c r="G471">
        <v>5.62E-2</v>
      </c>
      <c r="H471">
        <v>6.13E-2</v>
      </c>
    </row>
    <row r="472" spans="1:8" x14ac:dyDescent="0.2">
      <c r="A472">
        <v>2.6599999999999999E-2</v>
      </c>
      <c r="B472">
        <v>3.6299999999999999E-2</v>
      </c>
      <c r="C472">
        <v>4.2000000000000003E-2</v>
      </c>
      <c r="D472">
        <v>4.58E-2</v>
      </c>
      <c r="E472">
        <v>4.8599999999999997E-2</v>
      </c>
      <c r="F472">
        <v>5.2600000000000001E-2</v>
      </c>
      <c r="G472">
        <v>5.62E-2</v>
      </c>
      <c r="H472">
        <v>6.1400000000000003E-2</v>
      </c>
    </row>
    <row r="473" spans="1:8" x14ac:dyDescent="0.2">
      <c r="A473">
        <v>2.6700000000000002E-2</v>
      </c>
      <c r="B473">
        <v>3.6400000000000002E-2</v>
      </c>
      <c r="C473">
        <v>4.2200000000000001E-2</v>
      </c>
      <c r="D473">
        <v>4.5900000000000003E-2</v>
      </c>
      <c r="E473">
        <v>4.8800000000000003E-2</v>
      </c>
      <c r="F473">
        <v>5.28E-2</v>
      </c>
      <c r="G473">
        <v>5.6399999999999999E-2</v>
      </c>
      <c r="H473">
        <v>6.1699999999999998E-2</v>
      </c>
    </row>
    <row r="474" spans="1:8" x14ac:dyDescent="0.2">
      <c r="A474">
        <v>2.69E-2</v>
      </c>
      <c r="B474">
        <v>3.6600000000000001E-2</v>
      </c>
      <c r="C474">
        <v>4.24E-2</v>
      </c>
      <c r="D474">
        <v>4.6100000000000002E-2</v>
      </c>
      <c r="E474">
        <v>4.8899999999999999E-2</v>
      </c>
      <c r="F474">
        <v>5.2900000000000003E-2</v>
      </c>
      <c r="G474">
        <v>5.6399999999999999E-2</v>
      </c>
      <c r="H474">
        <v>6.1600000000000002E-2</v>
      </c>
    </row>
    <row r="475" spans="1:8" x14ac:dyDescent="0.2">
      <c r="A475">
        <v>2.6499999999999999E-2</v>
      </c>
      <c r="B475">
        <v>3.6200000000000003E-2</v>
      </c>
      <c r="C475">
        <v>4.2000000000000003E-2</v>
      </c>
      <c r="D475">
        <v>4.5699999999999998E-2</v>
      </c>
      <c r="E475">
        <v>4.8399999999999999E-2</v>
      </c>
      <c r="F475">
        <v>5.2400000000000002E-2</v>
      </c>
      <c r="G475">
        <v>5.6000000000000001E-2</v>
      </c>
      <c r="H475">
        <v>6.13E-2</v>
      </c>
    </row>
    <row r="476" spans="1:8" x14ac:dyDescent="0.2">
      <c r="A476">
        <v>2.63E-2</v>
      </c>
      <c r="B476">
        <v>3.5900000000000001E-2</v>
      </c>
      <c r="C476">
        <v>4.1500000000000002E-2</v>
      </c>
      <c r="D476">
        <v>4.53E-2</v>
      </c>
      <c r="E476">
        <v>4.8000000000000001E-2</v>
      </c>
      <c r="F476">
        <v>5.1999999999999998E-2</v>
      </c>
      <c r="G476">
        <v>5.5399999999999998E-2</v>
      </c>
      <c r="H476">
        <v>6.1100000000000002E-2</v>
      </c>
    </row>
    <row r="477" spans="1:8" x14ac:dyDescent="0.2">
      <c r="A477">
        <v>2.6499999999999999E-2</v>
      </c>
      <c r="B477">
        <v>3.5900000000000001E-2</v>
      </c>
      <c r="C477">
        <v>4.1599999999999998E-2</v>
      </c>
      <c r="D477">
        <v>4.5400000000000003E-2</v>
      </c>
      <c r="E477">
        <v>4.82E-2</v>
      </c>
      <c r="F477">
        <v>5.2200000000000003E-2</v>
      </c>
      <c r="G477">
        <v>5.57E-2</v>
      </c>
      <c r="H477">
        <v>6.13E-2</v>
      </c>
    </row>
    <row r="478" spans="1:8" x14ac:dyDescent="0.2">
      <c r="A478">
        <v>2.6499999999999999E-2</v>
      </c>
      <c r="B478">
        <v>3.5999999999999997E-2</v>
      </c>
      <c r="C478">
        <v>4.1599999999999998E-2</v>
      </c>
      <c r="D478">
        <v>4.5400000000000003E-2</v>
      </c>
      <c r="E478">
        <v>4.8300000000000003E-2</v>
      </c>
      <c r="F478">
        <v>5.2299999999999999E-2</v>
      </c>
      <c r="G478">
        <v>5.5800000000000002E-2</v>
      </c>
      <c r="H478">
        <v>6.13E-2</v>
      </c>
    </row>
    <row r="479" spans="1:8" x14ac:dyDescent="0.2">
      <c r="A479">
        <v>2.58E-2</v>
      </c>
      <c r="B479">
        <v>3.5000000000000003E-2</v>
      </c>
      <c r="C479">
        <v>4.0599999999999997E-2</v>
      </c>
      <c r="D479">
        <v>4.4499999999999998E-2</v>
      </c>
      <c r="E479">
        <v>4.7300000000000002E-2</v>
      </c>
      <c r="F479">
        <v>5.1299999999999998E-2</v>
      </c>
      <c r="G479">
        <v>5.4800000000000001E-2</v>
      </c>
      <c r="H479">
        <v>6.0600000000000001E-2</v>
      </c>
    </row>
    <row r="480" spans="1:8" x14ac:dyDescent="0.2">
      <c r="A480">
        <v>2.5999999999999999E-2</v>
      </c>
      <c r="B480">
        <v>3.5400000000000001E-2</v>
      </c>
      <c r="C480">
        <v>4.1099999999999998E-2</v>
      </c>
      <c r="D480">
        <v>4.4999999999999998E-2</v>
      </c>
      <c r="E480">
        <v>4.7800000000000002E-2</v>
      </c>
      <c r="F480">
        <v>5.1900000000000002E-2</v>
      </c>
      <c r="G480">
        <v>5.5500000000000001E-2</v>
      </c>
      <c r="H480">
        <v>6.13E-2</v>
      </c>
    </row>
    <row r="481" spans="1:8" x14ac:dyDescent="0.2">
      <c r="A481">
        <v>2.6100000000000002E-2</v>
      </c>
      <c r="B481">
        <v>3.5499999999999997E-2</v>
      </c>
      <c r="C481">
        <v>4.1099999999999998E-2</v>
      </c>
      <c r="D481">
        <v>4.4900000000000002E-2</v>
      </c>
      <c r="E481">
        <v>4.7800000000000002E-2</v>
      </c>
      <c r="F481">
        <v>5.1900000000000002E-2</v>
      </c>
      <c r="G481">
        <v>5.5500000000000001E-2</v>
      </c>
      <c r="H481">
        <v>6.13E-2</v>
      </c>
    </row>
    <row r="482" spans="1:8" x14ac:dyDescent="0.2">
      <c r="A482">
        <v>2.5700000000000001E-2</v>
      </c>
      <c r="B482">
        <v>3.5200000000000002E-2</v>
      </c>
      <c r="C482">
        <v>4.1000000000000002E-2</v>
      </c>
      <c r="D482">
        <v>4.48E-2</v>
      </c>
      <c r="E482">
        <v>4.7699999999999999E-2</v>
      </c>
      <c r="F482">
        <v>5.1799999999999999E-2</v>
      </c>
      <c r="G482">
        <v>5.5500000000000001E-2</v>
      </c>
      <c r="H482">
        <v>6.1199999999999997E-2</v>
      </c>
    </row>
    <row r="483" spans="1:8" x14ac:dyDescent="0.2">
      <c r="A483">
        <v>2.5899999999999999E-2</v>
      </c>
      <c r="B483">
        <v>3.5700000000000003E-2</v>
      </c>
      <c r="C483">
        <v>4.1399999999999999E-2</v>
      </c>
      <c r="D483">
        <v>4.53E-2</v>
      </c>
      <c r="E483">
        <v>4.82E-2</v>
      </c>
      <c r="F483">
        <v>5.2299999999999999E-2</v>
      </c>
      <c r="G483">
        <v>5.6099999999999997E-2</v>
      </c>
      <c r="H483">
        <v>6.1600000000000002E-2</v>
      </c>
    </row>
    <row r="484" spans="1:8" x14ac:dyDescent="0.2">
      <c r="A484">
        <v>2.58E-2</v>
      </c>
      <c r="B484">
        <v>3.5700000000000003E-2</v>
      </c>
      <c r="C484">
        <v>4.1399999999999999E-2</v>
      </c>
      <c r="D484">
        <v>4.5199999999999997E-2</v>
      </c>
      <c r="E484">
        <v>4.8099999999999997E-2</v>
      </c>
      <c r="F484">
        <v>5.2200000000000003E-2</v>
      </c>
      <c r="G484">
        <v>5.5800000000000002E-2</v>
      </c>
      <c r="H484">
        <v>6.13E-2</v>
      </c>
    </row>
    <row r="485" spans="1:8" x14ac:dyDescent="0.2">
      <c r="A485">
        <v>2.52E-2</v>
      </c>
      <c r="B485">
        <v>3.4700000000000002E-2</v>
      </c>
      <c r="C485">
        <v>4.0500000000000001E-2</v>
      </c>
      <c r="D485">
        <v>4.4400000000000002E-2</v>
      </c>
      <c r="E485">
        <v>4.7300000000000002E-2</v>
      </c>
      <c r="F485">
        <v>5.1400000000000001E-2</v>
      </c>
      <c r="G485">
        <v>5.5199999999999999E-2</v>
      </c>
      <c r="H485">
        <v>6.0600000000000001E-2</v>
      </c>
    </row>
    <row r="486" spans="1:8" x14ac:dyDescent="0.2">
      <c r="A486">
        <v>2.46E-2</v>
      </c>
      <c r="B486">
        <v>3.4200000000000001E-2</v>
      </c>
      <c r="C486">
        <v>3.9899999999999998E-2</v>
      </c>
      <c r="D486">
        <v>4.3700000000000003E-2</v>
      </c>
      <c r="E486">
        <v>4.65E-2</v>
      </c>
      <c r="F486">
        <v>5.0599999999999999E-2</v>
      </c>
      <c r="G486">
        <v>5.4300000000000001E-2</v>
      </c>
      <c r="H486">
        <v>6.0100000000000001E-2</v>
      </c>
    </row>
    <row r="487" spans="1:8" x14ac:dyDescent="0.2">
      <c r="A487">
        <v>2.4E-2</v>
      </c>
      <c r="B487">
        <v>3.3300000000000003E-2</v>
      </c>
      <c r="C487">
        <v>3.9100000000000003E-2</v>
      </c>
      <c r="D487">
        <v>4.2900000000000001E-2</v>
      </c>
      <c r="E487">
        <v>4.5699999999999998E-2</v>
      </c>
      <c r="F487">
        <v>4.9799999999999997E-2</v>
      </c>
      <c r="G487">
        <v>5.3499999999999999E-2</v>
      </c>
      <c r="H487">
        <v>5.9200000000000003E-2</v>
      </c>
    </row>
    <row r="488" spans="1:8" x14ac:dyDescent="0.2">
      <c r="A488">
        <v>2.4400000000000002E-2</v>
      </c>
      <c r="B488">
        <v>3.3799999999999997E-2</v>
      </c>
      <c r="C488">
        <v>3.9600000000000003E-2</v>
      </c>
      <c r="D488">
        <v>4.3499999999999997E-2</v>
      </c>
      <c r="E488">
        <v>4.6399999999999997E-2</v>
      </c>
      <c r="F488">
        <v>5.04E-2</v>
      </c>
      <c r="G488">
        <v>5.4100000000000002E-2</v>
      </c>
      <c r="H488">
        <v>5.9799999999999999E-2</v>
      </c>
    </row>
    <row r="489" spans="1:8" x14ac:dyDescent="0.2">
      <c r="A489">
        <v>2.41E-2</v>
      </c>
      <c r="B489">
        <v>3.3399999999999999E-2</v>
      </c>
      <c r="C489">
        <v>3.9300000000000002E-2</v>
      </c>
      <c r="D489">
        <v>4.3200000000000002E-2</v>
      </c>
      <c r="E489">
        <v>4.6199999999999998E-2</v>
      </c>
      <c r="F489">
        <v>5.0299999999999997E-2</v>
      </c>
      <c r="G489">
        <v>5.4100000000000002E-2</v>
      </c>
      <c r="H489">
        <v>5.9900000000000002E-2</v>
      </c>
    </row>
    <row r="490" spans="1:8" x14ac:dyDescent="0.2">
      <c r="A490">
        <v>2.3599999999999999E-2</v>
      </c>
      <c r="B490">
        <v>3.2599999999999997E-2</v>
      </c>
      <c r="C490">
        <v>3.8399999999999997E-2</v>
      </c>
      <c r="D490">
        <v>4.24E-2</v>
      </c>
      <c r="E490">
        <v>4.53E-2</v>
      </c>
      <c r="F490">
        <v>4.9500000000000002E-2</v>
      </c>
      <c r="G490">
        <v>5.33E-2</v>
      </c>
      <c r="H490">
        <v>5.9200000000000003E-2</v>
      </c>
    </row>
    <row r="491" spans="1:8" x14ac:dyDescent="0.2">
      <c r="A491">
        <v>2.3400000000000001E-2</v>
      </c>
      <c r="B491">
        <v>3.2300000000000002E-2</v>
      </c>
      <c r="C491">
        <v>3.8100000000000002E-2</v>
      </c>
      <c r="D491">
        <v>4.2000000000000003E-2</v>
      </c>
      <c r="E491">
        <v>4.48E-2</v>
      </c>
      <c r="F491">
        <v>4.9000000000000002E-2</v>
      </c>
      <c r="G491">
        <v>5.2499999999999998E-2</v>
      </c>
      <c r="H491">
        <v>5.8799999999999998E-2</v>
      </c>
    </row>
    <row r="492" spans="1:8" x14ac:dyDescent="0.2">
      <c r="A492">
        <v>2.3900000000000001E-2</v>
      </c>
      <c r="B492">
        <v>3.3000000000000002E-2</v>
      </c>
      <c r="C492">
        <v>3.8899999999999997E-2</v>
      </c>
      <c r="D492">
        <v>4.2700000000000002E-2</v>
      </c>
      <c r="E492">
        <v>4.5499999999999999E-2</v>
      </c>
      <c r="F492">
        <v>4.9500000000000002E-2</v>
      </c>
      <c r="G492">
        <v>5.2999999999999999E-2</v>
      </c>
      <c r="H492">
        <v>5.91E-2</v>
      </c>
    </row>
    <row r="493" spans="1:8" x14ac:dyDescent="0.2">
      <c r="A493">
        <v>2.3300000000000001E-2</v>
      </c>
      <c r="B493">
        <v>3.2399999999999998E-2</v>
      </c>
      <c r="C493">
        <v>3.8300000000000001E-2</v>
      </c>
      <c r="D493">
        <v>4.2200000000000001E-2</v>
      </c>
      <c r="E493">
        <v>4.4999999999999998E-2</v>
      </c>
      <c r="F493">
        <v>4.9099999999999998E-2</v>
      </c>
      <c r="G493">
        <v>5.28E-2</v>
      </c>
      <c r="H493">
        <v>5.8999999999999997E-2</v>
      </c>
    </row>
    <row r="494" spans="1:8" x14ac:dyDescent="0.2">
      <c r="A494">
        <v>2.3599999999999999E-2</v>
      </c>
      <c r="B494">
        <v>3.32E-2</v>
      </c>
      <c r="C494">
        <v>3.9300000000000002E-2</v>
      </c>
      <c r="D494">
        <v>4.3299999999999998E-2</v>
      </c>
      <c r="E494">
        <v>4.6300000000000001E-2</v>
      </c>
      <c r="F494">
        <v>5.0299999999999997E-2</v>
      </c>
      <c r="G494">
        <v>5.3999999999999999E-2</v>
      </c>
      <c r="H494">
        <v>5.9900000000000002E-2</v>
      </c>
    </row>
    <row r="495" spans="1:8" x14ac:dyDescent="0.2">
      <c r="A495">
        <v>2.2100000000000002E-2</v>
      </c>
      <c r="B495">
        <v>3.1099999999999999E-2</v>
      </c>
      <c r="C495">
        <v>3.73E-2</v>
      </c>
      <c r="D495">
        <v>4.1500000000000002E-2</v>
      </c>
      <c r="E495">
        <v>4.4499999999999998E-2</v>
      </c>
      <c r="F495">
        <v>4.8500000000000001E-2</v>
      </c>
      <c r="G495">
        <v>5.2200000000000003E-2</v>
      </c>
      <c r="H495">
        <v>5.8599999999999999E-2</v>
      </c>
    </row>
    <row r="496" spans="1:8" x14ac:dyDescent="0.2">
      <c r="A496">
        <v>2.2800000000000001E-2</v>
      </c>
      <c r="B496">
        <v>3.2000000000000001E-2</v>
      </c>
      <c r="C496">
        <v>3.8199999999999998E-2</v>
      </c>
      <c r="D496">
        <v>4.2299999999999997E-2</v>
      </c>
      <c r="E496">
        <v>4.5199999999999997E-2</v>
      </c>
      <c r="F496">
        <v>4.9200000000000001E-2</v>
      </c>
      <c r="G496">
        <v>5.2900000000000003E-2</v>
      </c>
      <c r="H496">
        <v>5.9400000000000001E-2</v>
      </c>
    </row>
    <row r="497" spans="1:8" x14ac:dyDescent="0.2">
      <c r="A497">
        <v>2.3199999999999998E-2</v>
      </c>
      <c r="B497">
        <v>3.2899999999999999E-2</v>
      </c>
      <c r="C497">
        <v>3.9300000000000002E-2</v>
      </c>
      <c r="D497">
        <v>4.3299999999999998E-2</v>
      </c>
      <c r="E497">
        <v>4.6199999999999998E-2</v>
      </c>
      <c r="F497">
        <v>5.0200000000000002E-2</v>
      </c>
      <c r="G497">
        <v>5.3800000000000001E-2</v>
      </c>
      <c r="H497">
        <v>6.0199999999999997E-2</v>
      </c>
    </row>
    <row r="498" spans="1:8" x14ac:dyDescent="0.2">
      <c r="A498">
        <v>2.3099999999999999E-2</v>
      </c>
      <c r="B498">
        <v>3.27E-2</v>
      </c>
      <c r="C498">
        <v>3.9E-2</v>
      </c>
      <c r="D498">
        <v>4.2999999999999997E-2</v>
      </c>
      <c r="E498">
        <v>4.5900000000000003E-2</v>
      </c>
      <c r="F498">
        <v>5.0099999999999999E-2</v>
      </c>
      <c r="G498">
        <v>5.3800000000000001E-2</v>
      </c>
      <c r="H498">
        <v>6.0299999999999999E-2</v>
      </c>
    </row>
    <row r="499" spans="1:8" x14ac:dyDescent="0.2">
      <c r="A499">
        <v>2.2599999999999999E-2</v>
      </c>
      <c r="B499">
        <v>3.1600000000000003E-2</v>
      </c>
      <c r="C499">
        <v>3.78E-2</v>
      </c>
      <c r="D499">
        <v>4.19E-2</v>
      </c>
      <c r="E499">
        <v>4.4900000000000002E-2</v>
      </c>
      <c r="F499">
        <v>4.9099999999999998E-2</v>
      </c>
      <c r="G499">
        <v>5.2999999999999999E-2</v>
      </c>
      <c r="H499">
        <v>5.9499999999999997E-2</v>
      </c>
    </row>
    <row r="500" spans="1:8" x14ac:dyDescent="0.2">
      <c r="A500">
        <v>2.24E-2</v>
      </c>
      <c r="B500">
        <v>3.1099999999999999E-2</v>
      </c>
      <c r="C500">
        <v>3.73E-2</v>
      </c>
      <c r="D500">
        <v>4.1399999999999999E-2</v>
      </c>
      <c r="E500">
        <v>4.4400000000000002E-2</v>
      </c>
      <c r="F500">
        <v>4.87E-2</v>
      </c>
      <c r="G500">
        <v>5.2600000000000001E-2</v>
      </c>
      <c r="H500">
        <v>5.9299999999999999E-2</v>
      </c>
    </row>
    <row r="501" spans="1:8" x14ac:dyDescent="0.2">
      <c r="A501">
        <v>2.3199999999999998E-2</v>
      </c>
      <c r="B501">
        <v>3.2399999999999998E-2</v>
      </c>
      <c r="C501">
        <v>3.85E-2</v>
      </c>
      <c r="D501">
        <v>4.2599999999999999E-2</v>
      </c>
      <c r="E501">
        <v>4.5699999999999998E-2</v>
      </c>
      <c r="F501">
        <v>4.99E-2</v>
      </c>
      <c r="G501">
        <v>5.3699999999999998E-2</v>
      </c>
      <c r="H501">
        <v>5.9900000000000002E-2</v>
      </c>
    </row>
    <row r="502" spans="1:8" x14ac:dyDescent="0.2">
      <c r="A502">
        <v>2.3E-2</v>
      </c>
      <c r="B502">
        <v>3.2199999999999999E-2</v>
      </c>
      <c r="C502">
        <v>3.8300000000000001E-2</v>
      </c>
      <c r="D502">
        <v>4.2500000000000003E-2</v>
      </c>
      <c r="E502">
        <v>4.5600000000000002E-2</v>
      </c>
      <c r="F502">
        <v>4.99E-2</v>
      </c>
      <c r="G502">
        <v>5.3800000000000001E-2</v>
      </c>
      <c r="H502">
        <v>6.0100000000000001E-2</v>
      </c>
    </row>
    <row r="503" spans="1:8" x14ac:dyDescent="0.2">
      <c r="A503">
        <v>2.2700000000000001E-2</v>
      </c>
      <c r="B503">
        <v>3.1699999999999999E-2</v>
      </c>
      <c r="C503">
        <v>3.7900000000000003E-2</v>
      </c>
      <c r="D503">
        <v>4.2000000000000003E-2</v>
      </c>
      <c r="E503">
        <v>4.5199999999999997E-2</v>
      </c>
      <c r="F503">
        <v>4.9599999999999998E-2</v>
      </c>
      <c r="G503">
        <v>5.3600000000000002E-2</v>
      </c>
      <c r="H503">
        <v>5.9900000000000002E-2</v>
      </c>
    </row>
    <row r="504" spans="1:8" x14ac:dyDescent="0.2">
      <c r="A504">
        <v>2.2200000000000001E-2</v>
      </c>
      <c r="B504">
        <v>3.0599999999999999E-2</v>
      </c>
      <c r="C504">
        <v>3.6700000000000003E-2</v>
      </c>
      <c r="D504">
        <v>4.0899999999999999E-2</v>
      </c>
      <c r="E504">
        <v>4.41E-2</v>
      </c>
      <c r="F504">
        <v>4.8500000000000001E-2</v>
      </c>
      <c r="G504">
        <v>5.2600000000000001E-2</v>
      </c>
      <c r="H504">
        <v>5.8999999999999997E-2</v>
      </c>
    </row>
    <row r="505" spans="1:8" x14ac:dyDescent="0.2">
      <c r="A505">
        <v>2.1600000000000001E-2</v>
      </c>
      <c r="B505">
        <v>2.93E-2</v>
      </c>
      <c r="C505">
        <v>3.5299999999999998E-2</v>
      </c>
      <c r="D505">
        <v>3.95E-2</v>
      </c>
      <c r="E505">
        <v>4.2700000000000002E-2</v>
      </c>
      <c r="F505">
        <v>4.7100000000000003E-2</v>
      </c>
      <c r="G505">
        <v>5.11E-2</v>
      </c>
      <c r="H505">
        <v>5.79E-2</v>
      </c>
    </row>
    <row r="506" spans="1:8" x14ac:dyDescent="0.2">
      <c r="A506">
        <v>2.1499999999999998E-2</v>
      </c>
      <c r="B506">
        <v>2.9499999999999998E-2</v>
      </c>
      <c r="C506">
        <v>3.56E-2</v>
      </c>
      <c r="D506">
        <v>3.9899999999999998E-2</v>
      </c>
      <c r="E506">
        <v>4.3099999999999999E-2</v>
      </c>
      <c r="F506">
        <v>4.7500000000000001E-2</v>
      </c>
      <c r="G506">
        <v>5.1499999999999997E-2</v>
      </c>
      <c r="H506">
        <v>5.8200000000000002E-2</v>
      </c>
    </row>
    <row r="507" spans="1:8" x14ac:dyDescent="0.2">
      <c r="A507">
        <v>2.1000000000000001E-2</v>
      </c>
      <c r="B507">
        <v>2.87E-2</v>
      </c>
      <c r="C507">
        <v>3.4799999999999998E-2</v>
      </c>
      <c r="D507">
        <v>3.9100000000000003E-2</v>
      </c>
      <c r="E507">
        <v>4.24E-2</v>
      </c>
      <c r="F507">
        <v>4.6800000000000001E-2</v>
      </c>
      <c r="G507">
        <v>5.0799999999999998E-2</v>
      </c>
      <c r="H507">
        <v>5.7799999999999997E-2</v>
      </c>
    </row>
    <row r="508" spans="1:8" x14ac:dyDescent="0.2">
      <c r="A508">
        <v>2.1499999999999998E-2</v>
      </c>
      <c r="B508">
        <v>2.9600000000000001E-2</v>
      </c>
      <c r="C508">
        <v>3.5900000000000001E-2</v>
      </c>
      <c r="D508">
        <v>4.0300000000000002E-2</v>
      </c>
      <c r="E508">
        <v>4.36E-2</v>
      </c>
      <c r="F508">
        <v>4.8099999999999997E-2</v>
      </c>
      <c r="G508">
        <v>5.1999999999999998E-2</v>
      </c>
      <c r="H508">
        <v>5.8900000000000001E-2</v>
      </c>
    </row>
    <row r="509" spans="1:8" x14ac:dyDescent="0.2">
      <c r="A509">
        <v>2.1899999999999999E-2</v>
      </c>
      <c r="B509">
        <v>3.0200000000000001E-2</v>
      </c>
      <c r="C509">
        <v>3.6499999999999998E-2</v>
      </c>
      <c r="D509">
        <v>4.0800000000000003E-2</v>
      </c>
      <c r="E509">
        <v>4.41E-2</v>
      </c>
      <c r="F509">
        <v>4.8500000000000001E-2</v>
      </c>
      <c r="G509">
        <v>5.2600000000000001E-2</v>
      </c>
      <c r="H509">
        <v>5.9299999999999999E-2</v>
      </c>
    </row>
    <row r="510" spans="1:8" x14ac:dyDescent="0.2">
      <c r="A510">
        <v>2.1700000000000001E-2</v>
      </c>
      <c r="B510">
        <v>2.9700000000000001E-2</v>
      </c>
      <c r="C510">
        <v>3.5900000000000001E-2</v>
      </c>
      <c r="D510">
        <v>4.02E-2</v>
      </c>
      <c r="E510">
        <v>4.3499999999999997E-2</v>
      </c>
      <c r="F510">
        <v>4.8000000000000001E-2</v>
      </c>
      <c r="G510">
        <v>5.21E-2</v>
      </c>
      <c r="H510">
        <v>5.8999999999999997E-2</v>
      </c>
    </row>
    <row r="511" spans="1:8" x14ac:dyDescent="0.2">
      <c r="A511">
        <v>2.12E-2</v>
      </c>
      <c r="B511">
        <v>2.8799999999999999E-2</v>
      </c>
      <c r="C511">
        <v>3.5000000000000003E-2</v>
      </c>
      <c r="D511">
        <v>3.9199999999999999E-2</v>
      </c>
      <c r="E511">
        <v>4.2500000000000003E-2</v>
      </c>
      <c r="F511">
        <v>4.7E-2</v>
      </c>
      <c r="G511">
        <v>5.0999999999999997E-2</v>
      </c>
      <c r="H511">
        <v>5.8099999999999999E-2</v>
      </c>
    </row>
    <row r="512" spans="1:8" x14ac:dyDescent="0.2">
      <c r="A512">
        <v>2.0899999999999998E-2</v>
      </c>
      <c r="B512">
        <v>2.8400000000000002E-2</v>
      </c>
      <c r="C512">
        <v>3.44E-2</v>
      </c>
      <c r="D512">
        <v>3.8600000000000002E-2</v>
      </c>
      <c r="E512">
        <v>4.1799999999999997E-2</v>
      </c>
      <c r="F512">
        <v>4.6399999999999997E-2</v>
      </c>
      <c r="G512">
        <v>5.0500000000000003E-2</v>
      </c>
      <c r="H512">
        <v>5.7799999999999997E-2</v>
      </c>
    </row>
    <row r="513" spans="1:8" x14ac:dyDescent="0.2">
      <c r="A513">
        <v>2.07E-2</v>
      </c>
      <c r="B513">
        <v>2.81E-2</v>
      </c>
      <c r="C513">
        <v>3.4000000000000002E-2</v>
      </c>
      <c r="D513">
        <v>3.8199999999999998E-2</v>
      </c>
      <c r="E513">
        <v>4.1399999999999999E-2</v>
      </c>
      <c r="F513">
        <v>4.5999999999999999E-2</v>
      </c>
      <c r="G513">
        <v>5.0200000000000002E-2</v>
      </c>
      <c r="H513">
        <v>5.7700000000000001E-2</v>
      </c>
    </row>
    <row r="514" spans="1:8" x14ac:dyDescent="0.2">
      <c r="A514">
        <v>1.9599999999999999E-2</v>
      </c>
      <c r="B514">
        <v>2.6499999999999999E-2</v>
      </c>
      <c r="C514">
        <v>3.2500000000000001E-2</v>
      </c>
      <c r="D514">
        <v>3.6799999999999999E-2</v>
      </c>
      <c r="E514">
        <v>0.04</v>
      </c>
      <c r="F514">
        <v>4.4699999999999997E-2</v>
      </c>
      <c r="G514">
        <v>4.9000000000000002E-2</v>
      </c>
      <c r="H514">
        <v>5.7099999999999998E-2</v>
      </c>
    </row>
    <row r="515" spans="1:8" x14ac:dyDescent="0.2">
      <c r="A515">
        <v>2.0199999999999999E-2</v>
      </c>
      <c r="B515">
        <v>2.7400000000000001E-2</v>
      </c>
      <c r="C515">
        <v>3.3300000000000003E-2</v>
      </c>
      <c r="D515">
        <v>3.7699999999999997E-2</v>
      </c>
      <c r="E515">
        <v>4.1000000000000002E-2</v>
      </c>
      <c r="F515">
        <v>4.58E-2</v>
      </c>
      <c r="G515">
        <v>5.0099999999999999E-2</v>
      </c>
      <c r="H515">
        <v>5.8000000000000003E-2</v>
      </c>
    </row>
    <row r="516" spans="1:8" x14ac:dyDescent="0.2">
      <c r="A516">
        <v>1.9800000000000002E-2</v>
      </c>
      <c r="B516">
        <v>2.6700000000000002E-2</v>
      </c>
      <c r="C516">
        <v>3.2899999999999999E-2</v>
      </c>
      <c r="D516">
        <v>3.7400000000000003E-2</v>
      </c>
      <c r="E516">
        <v>4.07E-2</v>
      </c>
      <c r="F516">
        <v>4.5699999999999998E-2</v>
      </c>
      <c r="G516">
        <v>5.04E-2</v>
      </c>
      <c r="H516">
        <v>5.8299999999999998E-2</v>
      </c>
    </row>
    <row r="517" spans="1:8" x14ac:dyDescent="0.2">
      <c r="A517">
        <v>2.0299999999999999E-2</v>
      </c>
      <c r="B517">
        <v>2.75E-2</v>
      </c>
      <c r="C517">
        <v>3.3599999999999998E-2</v>
      </c>
      <c r="D517">
        <v>3.8100000000000002E-2</v>
      </c>
      <c r="E517">
        <v>4.1500000000000002E-2</v>
      </c>
      <c r="F517">
        <v>4.65E-2</v>
      </c>
      <c r="G517">
        <v>5.0999999999999997E-2</v>
      </c>
      <c r="H517">
        <v>5.8700000000000002E-2</v>
      </c>
    </row>
    <row r="518" spans="1:8" x14ac:dyDescent="0.2">
      <c r="A518">
        <v>2.07E-2</v>
      </c>
      <c r="B518">
        <v>2.81E-2</v>
      </c>
      <c r="C518">
        <v>3.4299999999999997E-2</v>
      </c>
      <c r="D518">
        <v>3.8899999999999997E-2</v>
      </c>
      <c r="E518">
        <v>4.24E-2</v>
      </c>
      <c r="F518">
        <v>4.7300000000000002E-2</v>
      </c>
      <c r="G518">
        <v>5.1799999999999999E-2</v>
      </c>
      <c r="H518">
        <v>5.8900000000000001E-2</v>
      </c>
    </row>
    <row r="519" spans="1:8" x14ac:dyDescent="0.2">
      <c r="A519">
        <v>2.0299999999999999E-2</v>
      </c>
      <c r="B519">
        <v>2.7300000000000001E-2</v>
      </c>
      <c r="C519">
        <v>3.3700000000000001E-2</v>
      </c>
      <c r="D519">
        <v>3.8300000000000001E-2</v>
      </c>
      <c r="E519">
        <v>4.1700000000000001E-2</v>
      </c>
      <c r="F519">
        <v>4.6800000000000001E-2</v>
      </c>
      <c r="G519">
        <v>5.1400000000000001E-2</v>
      </c>
      <c r="H519">
        <v>5.8599999999999999E-2</v>
      </c>
    </row>
    <row r="520" spans="1:8" x14ac:dyDescent="0.2">
      <c r="A520">
        <v>1.9300000000000001E-2</v>
      </c>
      <c r="B520">
        <v>2.58E-2</v>
      </c>
      <c r="C520">
        <v>3.2199999999999999E-2</v>
      </c>
      <c r="D520">
        <v>3.6900000000000002E-2</v>
      </c>
      <c r="E520">
        <v>4.0399999999999998E-2</v>
      </c>
      <c r="F520">
        <v>4.5600000000000002E-2</v>
      </c>
      <c r="G520">
        <v>5.04E-2</v>
      </c>
      <c r="H520">
        <v>5.8099999999999999E-2</v>
      </c>
    </row>
    <row r="521" spans="1:8" x14ac:dyDescent="0.2">
      <c r="A521">
        <v>1.9E-2</v>
      </c>
      <c r="B521">
        <v>2.5399999999999999E-2</v>
      </c>
      <c r="C521">
        <v>3.1699999999999999E-2</v>
      </c>
      <c r="D521">
        <v>3.6400000000000002E-2</v>
      </c>
      <c r="E521">
        <v>0.04</v>
      </c>
      <c r="F521">
        <v>4.5199999999999997E-2</v>
      </c>
      <c r="G521">
        <v>0.05</v>
      </c>
      <c r="H521">
        <v>5.7700000000000001E-2</v>
      </c>
    </row>
    <row r="522" spans="1:8" x14ac:dyDescent="0.2">
      <c r="A522">
        <v>1.8100000000000002E-2</v>
      </c>
      <c r="B522">
        <v>2.4E-2</v>
      </c>
      <c r="C522">
        <v>3.0300000000000001E-2</v>
      </c>
      <c r="D522">
        <v>3.5099999999999999E-2</v>
      </c>
      <c r="E522">
        <v>3.8699999999999998E-2</v>
      </c>
      <c r="F522">
        <v>4.41E-2</v>
      </c>
      <c r="G522">
        <v>4.8899999999999999E-2</v>
      </c>
      <c r="H522">
        <v>5.6899999999999999E-2</v>
      </c>
    </row>
    <row r="523" spans="1:8" x14ac:dyDescent="0.2">
      <c r="A523">
        <v>1.84E-2</v>
      </c>
      <c r="B523">
        <v>2.46E-2</v>
      </c>
      <c r="C523">
        <v>3.09E-2</v>
      </c>
      <c r="D523">
        <v>3.5799999999999998E-2</v>
      </c>
      <c r="E523">
        <v>3.95E-2</v>
      </c>
      <c r="F523">
        <v>4.48E-2</v>
      </c>
      <c r="G523">
        <v>4.9500000000000002E-2</v>
      </c>
      <c r="H523">
        <v>5.7299999999999997E-2</v>
      </c>
    </row>
    <row r="524" spans="1:8" x14ac:dyDescent="0.2">
      <c r="A524">
        <v>1.77E-2</v>
      </c>
      <c r="B524">
        <v>2.4E-2</v>
      </c>
      <c r="C524">
        <v>3.04E-2</v>
      </c>
      <c r="D524">
        <v>3.5200000000000002E-2</v>
      </c>
      <c r="E524">
        <v>3.8800000000000001E-2</v>
      </c>
      <c r="F524">
        <v>4.4299999999999999E-2</v>
      </c>
      <c r="G524">
        <v>4.9099999999999998E-2</v>
      </c>
      <c r="H524">
        <v>5.6899999999999999E-2</v>
      </c>
    </row>
    <row r="525" spans="1:8" x14ac:dyDescent="0.2">
      <c r="A525">
        <v>1.7999999999999999E-2</v>
      </c>
      <c r="B525">
        <v>2.4400000000000002E-2</v>
      </c>
      <c r="C525">
        <v>3.0599999999999999E-2</v>
      </c>
      <c r="D525">
        <v>3.5299999999999998E-2</v>
      </c>
      <c r="E525">
        <v>3.9E-2</v>
      </c>
      <c r="F525">
        <v>4.4400000000000002E-2</v>
      </c>
      <c r="G525">
        <v>4.9200000000000001E-2</v>
      </c>
      <c r="H525">
        <v>5.6899999999999999E-2</v>
      </c>
    </row>
    <row r="526" spans="1:8" x14ac:dyDescent="0.2">
      <c r="A526">
        <v>1.8499999999999999E-2</v>
      </c>
      <c r="B526">
        <v>2.4899999999999999E-2</v>
      </c>
      <c r="C526">
        <v>3.0800000000000001E-2</v>
      </c>
      <c r="D526">
        <v>3.5299999999999998E-2</v>
      </c>
      <c r="E526">
        <v>3.8800000000000001E-2</v>
      </c>
      <c r="F526">
        <v>4.41E-2</v>
      </c>
      <c r="G526">
        <v>4.8599999999999997E-2</v>
      </c>
      <c r="H526">
        <v>5.6300000000000003E-2</v>
      </c>
    </row>
    <row r="527" spans="1:8" x14ac:dyDescent="0.2">
      <c r="A527">
        <v>1.8599999999999998E-2</v>
      </c>
      <c r="B527">
        <v>2.5000000000000001E-2</v>
      </c>
      <c r="C527">
        <v>3.0700000000000002E-2</v>
      </c>
      <c r="D527">
        <v>3.49E-2</v>
      </c>
      <c r="E527">
        <v>3.8300000000000001E-2</v>
      </c>
      <c r="F527">
        <v>4.3299999999999998E-2</v>
      </c>
      <c r="G527">
        <v>4.7600000000000003E-2</v>
      </c>
      <c r="H527">
        <v>5.5399999999999998E-2</v>
      </c>
    </row>
    <row r="528" spans="1:8" x14ac:dyDescent="0.2">
      <c r="A528">
        <v>1.8499999999999999E-2</v>
      </c>
      <c r="B528">
        <v>2.47E-2</v>
      </c>
      <c r="C528">
        <v>3.0300000000000001E-2</v>
      </c>
      <c r="D528">
        <v>3.4599999999999999E-2</v>
      </c>
      <c r="E528">
        <v>3.7900000000000003E-2</v>
      </c>
      <c r="F528">
        <v>4.2999999999999997E-2</v>
      </c>
      <c r="G528">
        <v>4.7300000000000002E-2</v>
      </c>
      <c r="H528">
        <v>5.5100000000000003E-2</v>
      </c>
    </row>
    <row r="529" spans="1:8" x14ac:dyDescent="0.2">
      <c r="A529">
        <v>1.77E-2</v>
      </c>
      <c r="B529">
        <v>2.35E-2</v>
      </c>
      <c r="C529">
        <v>2.8899999999999999E-2</v>
      </c>
      <c r="D529">
        <v>3.3099999999999997E-2</v>
      </c>
      <c r="E529">
        <v>3.6400000000000002E-2</v>
      </c>
      <c r="F529">
        <v>4.1300000000000003E-2</v>
      </c>
      <c r="G529">
        <v>4.5600000000000002E-2</v>
      </c>
      <c r="H529">
        <v>5.2999999999999999E-2</v>
      </c>
    </row>
    <row r="530" spans="1:8" x14ac:dyDescent="0.2">
      <c r="A530">
        <v>1.9599999999999999E-2</v>
      </c>
      <c r="B530">
        <v>2.5999999999999999E-2</v>
      </c>
      <c r="C530">
        <v>3.15E-2</v>
      </c>
      <c r="D530">
        <v>3.5700000000000003E-2</v>
      </c>
      <c r="E530">
        <v>3.9100000000000003E-2</v>
      </c>
      <c r="F530">
        <v>4.3700000000000003E-2</v>
      </c>
      <c r="G530">
        <v>4.7500000000000001E-2</v>
      </c>
      <c r="H530">
        <v>5.4300000000000001E-2</v>
      </c>
    </row>
    <row r="531" spans="1:8" x14ac:dyDescent="0.2">
      <c r="A531">
        <v>1.95E-2</v>
      </c>
      <c r="B531">
        <v>2.6100000000000002E-2</v>
      </c>
      <c r="C531">
        <v>3.1800000000000002E-2</v>
      </c>
      <c r="D531">
        <v>3.61E-2</v>
      </c>
      <c r="E531">
        <v>3.95E-2</v>
      </c>
      <c r="F531">
        <v>4.4200000000000003E-2</v>
      </c>
      <c r="G531">
        <v>4.8399999999999999E-2</v>
      </c>
      <c r="H531">
        <v>5.5E-2</v>
      </c>
    </row>
    <row r="532" spans="1:8" x14ac:dyDescent="0.2">
      <c r="A532">
        <v>1.9599999999999999E-2</v>
      </c>
      <c r="B532">
        <v>2.64E-2</v>
      </c>
      <c r="C532">
        <v>3.2099999999999997E-2</v>
      </c>
      <c r="D532">
        <v>3.6400000000000002E-2</v>
      </c>
      <c r="E532">
        <v>0.04</v>
      </c>
      <c r="F532">
        <v>4.4699999999999997E-2</v>
      </c>
      <c r="G532">
        <v>4.9000000000000002E-2</v>
      </c>
      <c r="H532">
        <v>5.5300000000000002E-2</v>
      </c>
    </row>
    <row r="533" spans="1:8" x14ac:dyDescent="0.2">
      <c r="A533">
        <v>1.9E-2</v>
      </c>
      <c r="B533">
        <v>2.5399999999999999E-2</v>
      </c>
      <c r="C533">
        <v>3.1E-2</v>
      </c>
      <c r="D533">
        <v>3.5400000000000001E-2</v>
      </c>
      <c r="E533">
        <v>3.8899999999999997E-2</v>
      </c>
      <c r="F533">
        <v>4.3700000000000003E-2</v>
      </c>
      <c r="G533">
        <v>4.8000000000000001E-2</v>
      </c>
      <c r="H533">
        <v>5.4800000000000001E-2</v>
      </c>
    </row>
    <row r="534" spans="1:8" x14ac:dyDescent="0.2">
      <c r="A534">
        <v>1.9E-2</v>
      </c>
      <c r="B534">
        <v>2.52E-2</v>
      </c>
      <c r="C534">
        <v>3.0599999999999999E-2</v>
      </c>
      <c r="D534">
        <v>3.49E-2</v>
      </c>
      <c r="E534">
        <v>3.8300000000000001E-2</v>
      </c>
      <c r="F534">
        <v>4.3099999999999999E-2</v>
      </c>
      <c r="G534">
        <v>4.7300000000000002E-2</v>
      </c>
      <c r="H534">
        <v>5.4199999999999998E-2</v>
      </c>
    </row>
    <row r="535" spans="1:8" x14ac:dyDescent="0.2">
      <c r="A535">
        <v>1.95E-2</v>
      </c>
      <c r="B535">
        <v>2.5499999999999998E-2</v>
      </c>
      <c r="C535">
        <v>3.09E-2</v>
      </c>
      <c r="D535">
        <v>3.5299999999999998E-2</v>
      </c>
      <c r="E535">
        <v>3.8800000000000001E-2</v>
      </c>
      <c r="F535">
        <v>4.3700000000000003E-2</v>
      </c>
      <c r="G535">
        <v>4.8099999999999997E-2</v>
      </c>
      <c r="H535">
        <v>5.5100000000000003E-2</v>
      </c>
    </row>
    <row r="536" spans="1:8" x14ac:dyDescent="0.2">
      <c r="A536">
        <v>1.95E-2</v>
      </c>
      <c r="B536">
        <v>2.5399999999999999E-2</v>
      </c>
      <c r="C536">
        <v>3.0800000000000001E-2</v>
      </c>
      <c r="D536">
        <v>3.5099999999999999E-2</v>
      </c>
      <c r="E536">
        <v>3.85E-2</v>
      </c>
      <c r="F536">
        <v>4.3499999999999997E-2</v>
      </c>
      <c r="G536">
        <v>4.7899999999999998E-2</v>
      </c>
      <c r="H536">
        <v>5.4899999999999997E-2</v>
      </c>
    </row>
    <row r="537" spans="1:8" x14ac:dyDescent="0.2">
      <c r="A537">
        <v>1.9400000000000001E-2</v>
      </c>
      <c r="B537">
        <v>2.5100000000000001E-2</v>
      </c>
      <c r="C537">
        <v>3.0300000000000001E-2</v>
      </c>
      <c r="D537">
        <v>3.4599999999999999E-2</v>
      </c>
      <c r="E537">
        <v>4.07E-2</v>
      </c>
      <c r="F537">
        <v>4.4600000000000001E-2</v>
      </c>
      <c r="G537">
        <v>4.7300000000000002E-2</v>
      </c>
      <c r="H537">
        <v>5.4300000000000001E-2</v>
      </c>
    </row>
    <row r="538" spans="1:8" x14ac:dyDescent="0.2">
      <c r="A538">
        <v>0.02</v>
      </c>
      <c r="B538">
        <v>2.5999999999999999E-2</v>
      </c>
      <c r="C538">
        <v>3.1099999999999999E-2</v>
      </c>
      <c r="D538">
        <v>3.5099999999999999E-2</v>
      </c>
      <c r="E538">
        <v>3.85E-2</v>
      </c>
      <c r="F538">
        <v>4.3400000000000001E-2</v>
      </c>
      <c r="G538">
        <v>4.7699999999999999E-2</v>
      </c>
      <c r="H538">
        <v>5.45E-2</v>
      </c>
    </row>
    <row r="539" spans="1:8" x14ac:dyDescent="0.2">
      <c r="A539">
        <v>1.9800000000000002E-2</v>
      </c>
      <c r="B539">
        <v>2.5600000000000001E-2</v>
      </c>
      <c r="C539">
        <v>3.0700000000000002E-2</v>
      </c>
      <c r="D539">
        <v>3.49E-2</v>
      </c>
      <c r="E539">
        <v>3.8300000000000001E-2</v>
      </c>
      <c r="F539">
        <v>4.3200000000000002E-2</v>
      </c>
      <c r="G539">
        <v>4.7399999999999998E-2</v>
      </c>
      <c r="H539">
        <v>5.4300000000000001E-2</v>
      </c>
    </row>
    <row r="540" spans="1:8" x14ac:dyDescent="0.2">
      <c r="A540">
        <v>1.9199999999999998E-2</v>
      </c>
      <c r="B540">
        <v>2.46E-2</v>
      </c>
      <c r="C540">
        <v>2.9600000000000001E-2</v>
      </c>
      <c r="D540">
        <v>3.3799999999999997E-2</v>
      </c>
      <c r="E540">
        <v>3.7400000000000003E-2</v>
      </c>
      <c r="F540">
        <v>4.2299999999999997E-2</v>
      </c>
      <c r="G540">
        <v>4.6699999999999998E-2</v>
      </c>
      <c r="H540">
        <v>5.3800000000000001E-2</v>
      </c>
    </row>
    <row r="541" spans="1:8" x14ac:dyDescent="0.2">
      <c r="A541">
        <v>1.9599999999999999E-2</v>
      </c>
      <c r="B541">
        <v>2.5100000000000001E-2</v>
      </c>
      <c r="C541">
        <v>0.03</v>
      </c>
      <c r="D541">
        <v>3.4099999999999998E-2</v>
      </c>
      <c r="E541">
        <v>3.7499999999999999E-2</v>
      </c>
      <c r="F541">
        <v>4.2500000000000003E-2</v>
      </c>
      <c r="G541">
        <v>4.6800000000000001E-2</v>
      </c>
      <c r="H541">
        <v>5.3699999999999998E-2</v>
      </c>
    </row>
    <row r="542" spans="1:8" x14ac:dyDescent="0.2">
      <c r="A542">
        <v>1.8200000000000001E-2</v>
      </c>
      <c r="B542">
        <v>2.3400000000000001E-2</v>
      </c>
      <c r="C542">
        <v>2.8199999999999999E-2</v>
      </c>
      <c r="D542">
        <v>3.2199999999999999E-2</v>
      </c>
      <c r="E542">
        <v>3.56E-2</v>
      </c>
      <c r="F542">
        <v>4.0599999999999997E-2</v>
      </c>
      <c r="G542">
        <v>4.5100000000000001E-2</v>
      </c>
      <c r="H542">
        <v>5.2499999999999998E-2</v>
      </c>
    </row>
    <row r="543" spans="1:8" x14ac:dyDescent="0.2">
      <c r="A543">
        <v>1.8100000000000002E-2</v>
      </c>
      <c r="B543">
        <v>2.3099999999999999E-2</v>
      </c>
      <c r="C543">
        <v>2.81E-2</v>
      </c>
      <c r="D543">
        <v>3.2000000000000001E-2</v>
      </c>
      <c r="E543">
        <v>3.5299999999999998E-2</v>
      </c>
      <c r="F543">
        <v>4.0399999999999998E-2</v>
      </c>
      <c r="G543">
        <v>4.4900000000000002E-2</v>
      </c>
      <c r="H543">
        <v>5.2299999999999999E-2</v>
      </c>
    </row>
    <row r="544" spans="1:8" x14ac:dyDescent="0.2">
      <c r="A544">
        <v>1.8100000000000002E-2</v>
      </c>
      <c r="B544">
        <v>2.3300000000000001E-2</v>
      </c>
      <c r="C544">
        <v>2.8299999999999999E-2</v>
      </c>
      <c r="D544">
        <v>3.2199999999999999E-2</v>
      </c>
      <c r="E544">
        <v>3.5499999999999997E-2</v>
      </c>
      <c r="F544">
        <v>4.0500000000000001E-2</v>
      </c>
      <c r="G544">
        <v>4.5100000000000001E-2</v>
      </c>
      <c r="H544">
        <v>5.2400000000000002E-2</v>
      </c>
    </row>
    <row r="545" spans="1:8" x14ac:dyDescent="0.2">
      <c r="A545">
        <v>1.8599999999999998E-2</v>
      </c>
      <c r="B545">
        <v>2.3800000000000002E-2</v>
      </c>
      <c r="C545">
        <v>2.86E-2</v>
      </c>
      <c r="D545">
        <v>3.2500000000000001E-2</v>
      </c>
      <c r="E545">
        <v>3.56E-2</v>
      </c>
      <c r="F545">
        <v>4.07E-2</v>
      </c>
      <c r="G545">
        <v>4.53E-2</v>
      </c>
      <c r="H545">
        <v>5.2400000000000002E-2</v>
      </c>
    </row>
    <row r="546" spans="1:8" x14ac:dyDescent="0.2">
      <c r="A546">
        <v>1.89E-2</v>
      </c>
      <c r="B546">
        <v>2.41E-2</v>
      </c>
      <c r="C546">
        <v>2.9100000000000001E-2</v>
      </c>
      <c r="D546">
        <v>3.3000000000000002E-2</v>
      </c>
      <c r="E546">
        <v>3.6200000000000003E-2</v>
      </c>
      <c r="F546">
        <v>4.1200000000000001E-2</v>
      </c>
      <c r="G546">
        <v>4.5699999999999998E-2</v>
      </c>
      <c r="H546">
        <v>5.2699999999999997E-2</v>
      </c>
    </row>
    <row r="547" spans="1:8" x14ac:dyDescent="0.2">
      <c r="A547">
        <v>1.9699999999999999E-2</v>
      </c>
      <c r="B547">
        <v>2.5399999999999999E-2</v>
      </c>
      <c r="C547">
        <v>3.0200000000000001E-2</v>
      </c>
      <c r="D547">
        <v>3.4000000000000002E-2</v>
      </c>
      <c r="E547">
        <v>3.7100000000000001E-2</v>
      </c>
      <c r="F547">
        <v>4.2000000000000003E-2</v>
      </c>
      <c r="G547">
        <v>4.6399999999999997E-2</v>
      </c>
      <c r="H547">
        <v>5.33E-2</v>
      </c>
    </row>
    <row r="548" spans="1:8" x14ac:dyDescent="0.2">
      <c r="A548">
        <v>2.0199999999999999E-2</v>
      </c>
      <c r="B548">
        <v>2.5899999999999999E-2</v>
      </c>
      <c r="C548">
        <v>3.0700000000000002E-2</v>
      </c>
      <c r="D548">
        <v>3.44E-2</v>
      </c>
      <c r="E548">
        <v>3.7400000000000003E-2</v>
      </c>
      <c r="F548">
        <v>4.2299999999999997E-2</v>
      </c>
      <c r="G548">
        <v>4.65E-2</v>
      </c>
      <c r="H548">
        <v>5.3499999999999999E-2</v>
      </c>
    </row>
    <row r="549" spans="1:8" x14ac:dyDescent="0.2">
      <c r="A549">
        <v>1.9400000000000001E-2</v>
      </c>
      <c r="B549">
        <v>2.4799999999999999E-2</v>
      </c>
      <c r="C549">
        <v>2.9499999999999998E-2</v>
      </c>
      <c r="D549">
        <v>3.32E-2</v>
      </c>
      <c r="E549">
        <v>3.61E-2</v>
      </c>
      <c r="F549">
        <v>4.1000000000000002E-2</v>
      </c>
      <c r="G549">
        <v>4.5400000000000003E-2</v>
      </c>
      <c r="H549">
        <v>5.2499999999999998E-2</v>
      </c>
    </row>
    <row r="550" spans="1:8" x14ac:dyDescent="0.2">
      <c r="A550">
        <v>1.9300000000000001E-2</v>
      </c>
      <c r="B550">
        <v>2.4500000000000001E-2</v>
      </c>
      <c r="C550">
        <v>2.9000000000000001E-2</v>
      </c>
      <c r="D550">
        <v>3.2500000000000001E-2</v>
      </c>
      <c r="E550">
        <v>3.5499999999999997E-2</v>
      </c>
      <c r="F550">
        <v>4.0399999999999998E-2</v>
      </c>
      <c r="G550">
        <v>4.48E-2</v>
      </c>
      <c r="H550">
        <v>5.1900000000000002E-2</v>
      </c>
    </row>
    <row r="551" spans="1:8" x14ac:dyDescent="0.2">
      <c r="A551">
        <v>1.9300000000000001E-2</v>
      </c>
      <c r="B551">
        <v>2.4299999999999999E-2</v>
      </c>
      <c r="C551">
        <v>2.87E-2</v>
      </c>
      <c r="D551">
        <v>3.2199999999999999E-2</v>
      </c>
      <c r="E551">
        <v>3.5099999999999999E-2</v>
      </c>
      <c r="F551">
        <v>3.9899999999999998E-2</v>
      </c>
      <c r="G551">
        <v>4.4299999999999999E-2</v>
      </c>
      <c r="H551">
        <v>5.16E-2</v>
      </c>
    </row>
    <row r="552" spans="1:8" x14ac:dyDescent="0.2">
      <c r="A552">
        <v>1.9599999999999999E-2</v>
      </c>
      <c r="B552">
        <v>2.47E-2</v>
      </c>
      <c r="C552">
        <v>2.9100000000000001E-2</v>
      </c>
      <c r="D552">
        <v>3.2500000000000001E-2</v>
      </c>
      <c r="E552">
        <v>3.5400000000000001E-2</v>
      </c>
      <c r="F552">
        <v>4.0099999999999997E-2</v>
      </c>
      <c r="G552">
        <v>4.4299999999999999E-2</v>
      </c>
      <c r="H552">
        <v>5.16E-2</v>
      </c>
    </row>
    <row r="553" spans="1:8" x14ac:dyDescent="0.2">
      <c r="A553">
        <v>1.9E-2</v>
      </c>
      <c r="B553">
        <v>2.3900000000000001E-2</v>
      </c>
      <c r="C553">
        <v>2.8299999999999999E-2</v>
      </c>
      <c r="D553">
        <v>3.1699999999999999E-2</v>
      </c>
      <c r="E553">
        <v>3.4700000000000002E-2</v>
      </c>
      <c r="F553">
        <v>3.9399999999999998E-2</v>
      </c>
      <c r="G553">
        <v>4.3900000000000002E-2</v>
      </c>
      <c r="H553">
        <v>5.1499999999999997E-2</v>
      </c>
    </row>
    <row r="554" spans="1:8" x14ac:dyDescent="0.2">
      <c r="A554">
        <v>1.8599999999999998E-2</v>
      </c>
      <c r="B554">
        <v>2.3400000000000001E-2</v>
      </c>
      <c r="C554">
        <v>2.7699999999999999E-2</v>
      </c>
      <c r="D554">
        <v>3.1199999999999999E-2</v>
      </c>
      <c r="E554">
        <v>3.4099999999999998E-2</v>
      </c>
      <c r="F554">
        <v>3.8899999999999997E-2</v>
      </c>
      <c r="G554">
        <v>4.3299999999999998E-2</v>
      </c>
      <c r="H554">
        <v>5.1200000000000002E-2</v>
      </c>
    </row>
    <row r="555" spans="1:8" x14ac:dyDescent="0.2">
      <c r="A555">
        <v>1.8499999999999999E-2</v>
      </c>
      <c r="B555">
        <v>2.35E-2</v>
      </c>
      <c r="C555">
        <v>2.7900000000000001E-2</v>
      </c>
      <c r="D555">
        <v>3.1399999999999997E-2</v>
      </c>
      <c r="E555">
        <v>3.4299999999999997E-2</v>
      </c>
      <c r="F555">
        <v>3.9100000000000003E-2</v>
      </c>
      <c r="G555">
        <v>4.36E-2</v>
      </c>
      <c r="H555">
        <v>5.1499999999999997E-2</v>
      </c>
    </row>
    <row r="556" spans="1:8" x14ac:dyDescent="0.2">
      <c r="A556">
        <v>1.8100000000000002E-2</v>
      </c>
      <c r="B556">
        <v>2.3300000000000001E-2</v>
      </c>
      <c r="C556">
        <v>2.76E-2</v>
      </c>
      <c r="D556">
        <v>3.1E-2</v>
      </c>
      <c r="E556">
        <v>3.3799999999999997E-2</v>
      </c>
      <c r="F556">
        <v>3.8600000000000002E-2</v>
      </c>
      <c r="G556">
        <v>4.3099999999999999E-2</v>
      </c>
      <c r="H556">
        <v>5.1299999999999998E-2</v>
      </c>
    </row>
    <row r="557" spans="1:8" x14ac:dyDescent="0.2">
      <c r="A557">
        <v>1.78E-2</v>
      </c>
      <c r="B557">
        <v>2.3E-2</v>
      </c>
      <c r="C557">
        <v>2.7400000000000001E-2</v>
      </c>
      <c r="D557">
        <v>3.0800000000000001E-2</v>
      </c>
      <c r="E557">
        <v>3.3599999999999998E-2</v>
      </c>
      <c r="F557">
        <v>3.8399999999999997E-2</v>
      </c>
      <c r="G557">
        <v>4.2999999999999997E-2</v>
      </c>
      <c r="H557">
        <v>5.11E-2</v>
      </c>
    </row>
    <row r="558" spans="1:8" x14ac:dyDescent="0.2">
      <c r="A558">
        <v>1.7899999999999999E-2</v>
      </c>
      <c r="B558">
        <v>2.3199999999999998E-2</v>
      </c>
      <c r="C558">
        <v>2.76E-2</v>
      </c>
      <c r="D558">
        <v>3.1E-2</v>
      </c>
      <c r="E558">
        <v>3.3799999999999997E-2</v>
      </c>
      <c r="F558">
        <v>3.8600000000000002E-2</v>
      </c>
      <c r="G558">
        <v>4.3200000000000002E-2</v>
      </c>
      <c r="H558">
        <v>5.1200000000000002E-2</v>
      </c>
    </row>
    <row r="559" spans="1:8" x14ac:dyDescent="0.2">
      <c r="A559">
        <v>1.84E-2</v>
      </c>
      <c r="B559">
        <v>2.3800000000000002E-2</v>
      </c>
      <c r="C559">
        <v>2.8500000000000001E-2</v>
      </c>
      <c r="D559">
        <v>3.2099999999999997E-2</v>
      </c>
      <c r="E559">
        <v>3.5099999999999999E-2</v>
      </c>
      <c r="F559">
        <v>0.04</v>
      </c>
      <c r="G559">
        <v>4.4499999999999998E-2</v>
      </c>
      <c r="H559">
        <v>5.2200000000000003E-2</v>
      </c>
    </row>
    <row r="560" spans="1:8" x14ac:dyDescent="0.2">
      <c r="A560">
        <v>1.7999999999999999E-2</v>
      </c>
      <c r="B560">
        <v>2.3099999999999999E-2</v>
      </c>
      <c r="C560">
        <v>2.7799999999999998E-2</v>
      </c>
      <c r="D560">
        <v>3.1300000000000001E-2</v>
      </c>
      <c r="E560">
        <v>3.4299999999999997E-2</v>
      </c>
      <c r="F560">
        <v>3.9199999999999999E-2</v>
      </c>
      <c r="G560">
        <v>4.3799999999999999E-2</v>
      </c>
      <c r="H560">
        <v>5.16E-2</v>
      </c>
    </row>
    <row r="561" spans="1:8" x14ac:dyDescent="0.2">
      <c r="A561">
        <v>1.66E-2</v>
      </c>
      <c r="B561">
        <v>2.12E-2</v>
      </c>
      <c r="C561">
        <v>2.58E-2</v>
      </c>
      <c r="D561">
        <v>2.9499999999999998E-2</v>
      </c>
      <c r="E561">
        <v>3.2599999999999997E-2</v>
      </c>
      <c r="F561">
        <v>3.7699999999999997E-2</v>
      </c>
      <c r="G561">
        <v>4.2599999999999999E-2</v>
      </c>
      <c r="H561">
        <v>5.0799999999999998E-2</v>
      </c>
    </row>
    <row r="562" spans="1:8" x14ac:dyDescent="0.2">
      <c r="A562">
        <v>1.67E-2</v>
      </c>
      <c r="B562">
        <v>2.1499999999999998E-2</v>
      </c>
      <c r="C562">
        <v>2.6200000000000001E-2</v>
      </c>
      <c r="D562">
        <v>2.9899999999999999E-2</v>
      </c>
      <c r="E562">
        <v>3.3099999999999997E-2</v>
      </c>
      <c r="F562">
        <v>3.8300000000000001E-2</v>
      </c>
      <c r="G562">
        <v>4.3200000000000002E-2</v>
      </c>
      <c r="H562">
        <v>5.16E-2</v>
      </c>
    </row>
    <row r="563" spans="1:8" x14ac:dyDescent="0.2">
      <c r="A563">
        <v>1.7100000000000001E-2</v>
      </c>
      <c r="B563">
        <v>2.18E-2</v>
      </c>
      <c r="C563">
        <v>2.6599999999999999E-2</v>
      </c>
      <c r="D563">
        <v>3.0300000000000001E-2</v>
      </c>
      <c r="E563">
        <v>3.3500000000000002E-2</v>
      </c>
      <c r="F563">
        <v>3.8600000000000002E-2</v>
      </c>
      <c r="G563">
        <v>4.3299999999999998E-2</v>
      </c>
      <c r="H563">
        <v>5.1499999999999997E-2</v>
      </c>
    </row>
    <row r="564" spans="1:8" x14ac:dyDescent="0.2">
      <c r="A564">
        <v>1.7000000000000001E-2</v>
      </c>
      <c r="B564">
        <v>2.18E-2</v>
      </c>
      <c r="C564">
        <v>2.6499999999999999E-2</v>
      </c>
      <c r="D564">
        <v>3.0300000000000001E-2</v>
      </c>
      <c r="E564">
        <v>3.3399999999999999E-2</v>
      </c>
      <c r="F564">
        <v>3.85E-2</v>
      </c>
      <c r="G564">
        <v>4.3299999999999998E-2</v>
      </c>
      <c r="H564">
        <v>5.16E-2</v>
      </c>
    </row>
    <row r="565" spans="1:8" x14ac:dyDescent="0.2">
      <c r="A565">
        <v>1.77E-2</v>
      </c>
      <c r="B565">
        <v>2.23E-2</v>
      </c>
      <c r="C565">
        <v>2.7099999999999999E-2</v>
      </c>
      <c r="D565">
        <v>3.0800000000000001E-2</v>
      </c>
      <c r="E565">
        <v>3.4000000000000002E-2</v>
      </c>
      <c r="F565">
        <v>3.9E-2</v>
      </c>
      <c r="G565">
        <v>4.36E-2</v>
      </c>
      <c r="H565">
        <v>5.1999999999999998E-2</v>
      </c>
    </row>
    <row r="566" spans="1:8" x14ac:dyDescent="0.2">
      <c r="A566">
        <v>1.7299999999999999E-2</v>
      </c>
      <c r="B566">
        <v>2.18E-2</v>
      </c>
      <c r="C566">
        <v>2.63E-2</v>
      </c>
      <c r="D566">
        <v>0.03</v>
      </c>
      <c r="E566">
        <v>3.32E-2</v>
      </c>
      <c r="F566">
        <v>3.8300000000000001E-2</v>
      </c>
      <c r="G566">
        <v>4.2999999999999997E-2</v>
      </c>
      <c r="H566">
        <v>5.1400000000000001E-2</v>
      </c>
    </row>
    <row r="567" spans="1:8" x14ac:dyDescent="0.2">
      <c r="A567">
        <v>1.7600000000000001E-2</v>
      </c>
      <c r="B567">
        <v>2.1899999999999999E-2</v>
      </c>
      <c r="C567">
        <v>2.63E-2</v>
      </c>
      <c r="D567">
        <v>2.9899999999999999E-2</v>
      </c>
      <c r="E567">
        <v>3.2899999999999999E-2</v>
      </c>
      <c r="F567">
        <v>3.7999999999999999E-2</v>
      </c>
      <c r="G567">
        <v>4.2700000000000002E-2</v>
      </c>
      <c r="H567">
        <v>5.1200000000000002E-2</v>
      </c>
    </row>
    <row r="568" spans="1:8" x14ac:dyDescent="0.2">
      <c r="A568">
        <v>1.7500000000000002E-2</v>
      </c>
      <c r="B568">
        <v>2.1899999999999999E-2</v>
      </c>
      <c r="C568">
        <v>2.63E-2</v>
      </c>
      <c r="D568">
        <v>0.03</v>
      </c>
      <c r="E568">
        <v>3.3099999999999997E-2</v>
      </c>
      <c r="F568">
        <v>3.8100000000000002E-2</v>
      </c>
      <c r="G568">
        <v>4.2599999999999999E-2</v>
      </c>
      <c r="H568">
        <v>5.0999999999999997E-2</v>
      </c>
    </row>
    <row r="569" spans="1:8" x14ac:dyDescent="0.2">
      <c r="A569">
        <v>1.7500000000000002E-2</v>
      </c>
      <c r="B569">
        <v>2.1700000000000001E-2</v>
      </c>
      <c r="C569">
        <v>2.63E-2</v>
      </c>
      <c r="D569">
        <v>0.03</v>
      </c>
      <c r="E569">
        <v>3.32E-2</v>
      </c>
      <c r="F569">
        <v>3.8300000000000001E-2</v>
      </c>
      <c r="G569">
        <v>4.3099999999999999E-2</v>
      </c>
      <c r="H569">
        <v>5.1700000000000003E-2</v>
      </c>
    </row>
    <row r="570" spans="1:8" x14ac:dyDescent="0.2">
      <c r="A570">
        <v>1.7999999999999999E-2</v>
      </c>
      <c r="B570">
        <v>2.2200000000000001E-2</v>
      </c>
      <c r="C570">
        <v>2.6599999999999999E-2</v>
      </c>
      <c r="D570">
        <v>3.04E-2</v>
      </c>
      <c r="E570">
        <v>3.3599999999999998E-2</v>
      </c>
      <c r="F570">
        <v>3.8899999999999997E-2</v>
      </c>
      <c r="G570">
        <v>4.3900000000000002E-2</v>
      </c>
      <c r="H570">
        <v>5.1999999999999998E-2</v>
      </c>
    </row>
    <row r="571" spans="1:8" x14ac:dyDescent="0.2">
      <c r="A571">
        <v>1.9199999999999998E-2</v>
      </c>
      <c r="B571">
        <v>2.3800000000000002E-2</v>
      </c>
      <c r="C571">
        <v>2.8299999999999999E-2</v>
      </c>
      <c r="D571">
        <v>3.2199999999999999E-2</v>
      </c>
      <c r="E571">
        <v>3.5499999999999997E-2</v>
      </c>
      <c r="F571">
        <v>4.0800000000000003E-2</v>
      </c>
      <c r="G571">
        <v>4.5600000000000002E-2</v>
      </c>
      <c r="H571">
        <v>5.3400000000000003E-2</v>
      </c>
    </row>
    <row r="572" spans="1:8" x14ac:dyDescent="0.2">
      <c r="A572">
        <v>1.9400000000000001E-2</v>
      </c>
      <c r="B572">
        <v>2.4400000000000002E-2</v>
      </c>
      <c r="C572">
        <v>2.92E-2</v>
      </c>
      <c r="D572">
        <v>3.32E-2</v>
      </c>
      <c r="E572">
        <v>3.6700000000000003E-2</v>
      </c>
      <c r="F572">
        <v>4.1799999999999997E-2</v>
      </c>
      <c r="G572">
        <v>4.6600000000000003E-2</v>
      </c>
      <c r="H572">
        <v>5.4300000000000001E-2</v>
      </c>
    </row>
    <row r="573" spans="1:8" x14ac:dyDescent="0.2">
      <c r="A573">
        <v>1.9800000000000002E-2</v>
      </c>
      <c r="B573">
        <v>2.52E-2</v>
      </c>
      <c r="C573">
        <v>3.0200000000000001E-2</v>
      </c>
      <c r="D573">
        <v>3.4200000000000001E-2</v>
      </c>
      <c r="E573">
        <v>3.7699999999999997E-2</v>
      </c>
      <c r="F573">
        <v>4.2799999999999998E-2</v>
      </c>
      <c r="G573">
        <v>4.7600000000000003E-2</v>
      </c>
      <c r="H573">
        <v>5.5E-2</v>
      </c>
    </row>
    <row r="574" spans="1:8" x14ac:dyDescent="0.2">
      <c r="A574">
        <v>1.9900000000000001E-2</v>
      </c>
      <c r="B574">
        <v>2.58E-2</v>
      </c>
      <c r="C574">
        <v>3.1E-2</v>
      </c>
      <c r="D574">
        <v>3.5200000000000002E-2</v>
      </c>
      <c r="E574">
        <v>3.8699999999999998E-2</v>
      </c>
      <c r="F574">
        <v>4.3900000000000002E-2</v>
      </c>
      <c r="G574">
        <v>4.8599999999999997E-2</v>
      </c>
      <c r="H574">
        <v>5.6099999999999997E-2</v>
      </c>
    </row>
    <row r="575" spans="1:8" x14ac:dyDescent="0.2">
      <c r="A575">
        <v>1.9800000000000002E-2</v>
      </c>
      <c r="B575">
        <v>2.5600000000000001E-2</v>
      </c>
      <c r="C575">
        <v>3.0599999999999999E-2</v>
      </c>
      <c r="D575">
        <v>3.4700000000000002E-2</v>
      </c>
      <c r="E575">
        <v>3.7999999999999999E-2</v>
      </c>
      <c r="F575">
        <v>4.3200000000000002E-2</v>
      </c>
      <c r="G575">
        <v>4.7899999999999998E-2</v>
      </c>
      <c r="H575">
        <v>5.5300000000000002E-2</v>
      </c>
    </row>
    <row r="576" spans="1:8" x14ac:dyDescent="0.2">
      <c r="A576">
        <v>2.0199999999999999E-2</v>
      </c>
      <c r="B576">
        <v>2.63E-2</v>
      </c>
      <c r="C576">
        <v>3.15E-2</v>
      </c>
      <c r="D576">
        <v>3.5400000000000001E-2</v>
      </c>
      <c r="E576">
        <v>3.8800000000000001E-2</v>
      </c>
      <c r="F576">
        <v>4.3900000000000002E-2</v>
      </c>
      <c r="G576">
        <v>4.87E-2</v>
      </c>
      <c r="H576">
        <v>5.6099999999999997E-2</v>
      </c>
    </row>
    <row r="577" spans="1:8" x14ac:dyDescent="0.2">
      <c r="A577">
        <v>1.9599999999999999E-2</v>
      </c>
      <c r="B577">
        <v>2.5600000000000001E-2</v>
      </c>
      <c r="C577">
        <v>3.0800000000000001E-2</v>
      </c>
      <c r="D577">
        <v>3.49E-2</v>
      </c>
      <c r="E577">
        <v>3.8199999999999998E-2</v>
      </c>
      <c r="F577">
        <v>4.3400000000000001E-2</v>
      </c>
      <c r="G577">
        <v>4.8300000000000003E-2</v>
      </c>
      <c r="H577">
        <v>5.6000000000000001E-2</v>
      </c>
    </row>
    <row r="578" spans="1:8" x14ac:dyDescent="0.2">
      <c r="A578">
        <v>1.95E-2</v>
      </c>
      <c r="B578">
        <v>2.5399999999999999E-2</v>
      </c>
      <c r="C578">
        <v>3.0800000000000001E-2</v>
      </c>
      <c r="D578">
        <v>3.5000000000000003E-2</v>
      </c>
      <c r="E578">
        <v>3.8399999999999997E-2</v>
      </c>
      <c r="F578">
        <v>4.3499999999999997E-2</v>
      </c>
      <c r="G578">
        <v>4.8500000000000001E-2</v>
      </c>
      <c r="H578">
        <v>5.6099999999999997E-2</v>
      </c>
    </row>
    <row r="579" spans="1:8" x14ac:dyDescent="0.2">
      <c r="A579">
        <v>1.8800000000000001E-2</v>
      </c>
      <c r="B579">
        <v>2.4199999999999999E-2</v>
      </c>
      <c r="C579">
        <v>2.9499999999999998E-2</v>
      </c>
      <c r="D579">
        <v>3.3500000000000002E-2</v>
      </c>
      <c r="E579">
        <v>3.6799999999999999E-2</v>
      </c>
      <c r="F579">
        <v>4.2000000000000003E-2</v>
      </c>
      <c r="G579">
        <v>4.6899999999999997E-2</v>
      </c>
      <c r="H579">
        <v>5.5E-2</v>
      </c>
    </row>
    <row r="580" spans="1:8" x14ac:dyDescent="0.2">
      <c r="A580">
        <v>1.7399999999999999E-2</v>
      </c>
      <c r="B580">
        <v>2.2800000000000001E-2</v>
      </c>
      <c r="C580">
        <v>2.81E-2</v>
      </c>
      <c r="D580">
        <v>3.2199999999999999E-2</v>
      </c>
      <c r="E580">
        <v>3.5700000000000003E-2</v>
      </c>
      <c r="F580">
        <v>4.1200000000000001E-2</v>
      </c>
      <c r="G580">
        <v>4.6399999999999997E-2</v>
      </c>
      <c r="H580">
        <v>5.4800000000000001E-2</v>
      </c>
    </row>
    <row r="581" spans="1:8" x14ac:dyDescent="0.2">
      <c r="A581">
        <v>1.6500000000000001E-2</v>
      </c>
      <c r="B581">
        <v>2.1299999999999999E-2</v>
      </c>
      <c r="C581">
        <v>2.6499999999999999E-2</v>
      </c>
      <c r="D581">
        <v>3.0499999999999999E-2</v>
      </c>
      <c r="E581">
        <v>3.3799999999999997E-2</v>
      </c>
      <c r="F581">
        <v>3.9300000000000002E-2</v>
      </c>
      <c r="G581">
        <v>4.4600000000000001E-2</v>
      </c>
      <c r="H581">
        <v>5.3499999999999999E-2</v>
      </c>
    </row>
    <row r="582" spans="1:8" x14ac:dyDescent="0.2">
      <c r="A582">
        <v>1.67E-2</v>
      </c>
      <c r="B582">
        <v>2.1899999999999999E-2</v>
      </c>
      <c r="C582">
        <v>2.7099999999999999E-2</v>
      </c>
      <c r="D582">
        <v>3.1199999999999999E-2</v>
      </c>
      <c r="E582">
        <v>3.4599999999999999E-2</v>
      </c>
      <c r="F582">
        <v>4.0099999999999997E-2</v>
      </c>
      <c r="G582">
        <v>4.5499999999999999E-2</v>
      </c>
      <c r="H582">
        <v>5.4300000000000001E-2</v>
      </c>
    </row>
    <row r="583" spans="1:8" x14ac:dyDescent="0.2">
      <c r="A583">
        <v>1.6199999999999999E-2</v>
      </c>
      <c r="B583">
        <v>2.1100000000000001E-2</v>
      </c>
      <c r="C583">
        <v>2.6200000000000001E-2</v>
      </c>
      <c r="D583">
        <v>3.04E-2</v>
      </c>
      <c r="E583">
        <v>3.3799999999999997E-2</v>
      </c>
      <c r="F583">
        <v>3.9399999999999998E-2</v>
      </c>
      <c r="G583">
        <v>4.5100000000000001E-2</v>
      </c>
      <c r="H583">
        <v>5.4300000000000001E-2</v>
      </c>
    </row>
    <row r="584" spans="1:8" x14ac:dyDescent="0.2">
      <c r="A584">
        <v>1.6400000000000001E-2</v>
      </c>
      <c r="B584">
        <v>2.1700000000000001E-2</v>
      </c>
      <c r="C584">
        <v>2.69E-2</v>
      </c>
      <c r="D584">
        <v>3.1099999999999999E-2</v>
      </c>
      <c r="E584">
        <v>3.4599999999999999E-2</v>
      </c>
      <c r="F584">
        <v>4.0399999999999998E-2</v>
      </c>
      <c r="G584">
        <v>4.5900000000000003E-2</v>
      </c>
      <c r="H584">
        <v>5.4899999999999997E-2</v>
      </c>
    </row>
    <row r="585" spans="1:8" x14ac:dyDescent="0.2">
      <c r="A585">
        <v>1.6400000000000001E-2</v>
      </c>
      <c r="B585">
        <v>2.18E-2</v>
      </c>
      <c r="C585">
        <v>2.7199999999999998E-2</v>
      </c>
      <c r="D585">
        <v>3.15E-2</v>
      </c>
      <c r="E585">
        <v>3.5099999999999999E-2</v>
      </c>
      <c r="F585">
        <v>4.07E-2</v>
      </c>
      <c r="G585">
        <v>4.6199999999999998E-2</v>
      </c>
      <c r="H585">
        <v>5.4800000000000001E-2</v>
      </c>
    </row>
    <row r="586" spans="1:8" x14ac:dyDescent="0.2">
      <c r="A586">
        <v>1.6299999999999999E-2</v>
      </c>
      <c r="B586">
        <v>2.1899999999999999E-2</v>
      </c>
      <c r="C586">
        <v>2.7300000000000001E-2</v>
      </c>
      <c r="D586">
        <v>3.1699999999999999E-2</v>
      </c>
      <c r="E586">
        <v>3.5299999999999998E-2</v>
      </c>
      <c r="F586">
        <v>4.0800000000000003E-2</v>
      </c>
      <c r="G586">
        <v>4.6199999999999998E-2</v>
      </c>
      <c r="H586">
        <v>5.4800000000000001E-2</v>
      </c>
    </row>
    <row r="587" spans="1:8" x14ac:dyDescent="0.2">
      <c r="A587">
        <v>1.6299999999999999E-2</v>
      </c>
      <c r="B587">
        <v>2.1999999999999999E-2</v>
      </c>
      <c r="C587">
        <v>2.7400000000000001E-2</v>
      </c>
      <c r="D587">
        <v>3.1699999999999999E-2</v>
      </c>
      <c r="E587">
        <v>3.5400000000000001E-2</v>
      </c>
      <c r="F587">
        <v>4.0800000000000003E-2</v>
      </c>
      <c r="G587">
        <v>4.6199999999999998E-2</v>
      </c>
      <c r="H587">
        <v>5.5100000000000003E-2</v>
      </c>
    </row>
    <row r="588" spans="1:8" x14ac:dyDescent="0.2">
      <c r="A588">
        <v>1.5599999999999999E-2</v>
      </c>
      <c r="B588">
        <v>2.18E-2</v>
      </c>
      <c r="C588">
        <v>2.69E-2</v>
      </c>
      <c r="D588">
        <v>3.0700000000000002E-2</v>
      </c>
      <c r="E588">
        <v>3.3799999999999997E-2</v>
      </c>
      <c r="F588">
        <v>3.9E-2</v>
      </c>
      <c r="G588">
        <v>4.3999999999999997E-2</v>
      </c>
      <c r="H588">
        <v>5.2999999999999999E-2</v>
      </c>
    </row>
    <row r="589" spans="1:8" x14ac:dyDescent="0.2">
      <c r="A589">
        <v>1.5599999999999999E-2</v>
      </c>
      <c r="B589">
        <v>2.1600000000000001E-2</v>
      </c>
      <c r="C589">
        <v>2.6599999999999999E-2</v>
      </c>
      <c r="D589">
        <v>3.0200000000000001E-2</v>
      </c>
      <c r="E589">
        <v>3.3300000000000003E-2</v>
      </c>
      <c r="F589">
        <v>3.8199999999999998E-2</v>
      </c>
      <c r="G589">
        <v>4.3099999999999999E-2</v>
      </c>
      <c r="H589">
        <v>5.1999999999999998E-2</v>
      </c>
    </row>
    <row r="590" spans="1:8" x14ac:dyDescent="0.2">
      <c r="A590">
        <v>1.54E-2</v>
      </c>
      <c r="B590">
        <v>2.12E-2</v>
      </c>
      <c r="C590">
        <v>2.6200000000000001E-2</v>
      </c>
      <c r="D590">
        <v>0.03</v>
      </c>
      <c r="E590">
        <v>3.3000000000000002E-2</v>
      </c>
      <c r="F590">
        <v>3.8100000000000002E-2</v>
      </c>
      <c r="G590">
        <v>4.2900000000000001E-2</v>
      </c>
      <c r="H590">
        <v>5.16E-2</v>
      </c>
    </row>
    <row r="591" spans="1:8" x14ac:dyDescent="0.2">
      <c r="A591">
        <v>1.55E-2</v>
      </c>
      <c r="B591">
        <v>2.1000000000000001E-2</v>
      </c>
      <c r="C591">
        <v>2.6100000000000002E-2</v>
      </c>
      <c r="D591">
        <v>0.03</v>
      </c>
      <c r="E591">
        <v>3.32E-2</v>
      </c>
      <c r="F591">
        <v>3.8399999999999997E-2</v>
      </c>
      <c r="G591">
        <v>4.36E-2</v>
      </c>
      <c r="H591">
        <v>5.2400000000000002E-2</v>
      </c>
    </row>
    <row r="592" spans="1:8" x14ac:dyDescent="0.2">
      <c r="A592">
        <v>1.6E-2</v>
      </c>
      <c r="B592">
        <v>2.1899999999999999E-2</v>
      </c>
      <c r="C592">
        <v>2.7E-2</v>
      </c>
      <c r="D592">
        <v>3.1E-2</v>
      </c>
      <c r="E592">
        <v>3.4200000000000001E-2</v>
      </c>
      <c r="F592">
        <v>3.95E-2</v>
      </c>
      <c r="G592">
        <v>4.4600000000000001E-2</v>
      </c>
      <c r="H592">
        <v>5.33E-2</v>
      </c>
    </row>
    <row r="593" spans="1:8" x14ac:dyDescent="0.2">
      <c r="A593">
        <v>1.6500000000000001E-2</v>
      </c>
      <c r="B593">
        <v>2.2800000000000001E-2</v>
      </c>
      <c r="C593">
        <v>2.8199999999999999E-2</v>
      </c>
      <c r="D593">
        <v>3.2199999999999999E-2</v>
      </c>
      <c r="E593">
        <v>3.5499999999999997E-2</v>
      </c>
      <c r="F593">
        <v>4.07E-2</v>
      </c>
      <c r="G593">
        <v>4.5699999999999998E-2</v>
      </c>
      <c r="H593">
        <v>5.3900000000000003E-2</v>
      </c>
    </row>
    <row r="594" spans="1:8" x14ac:dyDescent="0.2">
      <c r="A594">
        <v>1.6500000000000001E-2</v>
      </c>
      <c r="B594">
        <v>2.2800000000000001E-2</v>
      </c>
      <c r="C594">
        <v>2.81E-2</v>
      </c>
      <c r="D594">
        <v>3.2000000000000001E-2</v>
      </c>
      <c r="E594">
        <v>3.5299999999999998E-2</v>
      </c>
      <c r="F594">
        <v>4.0399999999999998E-2</v>
      </c>
      <c r="G594">
        <v>4.5400000000000003E-2</v>
      </c>
      <c r="H594">
        <v>5.3499999999999999E-2</v>
      </c>
    </row>
    <row r="595" spans="1:8" x14ac:dyDescent="0.2">
      <c r="A595">
        <v>1.6199999999999999E-2</v>
      </c>
      <c r="B595">
        <v>2.2200000000000001E-2</v>
      </c>
      <c r="C595">
        <v>2.7300000000000001E-2</v>
      </c>
      <c r="D595">
        <v>3.1099999999999999E-2</v>
      </c>
      <c r="E595">
        <v>3.4299999999999997E-2</v>
      </c>
      <c r="F595">
        <v>3.9300000000000002E-2</v>
      </c>
      <c r="G595">
        <v>4.41E-2</v>
      </c>
      <c r="H595">
        <v>5.2400000000000002E-2</v>
      </c>
    </row>
    <row r="596" spans="1:8" x14ac:dyDescent="0.2">
      <c r="A596">
        <v>1.6199999999999999E-2</v>
      </c>
      <c r="B596">
        <v>2.23E-2</v>
      </c>
      <c r="C596">
        <v>2.7400000000000001E-2</v>
      </c>
      <c r="D596">
        <v>3.1300000000000001E-2</v>
      </c>
      <c r="E596">
        <v>3.4500000000000003E-2</v>
      </c>
      <c r="F596">
        <v>3.95E-2</v>
      </c>
      <c r="G596">
        <v>4.4200000000000003E-2</v>
      </c>
      <c r="H596">
        <v>5.2400000000000002E-2</v>
      </c>
    </row>
    <row r="597" spans="1:8" x14ac:dyDescent="0.2">
      <c r="A597">
        <v>1.72E-2</v>
      </c>
      <c r="B597">
        <v>2.41E-2</v>
      </c>
      <c r="C597">
        <v>2.9499999999999998E-2</v>
      </c>
      <c r="D597">
        <v>3.3599999999999998E-2</v>
      </c>
      <c r="E597">
        <v>3.6999999999999998E-2</v>
      </c>
      <c r="F597">
        <v>4.1799999999999997E-2</v>
      </c>
      <c r="G597">
        <v>4.6600000000000003E-2</v>
      </c>
      <c r="H597">
        <v>5.4399999999999997E-2</v>
      </c>
    </row>
    <row r="598" spans="1:8" x14ac:dyDescent="0.2">
      <c r="A598">
        <v>1.72E-2</v>
      </c>
      <c r="B598">
        <v>2.4299999999999999E-2</v>
      </c>
      <c r="C598">
        <v>2.98E-2</v>
      </c>
      <c r="D598">
        <v>3.3700000000000001E-2</v>
      </c>
      <c r="E598">
        <v>3.6900000000000002E-2</v>
      </c>
      <c r="F598">
        <v>4.1799999999999997E-2</v>
      </c>
      <c r="G598">
        <v>4.65E-2</v>
      </c>
      <c r="H598">
        <v>5.4399999999999997E-2</v>
      </c>
    </row>
    <row r="599" spans="1:8" x14ac:dyDescent="0.2">
      <c r="A599">
        <v>1.72E-2</v>
      </c>
      <c r="B599">
        <v>2.4299999999999999E-2</v>
      </c>
      <c r="C599">
        <v>2.98E-2</v>
      </c>
      <c r="D599">
        <v>3.3700000000000001E-2</v>
      </c>
      <c r="E599">
        <v>3.6900000000000002E-2</v>
      </c>
      <c r="F599">
        <v>4.1799999999999997E-2</v>
      </c>
      <c r="G599">
        <v>4.6399999999999997E-2</v>
      </c>
      <c r="H599">
        <v>5.4300000000000001E-2</v>
      </c>
    </row>
    <row r="600" spans="1:8" x14ac:dyDescent="0.2">
      <c r="A600">
        <v>1.6500000000000001E-2</v>
      </c>
      <c r="B600">
        <v>2.3400000000000001E-2</v>
      </c>
      <c r="C600">
        <v>2.9000000000000001E-2</v>
      </c>
      <c r="D600">
        <v>3.3000000000000002E-2</v>
      </c>
      <c r="E600">
        <v>3.61E-2</v>
      </c>
      <c r="F600">
        <v>4.0899999999999999E-2</v>
      </c>
      <c r="G600">
        <v>4.5600000000000002E-2</v>
      </c>
      <c r="H600">
        <v>5.3800000000000001E-2</v>
      </c>
    </row>
    <row r="601" spans="1:8" x14ac:dyDescent="0.2">
      <c r="A601">
        <v>1.7299999999999999E-2</v>
      </c>
      <c r="B601">
        <v>2.4500000000000001E-2</v>
      </c>
      <c r="C601">
        <v>3.0200000000000001E-2</v>
      </c>
      <c r="D601">
        <v>3.4299999999999997E-2</v>
      </c>
      <c r="E601">
        <v>3.7499999999999999E-2</v>
      </c>
      <c r="F601">
        <v>4.2299999999999997E-2</v>
      </c>
      <c r="G601">
        <v>4.6899999999999997E-2</v>
      </c>
      <c r="H601">
        <v>5.4800000000000001E-2</v>
      </c>
    </row>
    <row r="602" spans="1:8" x14ac:dyDescent="0.2">
      <c r="A602">
        <v>1.7000000000000001E-2</v>
      </c>
      <c r="B602">
        <v>2.4400000000000002E-2</v>
      </c>
      <c r="C602">
        <v>3.0200000000000001E-2</v>
      </c>
      <c r="D602">
        <v>3.4299999999999997E-2</v>
      </c>
      <c r="E602">
        <v>3.7499999999999999E-2</v>
      </c>
      <c r="F602">
        <v>4.24E-2</v>
      </c>
      <c r="G602">
        <v>4.7100000000000003E-2</v>
      </c>
      <c r="H602">
        <v>5.4800000000000001E-2</v>
      </c>
    </row>
    <row r="603" spans="1:8" x14ac:dyDescent="0.2">
      <c r="A603">
        <v>1.7000000000000001E-2</v>
      </c>
      <c r="B603">
        <v>2.4299999999999999E-2</v>
      </c>
      <c r="C603">
        <v>3.0300000000000001E-2</v>
      </c>
      <c r="D603">
        <v>3.4299999999999997E-2</v>
      </c>
      <c r="E603">
        <v>3.7499999999999999E-2</v>
      </c>
      <c r="F603">
        <v>4.24E-2</v>
      </c>
      <c r="G603">
        <v>4.7E-2</v>
      </c>
      <c r="H603">
        <v>5.4600000000000003E-2</v>
      </c>
    </row>
    <row r="604" spans="1:8" x14ac:dyDescent="0.2">
      <c r="A604">
        <v>1.7000000000000001E-2</v>
      </c>
      <c r="B604">
        <v>2.4299999999999999E-2</v>
      </c>
      <c r="C604">
        <v>3.0200000000000001E-2</v>
      </c>
      <c r="D604">
        <v>3.4200000000000001E-2</v>
      </c>
      <c r="E604">
        <v>3.7400000000000003E-2</v>
      </c>
      <c r="F604">
        <v>4.2200000000000001E-2</v>
      </c>
      <c r="G604">
        <v>4.6699999999999998E-2</v>
      </c>
      <c r="H604">
        <v>5.4399999999999997E-2</v>
      </c>
    </row>
    <row r="605" spans="1:8" x14ac:dyDescent="0.2">
      <c r="A605">
        <v>1.6799999999999999E-2</v>
      </c>
      <c r="B605">
        <v>2.3900000000000001E-2</v>
      </c>
      <c r="C605">
        <v>2.9700000000000001E-2</v>
      </c>
      <c r="D605">
        <v>3.3700000000000001E-2</v>
      </c>
      <c r="E605">
        <v>3.6900000000000002E-2</v>
      </c>
      <c r="F605">
        <v>4.1799999999999997E-2</v>
      </c>
      <c r="G605">
        <v>4.6300000000000001E-2</v>
      </c>
      <c r="H605">
        <v>5.4100000000000002E-2</v>
      </c>
    </row>
    <row r="606" spans="1:8" x14ac:dyDescent="0.2">
      <c r="A606">
        <v>1.67E-2</v>
      </c>
      <c r="B606">
        <v>2.3400000000000001E-2</v>
      </c>
      <c r="C606">
        <v>2.9100000000000001E-2</v>
      </c>
      <c r="D606">
        <v>3.3300000000000003E-2</v>
      </c>
      <c r="E606">
        <v>3.6400000000000002E-2</v>
      </c>
      <c r="F606">
        <v>4.1399999999999999E-2</v>
      </c>
      <c r="G606">
        <v>4.5999999999999999E-2</v>
      </c>
      <c r="H606">
        <v>5.3999999999999999E-2</v>
      </c>
    </row>
    <row r="607" spans="1:8" x14ac:dyDescent="0.2">
      <c r="A607">
        <v>1.6199999999999999E-2</v>
      </c>
      <c r="B607">
        <v>2.2700000000000001E-2</v>
      </c>
      <c r="C607">
        <v>2.8400000000000002E-2</v>
      </c>
      <c r="D607">
        <v>3.2500000000000001E-2</v>
      </c>
      <c r="E607">
        <v>3.5799999999999998E-2</v>
      </c>
      <c r="F607">
        <v>4.0800000000000003E-2</v>
      </c>
      <c r="G607">
        <v>4.5600000000000002E-2</v>
      </c>
      <c r="H607">
        <v>5.3900000000000003E-2</v>
      </c>
    </row>
    <row r="608" spans="1:8" x14ac:dyDescent="0.2">
      <c r="A608">
        <v>1.6E-2</v>
      </c>
      <c r="B608">
        <v>2.2200000000000001E-2</v>
      </c>
      <c r="C608">
        <v>2.7799999999999998E-2</v>
      </c>
      <c r="D608">
        <v>3.1899999999999998E-2</v>
      </c>
      <c r="E608">
        <v>3.5200000000000002E-2</v>
      </c>
      <c r="F608">
        <v>4.0300000000000002E-2</v>
      </c>
      <c r="G608">
        <v>4.5100000000000001E-2</v>
      </c>
      <c r="H608">
        <v>5.3400000000000003E-2</v>
      </c>
    </row>
    <row r="609" spans="1:8" x14ac:dyDescent="0.2">
      <c r="A609">
        <v>1.6E-2</v>
      </c>
      <c r="B609">
        <v>2.2200000000000001E-2</v>
      </c>
      <c r="C609">
        <v>2.7699999999999999E-2</v>
      </c>
      <c r="D609">
        <v>3.1699999999999999E-2</v>
      </c>
      <c r="E609">
        <v>3.49E-2</v>
      </c>
      <c r="F609">
        <v>4.0099999999999997E-2</v>
      </c>
      <c r="G609">
        <v>4.4900000000000002E-2</v>
      </c>
      <c r="H609">
        <v>5.3100000000000001E-2</v>
      </c>
    </row>
    <row r="610" spans="1:8" x14ac:dyDescent="0.2">
      <c r="A610">
        <v>1.5900000000000001E-2</v>
      </c>
      <c r="B610">
        <v>2.2100000000000002E-2</v>
      </c>
      <c r="C610">
        <v>2.75E-2</v>
      </c>
      <c r="D610">
        <v>3.15E-2</v>
      </c>
      <c r="E610">
        <v>3.4599999999999999E-2</v>
      </c>
      <c r="F610">
        <v>3.9800000000000002E-2</v>
      </c>
      <c r="G610">
        <v>4.4699999999999997E-2</v>
      </c>
      <c r="H610">
        <v>5.2699999999999997E-2</v>
      </c>
    </row>
    <row r="611" spans="1:8" x14ac:dyDescent="0.2">
      <c r="A611">
        <v>1.5900000000000001E-2</v>
      </c>
      <c r="B611">
        <v>2.1999999999999999E-2</v>
      </c>
      <c r="C611">
        <v>2.75E-2</v>
      </c>
      <c r="D611">
        <v>3.1600000000000003E-2</v>
      </c>
      <c r="E611">
        <v>3.4799999999999998E-2</v>
      </c>
      <c r="F611">
        <v>0.04</v>
      </c>
      <c r="G611">
        <v>4.48E-2</v>
      </c>
      <c r="H611">
        <v>5.28E-2</v>
      </c>
    </row>
    <row r="612" spans="1:8" x14ac:dyDescent="0.2">
      <c r="A612">
        <v>1.5699999999999999E-2</v>
      </c>
      <c r="B612">
        <v>2.18E-2</v>
      </c>
      <c r="C612">
        <v>2.7300000000000001E-2</v>
      </c>
      <c r="D612">
        <v>3.15E-2</v>
      </c>
      <c r="E612">
        <v>3.4799999999999998E-2</v>
      </c>
      <c r="F612">
        <v>0.04</v>
      </c>
      <c r="G612">
        <v>4.4999999999999998E-2</v>
      </c>
      <c r="H612">
        <v>5.2900000000000003E-2</v>
      </c>
    </row>
    <row r="613" spans="1:8" x14ac:dyDescent="0.2">
      <c r="A613">
        <v>1.5900000000000001E-2</v>
      </c>
      <c r="B613">
        <v>2.2200000000000001E-2</v>
      </c>
      <c r="C613">
        <v>2.7699999999999999E-2</v>
      </c>
      <c r="D613">
        <v>3.1800000000000002E-2</v>
      </c>
      <c r="E613">
        <v>3.5200000000000002E-2</v>
      </c>
      <c r="F613">
        <v>4.0399999999999998E-2</v>
      </c>
      <c r="G613">
        <v>4.5400000000000003E-2</v>
      </c>
      <c r="H613">
        <v>5.3400000000000003E-2</v>
      </c>
    </row>
    <row r="614" spans="1:8" x14ac:dyDescent="0.2">
      <c r="A614">
        <v>1.5800000000000002E-2</v>
      </c>
      <c r="B614">
        <v>2.2200000000000001E-2</v>
      </c>
      <c r="C614">
        <v>2.7799999999999998E-2</v>
      </c>
      <c r="D614">
        <v>3.2000000000000001E-2</v>
      </c>
      <c r="E614">
        <v>3.5400000000000001E-2</v>
      </c>
      <c r="F614">
        <v>4.07E-2</v>
      </c>
      <c r="G614">
        <v>4.5699999999999998E-2</v>
      </c>
      <c r="H614">
        <v>5.3900000000000003E-2</v>
      </c>
    </row>
    <row r="615" spans="1:8" x14ac:dyDescent="0.2">
      <c r="A615">
        <v>1.5299999999999999E-2</v>
      </c>
      <c r="B615">
        <v>2.12E-2</v>
      </c>
      <c r="C615">
        <v>2.69E-2</v>
      </c>
      <c r="D615">
        <v>3.1099999999999999E-2</v>
      </c>
      <c r="E615">
        <v>3.4500000000000003E-2</v>
      </c>
      <c r="F615">
        <v>3.9899999999999998E-2</v>
      </c>
      <c r="G615">
        <v>4.4999999999999998E-2</v>
      </c>
      <c r="H615">
        <v>5.3600000000000002E-2</v>
      </c>
    </row>
    <row r="616" spans="1:8" x14ac:dyDescent="0.2">
      <c r="A616">
        <v>1.52E-2</v>
      </c>
      <c r="B616">
        <v>2.1100000000000001E-2</v>
      </c>
      <c r="C616">
        <v>2.6599999999999999E-2</v>
      </c>
      <c r="D616">
        <v>3.0700000000000002E-2</v>
      </c>
      <c r="E616">
        <v>3.4000000000000002E-2</v>
      </c>
      <c r="F616">
        <v>3.9300000000000002E-2</v>
      </c>
      <c r="G616">
        <v>4.4499999999999998E-2</v>
      </c>
      <c r="H616">
        <v>5.3199999999999997E-2</v>
      </c>
    </row>
    <row r="617" spans="1:8" x14ac:dyDescent="0.2">
      <c r="A617">
        <v>1.5299999999999999E-2</v>
      </c>
      <c r="B617">
        <v>2.1100000000000001E-2</v>
      </c>
      <c r="C617">
        <v>2.6599999999999999E-2</v>
      </c>
      <c r="D617">
        <v>3.0700000000000002E-2</v>
      </c>
      <c r="E617">
        <v>3.4000000000000002E-2</v>
      </c>
      <c r="F617">
        <v>3.9199999999999999E-2</v>
      </c>
      <c r="G617">
        <v>4.4299999999999999E-2</v>
      </c>
      <c r="H617">
        <v>5.28E-2</v>
      </c>
    </row>
    <row r="618" spans="1:8" x14ac:dyDescent="0.2">
      <c r="A618">
        <v>1.55E-2</v>
      </c>
      <c r="B618">
        <v>2.1299999999999999E-2</v>
      </c>
      <c r="C618">
        <v>2.6800000000000001E-2</v>
      </c>
      <c r="D618">
        <v>3.0800000000000001E-2</v>
      </c>
      <c r="E618">
        <v>3.4099999999999998E-2</v>
      </c>
      <c r="F618">
        <v>3.9399999999999998E-2</v>
      </c>
      <c r="G618">
        <v>4.4499999999999998E-2</v>
      </c>
      <c r="H618">
        <v>5.2900000000000003E-2</v>
      </c>
    </row>
    <row r="619" spans="1:8" x14ac:dyDescent="0.2">
      <c r="A619">
        <v>1.49E-2</v>
      </c>
      <c r="B619">
        <v>2.0299999999999999E-2</v>
      </c>
      <c r="C619">
        <v>2.5700000000000001E-2</v>
      </c>
      <c r="D619">
        <v>2.9899999999999999E-2</v>
      </c>
      <c r="E619">
        <v>3.3300000000000003E-2</v>
      </c>
      <c r="F619">
        <v>3.85E-2</v>
      </c>
      <c r="G619">
        <v>4.3700000000000003E-2</v>
      </c>
      <c r="H619">
        <v>5.2299999999999999E-2</v>
      </c>
    </row>
    <row r="620" spans="1:8" x14ac:dyDescent="0.2">
      <c r="A620">
        <v>1.4999999999999999E-2</v>
      </c>
      <c r="B620">
        <v>2.0299999999999999E-2</v>
      </c>
      <c r="C620">
        <v>2.58E-2</v>
      </c>
      <c r="D620">
        <v>0.03</v>
      </c>
      <c r="E620">
        <v>3.3500000000000002E-2</v>
      </c>
      <c r="F620">
        <v>3.8800000000000001E-2</v>
      </c>
      <c r="G620">
        <v>4.3900000000000002E-2</v>
      </c>
      <c r="H620">
        <v>5.2499999999999998E-2</v>
      </c>
    </row>
    <row r="621" spans="1:8" x14ac:dyDescent="0.2">
      <c r="A621">
        <v>1.4500000000000001E-2</v>
      </c>
      <c r="B621">
        <v>1.9599999999999999E-2</v>
      </c>
      <c r="C621">
        <v>2.5000000000000001E-2</v>
      </c>
      <c r="D621">
        <v>2.92E-2</v>
      </c>
      <c r="E621">
        <v>3.27E-2</v>
      </c>
      <c r="F621">
        <v>3.7999999999999999E-2</v>
      </c>
      <c r="G621">
        <v>4.3200000000000002E-2</v>
      </c>
      <c r="H621">
        <v>5.1999999999999998E-2</v>
      </c>
    </row>
    <row r="622" spans="1:8" x14ac:dyDescent="0.2">
      <c r="A622">
        <v>1.4500000000000001E-2</v>
      </c>
      <c r="B622">
        <v>1.9099999999999999E-2</v>
      </c>
      <c r="C622">
        <v>2.4400000000000002E-2</v>
      </c>
      <c r="D622">
        <v>2.8500000000000001E-2</v>
      </c>
      <c r="E622">
        <v>3.1899999999999998E-2</v>
      </c>
      <c r="F622">
        <v>3.73E-2</v>
      </c>
      <c r="G622">
        <v>4.2599999999999999E-2</v>
      </c>
      <c r="H622">
        <v>5.16E-2</v>
      </c>
    </row>
    <row r="623" spans="1:8" x14ac:dyDescent="0.2">
      <c r="A623">
        <v>1.4200000000000001E-2</v>
      </c>
      <c r="B623">
        <v>1.8800000000000001E-2</v>
      </c>
      <c r="C623">
        <v>2.3900000000000001E-2</v>
      </c>
      <c r="D623">
        <v>2.81E-2</v>
      </c>
      <c r="E623">
        <v>3.1399999999999997E-2</v>
      </c>
      <c r="F623">
        <v>3.6799999999999999E-2</v>
      </c>
      <c r="G623">
        <v>4.2200000000000001E-2</v>
      </c>
      <c r="H623">
        <v>5.0799999999999998E-2</v>
      </c>
    </row>
    <row r="624" spans="1:8" x14ac:dyDescent="0.2">
      <c r="A624">
        <v>1.54E-2</v>
      </c>
      <c r="B624">
        <v>2.1000000000000001E-2</v>
      </c>
      <c r="C624">
        <v>2.64E-2</v>
      </c>
      <c r="D624">
        <v>3.0700000000000002E-2</v>
      </c>
      <c r="E624">
        <v>3.4299999999999997E-2</v>
      </c>
      <c r="F624">
        <v>3.9600000000000003E-2</v>
      </c>
      <c r="G624">
        <v>4.48E-2</v>
      </c>
      <c r="H624">
        <v>5.33E-2</v>
      </c>
    </row>
    <row r="625" spans="1:8" x14ac:dyDescent="0.2">
      <c r="A625">
        <v>1.54E-2</v>
      </c>
      <c r="B625">
        <v>2.1100000000000001E-2</v>
      </c>
      <c r="C625">
        <v>2.6499999999999999E-2</v>
      </c>
      <c r="D625">
        <v>3.09E-2</v>
      </c>
      <c r="E625">
        <v>3.4500000000000003E-2</v>
      </c>
      <c r="F625">
        <v>3.9899999999999998E-2</v>
      </c>
      <c r="G625">
        <v>4.4999999999999998E-2</v>
      </c>
      <c r="H625">
        <v>5.3400000000000003E-2</v>
      </c>
    </row>
    <row r="626" spans="1:8" x14ac:dyDescent="0.2">
      <c r="A626">
        <v>1.5599999999999999E-2</v>
      </c>
      <c r="B626">
        <v>2.1499999999999998E-2</v>
      </c>
      <c r="C626">
        <v>2.69E-2</v>
      </c>
      <c r="D626">
        <v>3.1300000000000001E-2</v>
      </c>
      <c r="E626">
        <v>3.49E-2</v>
      </c>
      <c r="F626">
        <v>4.02E-2</v>
      </c>
      <c r="G626">
        <v>4.5199999999999997E-2</v>
      </c>
      <c r="H626">
        <v>5.3499999999999999E-2</v>
      </c>
    </row>
    <row r="627" spans="1:8" x14ac:dyDescent="0.2">
      <c r="A627">
        <v>1.52E-2</v>
      </c>
      <c r="B627">
        <v>2.0799999999999999E-2</v>
      </c>
      <c r="C627">
        <v>2.63E-2</v>
      </c>
      <c r="D627">
        <v>3.0700000000000002E-2</v>
      </c>
      <c r="E627">
        <v>3.44E-2</v>
      </c>
      <c r="F627">
        <v>3.9600000000000003E-2</v>
      </c>
      <c r="G627">
        <v>4.4499999999999998E-2</v>
      </c>
      <c r="H627">
        <v>5.2999999999999999E-2</v>
      </c>
    </row>
    <row r="628" spans="1:8" x14ac:dyDescent="0.2">
      <c r="A628">
        <v>1.4999999999999999E-2</v>
      </c>
      <c r="B628">
        <v>2.0199999999999999E-2</v>
      </c>
      <c r="C628">
        <v>2.5700000000000001E-2</v>
      </c>
      <c r="D628">
        <v>3.0099999999999998E-2</v>
      </c>
      <c r="E628">
        <v>3.3700000000000001E-2</v>
      </c>
      <c r="F628">
        <v>3.9E-2</v>
      </c>
      <c r="G628">
        <v>4.3999999999999997E-2</v>
      </c>
      <c r="H628">
        <v>5.28E-2</v>
      </c>
    </row>
    <row r="629" spans="1:8" x14ac:dyDescent="0.2">
      <c r="A629">
        <v>1.54E-2</v>
      </c>
      <c r="B629">
        <v>2.12E-2</v>
      </c>
      <c r="C629">
        <v>2.7099999999999999E-2</v>
      </c>
      <c r="D629">
        <v>3.1899999999999998E-2</v>
      </c>
      <c r="E629">
        <v>3.5700000000000003E-2</v>
      </c>
      <c r="F629">
        <v>4.0899999999999999E-2</v>
      </c>
      <c r="G629">
        <v>4.58E-2</v>
      </c>
      <c r="H629">
        <v>5.4199999999999998E-2</v>
      </c>
    </row>
    <row r="630" spans="1:8" x14ac:dyDescent="0.2">
      <c r="A630">
        <v>1.5299999999999999E-2</v>
      </c>
      <c r="B630">
        <v>2.1499999999999998E-2</v>
      </c>
      <c r="C630">
        <v>2.76E-2</v>
      </c>
      <c r="D630">
        <v>3.2399999999999998E-2</v>
      </c>
      <c r="E630">
        <v>3.6299999999999999E-2</v>
      </c>
      <c r="F630">
        <v>4.1500000000000002E-2</v>
      </c>
      <c r="G630">
        <v>4.6300000000000001E-2</v>
      </c>
      <c r="H630">
        <v>5.45E-2</v>
      </c>
    </row>
    <row r="631" spans="1:8" x14ac:dyDescent="0.2">
      <c r="A631">
        <v>1.5100000000000001E-2</v>
      </c>
      <c r="B631">
        <v>2.1100000000000001E-2</v>
      </c>
      <c r="C631">
        <v>2.7199999999999998E-2</v>
      </c>
      <c r="D631">
        <v>3.1899999999999998E-2</v>
      </c>
      <c r="E631">
        <v>3.5700000000000003E-2</v>
      </c>
      <c r="F631">
        <v>4.0899999999999999E-2</v>
      </c>
      <c r="G631">
        <v>4.5900000000000003E-2</v>
      </c>
      <c r="H631">
        <v>5.4100000000000002E-2</v>
      </c>
    </row>
    <row r="632" spans="1:8" x14ac:dyDescent="0.2">
      <c r="A632">
        <v>1.49E-2</v>
      </c>
      <c r="B632">
        <v>2.0799999999999999E-2</v>
      </c>
      <c r="C632">
        <v>2.6700000000000002E-2</v>
      </c>
      <c r="D632">
        <v>3.1300000000000001E-2</v>
      </c>
      <c r="E632">
        <v>3.5000000000000003E-2</v>
      </c>
      <c r="F632">
        <v>4.0399999999999998E-2</v>
      </c>
      <c r="G632">
        <v>4.5400000000000003E-2</v>
      </c>
      <c r="H632">
        <v>5.3699999999999998E-2</v>
      </c>
    </row>
    <row r="633" spans="1:8" x14ac:dyDescent="0.2">
      <c r="A633">
        <v>1.4800000000000001E-2</v>
      </c>
      <c r="B633">
        <v>2.0299999999999999E-2</v>
      </c>
      <c r="C633">
        <v>2.6200000000000001E-2</v>
      </c>
      <c r="D633">
        <v>3.09E-2</v>
      </c>
      <c r="E633">
        <v>3.4599999999999999E-2</v>
      </c>
      <c r="F633">
        <v>0.04</v>
      </c>
      <c r="G633">
        <v>4.4999999999999998E-2</v>
      </c>
      <c r="H633">
        <v>5.3499999999999999E-2</v>
      </c>
    </row>
    <row r="634" spans="1:8" x14ac:dyDescent="0.2">
      <c r="A634">
        <v>1.49E-2</v>
      </c>
      <c r="B634">
        <v>2.0799999999999999E-2</v>
      </c>
      <c r="C634">
        <v>2.6800000000000001E-2</v>
      </c>
      <c r="D634">
        <v>3.1399999999999997E-2</v>
      </c>
      <c r="E634">
        <v>3.5099999999999999E-2</v>
      </c>
      <c r="F634">
        <v>4.0399999999999998E-2</v>
      </c>
      <c r="G634">
        <v>4.5499999999999999E-2</v>
      </c>
      <c r="H634">
        <v>5.3600000000000002E-2</v>
      </c>
    </row>
    <row r="635" spans="1:8" x14ac:dyDescent="0.2">
      <c r="A635">
        <v>1.4500000000000001E-2</v>
      </c>
      <c r="B635">
        <v>0.02</v>
      </c>
      <c r="C635">
        <v>2.58E-2</v>
      </c>
      <c r="D635">
        <v>3.0300000000000001E-2</v>
      </c>
      <c r="E635">
        <v>3.4000000000000002E-2</v>
      </c>
      <c r="F635">
        <v>3.9300000000000002E-2</v>
      </c>
      <c r="G635">
        <v>4.4499999999999998E-2</v>
      </c>
      <c r="H635">
        <v>5.2999999999999999E-2</v>
      </c>
    </row>
    <row r="636" spans="1:8" x14ac:dyDescent="0.2">
      <c r="A636">
        <v>1.4500000000000001E-2</v>
      </c>
      <c r="B636">
        <v>0.02</v>
      </c>
      <c r="C636">
        <v>2.5700000000000001E-2</v>
      </c>
      <c r="D636">
        <v>3.0300000000000001E-2</v>
      </c>
      <c r="E636">
        <v>3.4000000000000002E-2</v>
      </c>
      <c r="F636">
        <v>3.9300000000000002E-2</v>
      </c>
      <c r="G636">
        <v>4.4499999999999998E-2</v>
      </c>
      <c r="H636">
        <v>5.28E-2</v>
      </c>
    </row>
    <row r="637" spans="1:8" x14ac:dyDescent="0.2">
      <c r="A637">
        <v>1.43E-2</v>
      </c>
      <c r="B637">
        <v>1.95E-2</v>
      </c>
      <c r="C637">
        <v>2.52E-2</v>
      </c>
      <c r="D637">
        <v>2.9700000000000001E-2</v>
      </c>
      <c r="E637">
        <v>3.3399999999999999E-2</v>
      </c>
      <c r="F637">
        <v>3.8699999999999998E-2</v>
      </c>
      <c r="G637">
        <v>4.3900000000000002E-2</v>
      </c>
      <c r="H637">
        <v>5.2299999999999999E-2</v>
      </c>
    </row>
    <row r="638" spans="1:8" x14ac:dyDescent="0.2">
      <c r="A638">
        <v>1.44E-2</v>
      </c>
      <c r="B638">
        <v>1.9800000000000002E-2</v>
      </c>
      <c r="C638">
        <v>2.5399999999999999E-2</v>
      </c>
      <c r="D638">
        <v>2.9899999999999999E-2</v>
      </c>
      <c r="E638">
        <v>3.3500000000000002E-2</v>
      </c>
      <c r="F638">
        <v>3.8800000000000001E-2</v>
      </c>
      <c r="G638">
        <v>4.3999999999999997E-2</v>
      </c>
      <c r="H638">
        <v>5.2600000000000001E-2</v>
      </c>
    </row>
    <row r="639" spans="1:8" x14ac:dyDescent="0.2">
      <c r="A639">
        <v>1.4200000000000001E-2</v>
      </c>
      <c r="B639">
        <v>1.95E-2</v>
      </c>
      <c r="C639">
        <v>2.5000000000000001E-2</v>
      </c>
      <c r="D639">
        <v>2.9399999999999999E-2</v>
      </c>
      <c r="E639">
        <v>3.2800000000000003E-2</v>
      </c>
      <c r="F639">
        <v>3.8199999999999998E-2</v>
      </c>
      <c r="G639">
        <v>4.3299999999999998E-2</v>
      </c>
      <c r="H639">
        <v>5.21E-2</v>
      </c>
    </row>
    <row r="640" spans="1:8" x14ac:dyDescent="0.2">
      <c r="A640">
        <v>1.43E-2</v>
      </c>
      <c r="B640">
        <v>1.9800000000000002E-2</v>
      </c>
      <c r="C640">
        <v>2.5399999999999999E-2</v>
      </c>
      <c r="D640">
        <v>2.98E-2</v>
      </c>
      <c r="E640">
        <v>3.3500000000000002E-2</v>
      </c>
      <c r="F640">
        <v>3.8800000000000001E-2</v>
      </c>
      <c r="G640">
        <v>4.3999999999999997E-2</v>
      </c>
      <c r="H640">
        <v>5.2499999999999998E-2</v>
      </c>
    </row>
    <row r="641" spans="1:8" x14ac:dyDescent="0.2">
      <c r="A641">
        <v>1.4500000000000001E-2</v>
      </c>
      <c r="B641">
        <v>2.0199999999999999E-2</v>
      </c>
      <c r="C641">
        <v>2.5899999999999999E-2</v>
      </c>
      <c r="D641">
        <v>3.04E-2</v>
      </c>
      <c r="E641">
        <v>3.4099999999999998E-2</v>
      </c>
      <c r="F641">
        <v>3.95E-2</v>
      </c>
      <c r="G641">
        <v>4.4600000000000001E-2</v>
      </c>
      <c r="H641">
        <v>5.28E-2</v>
      </c>
    </row>
    <row r="642" spans="1:8" x14ac:dyDescent="0.2">
      <c r="A642">
        <v>1.43E-2</v>
      </c>
      <c r="B642">
        <v>1.9900000000000001E-2</v>
      </c>
      <c r="C642">
        <v>2.5600000000000001E-2</v>
      </c>
      <c r="D642">
        <v>3.0200000000000001E-2</v>
      </c>
      <c r="E642">
        <v>3.39E-2</v>
      </c>
      <c r="F642">
        <v>3.9199999999999999E-2</v>
      </c>
      <c r="G642">
        <v>4.4299999999999999E-2</v>
      </c>
      <c r="H642">
        <v>5.2499999999999998E-2</v>
      </c>
    </row>
    <row r="643" spans="1:8" x14ac:dyDescent="0.2">
      <c r="A643">
        <v>1.47E-2</v>
      </c>
      <c r="B643">
        <v>2.0400000000000001E-2</v>
      </c>
      <c r="C643">
        <v>2.6200000000000001E-2</v>
      </c>
      <c r="D643">
        <v>3.0800000000000001E-2</v>
      </c>
      <c r="E643">
        <v>3.4299999999999997E-2</v>
      </c>
      <c r="F643">
        <v>3.9600000000000003E-2</v>
      </c>
      <c r="G643">
        <v>4.4600000000000001E-2</v>
      </c>
      <c r="H643">
        <v>5.2600000000000001E-2</v>
      </c>
    </row>
    <row r="644" spans="1:8" x14ac:dyDescent="0.2">
      <c r="A644">
        <v>1.44E-2</v>
      </c>
      <c r="B644">
        <v>0.02</v>
      </c>
      <c r="C644">
        <v>2.5700000000000001E-2</v>
      </c>
      <c r="D644">
        <v>3.0300000000000001E-2</v>
      </c>
      <c r="E644">
        <v>3.4000000000000002E-2</v>
      </c>
      <c r="F644">
        <v>3.9199999999999999E-2</v>
      </c>
      <c r="G644">
        <v>4.4200000000000003E-2</v>
      </c>
      <c r="H644">
        <v>5.2200000000000003E-2</v>
      </c>
    </row>
    <row r="645" spans="1:8" x14ac:dyDescent="0.2">
      <c r="A645">
        <v>1.46E-2</v>
      </c>
      <c r="B645">
        <v>2.0400000000000001E-2</v>
      </c>
      <c r="C645">
        <v>2.63E-2</v>
      </c>
      <c r="D645">
        <v>3.0800000000000001E-2</v>
      </c>
      <c r="E645">
        <v>3.4599999999999999E-2</v>
      </c>
      <c r="F645">
        <v>3.9699999999999999E-2</v>
      </c>
      <c r="G645">
        <v>4.4600000000000001E-2</v>
      </c>
      <c r="H645">
        <v>5.2499999999999998E-2</v>
      </c>
    </row>
    <row r="646" spans="1:8" x14ac:dyDescent="0.2">
      <c r="A646">
        <v>1.43E-2</v>
      </c>
      <c r="B646">
        <v>1.9800000000000002E-2</v>
      </c>
      <c r="C646">
        <v>2.5499999999999998E-2</v>
      </c>
      <c r="D646">
        <v>3.0099999999999998E-2</v>
      </c>
      <c r="E646">
        <v>3.3700000000000001E-2</v>
      </c>
      <c r="F646">
        <v>3.9E-2</v>
      </c>
      <c r="G646">
        <v>4.3900000000000002E-2</v>
      </c>
      <c r="H646">
        <v>5.1799999999999999E-2</v>
      </c>
    </row>
    <row r="647" spans="1:8" x14ac:dyDescent="0.2">
      <c r="A647">
        <v>1.44E-2</v>
      </c>
      <c r="B647">
        <v>1.9699999999999999E-2</v>
      </c>
      <c r="C647">
        <v>2.5600000000000001E-2</v>
      </c>
      <c r="D647">
        <v>3.0200000000000001E-2</v>
      </c>
      <c r="E647">
        <v>3.4000000000000002E-2</v>
      </c>
      <c r="F647">
        <v>3.9199999999999999E-2</v>
      </c>
      <c r="G647">
        <v>4.3999999999999997E-2</v>
      </c>
      <c r="H647">
        <v>5.1900000000000002E-2</v>
      </c>
    </row>
    <row r="648" spans="1:8" x14ac:dyDescent="0.2">
      <c r="A648">
        <v>1.4200000000000001E-2</v>
      </c>
      <c r="B648">
        <v>1.9699999999999999E-2</v>
      </c>
      <c r="C648">
        <v>2.5499999999999998E-2</v>
      </c>
      <c r="D648">
        <v>3.0099999999999998E-2</v>
      </c>
      <c r="E648">
        <v>3.3799999999999997E-2</v>
      </c>
      <c r="F648">
        <v>3.9E-2</v>
      </c>
      <c r="G648">
        <v>4.3900000000000002E-2</v>
      </c>
      <c r="H648">
        <v>5.1999999999999998E-2</v>
      </c>
    </row>
    <row r="649" spans="1:8" x14ac:dyDescent="0.2">
      <c r="A649">
        <v>1.4200000000000001E-2</v>
      </c>
      <c r="B649">
        <v>1.9599999999999999E-2</v>
      </c>
      <c r="C649">
        <v>2.5600000000000001E-2</v>
      </c>
      <c r="D649">
        <v>3.0200000000000001E-2</v>
      </c>
      <c r="E649">
        <v>3.4000000000000002E-2</v>
      </c>
      <c r="F649">
        <v>3.9199999999999999E-2</v>
      </c>
      <c r="G649">
        <v>4.41E-2</v>
      </c>
      <c r="H649">
        <v>5.1999999999999998E-2</v>
      </c>
    </row>
    <row r="650" spans="1:8" x14ac:dyDescent="0.2">
      <c r="A650">
        <v>1.4E-2</v>
      </c>
      <c r="B650">
        <v>1.9199999999999998E-2</v>
      </c>
      <c r="C650">
        <v>2.5100000000000001E-2</v>
      </c>
      <c r="D650">
        <v>2.98E-2</v>
      </c>
      <c r="E650">
        <v>3.3500000000000002E-2</v>
      </c>
      <c r="F650">
        <v>3.8800000000000001E-2</v>
      </c>
      <c r="G650">
        <v>4.3700000000000003E-2</v>
      </c>
      <c r="H650">
        <v>5.1900000000000002E-2</v>
      </c>
    </row>
    <row r="651" spans="1:8" x14ac:dyDescent="0.2">
      <c r="A651">
        <v>1.41E-2</v>
      </c>
      <c r="B651">
        <v>1.9599999999999999E-2</v>
      </c>
      <c r="C651">
        <v>2.5399999999999999E-2</v>
      </c>
      <c r="D651">
        <v>3.0200000000000001E-2</v>
      </c>
      <c r="E651">
        <v>3.39E-2</v>
      </c>
      <c r="F651">
        <v>3.9199999999999999E-2</v>
      </c>
      <c r="G651">
        <v>4.41E-2</v>
      </c>
      <c r="H651">
        <v>5.2299999999999999E-2</v>
      </c>
    </row>
    <row r="652" spans="1:8" x14ac:dyDescent="0.2">
      <c r="A652">
        <v>1.38E-2</v>
      </c>
      <c r="B652">
        <v>1.8800000000000001E-2</v>
      </c>
      <c r="C652">
        <v>2.47E-2</v>
      </c>
      <c r="D652">
        <v>2.9399999999999999E-2</v>
      </c>
      <c r="E652">
        <v>3.32E-2</v>
      </c>
      <c r="F652">
        <v>3.85E-2</v>
      </c>
      <c r="G652">
        <v>4.36E-2</v>
      </c>
      <c r="H652">
        <v>5.21E-2</v>
      </c>
    </row>
    <row r="653" spans="1:8" x14ac:dyDescent="0.2">
      <c r="A653">
        <v>1.38E-2</v>
      </c>
      <c r="B653">
        <v>1.8599999999999998E-2</v>
      </c>
      <c r="C653">
        <v>2.4299999999999999E-2</v>
      </c>
      <c r="D653">
        <v>2.9000000000000001E-2</v>
      </c>
      <c r="E653">
        <v>3.2800000000000003E-2</v>
      </c>
      <c r="F653">
        <v>3.8199999999999998E-2</v>
      </c>
      <c r="G653">
        <v>4.3400000000000001E-2</v>
      </c>
      <c r="H653">
        <v>5.1999999999999998E-2</v>
      </c>
    </row>
    <row r="654" spans="1:8" x14ac:dyDescent="0.2">
      <c r="A654">
        <v>1.4E-2</v>
      </c>
      <c r="B654">
        <v>1.89E-2</v>
      </c>
      <c r="C654">
        <v>2.46E-2</v>
      </c>
      <c r="D654">
        <v>2.93E-2</v>
      </c>
      <c r="E654">
        <v>3.3000000000000002E-2</v>
      </c>
      <c r="F654">
        <v>3.85E-2</v>
      </c>
      <c r="G654">
        <v>4.3700000000000003E-2</v>
      </c>
      <c r="H654">
        <v>5.2200000000000003E-2</v>
      </c>
    </row>
    <row r="655" spans="1:8" x14ac:dyDescent="0.2">
      <c r="A655">
        <v>1.43E-2</v>
      </c>
      <c r="B655">
        <v>1.95E-2</v>
      </c>
      <c r="C655">
        <v>2.52E-2</v>
      </c>
      <c r="D655">
        <v>2.98E-2</v>
      </c>
      <c r="E655">
        <v>3.3599999999999998E-2</v>
      </c>
      <c r="F655">
        <v>3.8899999999999997E-2</v>
      </c>
      <c r="G655">
        <v>4.3900000000000002E-2</v>
      </c>
      <c r="H655">
        <v>5.2299999999999999E-2</v>
      </c>
    </row>
    <row r="656" spans="1:8" x14ac:dyDescent="0.2">
      <c r="A656">
        <v>1.4E-2</v>
      </c>
      <c r="B656">
        <v>1.8700000000000001E-2</v>
      </c>
      <c r="C656">
        <v>2.4299999999999999E-2</v>
      </c>
      <c r="D656">
        <v>2.8899999999999999E-2</v>
      </c>
      <c r="E656">
        <v>3.2599999999999997E-2</v>
      </c>
      <c r="F656">
        <v>3.7900000000000003E-2</v>
      </c>
      <c r="G656">
        <v>4.2999999999999997E-2</v>
      </c>
      <c r="H656">
        <v>5.1400000000000001E-2</v>
      </c>
    </row>
    <row r="657" spans="1:8" x14ac:dyDescent="0.2">
      <c r="A657">
        <v>1.3899999999999999E-2</v>
      </c>
      <c r="B657">
        <v>1.84E-2</v>
      </c>
      <c r="C657">
        <v>2.3900000000000001E-2</v>
      </c>
      <c r="D657">
        <v>2.8500000000000001E-2</v>
      </c>
      <c r="E657">
        <v>3.2199999999999999E-2</v>
      </c>
      <c r="F657">
        <v>3.7600000000000001E-2</v>
      </c>
      <c r="G657">
        <v>4.2700000000000002E-2</v>
      </c>
      <c r="H657">
        <v>5.1400000000000001E-2</v>
      </c>
    </row>
    <row r="658" spans="1:8" x14ac:dyDescent="0.2">
      <c r="A658">
        <v>1.4E-2</v>
      </c>
      <c r="B658">
        <v>1.84E-2</v>
      </c>
      <c r="C658">
        <v>2.3800000000000002E-2</v>
      </c>
      <c r="D658">
        <v>2.8400000000000002E-2</v>
      </c>
      <c r="E658">
        <v>3.2099999999999997E-2</v>
      </c>
      <c r="F658">
        <v>3.7600000000000001E-2</v>
      </c>
      <c r="G658">
        <v>4.2799999999999998E-2</v>
      </c>
      <c r="H658">
        <v>5.1700000000000003E-2</v>
      </c>
    </row>
    <row r="659" spans="1:8" x14ac:dyDescent="0.2">
      <c r="A659">
        <v>1.3899999999999999E-2</v>
      </c>
      <c r="B659">
        <v>1.8499999999999999E-2</v>
      </c>
      <c r="C659">
        <v>2.3800000000000002E-2</v>
      </c>
      <c r="D659">
        <v>2.8400000000000002E-2</v>
      </c>
      <c r="E659">
        <v>3.2099999999999997E-2</v>
      </c>
      <c r="F659">
        <v>3.7499999999999999E-2</v>
      </c>
      <c r="G659">
        <v>4.2700000000000002E-2</v>
      </c>
      <c r="H659">
        <v>5.1299999999999998E-2</v>
      </c>
    </row>
    <row r="660" spans="1:8" x14ac:dyDescent="0.2">
      <c r="A660">
        <v>1.37E-2</v>
      </c>
      <c r="B660">
        <v>1.8200000000000001E-2</v>
      </c>
      <c r="C660">
        <v>2.3400000000000001E-2</v>
      </c>
      <c r="D660">
        <v>2.7799999999999998E-2</v>
      </c>
      <c r="E660">
        <v>3.1399999999999997E-2</v>
      </c>
      <c r="F660">
        <v>3.6799999999999999E-2</v>
      </c>
      <c r="G660">
        <v>4.2099999999999999E-2</v>
      </c>
      <c r="H660">
        <v>5.11E-2</v>
      </c>
    </row>
    <row r="661" spans="1:8" x14ac:dyDescent="0.2">
      <c r="A661">
        <v>1.38E-2</v>
      </c>
      <c r="B661">
        <v>1.83E-2</v>
      </c>
      <c r="C661">
        <v>2.3599999999999999E-2</v>
      </c>
      <c r="D661">
        <v>2.8000000000000001E-2</v>
      </c>
      <c r="E661">
        <v>3.15E-2</v>
      </c>
      <c r="F661">
        <v>3.6900000000000002E-2</v>
      </c>
      <c r="G661">
        <v>4.2000000000000003E-2</v>
      </c>
      <c r="H661">
        <v>5.0799999999999998E-2</v>
      </c>
    </row>
    <row r="662" spans="1:8" x14ac:dyDescent="0.2">
      <c r="A662">
        <v>1.4E-2</v>
      </c>
      <c r="B662">
        <v>1.8499999999999999E-2</v>
      </c>
      <c r="C662">
        <v>2.3699999999999999E-2</v>
      </c>
      <c r="D662">
        <v>2.81E-2</v>
      </c>
      <c r="E662">
        <v>3.1600000000000003E-2</v>
      </c>
      <c r="F662">
        <v>3.6900000000000002E-2</v>
      </c>
      <c r="G662">
        <v>4.2099999999999999E-2</v>
      </c>
      <c r="H662">
        <v>5.0799999999999998E-2</v>
      </c>
    </row>
    <row r="663" spans="1:8" x14ac:dyDescent="0.2">
      <c r="A663">
        <v>1.38E-2</v>
      </c>
      <c r="B663">
        <v>1.84E-2</v>
      </c>
      <c r="C663">
        <v>2.3599999999999999E-2</v>
      </c>
      <c r="D663">
        <v>2.7900000000000001E-2</v>
      </c>
      <c r="E663">
        <v>3.1300000000000001E-2</v>
      </c>
      <c r="F663">
        <v>3.6600000000000001E-2</v>
      </c>
      <c r="G663">
        <v>4.1799999999999997E-2</v>
      </c>
      <c r="H663">
        <v>5.0599999999999999E-2</v>
      </c>
    </row>
    <row r="664" spans="1:8" x14ac:dyDescent="0.2">
      <c r="A664">
        <v>1.3599999999999999E-2</v>
      </c>
      <c r="B664">
        <v>1.7899999999999999E-2</v>
      </c>
      <c r="C664">
        <v>2.29E-2</v>
      </c>
      <c r="D664">
        <v>2.7E-2</v>
      </c>
      <c r="E664">
        <v>3.0499999999999999E-2</v>
      </c>
      <c r="F664">
        <v>3.5799999999999998E-2</v>
      </c>
      <c r="G664">
        <v>4.0899999999999999E-2</v>
      </c>
      <c r="H664">
        <v>4.99E-2</v>
      </c>
    </row>
    <row r="665" spans="1:8" x14ac:dyDescent="0.2">
      <c r="A665">
        <v>1.34E-2</v>
      </c>
      <c r="B665">
        <v>1.7399999999999999E-2</v>
      </c>
      <c r="C665">
        <v>2.23E-2</v>
      </c>
      <c r="D665">
        <v>2.6599999999999999E-2</v>
      </c>
      <c r="E665">
        <v>3.0099999999999998E-2</v>
      </c>
      <c r="F665">
        <v>3.5499999999999997E-2</v>
      </c>
      <c r="G665">
        <v>4.07E-2</v>
      </c>
      <c r="H665">
        <v>0.05</v>
      </c>
    </row>
    <row r="666" spans="1:8" x14ac:dyDescent="0.2">
      <c r="A666">
        <v>1.3100000000000001E-2</v>
      </c>
      <c r="B666">
        <v>1.6899999999999998E-2</v>
      </c>
      <c r="C666">
        <v>2.18E-2</v>
      </c>
      <c r="D666">
        <v>2.6100000000000002E-2</v>
      </c>
      <c r="E666">
        <v>2.9700000000000001E-2</v>
      </c>
      <c r="F666">
        <v>3.5099999999999999E-2</v>
      </c>
      <c r="G666">
        <v>4.0399999999999998E-2</v>
      </c>
      <c r="H666">
        <v>4.9700000000000001E-2</v>
      </c>
    </row>
    <row r="667" spans="1:8" x14ac:dyDescent="0.2">
      <c r="A667">
        <v>1.3100000000000001E-2</v>
      </c>
      <c r="B667">
        <v>1.72E-2</v>
      </c>
      <c r="C667">
        <v>2.2200000000000001E-2</v>
      </c>
      <c r="D667">
        <v>2.6599999999999999E-2</v>
      </c>
      <c r="E667">
        <v>3.0200000000000001E-2</v>
      </c>
      <c r="F667">
        <v>3.56E-2</v>
      </c>
      <c r="G667">
        <v>4.0899999999999999E-2</v>
      </c>
      <c r="H667">
        <v>5.0099999999999999E-2</v>
      </c>
    </row>
    <row r="668" spans="1:8" x14ac:dyDescent="0.2">
      <c r="A668">
        <v>1.24E-2</v>
      </c>
      <c r="B668">
        <v>1.6400000000000001E-2</v>
      </c>
      <c r="C668">
        <v>2.1499999999999998E-2</v>
      </c>
      <c r="D668">
        <v>2.5899999999999999E-2</v>
      </c>
      <c r="E668">
        <v>2.9499999999999998E-2</v>
      </c>
      <c r="F668">
        <v>3.5000000000000003E-2</v>
      </c>
      <c r="G668">
        <v>4.0399999999999998E-2</v>
      </c>
      <c r="H668">
        <v>0.05</v>
      </c>
    </row>
    <row r="669" spans="1:8" x14ac:dyDescent="0.2">
      <c r="A669">
        <v>1.17E-2</v>
      </c>
      <c r="B669">
        <v>1.5900000000000001E-2</v>
      </c>
      <c r="C669">
        <v>2.1000000000000001E-2</v>
      </c>
      <c r="D669">
        <v>2.5399999999999999E-2</v>
      </c>
      <c r="E669">
        <v>2.9100000000000001E-2</v>
      </c>
      <c r="F669">
        <v>3.4599999999999999E-2</v>
      </c>
      <c r="G669">
        <v>4.0099999999999997E-2</v>
      </c>
      <c r="H669">
        <v>4.9700000000000001E-2</v>
      </c>
    </row>
    <row r="670" spans="1:8" x14ac:dyDescent="0.2">
      <c r="A670">
        <v>1.1900000000000001E-2</v>
      </c>
      <c r="B670">
        <v>1.61E-2</v>
      </c>
      <c r="C670">
        <v>2.1100000000000001E-2</v>
      </c>
      <c r="D670">
        <v>2.5399999999999999E-2</v>
      </c>
      <c r="E670">
        <v>2.9000000000000001E-2</v>
      </c>
      <c r="F670">
        <v>3.44E-2</v>
      </c>
      <c r="G670">
        <v>3.9800000000000002E-2</v>
      </c>
      <c r="H670">
        <v>4.9399999999999999E-2</v>
      </c>
    </row>
    <row r="671" spans="1:8" x14ac:dyDescent="0.2">
      <c r="A671">
        <v>1.23E-2</v>
      </c>
      <c r="B671">
        <v>1.67E-2</v>
      </c>
      <c r="C671">
        <v>2.1700000000000001E-2</v>
      </c>
      <c r="D671">
        <v>2.5999999999999999E-2</v>
      </c>
      <c r="E671">
        <v>2.9600000000000001E-2</v>
      </c>
      <c r="F671">
        <v>3.5000000000000003E-2</v>
      </c>
      <c r="G671">
        <v>4.02E-2</v>
      </c>
      <c r="H671">
        <v>4.9399999999999999E-2</v>
      </c>
    </row>
    <row r="672" spans="1:8" x14ac:dyDescent="0.2">
      <c r="A672">
        <v>1.3100000000000001E-2</v>
      </c>
      <c r="B672">
        <v>1.7999999999999999E-2</v>
      </c>
      <c r="C672">
        <v>2.3E-2</v>
      </c>
      <c r="D672">
        <v>2.7300000000000001E-2</v>
      </c>
      <c r="E672">
        <v>3.0800000000000001E-2</v>
      </c>
      <c r="F672">
        <v>3.61E-2</v>
      </c>
      <c r="G672">
        <v>4.1099999999999998E-2</v>
      </c>
      <c r="H672">
        <v>4.99E-2</v>
      </c>
    </row>
    <row r="673" spans="1:8" x14ac:dyDescent="0.2">
      <c r="A673">
        <v>1.35E-2</v>
      </c>
      <c r="B673">
        <v>1.83E-2</v>
      </c>
      <c r="C673">
        <v>2.3599999999999999E-2</v>
      </c>
      <c r="D673">
        <v>2.7900000000000001E-2</v>
      </c>
      <c r="E673">
        <v>3.15E-2</v>
      </c>
      <c r="F673">
        <v>3.6600000000000001E-2</v>
      </c>
      <c r="G673">
        <v>4.1599999999999998E-2</v>
      </c>
      <c r="H673">
        <v>5.04E-2</v>
      </c>
    </row>
    <row r="674" spans="1:8" x14ac:dyDescent="0.2">
      <c r="A674">
        <v>1.35E-2</v>
      </c>
      <c r="B674">
        <v>1.8800000000000001E-2</v>
      </c>
      <c r="C674">
        <v>2.4E-2</v>
      </c>
      <c r="D674">
        <v>2.8400000000000002E-2</v>
      </c>
      <c r="E674">
        <v>3.2000000000000001E-2</v>
      </c>
      <c r="F674">
        <v>3.7199999999999997E-2</v>
      </c>
      <c r="G674">
        <v>4.24E-2</v>
      </c>
      <c r="H674">
        <v>5.0799999999999998E-2</v>
      </c>
    </row>
    <row r="675" spans="1:8" x14ac:dyDescent="0.2">
      <c r="A675">
        <v>1.35E-2</v>
      </c>
      <c r="B675">
        <v>1.9099999999999999E-2</v>
      </c>
      <c r="C675">
        <v>2.4500000000000001E-2</v>
      </c>
      <c r="D675">
        <v>2.8899999999999999E-2</v>
      </c>
      <c r="E675">
        <v>3.2599999999999997E-2</v>
      </c>
      <c r="F675">
        <v>3.78E-2</v>
      </c>
      <c r="G675">
        <v>4.2799999999999998E-2</v>
      </c>
      <c r="H675">
        <v>5.11E-2</v>
      </c>
    </row>
    <row r="676" spans="1:8" x14ac:dyDescent="0.2">
      <c r="A676">
        <v>1.4E-2</v>
      </c>
      <c r="B676">
        <v>1.9900000000000001E-2</v>
      </c>
      <c r="C676">
        <v>2.5600000000000001E-2</v>
      </c>
      <c r="D676">
        <v>0.03</v>
      </c>
      <c r="E676">
        <v>3.3799999999999997E-2</v>
      </c>
      <c r="F676">
        <v>3.8899999999999997E-2</v>
      </c>
      <c r="G676">
        <v>4.3900000000000002E-2</v>
      </c>
      <c r="H676">
        <v>5.1999999999999998E-2</v>
      </c>
    </row>
    <row r="677" spans="1:8" x14ac:dyDescent="0.2">
      <c r="A677">
        <v>1.38E-2</v>
      </c>
      <c r="B677">
        <v>1.9800000000000002E-2</v>
      </c>
      <c r="C677">
        <v>2.5499999999999998E-2</v>
      </c>
      <c r="D677">
        <v>3.0099999999999998E-2</v>
      </c>
      <c r="E677">
        <v>3.4000000000000002E-2</v>
      </c>
      <c r="F677">
        <v>3.9199999999999999E-2</v>
      </c>
      <c r="G677">
        <v>4.4299999999999999E-2</v>
      </c>
      <c r="H677">
        <v>5.2400000000000002E-2</v>
      </c>
    </row>
    <row r="678" spans="1:8" x14ac:dyDescent="0.2">
      <c r="A678">
        <v>1.4500000000000001E-2</v>
      </c>
      <c r="B678">
        <v>2.0899999999999998E-2</v>
      </c>
      <c r="C678">
        <v>2.6700000000000002E-2</v>
      </c>
      <c r="D678">
        <v>3.1399999999999997E-2</v>
      </c>
      <c r="E678">
        <v>3.5200000000000002E-2</v>
      </c>
      <c r="F678">
        <v>4.0399999999999998E-2</v>
      </c>
      <c r="G678">
        <v>4.5400000000000003E-2</v>
      </c>
      <c r="H678">
        <v>5.3100000000000001E-2</v>
      </c>
    </row>
    <row r="679" spans="1:8" x14ac:dyDescent="0.2">
      <c r="A679">
        <v>1.41E-2</v>
      </c>
      <c r="B679">
        <v>2.01E-2</v>
      </c>
      <c r="C679">
        <v>2.5899999999999999E-2</v>
      </c>
      <c r="D679">
        <v>3.04E-2</v>
      </c>
      <c r="E679">
        <v>3.4099999999999998E-2</v>
      </c>
      <c r="F679">
        <v>3.9399999999999998E-2</v>
      </c>
      <c r="G679">
        <v>4.4499999999999998E-2</v>
      </c>
      <c r="H679">
        <v>5.2600000000000001E-2</v>
      </c>
    </row>
    <row r="680" spans="1:8" x14ac:dyDescent="0.2">
      <c r="A680">
        <v>1.3899999999999999E-2</v>
      </c>
      <c r="B680">
        <v>1.95E-2</v>
      </c>
      <c r="C680">
        <v>2.52E-2</v>
      </c>
      <c r="D680">
        <v>2.98E-2</v>
      </c>
      <c r="E680">
        <v>3.3599999999999998E-2</v>
      </c>
      <c r="F680">
        <v>3.8899999999999997E-2</v>
      </c>
      <c r="G680">
        <v>4.3999999999999997E-2</v>
      </c>
      <c r="H680">
        <v>5.2200000000000003E-2</v>
      </c>
    </row>
    <row r="681" spans="1:8" x14ac:dyDescent="0.2">
      <c r="A681">
        <v>1.3899999999999999E-2</v>
      </c>
      <c r="B681">
        <v>1.9599999999999999E-2</v>
      </c>
      <c r="C681">
        <v>2.53E-2</v>
      </c>
      <c r="D681">
        <v>2.9899999999999999E-2</v>
      </c>
      <c r="E681">
        <v>3.3700000000000001E-2</v>
      </c>
      <c r="F681">
        <v>3.9E-2</v>
      </c>
      <c r="G681">
        <v>4.3999999999999997E-2</v>
      </c>
      <c r="H681">
        <v>5.2200000000000003E-2</v>
      </c>
    </row>
    <row r="682" spans="1:8" x14ac:dyDescent="0.2">
      <c r="A682">
        <v>1.34E-2</v>
      </c>
      <c r="B682">
        <v>1.8700000000000001E-2</v>
      </c>
      <c r="C682">
        <v>2.4400000000000002E-2</v>
      </c>
      <c r="D682">
        <v>2.9100000000000001E-2</v>
      </c>
      <c r="E682">
        <v>3.2899999999999999E-2</v>
      </c>
      <c r="F682">
        <v>3.8300000000000001E-2</v>
      </c>
      <c r="G682">
        <v>4.3400000000000001E-2</v>
      </c>
      <c r="H682">
        <v>5.1999999999999998E-2</v>
      </c>
    </row>
    <row r="683" spans="1:8" x14ac:dyDescent="0.2">
      <c r="A683">
        <v>1.32E-2</v>
      </c>
      <c r="B683">
        <v>1.84E-2</v>
      </c>
      <c r="C683">
        <v>2.41E-2</v>
      </c>
      <c r="D683">
        <v>2.8799999999999999E-2</v>
      </c>
      <c r="E683">
        <v>3.27E-2</v>
      </c>
      <c r="F683">
        <v>3.8199999999999998E-2</v>
      </c>
      <c r="G683">
        <v>4.3400000000000001E-2</v>
      </c>
      <c r="H683">
        <v>5.21E-2</v>
      </c>
    </row>
    <row r="684" spans="1:8" x14ac:dyDescent="0.2">
      <c r="A684">
        <v>1.2699999999999999E-2</v>
      </c>
      <c r="B684">
        <v>1.7399999999999999E-2</v>
      </c>
      <c r="C684">
        <v>2.3E-2</v>
      </c>
      <c r="D684">
        <v>2.76E-2</v>
      </c>
      <c r="E684">
        <v>3.15E-2</v>
      </c>
      <c r="F684">
        <v>3.7100000000000001E-2</v>
      </c>
      <c r="G684">
        <v>4.2500000000000003E-2</v>
      </c>
      <c r="H684">
        <v>5.1299999999999998E-2</v>
      </c>
    </row>
    <row r="685" spans="1:8" x14ac:dyDescent="0.2">
      <c r="A685">
        <v>1.2699999999999999E-2</v>
      </c>
      <c r="B685">
        <v>1.7399999999999999E-2</v>
      </c>
      <c r="C685">
        <v>2.29E-2</v>
      </c>
      <c r="D685">
        <v>2.76E-2</v>
      </c>
      <c r="E685">
        <v>3.15E-2</v>
      </c>
      <c r="F685">
        <v>3.7100000000000001E-2</v>
      </c>
      <c r="G685">
        <v>4.2500000000000003E-2</v>
      </c>
      <c r="H685">
        <v>5.1200000000000002E-2</v>
      </c>
    </row>
    <row r="686" spans="1:8" x14ac:dyDescent="0.2">
      <c r="A686">
        <v>1.3299999999999999E-2</v>
      </c>
      <c r="B686">
        <v>1.8599999999999998E-2</v>
      </c>
      <c r="C686">
        <v>2.4299999999999999E-2</v>
      </c>
      <c r="D686">
        <v>2.9100000000000001E-2</v>
      </c>
      <c r="E686">
        <v>3.3000000000000002E-2</v>
      </c>
      <c r="F686">
        <v>3.85E-2</v>
      </c>
      <c r="G686">
        <v>4.3700000000000003E-2</v>
      </c>
      <c r="H686">
        <v>5.21E-2</v>
      </c>
    </row>
    <row r="687" spans="1:8" x14ac:dyDescent="0.2">
      <c r="A687">
        <v>1.3100000000000001E-2</v>
      </c>
      <c r="B687">
        <v>1.83E-2</v>
      </c>
      <c r="C687">
        <v>2.4E-2</v>
      </c>
      <c r="D687">
        <v>2.8799999999999999E-2</v>
      </c>
      <c r="E687">
        <v>3.27E-2</v>
      </c>
      <c r="F687">
        <v>3.8300000000000001E-2</v>
      </c>
      <c r="G687">
        <v>4.3499999999999997E-2</v>
      </c>
      <c r="H687">
        <v>5.2200000000000003E-2</v>
      </c>
    </row>
    <row r="688" spans="1:8" x14ac:dyDescent="0.2">
      <c r="A688">
        <v>1.29E-2</v>
      </c>
      <c r="B688">
        <v>1.7999999999999999E-2</v>
      </c>
      <c r="C688">
        <v>2.3699999999999999E-2</v>
      </c>
      <c r="D688">
        <v>2.86E-2</v>
      </c>
      <c r="E688">
        <v>3.2599999999999997E-2</v>
      </c>
      <c r="F688">
        <v>3.8199999999999998E-2</v>
      </c>
      <c r="G688">
        <v>4.36E-2</v>
      </c>
      <c r="H688">
        <v>5.2400000000000002E-2</v>
      </c>
    </row>
    <row r="689" spans="1:8" x14ac:dyDescent="0.2">
      <c r="A689">
        <v>1.38E-2</v>
      </c>
      <c r="B689">
        <v>1.9400000000000001E-2</v>
      </c>
      <c r="C689">
        <v>2.5100000000000001E-2</v>
      </c>
      <c r="D689">
        <v>0.03</v>
      </c>
      <c r="E689">
        <v>3.4000000000000002E-2</v>
      </c>
      <c r="F689">
        <v>3.95E-2</v>
      </c>
      <c r="G689">
        <v>4.48E-2</v>
      </c>
      <c r="H689">
        <v>5.33E-2</v>
      </c>
    </row>
    <row r="690" spans="1:8" x14ac:dyDescent="0.2">
      <c r="A690">
        <v>1.35E-2</v>
      </c>
      <c r="B690">
        <v>1.8700000000000001E-2</v>
      </c>
      <c r="C690">
        <v>2.4400000000000002E-2</v>
      </c>
      <c r="D690">
        <v>2.92E-2</v>
      </c>
      <c r="E690">
        <v>3.3099999999999997E-2</v>
      </c>
      <c r="F690">
        <v>3.8600000000000002E-2</v>
      </c>
      <c r="G690">
        <v>4.3799999999999999E-2</v>
      </c>
      <c r="H690">
        <v>5.2400000000000002E-2</v>
      </c>
    </row>
    <row r="691" spans="1:8" x14ac:dyDescent="0.2">
      <c r="A691">
        <v>1.3299999999999999E-2</v>
      </c>
      <c r="B691">
        <v>1.8499999999999999E-2</v>
      </c>
      <c r="C691">
        <v>2.41E-2</v>
      </c>
      <c r="D691">
        <v>2.8799999999999999E-2</v>
      </c>
      <c r="E691">
        <v>3.27E-2</v>
      </c>
      <c r="F691">
        <v>3.8199999999999998E-2</v>
      </c>
      <c r="G691">
        <v>4.3499999999999997E-2</v>
      </c>
      <c r="H691">
        <v>5.21E-2</v>
      </c>
    </row>
    <row r="692" spans="1:8" x14ac:dyDescent="0.2">
      <c r="A692">
        <v>1.3299999999999999E-2</v>
      </c>
      <c r="B692">
        <v>1.83E-2</v>
      </c>
      <c r="C692">
        <v>2.3900000000000001E-2</v>
      </c>
      <c r="D692">
        <v>2.8500000000000001E-2</v>
      </c>
      <c r="E692">
        <v>3.2300000000000002E-2</v>
      </c>
      <c r="F692">
        <v>3.78E-2</v>
      </c>
      <c r="G692">
        <v>4.3099999999999999E-2</v>
      </c>
      <c r="H692">
        <v>5.1799999999999999E-2</v>
      </c>
    </row>
    <row r="693" spans="1:8" x14ac:dyDescent="0.2">
      <c r="A693">
        <v>1.38E-2</v>
      </c>
      <c r="B693">
        <v>1.9E-2</v>
      </c>
      <c r="C693">
        <v>2.47E-2</v>
      </c>
      <c r="D693">
        <v>2.93E-2</v>
      </c>
      <c r="E693">
        <v>3.3099999999999997E-2</v>
      </c>
      <c r="F693">
        <v>3.8600000000000002E-2</v>
      </c>
      <c r="G693">
        <v>4.3900000000000002E-2</v>
      </c>
      <c r="H693">
        <v>5.2299999999999999E-2</v>
      </c>
    </row>
    <row r="694" spans="1:8" x14ac:dyDescent="0.2">
      <c r="A694">
        <v>1.4200000000000001E-2</v>
      </c>
      <c r="B694">
        <v>1.9699999999999999E-2</v>
      </c>
      <c r="C694">
        <v>2.53E-2</v>
      </c>
      <c r="D694">
        <v>2.9899999999999999E-2</v>
      </c>
      <c r="E694">
        <v>3.3700000000000001E-2</v>
      </c>
      <c r="F694">
        <v>3.9100000000000003E-2</v>
      </c>
      <c r="G694">
        <v>4.4200000000000003E-2</v>
      </c>
      <c r="H694">
        <v>5.2499999999999998E-2</v>
      </c>
    </row>
    <row r="695" spans="1:8" x14ac:dyDescent="0.2">
      <c r="A695">
        <v>1.43E-2</v>
      </c>
      <c r="B695">
        <v>1.95E-2</v>
      </c>
      <c r="C695">
        <v>2.5100000000000001E-2</v>
      </c>
      <c r="D695">
        <v>2.9700000000000001E-2</v>
      </c>
      <c r="E695">
        <v>3.3500000000000002E-2</v>
      </c>
      <c r="F695">
        <v>3.8899999999999997E-2</v>
      </c>
      <c r="G695">
        <v>4.3900000000000002E-2</v>
      </c>
      <c r="H695">
        <v>5.2299999999999999E-2</v>
      </c>
    </row>
    <row r="696" spans="1:8" x14ac:dyDescent="0.2">
      <c r="A696">
        <v>1.44E-2</v>
      </c>
      <c r="B696">
        <v>1.95E-2</v>
      </c>
      <c r="C696">
        <v>2.5000000000000001E-2</v>
      </c>
      <c r="D696">
        <v>2.9600000000000001E-2</v>
      </c>
      <c r="E696">
        <v>3.3399999999999999E-2</v>
      </c>
      <c r="F696">
        <v>3.8699999999999998E-2</v>
      </c>
      <c r="G696">
        <v>4.3700000000000003E-2</v>
      </c>
      <c r="H696">
        <v>5.1999999999999998E-2</v>
      </c>
    </row>
    <row r="697" spans="1:8" x14ac:dyDescent="0.2">
      <c r="A697">
        <v>1.41E-2</v>
      </c>
      <c r="B697">
        <v>1.9099999999999999E-2</v>
      </c>
      <c r="C697">
        <v>2.46E-2</v>
      </c>
      <c r="D697">
        <v>2.9100000000000001E-2</v>
      </c>
      <c r="E697">
        <v>3.3000000000000002E-2</v>
      </c>
      <c r="F697">
        <v>3.8300000000000001E-2</v>
      </c>
      <c r="G697">
        <v>4.3200000000000002E-2</v>
      </c>
      <c r="H697">
        <v>5.1499999999999997E-2</v>
      </c>
    </row>
    <row r="698" spans="1:8" x14ac:dyDescent="0.2">
      <c r="A698">
        <v>1.4500000000000001E-2</v>
      </c>
      <c r="B698">
        <v>1.9900000000000001E-2</v>
      </c>
      <c r="C698">
        <v>2.5499999999999998E-2</v>
      </c>
      <c r="D698">
        <v>3.0099999999999998E-2</v>
      </c>
      <c r="E698">
        <v>3.4000000000000002E-2</v>
      </c>
      <c r="F698">
        <v>3.9199999999999999E-2</v>
      </c>
      <c r="G698">
        <v>4.3999999999999997E-2</v>
      </c>
      <c r="H698">
        <v>5.1900000000000002E-2</v>
      </c>
    </row>
    <row r="699" spans="1:8" x14ac:dyDescent="0.2">
      <c r="A699">
        <v>1.41E-2</v>
      </c>
      <c r="B699">
        <v>1.9199999999999998E-2</v>
      </c>
      <c r="C699">
        <v>2.4799999999999999E-2</v>
      </c>
      <c r="D699">
        <v>2.9399999999999999E-2</v>
      </c>
      <c r="E699">
        <v>3.3099999999999997E-2</v>
      </c>
      <c r="F699">
        <v>3.85E-2</v>
      </c>
      <c r="G699">
        <v>4.3400000000000001E-2</v>
      </c>
      <c r="H699">
        <v>5.1499999999999997E-2</v>
      </c>
    </row>
    <row r="700" spans="1:8" x14ac:dyDescent="0.2">
      <c r="A700">
        <v>1.4200000000000001E-2</v>
      </c>
      <c r="B700">
        <v>1.9300000000000001E-2</v>
      </c>
      <c r="C700">
        <v>2.4899999999999999E-2</v>
      </c>
      <c r="D700">
        <v>2.9600000000000001E-2</v>
      </c>
      <c r="E700">
        <v>3.3399999999999999E-2</v>
      </c>
      <c r="F700">
        <v>3.8800000000000001E-2</v>
      </c>
      <c r="G700">
        <v>4.3700000000000003E-2</v>
      </c>
      <c r="H700">
        <v>5.1700000000000003E-2</v>
      </c>
    </row>
    <row r="701" spans="1:8" x14ac:dyDescent="0.2">
      <c r="A701">
        <v>1.3599999999999999E-2</v>
      </c>
      <c r="B701">
        <v>1.84E-2</v>
      </c>
      <c r="C701">
        <v>2.4E-2</v>
      </c>
      <c r="D701">
        <v>2.87E-2</v>
      </c>
      <c r="E701">
        <v>3.2399999999999998E-2</v>
      </c>
      <c r="F701">
        <v>3.78E-2</v>
      </c>
      <c r="G701">
        <v>4.2900000000000001E-2</v>
      </c>
      <c r="H701">
        <v>5.0900000000000001E-2</v>
      </c>
    </row>
    <row r="702" spans="1:8" x14ac:dyDescent="0.2">
      <c r="A702">
        <v>1.32E-2</v>
      </c>
      <c r="B702">
        <v>1.7899999999999999E-2</v>
      </c>
      <c r="C702">
        <v>2.35E-2</v>
      </c>
      <c r="D702">
        <v>2.8199999999999999E-2</v>
      </c>
      <c r="E702">
        <v>3.2000000000000001E-2</v>
      </c>
      <c r="F702">
        <v>3.7400000000000003E-2</v>
      </c>
      <c r="G702">
        <v>4.2500000000000003E-2</v>
      </c>
      <c r="H702">
        <v>5.0700000000000002E-2</v>
      </c>
    </row>
    <row r="703" spans="1:8" x14ac:dyDescent="0.2">
      <c r="A703">
        <v>1.35E-2</v>
      </c>
      <c r="B703">
        <v>1.83E-2</v>
      </c>
      <c r="C703">
        <v>2.3800000000000002E-2</v>
      </c>
      <c r="D703">
        <v>2.8500000000000001E-2</v>
      </c>
      <c r="E703">
        <v>3.2399999999999998E-2</v>
      </c>
      <c r="F703">
        <v>3.78E-2</v>
      </c>
      <c r="G703">
        <v>4.2799999999999998E-2</v>
      </c>
      <c r="H703">
        <v>5.0799999999999998E-2</v>
      </c>
    </row>
    <row r="704" spans="1:8" x14ac:dyDescent="0.2">
      <c r="A704">
        <v>1.37E-2</v>
      </c>
      <c r="B704">
        <v>1.8599999999999998E-2</v>
      </c>
      <c r="C704">
        <v>2.4199999999999999E-2</v>
      </c>
      <c r="D704">
        <v>2.8899999999999999E-2</v>
      </c>
      <c r="E704">
        <v>3.27E-2</v>
      </c>
      <c r="F704">
        <v>3.8100000000000002E-2</v>
      </c>
      <c r="G704">
        <v>4.3099999999999999E-2</v>
      </c>
      <c r="H704">
        <v>5.11E-2</v>
      </c>
    </row>
    <row r="705" spans="1:8" x14ac:dyDescent="0.2">
      <c r="A705">
        <v>1.3299999999999999E-2</v>
      </c>
      <c r="B705">
        <v>1.78E-2</v>
      </c>
      <c r="C705">
        <v>2.3300000000000001E-2</v>
      </c>
      <c r="D705">
        <v>2.81E-2</v>
      </c>
      <c r="E705">
        <v>3.2000000000000001E-2</v>
      </c>
      <c r="F705">
        <v>3.7499999999999999E-2</v>
      </c>
      <c r="G705">
        <v>4.2599999999999999E-2</v>
      </c>
      <c r="H705">
        <v>5.0599999999999999E-2</v>
      </c>
    </row>
    <row r="706" spans="1:8" x14ac:dyDescent="0.2">
      <c r="A706">
        <v>1.2699999999999999E-2</v>
      </c>
      <c r="B706">
        <v>1.67E-2</v>
      </c>
      <c r="C706">
        <v>2.2200000000000001E-2</v>
      </c>
      <c r="D706">
        <v>2.7E-2</v>
      </c>
      <c r="E706">
        <v>3.0800000000000001E-2</v>
      </c>
      <c r="F706">
        <v>3.6299999999999999E-2</v>
      </c>
      <c r="G706">
        <v>4.1599999999999998E-2</v>
      </c>
      <c r="H706">
        <v>0.05</v>
      </c>
    </row>
    <row r="707" spans="1:8" x14ac:dyDescent="0.2">
      <c r="A707">
        <v>1.3100000000000001E-2</v>
      </c>
      <c r="B707">
        <v>1.7600000000000001E-2</v>
      </c>
      <c r="C707">
        <v>2.3099999999999999E-2</v>
      </c>
      <c r="D707">
        <v>2.7900000000000001E-2</v>
      </c>
      <c r="E707">
        <v>3.1800000000000002E-2</v>
      </c>
      <c r="F707">
        <v>3.7199999999999997E-2</v>
      </c>
      <c r="G707">
        <v>4.2500000000000003E-2</v>
      </c>
      <c r="H707">
        <v>5.0700000000000002E-2</v>
      </c>
    </row>
    <row r="708" spans="1:8" x14ac:dyDescent="0.2">
      <c r="A708">
        <v>1.3299999999999999E-2</v>
      </c>
      <c r="B708">
        <v>1.7999999999999999E-2</v>
      </c>
      <c r="C708">
        <v>2.3599999999999999E-2</v>
      </c>
      <c r="D708">
        <v>2.8400000000000002E-2</v>
      </c>
      <c r="E708">
        <v>3.2300000000000002E-2</v>
      </c>
      <c r="F708">
        <v>3.78E-2</v>
      </c>
      <c r="G708">
        <v>4.2900000000000001E-2</v>
      </c>
      <c r="H708">
        <v>5.11E-2</v>
      </c>
    </row>
    <row r="709" spans="1:8" x14ac:dyDescent="0.2">
      <c r="A709">
        <v>1.32E-2</v>
      </c>
      <c r="B709">
        <v>1.77E-2</v>
      </c>
      <c r="C709">
        <v>2.3300000000000001E-2</v>
      </c>
      <c r="D709">
        <v>2.8000000000000001E-2</v>
      </c>
      <c r="E709">
        <v>3.1899999999999998E-2</v>
      </c>
      <c r="F709">
        <v>3.7400000000000003E-2</v>
      </c>
      <c r="G709">
        <v>4.2500000000000003E-2</v>
      </c>
      <c r="H709">
        <v>5.0799999999999998E-2</v>
      </c>
    </row>
    <row r="710" spans="1:8" x14ac:dyDescent="0.2">
      <c r="A710">
        <v>1.2699999999999999E-2</v>
      </c>
      <c r="B710">
        <v>1.6199999999999999E-2</v>
      </c>
      <c r="C710">
        <v>2.12E-2</v>
      </c>
      <c r="D710">
        <v>2.58E-2</v>
      </c>
      <c r="E710">
        <v>2.9700000000000001E-2</v>
      </c>
      <c r="F710">
        <v>3.5299999999999998E-2</v>
      </c>
      <c r="G710">
        <v>4.0599999999999997E-2</v>
      </c>
      <c r="H710">
        <v>4.9500000000000002E-2</v>
      </c>
    </row>
    <row r="711" spans="1:8" x14ac:dyDescent="0.2">
      <c r="A711">
        <v>1.2699999999999999E-2</v>
      </c>
      <c r="B711">
        <v>1.6E-2</v>
      </c>
      <c r="C711">
        <v>2.06E-2</v>
      </c>
      <c r="D711">
        <v>2.5000000000000001E-2</v>
      </c>
      <c r="E711">
        <v>2.87E-2</v>
      </c>
      <c r="F711">
        <v>3.44E-2</v>
      </c>
      <c r="G711">
        <v>3.9899999999999998E-2</v>
      </c>
      <c r="H711">
        <v>4.9200000000000001E-2</v>
      </c>
    </row>
    <row r="712" spans="1:8" x14ac:dyDescent="0.2">
      <c r="A712">
        <v>1.2999999999999999E-2</v>
      </c>
      <c r="B712">
        <v>1.67E-2</v>
      </c>
      <c r="C712">
        <v>2.1399999999999999E-2</v>
      </c>
      <c r="D712">
        <v>2.5700000000000001E-2</v>
      </c>
      <c r="E712">
        <v>2.9399999999999999E-2</v>
      </c>
      <c r="F712">
        <v>3.5099999999999999E-2</v>
      </c>
      <c r="G712">
        <v>4.0500000000000001E-2</v>
      </c>
      <c r="H712">
        <v>4.9500000000000002E-2</v>
      </c>
    </row>
    <row r="713" spans="1:8" x14ac:dyDescent="0.2">
      <c r="A713">
        <v>1.2699999999999999E-2</v>
      </c>
      <c r="B713">
        <v>1.6299999999999999E-2</v>
      </c>
      <c r="C713">
        <v>2.07E-2</v>
      </c>
      <c r="D713">
        <v>2.5000000000000001E-2</v>
      </c>
      <c r="E713">
        <v>2.87E-2</v>
      </c>
      <c r="F713">
        <v>3.4299999999999997E-2</v>
      </c>
      <c r="G713">
        <v>3.9699999999999999E-2</v>
      </c>
      <c r="H713">
        <v>4.9099999999999998E-2</v>
      </c>
    </row>
    <row r="714" spans="1:8" x14ac:dyDescent="0.2">
      <c r="A714">
        <v>1.29E-2</v>
      </c>
      <c r="B714">
        <v>1.66E-2</v>
      </c>
      <c r="C714">
        <v>2.12E-2</v>
      </c>
      <c r="D714">
        <v>2.5399999999999999E-2</v>
      </c>
      <c r="E714">
        <v>2.9000000000000001E-2</v>
      </c>
      <c r="F714">
        <v>3.4500000000000003E-2</v>
      </c>
      <c r="G714">
        <v>3.9699999999999999E-2</v>
      </c>
      <c r="H714">
        <v>4.9000000000000002E-2</v>
      </c>
    </row>
    <row r="715" spans="1:8" x14ac:dyDescent="0.2">
      <c r="A715">
        <v>1.2699999999999999E-2</v>
      </c>
      <c r="B715">
        <v>1.6199999999999999E-2</v>
      </c>
      <c r="C715">
        <v>2.0500000000000001E-2</v>
      </c>
      <c r="D715">
        <v>2.46E-2</v>
      </c>
      <c r="E715">
        <v>2.8199999999999999E-2</v>
      </c>
      <c r="F715">
        <v>3.3599999999999998E-2</v>
      </c>
      <c r="G715">
        <v>3.8800000000000001E-2</v>
      </c>
      <c r="H715">
        <v>4.8000000000000001E-2</v>
      </c>
    </row>
    <row r="716" spans="1:8" x14ac:dyDescent="0.2">
      <c r="A716">
        <v>1.2800000000000001E-2</v>
      </c>
      <c r="B716">
        <v>1.6299999999999999E-2</v>
      </c>
      <c r="C716">
        <v>2.07E-2</v>
      </c>
      <c r="D716">
        <v>2.47E-2</v>
      </c>
      <c r="E716">
        <v>2.81E-2</v>
      </c>
      <c r="F716">
        <v>3.3300000000000003E-2</v>
      </c>
      <c r="G716">
        <v>3.8399999999999997E-2</v>
      </c>
      <c r="H716">
        <v>4.7100000000000003E-2</v>
      </c>
    </row>
    <row r="717" spans="1:8" x14ac:dyDescent="0.2">
      <c r="A717">
        <v>1.2500000000000001E-2</v>
      </c>
      <c r="B717">
        <v>1.5699999999999999E-2</v>
      </c>
      <c r="C717">
        <v>0.02</v>
      </c>
      <c r="D717">
        <v>2.4E-2</v>
      </c>
      <c r="E717">
        <v>2.7300000000000001E-2</v>
      </c>
      <c r="F717">
        <v>3.2599999999999997E-2</v>
      </c>
      <c r="G717">
        <v>3.7699999999999997E-2</v>
      </c>
      <c r="H717">
        <v>4.7E-2</v>
      </c>
    </row>
    <row r="718" spans="1:8" x14ac:dyDescent="0.2">
      <c r="A718">
        <v>1.2E-2</v>
      </c>
      <c r="B718">
        <v>1.4999999999999999E-2</v>
      </c>
      <c r="C718">
        <v>1.9300000000000001E-2</v>
      </c>
      <c r="D718">
        <v>2.3300000000000001E-2</v>
      </c>
      <c r="E718">
        <v>2.69E-2</v>
      </c>
      <c r="F718">
        <v>3.2300000000000002E-2</v>
      </c>
      <c r="G718">
        <v>3.7600000000000001E-2</v>
      </c>
      <c r="H718">
        <v>4.7E-2</v>
      </c>
    </row>
    <row r="719" spans="1:8" x14ac:dyDescent="0.2">
      <c r="A719">
        <v>1.2E-2</v>
      </c>
      <c r="B719">
        <v>1.5100000000000001E-2</v>
      </c>
      <c r="C719">
        <v>1.95E-2</v>
      </c>
      <c r="D719">
        <v>2.35E-2</v>
      </c>
      <c r="E719">
        <v>2.7099999999999999E-2</v>
      </c>
      <c r="F719">
        <v>3.2599999999999997E-2</v>
      </c>
      <c r="G719">
        <v>3.7900000000000003E-2</v>
      </c>
      <c r="H719">
        <v>4.7300000000000002E-2</v>
      </c>
    </row>
    <row r="720" spans="1:8" x14ac:dyDescent="0.2">
      <c r="A720">
        <v>1.2E-2</v>
      </c>
      <c r="B720">
        <v>1.4999999999999999E-2</v>
      </c>
      <c r="C720">
        <v>1.9199999999999998E-2</v>
      </c>
      <c r="D720">
        <v>2.3E-2</v>
      </c>
      <c r="E720">
        <v>2.63E-2</v>
      </c>
      <c r="F720">
        <v>3.1600000000000003E-2</v>
      </c>
      <c r="G720">
        <v>3.6700000000000003E-2</v>
      </c>
      <c r="H720">
        <v>4.58E-2</v>
      </c>
    </row>
    <row r="721" spans="1:8" x14ac:dyDescent="0.2">
      <c r="A721">
        <v>1.2200000000000001E-2</v>
      </c>
      <c r="B721">
        <v>1.52E-2</v>
      </c>
      <c r="C721">
        <v>1.9300000000000001E-2</v>
      </c>
      <c r="D721">
        <v>2.3099999999999999E-2</v>
      </c>
      <c r="E721">
        <v>2.6499999999999999E-2</v>
      </c>
      <c r="F721">
        <v>3.1800000000000002E-2</v>
      </c>
      <c r="G721">
        <v>3.6900000000000002E-2</v>
      </c>
      <c r="H721">
        <v>4.5900000000000003E-2</v>
      </c>
    </row>
    <row r="722" spans="1:8" x14ac:dyDescent="0.2">
      <c r="A722">
        <v>1.21E-2</v>
      </c>
      <c r="B722">
        <v>1.52E-2</v>
      </c>
      <c r="C722">
        <v>1.9300000000000001E-2</v>
      </c>
      <c r="D722">
        <v>2.3E-2</v>
      </c>
      <c r="E722">
        <v>2.6200000000000001E-2</v>
      </c>
      <c r="F722">
        <v>3.15E-2</v>
      </c>
      <c r="G722">
        <v>3.6600000000000001E-2</v>
      </c>
      <c r="H722">
        <v>4.5400000000000003E-2</v>
      </c>
    </row>
    <row r="723" spans="1:8" x14ac:dyDescent="0.2">
      <c r="A723">
        <v>1.23E-2</v>
      </c>
      <c r="B723">
        <v>1.5299999999999999E-2</v>
      </c>
      <c r="C723">
        <v>1.9199999999999998E-2</v>
      </c>
      <c r="D723">
        <v>2.3199999999999998E-2</v>
      </c>
      <c r="E723">
        <v>2.6599999999999999E-2</v>
      </c>
      <c r="F723">
        <v>3.2000000000000001E-2</v>
      </c>
      <c r="G723">
        <v>3.73E-2</v>
      </c>
      <c r="H723">
        <v>4.6199999999999998E-2</v>
      </c>
    </row>
    <row r="724" spans="1:8" x14ac:dyDescent="0.2">
      <c r="A724">
        <v>1.2500000000000001E-2</v>
      </c>
      <c r="B724">
        <v>1.54E-2</v>
      </c>
      <c r="C724">
        <v>1.9599999999999999E-2</v>
      </c>
      <c r="D724">
        <v>2.3699999999999999E-2</v>
      </c>
      <c r="E724">
        <v>2.7400000000000001E-2</v>
      </c>
      <c r="F724">
        <v>3.2899999999999999E-2</v>
      </c>
      <c r="G724">
        <v>3.8399999999999997E-2</v>
      </c>
      <c r="H724">
        <v>4.7600000000000003E-2</v>
      </c>
    </row>
    <row r="725" spans="1:8" x14ac:dyDescent="0.2">
      <c r="A725">
        <v>1.21E-2</v>
      </c>
      <c r="B725">
        <v>1.49E-2</v>
      </c>
      <c r="C725">
        <v>1.8800000000000001E-2</v>
      </c>
      <c r="D725">
        <v>2.2800000000000001E-2</v>
      </c>
      <c r="E725">
        <v>2.64E-2</v>
      </c>
      <c r="F725">
        <v>3.2000000000000001E-2</v>
      </c>
      <c r="G725">
        <v>3.7400000000000003E-2</v>
      </c>
      <c r="H725">
        <v>4.6800000000000001E-2</v>
      </c>
    </row>
    <row r="726" spans="1:8" x14ac:dyDescent="0.2">
      <c r="A726">
        <v>1.24E-2</v>
      </c>
      <c r="B726">
        <v>1.52E-2</v>
      </c>
      <c r="C726">
        <v>1.9E-2</v>
      </c>
      <c r="D726">
        <v>2.29E-2</v>
      </c>
      <c r="E726">
        <v>2.6499999999999999E-2</v>
      </c>
      <c r="F726">
        <v>3.2000000000000001E-2</v>
      </c>
      <c r="G726">
        <v>3.7699999999999997E-2</v>
      </c>
      <c r="H726">
        <v>4.7E-2</v>
      </c>
    </row>
    <row r="727" spans="1:8" x14ac:dyDescent="0.2">
      <c r="A727">
        <v>1.24E-2</v>
      </c>
      <c r="B727">
        <v>1.52E-2</v>
      </c>
      <c r="C727">
        <v>1.9199999999999998E-2</v>
      </c>
      <c r="D727">
        <v>2.3099999999999999E-2</v>
      </c>
      <c r="E727">
        <v>2.6800000000000001E-2</v>
      </c>
      <c r="F727">
        <v>3.2300000000000002E-2</v>
      </c>
      <c r="G727">
        <v>3.78E-2</v>
      </c>
      <c r="H727">
        <v>4.7100000000000003E-2</v>
      </c>
    </row>
    <row r="728" spans="1:8" x14ac:dyDescent="0.2">
      <c r="A728">
        <v>1.21E-2</v>
      </c>
      <c r="B728">
        <v>1.47E-2</v>
      </c>
      <c r="C728">
        <v>1.8499999999999999E-2</v>
      </c>
      <c r="D728">
        <v>2.24E-2</v>
      </c>
      <c r="E728">
        <v>2.5999999999999999E-2</v>
      </c>
      <c r="F728">
        <v>3.1600000000000003E-2</v>
      </c>
      <c r="G728">
        <v>3.6999999999999998E-2</v>
      </c>
      <c r="H728">
        <v>4.6600000000000003E-2</v>
      </c>
    </row>
    <row r="729" spans="1:8" x14ac:dyDescent="0.2">
      <c r="A729">
        <v>1.17E-2</v>
      </c>
      <c r="B729">
        <v>1.41E-2</v>
      </c>
      <c r="C729">
        <v>1.7899999999999999E-2</v>
      </c>
      <c r="D729">
        <v>2.1899999999999999E-2</v>
      </c>
      <c r="E729">
        <v>2.5600000000000001E-2</v>
      </c>
      <c r="F729">
        <v>3.1199999999999999E-2</v>
      </c>
      <c r="G729">
        <v>3.6900000000000002E-2</v>
      </c>
      <c r="H729">
        <v>4.6800000000000001E-2</v>
      </c>
    </row>
    <row r="730" spans="1:8" x14ac:dyDescent="0.2">
      <c r="A730">
        <v>1.14E-2</v>
      </c>
      <c r="B730">
        <v>1.3899999999999999E-2</v>
      </c>
      <c r="C730">
        <v>1.7600000000000001E-2</v>
      </c>
      <c r="D730">
        <v>2.1399999999999999E-2</v>
      </c>
      <c r="E730">
        <v>2.5000000000000001E-2</v>
      </c>
      <c r="F730">
        <v>3.0599999999999999E-2</v>
      </c>
      <c r="G730">
        <v>3.61E-2</v>
      </c>
      <c r="H730">
        <v>4.5999999999999999E-2</v>
      </c>
    </row>
    <row r="731" spans="1:8" x14ac:dyDescent="0.2">
      <c r="A731">
        <v>1.17E-2</v>
      </c>
      <c r="B731">
        <v>1.46E-2</v>
      </c>
      <c r="C731">
        <v>1.8599999999999998E-2</v>
      </c>
      <c r="D731">
        <v>2.2599999999999999E-2</v>
      </c>
      <c r="E731">
        <v>2.6200000000000001E-2</v>
      </c>
      <c r="F731">
        <v>3.1699999999999999E-2</v>
      </c>
      <c r="G731">
        <v>3.6999999999999998E-2</v>
      </c>
      <c r="H731">
        <v>4.6800000000000001E-2</v>
      </c>
    </row>
    <row r="732" spans="1:8" x14ac:dyDescent="0.2">
      <c r="A732">
        <v>1.12E-2</v>
      </c>
      <c r="B732">
        <v>1.38E-2</v>
      </c>
      <c r="C732">
        <v>1.78E-2</v>
      </c>
      <c r="D732">
        <v>2.1700000000000001E-2</v>
      </c>
      <c r="E732">
        <v>2.5399999999999999E-2</v>
      </c>
      <c r="F732">
        <v>3.09E-2</v>
      </c>
      <c r="G732">
        <v>3.6400000000000002E-2</v>
      </c>
      <c r="H732">
        <v>4.6199999999999998E-2</v>
      </c>
    </row>
    <row r="733" spans="1:8" x14ac:dyDescent="0.2">
      <c r="A733">
        <v>1.0699999999999999E-2</v>
      </c>
      <c r="B733">
        <v>1.3299999999999999E-2</v>
      </c>
      <c r="C733">
        <v>1.7000000000000001E-2</v>
      </c>
      <c r="D733">
        <v>2.0799999999999999E-2</v>
      </c>
      <c r="E733">
        <v>2.4299999999999999E-2</v>
      </c>
      <c r="F733">
        <v>2.9899999999999999E-2</v>
      </c>
      <c r="G733">
        <v>3.5499999999999997E-2</v>
      </c>
      <c r="H733">
        <v>4.58E-2</v>
      </c>
    </row>
    <row r="734" spans="1:8" x14ac:dyDescent="0.2">
      <c r="A734">
        <v>1.06E-2</v>
      </c>
      <c r="B734">
        <v>1.3299999999999999E-2</v>
      </c>
      <c r="C734">
        <v>1.7000000000000001E-2</v>
      </c>
      <c r="D734">
        <v>2.0799999999999999E-2</v>
      </c>
      <c r="E734">
        <v>2.4199999999999999E-2</v>
      </c>
      <c r="F734">
        <v>2.9700000000000001E-2</v>
      </c>
      <c r="G734">
        <v>3.5200000000000002E-2</v>
      </c>
      <c r="H734">
        <v>4.4999999999999998E-2</v>
      </c>
    </row>
    <row r="735" spans="1:8" x14ac:dyDescent="0.2">
      <c r="A735">
        <v>1.0200000000000001E-2</v>
      </c>
      <c r="B735">
        <v>1.29E-2</v>
      </c>
      <c r="C735">
        <v>1.6799999999999999E-2</v>
      </c>
      <c r="D735">
        <v>2.06E-2</v>
      </c>
      <c r="E735">
        <v>2.41E-2</v>
      </c>
      <c r="F735">
        <v>2.9600000000000001E-2</v>
      </c>
      <c r="G735">
        <v>3.5099999999999999E-2</v>
      </c>
      <c r="H735">
        <v>4.4900000000000002E-2</v>
      </c>
    </row>
    <row r="736" spans="1:8" x14ac:dyDescent="0.2">
      <c r="A736">
        <v>0.01</v>
      </c>
      <c r="B736">
        <v>1.2699999999999999E-2</v>
      </c>
      <c r="C736">
        <v>1.6400000000000001E-2</v>
      </c>
      <c r="D736">
        <v>2.01E-2</v>
      </c>
      <c r="E736">
        <v>2.35E-2</v>
      </c>
      <c r="F736">
        <v>2.8899999999999999E-2</v>
      </c>
      <c r="G736">
        <v>3.44E-2</v>
      </c>
      <c r="H736">
        <v>4.4400000000000002E-2</v>
      </c>
    </row>
    <row r="737" spans="1:8" x14ac:dyDescent="0.2">
      <c r="A737">
        <v>1.01E-2</v>
      </c>
      <c r="B737">
        <v>1.2999999999999999E-2</v>
      </c>
      <c r="C737">
        <v>1.67E-2</v>
      </c>
      <c r="D737">
        <v>2.0400000000000001E-2</v>
      </c>
      <c r="E737">
        <v>2.3800000000000002E-2</v>
      </c>
      <c r="F737">
        <v>2.92E-2</v>
      </c>
      <c r="G737">
        <v>3.4500000000000003E-2</v>
      </c>
      <c r="H737">
        <v>4.4299999999999999E-2</v>
      </c>
    </row>
    <row r="738" spans="1:8" x14ac:dyDescent="0.2">
      <c r="A738">
        <v>1.04E-2</v>
      </c>
      <c r="B738">
        <v>1.37E-2</v>
      </c>
      <c r="C738">
        <v>1.77E-2</v>
      </c>
      <c r="D738">
        <v>2.1499999999999998E-2</v>
      </c>
      <c r="E738">
        <v>2.5000000000000001E-2</v>
      </c>
      <c r="F738">
        <v>3.04E-2</v>
      </c>
      <c r="G738">
        <v>3.5700000000000003E-2</v>
      </c>
      <c r="H738">
        <v>4.5400000000000003E-2</v>
      </c>
    </row>
    <row r="739" spans="1:8" x14ac:dyDescent="0.2">
      <c r="A739">
        <v>1.0699999999999999E-2</v>
      </c>
      <c r="B739">
        <v>1.41E-2</v>
      </c>
      <c r="C739">
        <v>1.84E-2</v>
      </c>
      <c r="D739">
        <v>2.24E-2</v>
      </c>
      <c r="E739">
        <v>2.6100000000000002E-2</v>
      </c>
      <c r="F739">
        <v>3.1600000000000003E-2</v>
      </c>
      <c r="G739">
        <v>3.6999999999999998E-2</v>
      </c>
      <c r="H739">
        <v>4.6600000000000003E-2</v>
      </c>
    </row>
    <row r="740" spans="1:8" x14ac:dyDescent="0.2">
      <c r="A740">
        <v>1.0200000000000001E-2</v>
      </c>
      <c r="B740">
        <v>1.38E-2</v>
      </c>
      <c r="C740">
        <v>1.83E-2</v>
      </c>
      <c r="D740">
        <v>2.2499999999999999E-2</v>
      </c>
      <c r="E740">
        <v>2.6200000000000001E-2</v>
      </c>
      <c r="F740">
        <v>3.1699999999999999E-2</v>
      </c>
      <c r="G740">
        <v>3.7199999999999997E-2</v>
      </c>
      <c r="H740">
        <v>4.7E-2</v>
      </c>
    </row>
    <row r="741" spans="1:8" x14ac:dyDescent="0.2">
      <c r="A741">
        <v>1.03E-2</v>
      </c>
      <c r="B741">
        <v>1.37E-2</v>
      </c>
      <c r="C741">
        <v>1.8200000000000001E-2</v>
      </c>
      <c r="D741">
        <v>2.24E-2</v>
      </c>
      <c r="E741">
        <v>2.6100000000000002E-2</v>
      </c>
      <c r="F741">
        <v>3.1800000000000002E-2</v>
      </c>
      <c r="G741">
        <v>3.7400000000000003E-2</v>
      </c>
      <c r="H741">
        <v>4.7199999999999999E-2</v>
      </c>
    </row>
    <row r="742" spans="1:8" x14ac:dyDescent="0.2">
      <c r="A742">
        <v>1.0200000000000001E-2</v>
      </c>
      <c r="B742">
        <v>1.37E-2</v>
      </c>
      <c r="C742">
        <v>1.7999999999999999E-2</v>
      </c>
      <c r="D742">
        <v>2.2200000000000001E-2</v>
      </c>
      <c r="E742">
        <v>2.5899999999999999E-2</v>
      </c>
      <c r="F742">
        <v>3.1600000000000003E-2</v>
      </c>
      <c r="G742">
        <v>3.73E-2</v>
      </c>
      <c r="H742">
        <v>4.7199999999999999E-2</v>
      </c>
    </row>
    <row r="743" spans="1:8" x14ac:dyDescent="0.2">
      <c r="A743">
        <v>1.0200000000000001E-2</v>
      </c>
      <c r="B743">
        <v>1.3299999999999999E-2</v>
      </c>
      <c r="C743">
        <v>1.7500000000000002E-2</v>
      </c>
      <c r="D743">
        <v>2.1700000000000001E-2</v>
      </c>
      <c r="E743">
        <v>2.5399999999999999E-2</v>
      </c>
      <c r="F743">
        <v>3.1199999999999999E-2</v>
      </c>
      <c r="G743">
        <v>3.6700000000000003E-2</v>
      </c>
      <c r="H743">
        <v>4.6699999999999998E-2</v>
      </c>
    </row>
    <row r="744" spans="1:8" x14ac:dyDescent="0.2">
      <c r="A744">
        <v>1.01E-2</v>
      </c>
      <c r="B744">
        <v>1.32E-2</v>
      </c>
      <c r="C744">
        <v>1.7299999999999999E-2</v>
      </c>
      <c r="D744">
        <v>2.1399999999999999E-2</v>
      </c>
      <c r="E744">
        <v>2.5100000000000001E-2</v>
      </c>
      <c r="F744">
        <v>3.0800000000000001E-2</v>
      </c>
      <c r="G744">
        <v>3.6400000000000002E-2</v>
      </c>
      <c r="H744">
        <v>4.6399999999999997E-2</v>
      </c>
    </row>
    <row r="745" spans="1:8" x14ac:dyDescent="0.2">
      <c r="A745">
        <v>1.18E-2</v>
      </c>
      <c r="B745">
        <v>1.55E-2</v>
      </c>
      <c r="C745">
        <v>1.9599999999999999E-2</v>
      </c>
      <c r="D745">
        <v>2.35E-2</v>
      </c>
      <c r="E745">
        <v>2.7E-2</v>
      </c>
      <c r="F745">
        <v>3.2599999999999997E-2</v>
      </c>
      <c r="G745">
        <v>3.8100000000000002E-2</v>
      </c>
      <c r="H745">
        <v>4.7800000000000002E-2</v>
      </c>
    </row>
    <row r="746" spans="1:8" x14ac:dyDescent="0.2">
      <c r="A746">
        <v>1.2E-2</v>
      </c>
      <c r="B746">
        <v>1.5800000000000002E-2</v>
      </c>
      <c r="C746">
        <v>2.0199999999999999E-2</v>
      </c>
      <c r="D746">
        <v>2.41E-2</v>
      </c>
      <c r="E746">
        <v>2.7699999999999999E-2</v>
      </c>
      <c r="F746">
        <v>3.3300000000000003E-2</v>
      </c>
      <c r="G746">
        <v>3.8699999999999998E-2</v>
      </c>
      <c r="H746">
        <v>4.8300000000000003E-2</v>
      </c>
    </row>
    <row r="747" spans="1:8" x14ac:dyDescent="0.2">
      <c r="A747">
        <v>1.18E-2</v>
      </c>
      <c r="B747">
        <v>1.52E-2</v>
      </c>
      <c r="C747">
        <v>1.9599999999999999E-2</v>
      </c>
      <c r="D747">
        <v>2.3699999999999999E-2</v>
      </c>
      <c r="E747">
        <v>2.7400000000000001E-2</v>
      </c>
      <c r="F747">
        <v>3.3000000000000002E-2</v>
      </c>
      <c r="G747">
        <v>3.8600000000000002E-2</v>
      </c>
      <c r="H747">
        <v>4.8399999999999999E-2</v>
      </c>
    </row>
    <row r="748" spans="1:8" x14ac:dyDescent="0.2">
      <c r="A748">
        <v>1.17E-2</v>
      </c>
      <c r="B748">
        <v>1.4999999999999999E-2</v>
      </c>
      <c r="C748">
        <v>1.9400000000000001E-2</v>
      </c>
      <c r="D748">
        <v>2.3699999999999999E-2</v>
      </c>
      <c r="E748">
        <v>2.7400000000000001E-2</v>
      </c>
      <c r="F748">
        <v>3.32E-2</v>
      </c>
      <c r="G748">
        <v>3.8699999999999998E-2</v>
      </c>
      <c r="H748">
        <v>4.8399999999999999E-2</v>
      </c>
    </row>
    <row r="749" spans="1:8" x14ac:dyDescent="0.2">
      <c r="A749">
        <v>1.18E-2</v>
      </c>
      <c r="B749">
        <v>1.55E-2</v>
      </c>
      <c r="C749">
        <v>2.01E-2</v>
      </c>
      <c r="D749">
        <v>2.4500000000000001E-2</v>
      </c>
      <c r="E749">
        <v>2.8199999999999999E-2</v>
      </c>
      <c r="F749">
        <v>3.39E-2</v>
      </c>
      <c r="G749">
        <v>3.9399999999999998E-2</v>
      </c>
      <c r="H749">
        <v>4.8800000000000003E-2</v>
      </c>
    </row>
    <row r="750" spans="1:8" x14ac:dyDescent="0.2">
      <c r="A750">
        <v>1.17E-2</v>
      </c>
      <c r="B750">
        <v>1.52E-2</v>
      </c>
      <c r="C750">
        <v>1.9800000000000002E-2</v>
      </c>
      <c r="D750">
        <v>2.4199999999999999E-2</v>
      </c>
      <c r="E750">
        <v>2.81E-2</v>
      </c>
      <c r="F750">
        <v>3.4099999999999998E-2</v>
      </c>
      <c r="G750">
        <v>3.9899999999999998E-2</v>
      </c>
      <c r="H750">
        <v>4.9399999999999999E-2</v>
      </c>
    </row>
    <row r="751" spans="1:8" x14ac:dyDescent="0.2">
      <c r="A751">
        <v>1.18E-2</v>
      </c>
      <c r="B751">
        <v>1.55E-2</v>
      </c>
      <c r="C751">
        <v>2.0299999999999999E-2</v>
      </c>
      <c r="D751">
        <v>2.4799999999999999E-2</v>
      </c>
      <c r="E751">
        <v>2.8799999999999999E-2</v>
      </c>
      <c r="F751">
        <v>3.4599999999999999E-2</v>
      </c>
      <c r="G751">
        <v>4.0399999999999998E-2</v>
      </c>
      <c r="H751">
        <v>4.9700000000000001E-2</v>
      </c>
    </row>
    <row r="752" spans="1:8" x14ac:dyDescent="0.2">
      <c r="A752">
        <v>1.1900000000000001E-2</v>
      </c>
      <c r="B752">
        <v>1.5599999999999999E-2</v>
      </c>
      <c r="C752">
        <v>2.0500000000000001E-2</v>
      </c>
      <c r="D752">
        <v>2.5100000000000001E-2</v>
      </c>
      <c r="E752">
        <v>2.9000000000000001E-2</v>
      </c>
      <c r="F752">
        <v>3.49E-2</v>
      </c>
      <c r="G752">
        <v>4.07E-2</v>
      </c>
      <c r="H752">
        <v>0.05</v>
      </c>
    </row>
    <row r="753" spans="1:8" x14ac:dyDescent="0.2">
      <c r="A753">
        <v>1.1900000000000001E-2</v>
      </c>
      <c r="B753">
        <v>1.5599999999999999E-2</v>
      </c>
      <c r="C753">
        <v>2.0500000000000001E-2</v>
      </c>
      <c r="D753">
        <v>2.5100000000000001E-2</v>
      </c>
      <c r="E753">
        <v>2.9100000000000001E-2</v>
      </c>
      <c r="F753">
        <v>3.5000000000000003E-2</v>
      </c>
      <c r="G753">
        <v>4.07E-2</v>
      </c>
      <c r="H753">
        <v>5.0099999999999999E-2</v>
      </c>
    </row>
    <row r="754" spans="1:8" x14ac:dyDescent="0.2">
      <c r="A754">
        <v>1.17E-2</v>
      </c>
      <c r="B754">
        <v>1.54E-2</v>
      </c>
      <c r="C754">
        <v>2.0199999999999999E-2</v>
      </c>
      <c r="D754">
        <v>2.4899999999999999E-2</v>
      </c>
      <c r="E754">
        <v>2.8799999999999999E-2</v>
      </c>
      <c r="F754">
        <v>3.4700000000000002E-2</v>
      </c>
      <c r="G754">
        <v>4.0500000000000001E-2</v>
      </c>
      <c r="H754">
        <v>0.05</v>
      </c>
    </row>
    <row r="755" spans="1:8" x14ac:dyDescent="0.2">
      <c r="A755">
        <v>1.17E-2</v>
      </c>
      <c r="B755">
        <v>1.55E-2</v>
      </c>
      <c r="C755">
        <v>2.0299999999999999E-2</v>
      </c>
      <c r="D755">
        <v>2.4899999999999999E-2</v>
      </c>
      <c r="E755">
        <v>2.8799999999999999E-2</v>
      </c>
      <c r="F755">
        <v>3.4799999999999998E-2</v>
      </c>
      <c r="G755">
        <v>4.0500000000000001E-2</v>
      </c>
      <c r="H755">
        <v>0.05</v>
      </c>
    </row>
    <row r="756" spans="1:8" x14ac:dyDescent="0.2">
      <c r="A756">
        <v>1.17E-2</v>
      </c>
      <c r="B756">
        <v>1.52E-2</v>
      </c>
      <c r="C756">
        <v>1.9900000000000001E-2</v>
      </c>
      <c r="D756">
        <v>2.4400000000000002E-2</v>
      </c>
      <c r="E756">
        <v>2.8299999999999999E-2</v>
      </c>
      <c r="F756">
        <v>3.4299999999999997E-2</v>
      </c>
      <c r="G756">
        <v>4.0099999999999997E-2</v>
      </c>
      <c r="H756">
        <v>4.9799999999999997E-2</v>
      </c>
    </row>
    <row r="757" spans="1:8" x14ac:dyDescent="0.2">
      <c r="A757">
        <v>1.1900000000000001E-2</v>
      </c>
      <c r="B757">
        <v>1.6E-2</v>
      </c>
      <c r="C757">
        <v>2.1299999999999999E-2</v>
      </c>
      <c r="D757">
        <v>2.5999999999999999E-2</v>
      </c>
      <c r="E757">
        <v>3.0200000000000001E-2</v>
      </c>
      <c r="F757">
        <v>3.6400000000000002E-2</v>
      </c>
      <c r="G757">
        <v>4.2200000000000001E-2</v>
      </c>
      <c r="H757">
        <v>5.1499999999999997E-2</v>
      </c>
    </row>
    <row r="758" spans="1:8" x14ac:dyDescent="0.2">
      <c r="A758">
        <v>1.21E-2</v>
      </c>
      <c r="B758">
        <v>1.67E-2</v>
      </c>
      <c r="C758">
        <v>2.2200000000000001E-2</v>
      </c>
      <c r="D758">
        <v>2.7099999999999999E-2</v>
      </c>
      <c r="E758">
        <v>3.1399999999999997E-2</v>
      </c>
      <c r="F758">
        <v>3.7400000000000003E-2</v>
      </c>
      <c r="G758">
        <v>4.3299999999999998E-2</v>
      </c>
      <c r="H758">
        <v>5.2200000000000003E-2</v>
      </c>
    </row>
    <row r="759" spans="1:8" x14ac:dyDescent="0.2">
      <c r="A759">
        <v>1.23E-2</v>
      </c>
      <c r="B759">
        <v>1.72E-2</v>
      </c>
      <c r="C759">
        <v>2.29E-2</v>
      </c>
      <c r="D759">
        <v>2.8000000000000001E-2</v>
      </c>
      <c r="E759">
        <v>3.2199999999999999E-2</v>
      </c>
      <c r="F759">
        <v>3.8199999999999998E-2</v>
      </c>
      <c r="G759">
        <v>4.3999999999999997E-2</v>
      </c>
      <c r="H759">
        <v>5.2600000000000001E-2</v>
      </c>
    </row>
    <row r="760" spans="1:8" x14ac:dyDescent="0.2">
      <c r="A760">
        <v>1.21E-2</v>
      </c>
      <c r="B760">
        <v>1.6799999999999999E-2</v>
      </c>
      <c r="C760">
        <v>2.2700000000000001E-2</v>
      </c>
      <c r="D760">
        <v>2.7699999999999999E-2</v>
      </c>
      <c r="E760">
        <v>3.1800000000000002E-2</v>
      </c>
      <c r="F760">
        <v>3.78E-2</v>
      </c>
      <c r="G760">
        <v>4.3499999999999997E-2</v>
      </c>
      <c r="H760">
        <v>5.2400000000000002E-2</v>
      </c>
    </row>
    <row r="761" spans="1:8" x14ac:dyDescent="0.2">
      <c r="A761">
        <v>1.23E-2</v>
      </c>
      <c r="B761">
        <v>1.7500000000000002E-2</v>
      </c>
      <c r="C761">
        <v>2.3599999999999999E-2</v>
      </c>
      <c r="D761">
        <v>2.87E-2</v>
      </c>
      <c r="E761">
        <v>3.3000000000000002E-2</v>
      </c>
      <c r="F761">
        <v>3.8899999999999997E-2</v>
      </c>
      <c r="G761">
        <v>4.4499999999999998E-2</v>
      </c>
      <c r="H761">
        <v>5.2900000000000003E-2</v>
      </c>
    </row>
    <row r="762" spans="1:8" x14ac:dyDescent="0.2">
      <c r="A762">
        <v>1.24E-2</v>
      </c>
      <c r="B762">
        <v>1.7999999999999999E-2</v>
      </c>
      <c r="C762">
        <v>2.4299999999999999E-2</v>
      </c>
      <c r="D762">
        <v>2.98E-2</v>
      </c>
      <c r="E762">
        <v>3.4299999999999997E-2</v>
      </c>
      <c r="F762">
        <v>4.0300000000000002E-2</v>
      </c>
      <c r="G762">
        <v>4.5999999999999999E-2</v>
      </c>
      <c r="H762">
        <v>5.4199999999999998E-2</v>
      </c>
    </row>
    <row r="763" spans="1:8" x14ac:dyDescent="0.2">
      <c r="A763">
        <v>1.21E-2</v>
      </c>
      <c r="B763">
        <v>1.6799999999999999E-2</v>
      </c>
      <c r="C763">
        <v>2.3E-2</v>
      </c>
      <c r="D763">
        <v>2.8400000000000002E-2</v>
      </c>
      <c r="E763">
        <v>3.2800000000000003E-2</v>
      </c>
      <c r="F763">
        <v>3.8899999999999997E-2</v>
      </c>
      <c r="G763">
        <v>4.4600000000000001E-2</v>
      </c>
      <c r="H763">
        <v>5.3199999999999997E-2</v>
      </c>
    </row>
    <row r="764" spans="1:8" x14ac:dyDescent="0.2">
      <c r="A764">
        <v>1.23E-2</v>
      </c>
      <c r="B764">
        <v>1.7600000000000001E-2</v>
      </c>
      <c r="C764">
        <v>2.4E-2</v>
      </c>
      <c r="D764">
        <v>2.9600000000000001E-2</v>
      </c>
      <c r="E764">
        <v>3.4200000000000001E-2</v>
      </c>
      <c r="F764">
        <v>4.0399999999999998E-2</v>
      </c>
      <c r="G764">
        <v>4.5999999999999999E-2</v>
      </c>
      <c r="H764">
        <v>5.4300000000000001E-2</v>
      </c>
    </row>
    <row r="765" spans="1:8" x14ac:dyDescent="0.2">
      <c r="A765">
        <v>1.2E-2</v>
      </c>
      <c r="B765">
        <v>1.6799999999999999E-2</v>
      </c>
      <c r="C765">
        <v>2.3099999999999999E-2</v>
      </c>
      <c r="D765">
        <v>2.8500000000000001E-2</v>
      </c>
      <c r="E765">
        <v>3.3099999999999997E-2</v>
      </c>
      <c r="F765">
        <v>3.9399999999999998E-2</v>
      </c>
      <c r="G765">
        <v>4.5100000000000001E-2</v>
      </c>
      <c r="H765">
        <v>5.3400000000000003E-2</v>
      </c>
    </row>
    <row r="766" spans="1:8" x14ac:dyDescent="0.2">
      <c r="A766">
        <v>1.24E-2</v>
      </c>
      <c r="B766">
        <v>1.7899999999999999E-2</v>
      </c>
      <c r="C766">
        <v>2.4500000000000001E-2</v>
      </c>
      <c r="D766">
        <v>3.0200000000000001E-2</v>
      </c>
      <c r="E766">
        <v>3.49E-2</v>
      </c>
      <c r="F766">
        <v>4.1200000000000001E-2</v>
      </c>
      <c r="G766">
        <v>4.6800000000000001E-2</v>
      </c>
      <c r="H766">
        <v>5.4800000000000001E-2</v>
      </c>
    </row>
    <row r="767" spans="1:8" x14ac:dyDescent="0.2">
      <c r="A767">
        <v>1.2500000000000001E-2</v>
      </c>
      <c r="B767">
        <v>1.8200000000000001E-2</v>
      </c>
      <c r="C767">
        <v>2.5100000000000001E-2</v>
      </c>
      <c r="D767">
        <v>3.1E-2</v>
      </c>
      <c r="E767">
        <v>3.5799999999999998E-2</v>
      </c>
      <c r="F767">
        <v>4.2000000000000003E-2</v>
      </c>
      <c r="G767">
        <v>4.7500000000000001E-2</v>
      </c>
      <c r="H767">
        <v>5.5500000000000001E-2</v>
      </c>
    </row>
    <row r="768" spans="1:8" x14ac:dyDescent="0.2">
      <c r="A768">
        <v>1.2699999999999999E-2</v>
      </c>
      <c r="B768">
        <v>1.8499999999999999E-2</v>
      </c>
      <c r="C768">
        <v>2.5600000000000001E-2</v>
      </c>
      <c r="D768">
        <v>3.1600000000000003E-2</v>
      </c>
      <c r="E768">
        <v>3.6299999999999999E-2</v>
      </c>
      <c r="F768">
        <v>4.2500000000000003E-2</v>
      </c>
      <c r="G768">
        <v>4.8000000000000001E-2</v>
      </c>
      <c r="H768">
        <v>5.6099999999999997E-2</v>
      </c>
    </row>
    <row r="769" spans="1:8" x14ac:dyDescent="0.2">
      <c r="A769">
        <v>1.3299999999999999E-2</v>
      </c>
      <c r="B769">
        <v>1.9599999999999999E-2</v>
      </c>
      <c r="C769">
        <v>2.6599999999999999E-2</v>
      </c>
      <c r="D769">
        <v>3.2599999999999997E-2</v>
      </c>
      <c r="E769">
        <v>3.73E-2</v>
      </c>
      <c r="F769">
        <v>4.3499999999999997E-2</v>
      </c>
      <c r="G769">
        <v>4.9200000000000001E-2</v>
      </c>
      <c r="H769">
        <v>5.7099999999999998E-2</v>
      </c>
    </row>
    <row r="770" spans="1:8" x14ac:dyDescent="0.2">
      <c r="A770">
        <v>1.43E-2</v>
      </c>
      <c r="B770">
        <v>2.1499999999999998E-2</v>
      </c>
      <c r="C770">
        <v>2.87E-2</v>
      </c>
      <c r="D770">
        <v>3.44E-2</v>
      </c>
      <c r="E770">
        <v>3.9E-2</v>
      </c>
      <c r="F770">
        <v>4.5100000000000001E-2</v>
      </c>
      <c r="G770">
        <v>5.0599999999999999E-2</v>
      </c>
      <c r="H770">
        <v>5.8700000000000002E-2</v>
      </c>
    </row>
    <row r="771" spans="1:8" x14ac:dyDescent="0.2">
      <c r="A771">
        <v>1.4200000000000001E-2</v>
      </c>
      <c r="B771">
        <v>2.12E-2</v>
      </c>
      <c r="C771">
        <v>2.8199999999999999E-2</v>
      </c>
      <c r="D771">
        <v>3.39E-2</v>
      </c>
      <c r="E771">
        <v>3.8399999999999997E-2</v>
      </c>
      <c r="F771">
        <v>4.48E-2</v>
      </c>
      <c r="G771">
        <v>5.04E-2</v>
      </c>
      <c r="H771">
        <v>5.8400000000000001E-2</v>
      </c>
    </row>
    <row r="772" spans="1:8" x14ac:dyDescent="0.2">
      <c r="A772">
        <v>1.4200000000000001E-2</v>
      </c>
      <c r="B772">
        <v>2.0899999999999998E-2</v>
      </c>
      <c r="C772">
        <v>2.76E-2</v>
      </c>
      <c r="D772">
        <v>3.32E-2</v>
      </c>
      <c r="E772">
        <v>3.7600000000000001E-2</v>
      </c>
      <c r="F772">
        <v>4.3900000000000002E-2</v>
      </c>
      <c r="G772">
        <v>4.9500000000000002E-2</v>
      </c>
      <c r="H772">
        <v>5.7700000000000001E-2</v>
      </c>
    </row>
    <row r="773" spans="1:8" x14ac:dyDescent="0.2">
      <c r="A773">
        <v>1.44E-2</v>
      </c>
      <c r="B773">
        <v>2.1299999999999999E-2</v>
      </c>
      <c r="C773">
        <v>2.7900000000000001E-2</v>
      </c>
      <c r="D773">
        <v>3.3300000000000003E-2</v>
      </c>
      <c r="E773">
        <v>3.7600000000000001E-2</v>
      </c>
      <c r="F773">
        <v>4.36E-2</v>
      </c>
      <c r="G773">
        <v>4.9000000000000002E-2</v>
      </c>
      <c r="H773">
        <v>5.7000000000000002E-2</v>
      </c>
    </row>
    <row r="774" spans="1:8" x14ac:dyDescent="0.2">
      <c r="A774">
        <v>1.4E-2</v>
      </c>
      <c r="B774">
        <v>2.0400000000000001E-2</v>
      </c>
      <c r="C774">
        <v>2.6599999999999999E-2</v>
      </c>
      <c r="D774">
        <v>3.1800000000000002E-2</v>
      </c>
      <c r="E774">
        <v>3.5999999999999997E-2</v>
      </c>
      <c r="F774">
        <v>4.2000000000000003E-2</v>
      </c>
      <c r="G774">
        <v>4.7500000000000001E-2</v>
      </c>
      <c r="H774">
        <v>5.5599999999999997E-2</v>
      </c>
    </row>
    <row r="775" spans="1:8" x14ac:dyDescent="0.2">
      <c r="A775">
        <v>1.34E-2</v>
      </c>
      <c r="B775">
        <v>1.9099999999999999E-2</v>
      </c>
      <c r="C775">
        <v>2.5000000000000001E-2</v>
      </c>
      <c r="D775">
        <v>3.0099999999999998E-2</v>
      </c>
      <c r="E775">
        <v>3.4299999999999997E-2</v>
      </c>
      <c r="F775">
        <v>4.0399999999999998E-2</v>
      </c>
      <c r="G775">
        <v>4.5900000000000003E-2</v>
      </c>
      <c r="H775">
        <v>5.45E-2</v>
      </c>
    </row>
    <row r="776" spans="1:8" x14ac:dyDescent="0.2">
      <c r="A776">
        <v>1.3899999999999999E-2</v>
      </c>
      <c r="B776">
        <v>2.0500000000000001E-2</v>
      </c>
      <c r="C776">
        <v>2.6700000000000002E-2</v>
      </c>
      <c r="D776">
        <v>3.2099999999999997E-2</v>
      </c>
      <c r="E776">
        <v>3.6600000000000001E-2</v>
      </c>
      <c r="F776">
        <v>4.2500000000000003E-2</v>
      </c>
      <c r="G776">
        <v>4.8000000000000001E-2</v>
      </c>
      <c r="H776">
        <v>5.6399999999999999E-2</v>
      </c>
    </row>
    <row r="777" spans="1:8" x14ac:dyDescent="0.2">
      <c r="A777">
        <v>1.38E-2</v>
      </c>
      <c r="B777">
        <v>2.07E-2</v>
      </c>
      <c r="C777">
        <v>2.7199999999999998E-2</v>
      </c>
      <c r="D777">
        <v>3.2599999999999997E-2</v>
      </c>
      <c r="E777">
        <v>3.7100000000000001E-2</v>
      </c>
      <c r="F777">
        <v>4.3099999999999999E-2</v>
      </c>
      <c r="G777">
        <v>4.8599999999999997E-2</v>
      </c>
      <c r="H777">
        <v>5.6800000000000003E-2</v>
      </c>
    </row>
    <row r="778" spans="1:8" x14ac:dyDescent="0.2">
      <c r="A778">
        <v>1.4E-2</v>
      </c>
      <c r="B778">
        <v>2.1000000000000001E-2</v>
      </c>
      <c r="C778">
        <v>2.81E-2</v>
      </c>
      <c r="D778">
        <v>3.3799999999999997E-2</v>
      </c>
      <c r="E778">
        <v>3.8600000000000002E-2</v>
      </c>
      <c r="F778">
        <v>4.48E-2</v>
      </c>
      <c r="G778">
        <v>5.04E-2</v>
      </c>
      <c r="H778">
        <v>5.8500000000000003E-2</v>
      </c>
    </row>
    <row r="779" spans="1:8" x14ac:dyDescent="0.2">
      <c r="A779">
        <v>1.41E-2</v>
      </c>
      <c r="B779">
        <v>2.1899999999999999E-2</v>
      </c>
      <c r="C779">
        <v>2.93E-2</v>
      </c>
      <c r="D779">
        <v>3.5099999999999999E-2</v>
      </c>
      <c r="E779">
        <v>3.9800000000000002E-2</v>
      </c>
      <c r="F779">
        <v>4.5900000000000003E-2</v>
      </c>
      <c r="G779">
        <v>5.1400000000000001E-2</v>
      </c>
      <c r="H779">
        <v>5.8700000000000002E-2</v>
      </c>
    </row>
    <row r="780" spans="1:8" x14ac:dyDescent="0.2">
      <c r="A780">
        <v>1.4E-2</v>
      </c>
      <c r="B780">
        <v>2.12E-2</v>
      </c>
      <c r="C780">
        <v>2.8299999999999999E-2</v>
      </c>
      <c r="D780">
        <v>3.4000000000000002E-2</v>
      </c>
      <c r="E780">
        <v>3.8399999999999997E-2</v>
      </c>
      <c r="F780">
        <v>4.4499999999999998E-2</v>
      </c>
      <c r="G780">
        <v>4.99E-2</v>
      </c>
      <c r="H780">
        <v>5.7700000000000001E-2</v>
      </c>
    </row>
    <row r="781" spans="1:8" x14ac:dyDescent="0.2">
      <c r="A781">
        <v>1.41E-2</v>
      </c>
      <c r="B781">
        <v>2.1499999999999998E-2</v>
      </c>
      <c r="C781">
        <v>2.8400000000000002E-2</v>
      </c>
      <c r="D781">
        <v>3.39E-2</v>
      </c>
      <c r="E781">
        <v>3.8300000000000001E-2</v>
      </c>
      <c r="F781">
        <v>4.4299999999999999E-2</v>
      </c>
      <c r="G781">
        <v>4.9700000000000001E-2</v>
      </c>
      <c r="H781">
        <v>5.7500000000000002E-2</v>
      </c>
    </row>
    <row r="782" spans="1:8" x14ac:dyDescent="0.2">
      <c r="A782">
        <v>1.4200000000000001E-2</v>
      </c>
      <c r="B782">
        <v>2.1499999999999998E-2</v>
      </c>
      <c r="C782">
        <v>2.8199999999999999E-2</v>
      </c>
      <c r="D782">
        <v>3.3599999999999998E-2</v>
      </c>
      <c r="E782">
        <v>3.7999999999999999E-2</v>
      </c>
      <c r="F782">
        <v>4.3999999999999997E-2</v>
      </c>
      <c r="G782">
        <v>4.9399999999999999E-2</v>
      </c>
      <c r="H782">
        <v>5.7000000000000002E-2</v>
      </c>
    </row>
    <row r="783" spans="1:8" x14ac:dyDescent="0.2">
      <c r="A783">
        <v>1.4E-2</v>
      </c>
      <c r="B783">
        <v>2.1000000000000001E-2</v>
      </c>
      <c r="C783">
        <v>2.7900000000000001E-2</v>
      </c>
      <c r="D783">
        <v>3.3399999999999999E-2</v>
      </c>
      <c r="E783">
        <v>3.78E-2</v>
      </c>
      <c r="F783">
        <v>4.3799999999999999E-2</v>
      </c>
      <c r="G783">
        <v>4.9200000000000001E-2</v>
      </c>
      <c r="H783">
        <v>5.6800000000000003E-2</v>
      </c>
    </row>
    <row r="784" spans="1:8" x14ac:dyDescent="0.2">
      <c r="A784">
        <v>1.4200000000000001E-2</v>
      </c>
      <c r="B784">
        <v>2.1700000000000001E-2</v>
      </c>
      <c r="C784">
        <v>2.87E-2</v>
      </c>
      <c r="D784">
        <v>3.4099999999999998E-2</v>
      </c>
      <c r="E784">
        <v>3.8600000000000002E-2</v>
      </c>
      <c r="F784">
        <v>4.4499999999999998E-2</v>
      </c>
      <c r="G784">
        <v>4.9599999999999998E-2</v>
      </c>
      <c r="H784">
        <v>5.6599999999999998E-2</v>
      </c>
    </row>
    <row r="785" spans="1:8" x14ac:dyDescent="0.2">
      <c r="A785">
        <v>1.4800000000000001E-2</v>
      </c>
      <c r="B785">
        <v>2.2800000000000001E-2</v>
      </c>
      <c r="C785">
        <v>2.98E-2</v>
      </c>
      <c r="D785">
        <v>3.5000000000000003E-2</v>
      </c>
      <c r="E785">
        <v>3.9300000000000002E-2</v>
      </c>
      <c r="F785">
        <v>4.4900000000000002E-2</v>
      </c>
      <c r="G785">
        <v>4.9799999999999997E-2</v>
      </c>
      <c r="H785">
        <v>5.6800000000000003E-2</v>
      </c>
    </row>
    <row r="786" spans="1:8" x14ac:dyDescent="0.2">
      <c r="A786">
        <v>1.4800000000000001E-2</v>
      </c>
      <c r="B786">
        <v>2.3E-2</v>
      </c>
      <c r="C786">
        <v>2.98E-2</v>
      </c>
      <c r="D786">
        <v>3.5099999999999999E-2</v>
      </c>
      <c r="E786">
        <v>3.95E-2</v>
      </c>
      <c r="F786">
        <v>4.5199999999999997E-2</v>
      </c>
      <c r="G786">
        <v>5.0200000000000002E-2</v>
      </c>
      <c r="H786">
        <v>5.7099999999999998E-2</v>
      </c>
    </row>
    <row r="787" spans="1:8" x14ac:dyDescent="0.2">
      <c r="A787">
        <v>1.4800000000000001E-2</v>
      </c>
      <c r="B787">
        <v>2.29E-2</v>
      </c>
      <c r="C787">
        <v>3.0099999999999998E-2</v>
      </c>
      <c r="D787">
        <v>3.5499999999999997E-2</v>
      </c>
      <c r="E787">
        <v>3.9800000000000002E-2</v>
      </c>
      <c r="F787">
        <v>4.5699999999999998E-2</v>
      </c>
      <c r="G787">
        <v>5.0599999999999999E-2</v>
      </c>
      <c r="H787">
        <v>5.7299999999999997E-2</v>
      </c>
    </row>
    <row r="788" spans="1:8" x14ac:dyDescent="0.2">
      <c r="A788">
        <v>1.4800000000000001E-2</v>
      </c>
      <c r="B788">
        <v>2.2800000000000001E-2</v>
      </c>
      <c r="C788">
        <v>0.03</v>
      </c>
      <c r="D788">
        <v>3.5499999999999997E-2</v>
      </c>
      <c r="E788">
        <v>3.9899999999999998E-2</v>
      </c>
      <c r="F788">
        <v>4.5499999999999999E-2</v>
      </c>
      <c r="G788">
        <v>5.0299999999999997E-2</v>
      </c>
      <c r="H788">
        <v>5.7200000000000001E-2</v>
      </c>
    </row>
    <row r="789" spans="1:8" x14ac:dyDescent="0.2">
      <c r="A789">
        <v>1.44E-2</v>
      </c>
      <c r="B789">
        <v>2.24E-2</v>
      </c>
      <c r="C789">
        <v>2.9499999999999998E-2</v>
      </c>
      <c r="D789">
        <v>3.5000000000000003E-2</v>
      </c>
      <c r="E789">
        <v>3.9199999999999999E-2</v>
      </c>
      <c r="F789">
        <v>4.48E-2</v>
      </c>
      <c r="G789">
        <v>4.9599999999999998E-2</v>
      </c>
      <c r="H789">
        <v>5.6399999999999999E-2</v>
      </c>
    </row>
    <row r="790" spans="1:8" x14ac:dyDescent="0.2">
      <c r="A790">
        <v>1.4500000000000001E-2</v>
      </c>
      <c r="B790">
        <v>2.2599999999999999E-2</v>
      </c>
      <c r="C790">
        <v>2.9600000000000001E-2</v>
      </c>
      <c r="D790">
        <v>3.5099999999999999E-2</v>
      </c>
      <c r="E790">
        <v>3.9300000000000002E-2</v>
      </c>
      <c r="F790">
        <v>4.4900000000000002E-2</v>
      </c>
      <c r="G790">
        <v>4.9700000000000001E-2</v>
      </c>
      <c r="H790">
        <v>5.6500000000000002E-2</v>
      </c>
    </row>
    <row r="791" spans="1:8" x14ac:dyDescent="0.2">
      <c r="A791">
        <v>1.4800000000000001E-2</v>
      </c>
      <c r="B791">
        <v>2.3E-2</v>
      </c>
      <c r="C791">
        <v>3.0200000000000001E-2</v>
      </c>
      <c r="D791">
        <v>3.5700000000000003E-2</v>
      </c>
      <c r="E791">
        <v>0.04</v>
      </c>
      <c r="F791">
        <v>4.5600000000000002E-2</v>
      </c>
      <c r="G791">
        <v>5.04E-2</v>
      </c>
      <c r="H791">
        <v>5.6800000000000003E-2</v>
      </c>
    </row>
    <row r="792" spans="1:8" x14ac:dyDescent="0.2">
      <c r="A792">
        <v>1.49E-2</v>
      </c>
      <c r="B792">
        <v>2.3400000000000001E-2</v>
      </c>
      <c r="C792">
        <v>3.0700000000000002E-2</v>
      </c>
      <c r="D792">
        <v>3.6299999999999999E-2</v>
      </c>
      <c r="E792">
        <v>4.07E-2</v>
      </c>
      <c r="F792">
        <v>4.6300000000000001E-2</v>
      </c>
      <c r="G792">
        <v>5.11E-2</v>
      </c>
      <c r="H792">
        <v>5.7599999999999998E-2</v>
      </c>
    </row>
    <row r="793" spans="1:8" x14ac:dyDescent="0.2">
      <c r="A793">
        <v>1.4500000000000001E-2</v>
      </c>
      <c r="B793">
        <v>2.2499999999999999E-2</v>
      </c>
      <c r="C793">
        <v>2.98E-2</v>
      </c>
      <c r="D793">
        <v>3.56E-2</v>
      </c>
      <c r="E793">
        <v>3.9899999999999998E-2</v>
      </c>
      <c r="F793">
        <v>4.5600000000000002E-2</v>
      </c>
      <c r="G793">
        <v>5.0599999999999999E-2</v>
      </c>
      <c r="H793">
        <v>5.74E-2</v>
      </c>
    </row>
    <row r="794" spans="1:8" x14ac:dyDescent="0.2">
      <c r="A794">
        <v>1.38E-2</v>
      </c>
      <c r="B794">
        <v>2.1000000000000001E-2</v>
      </c>
      <c r="C794">
        <v>2.81E-2</v>
      </c>
      <c r="D794">
        <v>3.3799999999999997E-2</v>
      </c>
      <c r="E794">
        <v>3.8100000000000002E-2</v>
      </c>
      <c r="F794">
        <v>4.3799999999999999E-2</v>
      </c>
      <c r="G794">
        <v>4.8899999999999999E-2</v>
      </c>
      <c r="H794">
        <v>5.6099999999999997E-2</v>
      </c>
    </row>
    <row r="795" spans="1:8" x14ac:dyDescent="0.2">
      <c r="A795">
        <v>1.3299999999999999E-2</v>
      </c>
      <c r="B795">
        <v>1.9800000000000002E-2</v>
      </c>
      <c r="C795">
        <v>2.6599999999999999E-2</v>
      </c>
      <c r="D795">
        <v>3.2199999999999999E-2</v>
      </c>
      <c r="E795">
        <v>3.6600000000000001E-2</v>
      </c>
      <c r="F795">
        <v>4.2599999999999999E-2</v>
      </c>
      <c r="G795">
        <v>4.7699999999999999E-2</v>
      </c>
      <c r="H795">
        <v>5.5300000000000002E-2</v>
      </c>
    </row>
    <row r="796" spans="1:8" x14ac:dyDescent="0.2">
      <c r="A796">
        <v>1.35E-2</v>
      </c>
      <c r="B796">
        <v>2.0500000000000001E-2</v>
      </c>
      <c r="C796">
        <v>2.75E-2</v>
      </c>
      <c r="D796">
        <v>3.32E-2</v>
      </c>
      <c r="E796">
        <v>3.7699999999999997E-2</v>
      </c>
      <c r="F796">
        <v>4.36E-2</v>
      </c>
      <c r="G796">
        <v>4.87E-2</v>
      </c>
      <c r="H796">
        <v>5.6000000000000001E-2</v>
      </c>
    </row>
    <row r="797" spans="1:8" x14ac:dyDescent="0.2">
      <c r="A797">
        <v>1.3299999999999999E-2</v>
      </c>
      <c r="B797">
        <v>1.9900000000000001E-2</v>
      </c>
      <c r="C797">
        <v>2.6700000000000002E-2</v>
      </c>
      <c r="D797">
        <v>3.2300000000000002E-2</v>
      </c>
      <c r="E797">
        <v>3.6700000000000003E-2</v>
      </c>
      <c r="F797">
        <v>4.2700000000000002E-2</v>
      </c>
      <c r="G797">
        <v>4.7899999999999998E-2</v>
      </c>
      <c r="H797">
        <v>5.5599999999999997E-2</v>
      </c>
    </row>
    <row r="798" spans="1:8" x14ac:dyDescent="0.2">
      <c r="A798">
        <v>1.34E-2</v>
      </c>
      <c r="B798">
        <v>0.02</v>
      </c>
      <c r="C798">
        <v>2.6700000000000002E-2</v>
      </c>
      <c r="D798">
        <v>3.2199999999999999E-2</v>
      </c>
      <c r="E798">
        <v>3.6600000000000001E-2</v>
      </c>
      <c r="F798">
        <v>4.2500000000000003E-2</v>
      </c>
      <c r="G798">
        <v>4.7699999999999999E-2</v>
      </c>
      <c r="H798">
        <v>5.5500000000000001E-2</v>
      </c>
    </row>
    <row r="799" spans="1:8" x14ac:dyDescent="0.2">
      <c r="A799">
        <v>1.2999999999999999E-2</v>
      </c>
      <c r="B799">
        <v>1.9099999999999999E-2</v>
      </c>
      <c r="C799">
        <v>2.5700000000000001E-2</v>
      </c>
      <c r="D799">
        <v>3.09E-2</v>
      </c>
      <c r="E799">
        <v>3.5200000000000002E-2</v>
      </c>
      <c r="F799">
        <v>4.1099999999999998E-2</v>
      </c>
      <c r="G799">
        <v>4.6300000000000001E-2</v>
      </c>
      <c r="H799">
        <v>5.4300000000000001E-2</v>
      </c>
    </row>
    <row r="800" spans="1:8" x14ac:dyDescent="0.2">
      <c r="A800">
        <v>1.32E-2</v>
      </c>
      <c r="B800">
        <v>1.9400000000000001E-2</v>
      </c>
      <c r="C800">
        <v>2.5899999999999999E-2</v>
      </c>
      <c r="D800">
        <v>3.1399999999999997E-2</v>
      </c>
      <c r="E800">
        <v>3.5799999999999998E-2</v>
      </c>
      <c r="F800">
        <v>4.1799999999999997E-2</v>
      </c>
      <c r="G800">
        <v>4.7300000000000002E-2</v>
      </c>
      <c r="H800">
        <v>5.5399999999999998E-2</v>
      </c>
    </row>
    <row r="801" spans="1:8" x14ac:dyDescent="0.2">
      <c r="A801">
        <v>1.32E-2</v>
      </c>
      <c r="B801">
        <v>1.9300000000000001E-2</v>
      </c>
      <c r="C801">
        <v>2.5700000000000001E-2</v>
      </c>
      <c r="D801">
        <v>3.1199999999999999E-2</v>
      </c>
      <c r="E801">
        <v>3.56E-2</v>
      </c>
      <c r="F801">
        <v>4.1799999999999997E-2</v>
      </c>
      <c r="G801">
        <v>4.7399999999999998E-2</v>
      </c>
      <c r="H801">
        <v>5.5599999999999997E-2</v>
      </c>
    </row>
    <row r="802" spans="1:8" x14ac:dyDescent="0.2">
      <c r="A802">
        <v>1.2999999999999999E-2</v>
      </c>
      <c r="B802">
        <v>1.89E-2</v>
      </c>
      <c r="C802">
        <v>2.52E-2</v>
      </c>
      <c r="D802">
        <v>3.0499999999999999E-2</v>
      </c>
      <c r="E802">
        <v>3.49E-2</v>
      </c>
      <c r="F802">
        <v>4.1000000000000002E-2</v>
      </c>
      <c r="G802">
        <v>4.6600000000000003E-2</v>
      </c>
      <c r="H802">
        <v>5.4699999999999999E-2</v>
      </c>
    </row>
    <row r="803" spans="1:8" x14ac:dyDescent="0.2">
      <c r="A803">
        <v>1.3299999999999999E-2</v>
      </c>
      <c r="B803">
        <v>1.95E-2</v>
      </c>
      <c r="C803">
        <v>2.5600000000000001E-2</v>
      </c>
      <c r="D803">
        <v>3.0700000000000002E-2</v>
      </c>
      <c r="E803">
        <v>3.49E-2</v>
      </c>
      <c r="F803">
        <v>4.0899999999999999E-2</v>
      </c>
      <c r="G803">
        <v>4.6300000000000001E-2</v>
      </c>
      <c r="H803">
        <v>5.4399999999999997E-2</v>
      </c>
    </row>
    <row r="804" spans="1:8" x14ac:dyDescent="0.2">
      <c r="A804">
        <v>1.3299999999999999E-2</v>
      </c>
      <c r="B804">
        <v>1.9699999999999999E-2</v>
      </c>
      <c r="C804">
        <v>2.5899999999999999E-2</v>
      </c>
      <c r="D804">
        <v>3.0800000000000001E-2</v>
      </c>
      <c r="E804">
        <v>3.49E-2</v>
      </c>
      <c r="F804">
        <v>4.0599999999999997E-2</v>
      </c>
      <c r="G804">
        <v>4.5699999999999998E-2</v>
      </c>
      <c r="H804">
        <v>5.3800000000000001E-2</v>
      </c>
    </row>
    <row r="805" spans="1:8" x14ac:dyDescent="0.2">
      <c r="A805">
        <v>1.34E-2</v>
      </c>
      <c r="B805">
        <v>2.01E-2</v>
      </c>
      <c r="C805">
        <v>2.6599999999999999E-2</v>
      </c>
      <c r="D805">
        <v>3.1699999999999999E-2</v>
      </c>
      <c r="E805">
        <v>3.5999999999999997E-2</v>
      </c>
      <c r="F805">
        <v>4.1799999999999997E-2</v>
      </c>
      <c r="G805">
        <v>4.7199999999999999E-2</v>
      </c>
      <c r="H805">
        <v>5.5100000000000003E-2</v>
      </c>
    </row>
    <row r="806" spans="1:8" x14ac:dyDescent="0.2">
      <c r="A806">
        <v>1.3299999999999999E-2</v>
      </c>
      <c r="B806">
        <v>1.9699999999999999E-2</v>
      </c>
      <c r="C806">
        <v>2.5999999999999999E-2</v>
      </c>
      <c r="D806">
        <v>3.1099999999999999E-2</v>
      </c>
      <c r="E806">
        <v>3.5299999999999998E-2</v>
      </c>
      <c r="F806">
        <v>4.1200000000000001E-2</v>
      </c>
      <c r="G806">
        <v>4.6600000000000003E-2</v>
      </c>
      <c r="H806">
        <v>5.45E-2</v>
      </c>
    </row>
    <row r="807" spans="1:8" x14ac:dyDescent="0.2">
      <c r="A807">
        <v>1.3299999999999999E-2</v>
      </c>
      <c r="B807">
        <v>1.9699999999999999E-2</v>
      </c>
      <c r="C807">
        <v>2.5899999999999999E-2</v>
      </c>
      <c r="D807">
        <v>3.1E-2</v>
      </c>
      <c r="E807">
        <v>3.5099999999999999E-2</v>
      </c>
      <c r="F807">
        <v>4.1000000000000002E-2</v>
      </c>
      <c r="G807">
        <v>4.6199999999999998E-2</v>
      </c>
      <c r="H807">
        <v>5.4100000000000002E-2</v>
      </c>
    </row>
    <row r="808" spans="1:8" x14ac:dyDescent="0.2">
      <c r="A808">
        <v>1.2999999999999999E-2</v>
      </c>
      <c r="B808">
        <v>1.8800000000000001E-2</v>
      </c>
      <c r="C808">
        <v>2.4899999999999999E-2</v>
      </c>
      <c r="D808">
        <v>2.9899999999999999E-2</v>
      </c>
      <c r="E808">
        <v>3.4000000000000002E-2</v>
      </c>
      <c r="F808">
        <v>3.9800000000000002E-2</v>
      </c>
      <c r="G808">
        <v>4.4999999999999998E-2</v>
      </c>
      <c r="H808">
        <v>5.3100000000000001E-2</v>
      </c>
    </row>
    <row r="809" spans="1:8" x14ac:dyDescent="0.2">
      <c r="A809">
        <v>1.2999999999999999E-2</v>
      </c>
      <c r="B809">
        <v>1.8800000000000001E-2</v>
      </c>
      <c r="C809">
        <v>2.4799999999999999E-2</v>
      </c>
      <c r="D809">
        <v>2.9700000000000001E-2</v>
      </c>
      <c r="E809">
        <v>3.3799999999999997E-2</v>
      </c>
      <c r="F809">
        <v>3.95E-2</v>
      </c>
      <c r="G809">
        <v>4.4699999999999997E-2</v>
      </c>
      <c r="H809">
        <v>5.2699999999999997E-2</v>
      </c>
    </row>
    <row r="810" spans="1:8" x14ac:dyDescent="0.2">
      <c r="A810">
        <v>1.2999999999999999E-2</v>
      </c>
      <c r="B810">
        <v>1.8599999999999998E-2</v>
      </c>
      <c r="C810">
        <v>2.4500000000000001E-2</v>
      </c>
      <c r="D810">
        <v>2.9399999999999999E-2</v>
      </c>
      <c r="E810">
        <v>3.3399999999999999E-2</v>
      </c>
      <c r="F810">
        <v>3.9100000000000003E-2</v>
      </c>
      <c r="G810">
        <v>4.4400000000000002E-2</v>
      </c>
      <c r="H810">
        <v>5.2699999999999997E-2</v>
      </c>
    </row>
    <row r="811" spans="1:8" x14ac:dyDescent="0.2">
      <c r="A811">
        <v>1.2500000000000001E-2</v>
      </c>
      <c r="B811">
        <v>1.7600000000000001E-2</v>
      </c>
      <c r="C811">
        <v>2.3400000000000001E-2</v>
      </c>
      <c r="D811">
        <v>2.8299999999999999E-2</v>
      </c>
      <c r="E811">
        <v>3.2300000000000002E-2</v>
      </c>
      <c r="F811">
        <v>3.8199999999999998E-2</v>
      </c>
      <c r="G811">
        <v>4.36E-2</v>
      </c>
      <c r="H811">
        <v>5.2200000000000003E-2</v>
      </c>
    </row>
    <row r="812" spans="1:8" x14ac:dyDescent="0.2">
      <c r="A812">
        <v>1.23E-2</v>
      </c>
      <c r="B812">
        <v>1.7399999999999999E-2</v>
      </c>
      <c r="C812">
        <v>2.3400000000000001E-2</v>
      </c>
      <c r="D812">
        <v>2.8299999999999999E-2</v>
      </c>
      <c r="E812">
        <v>3.2500000000000001E-2</v>
      </c>
      <c r="F812">
        <v>3.8300000000000001E-2</v>
      </c>
      <c r="G812">
        <v>4.3700000000000003E-2</v>
      </c>
      <c r="H812">
        <v>5.21E-2</v>
      </c>
    </row>
    <row r="813" spans="1:8" x14ac:dyDescent="0.2">
      <c r="A813">
        <v>1.2699999999999999E-2</v>
      </c>
      <c r="B813">
        <v>1.83E-2</v>
      </c>
      <c r="C813">
        <v>2.4500000000000001E-2</v>
      </c>
      <c r="D813">
        <v>2.9600000000000001E-2</v>
      </c>
      <c r="E813">
        <v>3.3700000000000001E-2</v>
      </c>
      <c r="F813">
        <v>3.95E-2</v>
      </c>
      <c r="G813">
        <v>4.4900000000000002E-2</v>
      </c>
      <c r="H813">
        <v>5.3199999999999997E-2</v>
      </c>
    </row>
    <row r="814" spans="1:8" x14ac:dyDescent="0.2">
      <c r="A814">
        <v>1.34E-2</v>
      </c>
      <c r="B814">
        <v>1.9599999999999999E-2</v>
      </c>
      <c r="C814">
        <v>2.58E-2</v>
      </c>
      <c r="D814">
        <v>3.09E-2</v>
      </c>
      <c r="E814">
        <v>3.5099999999999999E-2</v>
      </c>
      <c r="F814">
        <v>4.0899999999999999E-2</v>
      </c>
      <c r="G814">
        <v>4.6199999999999998E-2</v>
      </c>
      <c r="H814">
        <v>5.4199999999999998E-2</v>
      </c>
    </row>
    <row r="815" spans="1:8" x14ac:dyDescent="0.2">
      <c r="A815">
        <v>1.34E-2</v>
      </c>
      <c r="B815">
        <v>1.9699999999999999E-2</v>
      </c>
      <c r="C815">
        <v>2.5999999999999999E-2</v>
      </c>
      <c r="D815">
        <v>3.1300000000000001E-2</v>
      </c>
      <c r="E815">
        <v>3.5499999999999997E-2</v>
      </c>
      <c r="F815">
        <v>4.1300000000000003E-2</v>
      </c>
      <c r="G815">
        <v>4.6600000000000003E-2</v>
      </c>
      <c r="H815">
        <v>5.4300000000000001E-2</v>
      </c>
    </row>
    <row r="816" spans="1:8" x14ac:dyDescent="0.2">
      <c r="A816">
        <v>1.34E-2</v>
      </c>
      <c r="B816">
        <v>1.9599999999999999E-2</v>
      </c>
      <c r="C816">
        <v>2.5899999999999999E-2</v>
      </c>
      <c r="D816">
        <v>3.1099999999999999E-2</v>
      </c>
      <c r="E816">
        <v>3.5299999999999998E-2</v>
      </c>
      <c r="F816">
        <v>4.1099999999999998E-2</v>
      </c>
      <c r="G816">
        <v>4.6600000000000003E-2</v>
      </c>
      <c r="H816">
        <v>5.4600000000000003E-2</v>
      </c>
    </row>
    <row r="817" spans="1:8" x14ac:dyDescent="0.2">
      <c r="A817">
        <v>1.34E-2</v>
      </c>
      <c r="B817">
        <v>1.9599999999999999E-2</v>
      </c>
      <c r="C817">
        <v>2.5899999999999999E-2</v>
      </c>
      <c r="D817">
        <v>3.1099999999999999E-2</v>
      </c>
      <c r="E817">
        <v>3.5499999999999997E-2</v>
      </c>
      <c r="F817">
        <v>4.1399999999999999E-2</v>
      </c>
      <c r="G817">
        <v>4.6899999999999997E-2</v>
      </c>
      <c r="H817">
        <v>5.4899999999999997E-2</v>
      </c>
    </row>
    <row r="818" spans="1:8" x14ac:dyDescent="0.2">
      <c r="A818">
        <v>1.3599999999999999E-2</v>
      </c>
      <c r="B818">
        <v>2.01E-2</v>
      </c>
      <c r="C818">
        <v>2.6499999999999999E-2</v>
      </c>
      <c r="D818">
        <v>3.1699999999999999E-2</v>
      </c>
      <c r="E818">
        <v>3.5900000000000001E-2</v>
      </c>
      <c r="F818">
        <v>4.19E-2</v>
      </c>
      <c r="G818">
        <v>4.7500000000000001E-2</v>
      </c>
      <c r="H818">
        <v>5.5500000000000001E-2</v>
      </c>
    </row>
    <row r="819" spans="1:8" x14ac:dyDescent="0.2">
      <c r="A819">
        <v>1.34E-2</v>
      </c>
      <c r="B819">
        <v>1.95E-2</v>
      </c>
      <c r="C819">
        <v>2.5700000000000001E-2</v>
      </c>
      <c r="D819">
        <v>3.09E-2</v>
      </c>
      <c r="E819">
        <v>3.5099999999999999E-2</v>
      </c>
      <c r="F819">
        <v>4.1099999999999998E-2</v>
      </c>
      <c r="G819">
        <v>4.6600000000000003E-2</v>
      </c>
      <c r="H819">
        <v>5.4899999999999997E-2</v>
      </c>
    </row>
    <row r="820" spans="1:8" x14ac:dyDescent="0.2">
      <c r="A820">
        <v>1.3899999999999999E-2</v>
      </c>
      <c r="B820">
        <v>2.0299999999999999E-2</v>
      </c>
      <c r="C820">
        <v>2.6599999999999999E-2</v>
      </c>
      <c r="D820">
        <v>3.1800000000000002E-2</v>
      </c>
      <c r="E820">
        <v>3.61E-2</v>
      </c>
      <c r="F820">
        <v>4.2099999999999999E-2</v>
      </c>
      <c r="G820">
        <v>4.7600000000000003E-2</v>
      </c>
      <c r="H820">
        <v>5.5500000000000001E-2</v>
      </c>
    </row>
    <row r="821" spans="1:8" x14ac:dyDescent="0.2">
      <c r="A821">
        <v>1.43E-2</v>
      </c>
      <c r="B821">
        <v>2.12E-2</v>
      </c>
      <c r="C821">
        <v>2.76E-2</v>
      </c>
      <c r="D821">
        <v>3.2800000000000003E-2</v>
      </c>
      <c r="E821">
        <v>3.7100000000000001E-2</v>
      </c>
      <c r="F821">
        <v>4.3099999999999999E-2</v>
      </c>
      <c r="G821">
        <v>4.8599999999999997E-2</v>
      </c>
      <c r="H821">
        <v>5.6300000000000003E-2</v>
      </c>
    </row>
    <row r="822" spans="1:8" x14ac:dyDescent="0.2">
      <c r="A822">
        <v>1.43E-2</v>
      </c>
      <c r="B822">
        <v>2.0899999999999998E-2</v>
      </c>
      <c r="C822">
        <v>2.7199999999999998E-2</v>
      </c>
      <c r="D822">
        <v>3.2500000000000001E-2</v>
      </c>
      <c r="E822">
        <v>3.6600000000000001E-2</v>
      </c>
      <c r="F822">
        <v>4.2500000000000003E-2</v>
      </c>
      <c r="G822">
        <v>4.7899999999999998E-2</v>
      </c>
      <c r="H822">
        <v>5.57E-2</v>
      </c>
    </row>
    <row r="823" spans="1:8" x14ac:dyDescent="0.2">
      <c r="A823">
        <v>1.52E-2</v>
      </c>
      <c r="B823">
        <v>2.2599999999999999E-2</v>
      </c>
      <c r="C823">
        <v>2.9000000000000001E-2</v>
      </c>
      <c r="D823">
        <v>3.4000000000000002E-2</v>
      </c>
      <c r="E823">
        <v>3.7999999999999999E-2</v>
      </c>
      <c r="F823">
        <v>4.36E-2</v>
      </c>
      <c r="G823">
        <v>4.87E-2</v>
      </c>
      <c r="H823">
        <v>5.62E-2</v>
      </c>
    </row>
    <row r="824" spans="1:8" x14ac:dyDescent="0.2">
      <c r="A824">
        <v>1.5299999999999999E-2</v>
      </c>
      <c r="B824">
        <v>2.2599999999999999E-2</v>
      </c>
      <c r="C824">
        <v>2.87E-2</v>
      </c>
      <c r="D824">
        <v>3.3500000000000002E-2</v>
      </c>
      <c r="E824">
        <v>3.7499999999999999E-2</v>
      </c>
      <c r="F824">
        <v>4.2999999999999997E-2</v>
      </c>
      <c r="G824">
        <v>4.8000000000000001E-2</v>
      </c>
      <c r="H824">
        <v>5.5399999999999998E-2</v>
      </c>
    </row>
    <row r="825" spans="1:8" x14ac:dyDescent="0.2">
      <c r="A825">
        <v>1.5100000000000001E-2</v>
      </c>
      <c r="B825">
        <v>2.1999999999999999E-2</v>
      </c>
      <c r="C825">
        <v>2.81E-2</v>
      </c>
      <c r="D825">
        <v>3.2899999999999999E-2</v>
      </c>
      <c r="E825">
        <v>3.6900000000000002E-2</v>
      </c>
      <c r="F825">
        <v>4.24E-2</v>
      </c>
      <c r="G825">
        <v>4.7600000000000003E-2</v>
      </c>
      <c r="H825">
        <v>5.5199999999999999E-2</v>
      </c>
    </row>
    <row r="826" spans="1:8" x14ac:dyDescent="0.2">
      <c r="A826">
        <v>1.4999999999999999E-2</v>
      </c>
      <c r="B826">
        <v>2.1999999999999999E-2</v>
      </c>
      <c r="C826">
        <v>2.7900000000000001E-2</v>
      </c>
      <c r="D826">
        <v>3.2599999999999997E-2</v>
      </c>
      <c r="E826">
        <v>3.6400000000000002E-2</v>
      </c>
      <c r="F826">
        <v>4.19E-2</v>
      </c>
      <c r="G826">
        <v>4.7E-2</v>
      </c>
      <c r="H826">
        <v>5.4699999999999999E-2</v>
      </c>
    </row>
    <row r="827" spans="1:8" x14ac:dyDescent="0.2">
      <c r="A827">
        <v>1.49E-2</v>
      </c>
      <c r="B827">
        <v>2.18E-2</v>
      </c>
      <c r="C827">
        <v>2.7799999999999998E-2</v>
      </c>
      <c r="D827">
        <v>3.2500000000000001E-2</v>
      </c>
      <c r="E827">
        <v>3.6299999999999999E-2</v>
      </c>
      <c r="F827">
        <v>4.19E-2</v>
      </c>
      <c r="G827">
        <v>4.7199999999999999E-2</v>
      </c>
      <c r="H827">
        <v>5.4899999999999997E-2</v>
      </c>
    </row>
    <row r="828" spans="1:8" x14ac:dyDescent="0.2">
      <c r="A828">
        <v>1.4800000000000001E-2</v>
      </c>
      <c r="B828">
        <v>2.1600000000000001E-2</v>
      </c>
      <c r="C828">
        <v>2.76E-2</v>
      </c>
      <c r="D828">
        <v>3.2300000000000002E-2</v>
      </c>
      <c r="E828">
        <v>3.61E-2</v>
      </c>
      <c r="F828">
        <v>4.1700000000000001E-2</v>
      </c>
      <c r="G828">
        <v>4.7100000000000003E-2</v>
      </c>
      <c r="H828">
        <v>5.4699999999999999E-2</v>
      </c>
    </row>
    <row r="829" spans="1:8" x14ac:dyDescent="0.2">
      <c r="A829">
        <v>1.4800000000000001E-2</v>
      </c>
      <c r="B829">
        <v>2.1499999999999998E-2</v>
      </c>
      <c r="C829">
        <v>2.75E-2</v>
      </c>
      <c r="D829">
        <v>3.2199999999999999E-2</v>
      </c>
      <c r="E829">
        <v>3.5999999999999997E-2</v>
      </c>
      <c r="F829">
        <v>4.1599999999999998E-2</v>
      </c>
      <c r="G829">
        <v>4.6800000000000001E-2</v>
      </c>
      <c r="H829">
        <v>5.4199999999999998E-2</v>
      </c>
    </row>
    <row r="830" spans="1:8" x14ac:dyDescent="0.2">
      <c r="A830">
        <v>1.4999999999999999E-2</v>
      </c>
      <c r="B830">
        <v>2.2200000000000001E-2</v>
      </c>
      <c r="C830">
        <v>2.81E-2</v>
      </c>
      <c r="D830">
        <v>3.27E-2</v>
      </c>
      <c r="E830">
        <v>3.6499999999999998E-2</v>
      </c>
      <c r="F830">
        <v>4.19E-2</v>
      </c>
      <c r="G830">
        <v>4.7E-2</v>
      </c>
      <c r="H830">
        <v>5.4300000000000001E-2</v>
      </c>
    </row>
    <row r="831" spans="1:8" x14ac:dyDescent="0.2">
      <c r="A831">
        <v>1.44E-2</v>
      </c>
      <c r="B831">
        <v>2.1000000000000001E-2</v>
      </c>
      <c r="C831">
        <v>2.7E-2</v>
      </c>
      <c r="D831">
        <v>3.1699999999999999E-2</v>
      </c>
      <c r="E831">
        <v>3.56E-2</v>
      </c>
      <c r="F831">
        <v>4.1200000000000001E-2</v>
      </c>
      <c r="G831">
        <v>4.6600000000000003E-2</v>
      </c>
      <c r="H831">
        <v>5.4199999999999998E-2</v>
      </c>
    </row>
    <row r="832" spans="1:8" x14ac:dyDescent="0.2">
      <c r="A832">
        <v>1.49E-2</v>
      </c>
      <c r="B832">
        <v>2.2100000000000002E-2</v>
      </c>
      <c r="C832">
        <v>2.8199999999999999E-2</v>
      </c>
      <c r="D832">
        <v>3.32E-2</v>
      </c>
      <c r="E832">
        <v>3.7199999999999997E-2</v>
      </c>
      <c r="F832">
        <v>4.2700000000000002E-2</v>
      </c>
      <c r="G832">
        <v>4.7899999999999998E-2</v>
      </c>
      <c r="H832">
        <v>5.5199999999999999E-2</v>
      </c>
    </row>
    <row r="833" spans="1:8" x14ac:dyDescent="0.2">
      <c r="A833">
        <v>1.4800000000000001E-2</v>
      </c>
      <c r="B833">
        <v>2.1700000000000001E-2</v>
      </c>
      <c r="C833">
        <v>2.7900000000000001E-2</v>
      </c>
      <c r="D833">
        <v>3.2800000000000003E-2</v>
      </c>
      <c r="E833">
        <v>3.6799999999999999E-2</v>
      </c>
      <c r="F833">
        <v>4.2200000000000001E-2</v>
      </c>
      <c r="G833">
        <v>4.7300000000000002E-2</v>
      </c>
      <c r="H833">
        <v>5.4399999999999997E-2</v>
      </c>
    </row>
    <row r="834" spans="1:8" x14ac:dyDescent="0.2">
      <c r="A834">
        <v>1.5299999999999999E-2</v>
      </c>
      <c r="B834">
        <v>2.2800000000000001E-2</v>
      </c>
      <c r="C834">
        <v>2.9100000000000001E-2</v>
      </c>
      <c r="D834">
        <v>3.4000000000000002E-2</v>
      </c>
      <c r="E834">
        <v>3.7900000000000003E-2</v>
      </c>
      <c r="F834">
        <v>4.3200000000000002E-2</v>
      </c>
      <c r="G834">
        <v>4.8099999999999997E-2</v>
      </c>
      <c r="H834">
        <v>5.5E-2</v>
      </c>
    </row>
    <row r="835" spans="1:8" x14ac:dyDescent="0.2">
      <c r="A835">
        <v>1.4999999999999999E-2</v>
      </c>
      <c r="B835">
        <v>2.2100000000000002E-2</v>
      </c>
      <c r="C835">
        <v>2.8199999999999999E-2</v>
      </c>
      <c r="D835">
        <v>3.3099999999999997E-2</v>
      </c>
      <c r="E835">
        <v>3.6900000000000002E-2</v>
      </c>
      <c r="F835">
        <v>4.2299999999999997E-2</v>
      </c>
      <c r="G835">
        <v>4.7300000000000002E-2</v>
      </c>
      <c r="H835">
        <v>5.4399999999999997E-2</v>
      </c>
    </row>
    <row r="836" spans="1:8" x14ac:dyDescent="0.2">
      <c r="A836">
        <v>1.4999999999999999E-2</v>
      </c>
      <c r="B836">
        <v>2.2100000000000002E-2</v>
      </c>
      <c r="C836">
        <v>2.8199999999999999E-2</v>
      </c>
      <c r="D836">
        <v>3.3000000000000002E-2</v>
      </c>
      <c r="E836">
        <v>3.6900000000000002E-2</v>
      </c>
      <c r="F836">
        <v>4.2200000000000001E-2</v>
      </c>
      <c r="G836">
        <v>4.7199999999999999E-2</v>
      </c>
      <c r="H836">
        <v>5.45E-2</v>
      </c>
    </row>
    <row r="837" spans="1:8" x14ac:dyDescent="0.2">
      <c r="A837">
        <v>1.5599999999999999E-2</v>
      </c>
      <c r="B837">
        <v>2.3199999999999998E-2</v>
      </c>
      <c r="C837">
        <v>2.9499999999999998E-2</v>
      </c>
      <c r="D837">
        <v>3.44E-2</v>
      </c>
      <c r="E837">
        <v>3.8199999999999998E-2</v>
      </c>
      <c r="F837">
        <v>4.3299999999999998E-2</v>
      </c>
      <c r="G837">
        <v>4.82E-2</v>
      </c>
      <c r="H837">
        <v>5.5300000000000002E-2</v>
      </c>
    </row>
    <row r="838" spans="1:8" x14ac:dyDescent="0.2">
      <c r="A838">
        <v>1.6E-2</v>
      </c>
      <c r="B838">
        <v>2.4E-2</v>
      </c>
      <c r="C838">
        <v>3.04E-2</v>
      </c>
      <c r="D838">
        <v>3.5200000000000002E-2</v>
      </c>
      <c r="E838">
        <v>3.9E-2</v>
      </c>
      <c r="F838">
        <v>4.4200000000000003E-2</v>
      </c>
      <c r="G838">
        <v>4.9099999999999998E-2</v>
      </c>
      <c r="H838">
        <v>5.6000000000000001E-2</v>
      </c>
    </row>
    <row r="839" spans="1:8" x14ac:dyDescent="0.2">
      <c r="A839">
        <v>1.5900000000000001E-2</v>
      </c>
      <c r="B839">
        <v>2.35E-2</v>
      </c>
      <c r="C839">
        <v>2.9899999999999999E-2</v>
      </c>
      <c r="D839">
        <v>3.4700000000000002E-2</v>
      </c>
      <c r="E839">
        <v>3.85E-2</v>
      </c>
      <c r="F839">
        <v>4.3700000000000003E-2</v>
      </c>
      <c r="G839">
        <v>4.8500000000000001E-2</v>
      </c>
      <c r="H839">
        <v>5.5500000000000001E-2</v>
      </c>
    </row>
    <row r="840" spans="1:8" x14ac:dyDescent="0.2">
      <c r="A840">
        <v>1.5900000000000001E-2</v>
      </c>
      <c r="B840">
        <v>2.3599999999999999E-2</v>
      </c>
      <c r="C840">
        <v>2.98E-2</v>
      </c>
      <c r="D840">
        <v>3.4599999999999999E-2</v>
      </c>
      <c r="E840">
        <v>3.8399999999999997E-2</v>
      </c>
      <c r="F840">
        <v>4.36E-2</v>
      </c>
      <c r="G840">
        <v>4.8399999999999999E-2</v>
      </c>
      <c r="H840">
        <v>5.5399999999999998E-2</v>
      </c>
    </row>
    <row r="841" spans="1:8" x14ac:dyDescent="0.2">
      <c r="A841">
        <v>1.5299999999999999E-2</v>
      </c>
      <c r="B841">
        <v>2.2599999999999999E-2</v>
      </c>
      <c r="C841">
        <v>2.87E-2</v>
      </c>
      <c r="D841">
        <v>3.3500000000000002E-2</v>
      </c>
      <c r="E841">
        <v>3.73E-2</v>
      </c>
      <c r="F841">
        <v>4.2599999999999999E-2</v>
      </c>
      <c r="G841">
        <v>4.7500000000000001E-2</v>
      </c>
      <c r="H841">
        <v>5.4600000000000003E-2</v>
      </c>
    </row>
    <row r="842" spans="1:8" x14ac:dyDescent="0.2">
      <c r="A842">
        <v>1.47E-2</v>
      </c>
      <c r="B842">
        <v>2.1499999999999998E-2</v>
      </c>
      <c r="C842">
        <v>2.75E-2</v>
      </c>
      <c r="D842">
        <v>3.2199999999999999E-2</v>
      </c>
      <c r="E842">
        <v>3.5799999999999998E-2</v>
      </c>
      <c r="F842">
        <v>4.1099999999999998E-2</v>
      </c>
      <c r="G842">
        <v>4.6199999999999998E-2</v>
      </c>
      <c r="H842">
        <v>5.3600000000000002E-2</v>
      </c>
    </row>
    <row r="843" spans="1:8" x14ac:dyDescent="0.2">
      <c r="A843">
        <v>1.44E-2</v>
      </c>
      <c r="B843">
        <v>2.0899999999999998E-2</v>
      </c>
      <c r="C843">
        <v>2.7E-2</v>
      </c>
      <c r="D843">
        <v>3.1600000000000003E-2</v>
      </c>
      <c r="E843">
        <v>3.5200000000000002E-2</v>
      </c>
      <c r="F843">
        <v>4.0599999999999997E-2</v>
      </c>
      <c r="G843">
        <v>4.5699999999999998E-2</v>
      </c>
      <c r="H843">
        <v>5.3199999999999997E-2</v>
      </c>
    </row>
    <row r="844" spans="1:8" x14ac:dyDescent="0.2">
      <c r="A844">
        <v>1.47E-2</v>
      </c>
      <c r="B844">
        <v>2.1299999999999999E-2</v>
      </c>
      <c r="C844">
        <v>2.7199999999999998E-2</v>
      </c>
      <c r="D844">
        <v>3.1800000000000002E-2</v>
      </c>
      <c r="E844">
        <v>3.5499999999999997E-2</v>
      </c>
      <c r="F844">
        <v>4.0800000000000003E-2</v>
      </c>
      <c r="G844">
        <v>4.58E-2</v>
      </c>
      <c r="H844">
        <v>5.3400000000000003E-2</v>
      </c>
    </row>
    <row r="845" spans="1:8" x14ac:dyDescent="0.2">
      <c r="A845">
        <v>1.4800000000000001E-2</v>
      </c>
      <c r="B845">
        <v>2.1499999999999998E-2</v>
      </c>
      <c r="C845">
        <v>2.7300000000000001E-2</v>
      </c>
      <c r="D845">
        <v>3.1800000000000002E-2</v>
      </c>
      <c r="E845">
        <v>3.5400000000000001E-2</v>
      </c>
      <c r="F845">
        <v>4.0599999999999997E-2</v>
      </c>
      <c r="G845">
        <v>4.5600000000000002E-2</v>
      </c>
      <c r="H845">
        <v>5.3400000000000003E-2</v>
      </c>
    </row>
    <row r="846" spans="1:8" x14ac:dyDescent="0.2">
      <c r="A846">
        <v>1.4999999999999999E-2</v>
      </c>
      <c r="B846">
        <v>2.1999999999999999E-2</v>
      </c>
      <c r="C846">
        <v>2.7900000000000001E-2</v>
      </c>
      <c r="D846">
        <v>3.2399999999999998E-2</v>
      </c>
      <c r="E846">
        <v>3.5999999999999997E-2</v>
      </c>
      <c r="F846">
        <v>4.1099999999999998E-2</v>
      </c>
      <c r="G846">
        <v>4.5999999999999999E-2</v>
      </c>
      <c r="H846">
        <v>5.3699999999999998E-2</v>
      </c>
    </row>
    <row r="847" spans="1:8" x14ac:dyDescent="0.2">
      <c r="A847">
        <v>1.4500000000000001E-2</v>
      </c>
      <c r="B847">
        <v>2.1100000000000001E-2</v>
      </c>
      <c r="C847">
        <v>2.7E-2</v>
      </c>
      <c r="D847">
        <v>3.1399999999999997E-2</v>
      </c>
      <c r="E847">
        <v>3.5000000000000003E-2</v>
      </c>
      <c r="F847">
        <v>4.02E-2</v>
      </c>
      <c r="G847">
        <v>4.5100000000000001E-2</v>
      </c>
      <c r="H847">
        <v>5.28E-2</v>
      </c>
    </row>
    <row r="848" spans="1:8" x14ac:dyDescent="0.2">
      <c r="A848">
        <v>1.4999999999999999E-2</v>
      </c>
      <c r="B848">
        <v>2.2100000000000002E-2</v>
      </c>
      <c r="C848">
        <v>2.8000000000000001E-2</v>
      </c>
      <c r="D848">
        <v>3.2500000000000001E-2</v>
      </c>
      <c r="E848">
        <v>3.5999999999999997E-2</v>
      </c>
      <c r="F848">
        <v>4.1099999999999998E-2</v>
      </c>
      <c r="G848">
        <v>4.5900000000000003E-2</v>
      </c>
      <c r="H848">
        <v>5.3499999999999999E-2</v>
      </c>
    </row>
    <row r="849" spans="1:8" x14ac:dyDescent="0.2">
      <c r="A849">
        <v>1.5100000000000001E-2</v>
      </c>
      <c r="B849">
        <v>2.2200000000000001E-2</v>
      </c>
      <c r="C849">
        <v>2.8000000000000001E-2</v>
      </c>
      <c r="D849">
        <v>3.2500000000000001E-2</v>
      </c>
      <c r="E849">
        <v>3.61E-2</v>
      </c>
      <c r="F849">
        <v>4.1099999999999998E-2</v>
      </c>
      <c r="G849">
        <v>4.5900000000000003E-2</v>
      </c>
      <c r="H849">
        <v>5.3499999999999999E-2</v>
      </c>
    </row>
    <row r="850" spans="1:8" x14ac:dyDescent="0.2">
      <c r="A850">
        <v>1.52E-2</v>
      </c>
      <c r="B850">
        <v>2.2200000000000001E-2</v>
      </c>
      <c r="C850">
        <v>2.81E-2</v>
      </c>
      <c r="D850">
        <v>3.2599999999999997E-2</v>
      </c>
      <c r="E850">
        <v>3.61E-2</v>
      </c>
      <c r="F850">
        <v>4.1000000000000002E-2</v>
      </c>
      <c r="G850">
        <v>4.58E-2</v>
      </c>
      <c r="H850">
        <v>5.33E-2</v>
      </c>
    </row>
    <row r="851" spans="1:8" x14ac:dyDescent="0.2">
      <c r="A851">
        <v>1.6E-2</v>
      </c>
      <c r="B851">
        <v>2.3400000000000001E-2</v>
      </c>
      <c r="C851">
        <v>2.9399999999999999E-2</v>
      </c>
      <c r="D851">
        <v>3.39E-2</v>
      </c>
      <c r="E851">
        <v>3.7400000000000003E-2</v>
      </c>
      <c r="F851">
        <v>4.2200000000000001E-2</v>
      </c>
      <c r="G851">
        <v>4.7E-2</v>
      </c>
      <c r="H851">
        <v>5.4399999999999997E-2</v>
      </c>
    </row>
    <row r="852" spans="1:8" x14ac:dyDescent="0.2">
      <c r="A852">
        <v>1.6500000000000001E-2</v>
      </c>
      <c r="B852">
        <v>2.4400000000000002E-2</v>
      </c>
      <c r="C852">
        <v>3.0499999999999999E-2</v>
      </c>
      <c r="D852">
        <v>3.5200000000000002E-2</v>
      </c>
      <c r="E852">
        <v>3.8800000000000001E-2</v>
      </c>
      <c r="F852">
        <v>4.36E-2</v>
      </c>
      <c r="G852">
        <v>4.8300000000000003E-2</v>
      </c>
      <c r="H852">
        <v>5.5199999999999999E-2</v>
      </c>
    </row>
    <row r="853" spans="1:8" x14ac:dyDescent="0.2">
      <c r="A853">
        <v>1.6400000000000001E-2</v>
      </c>
      <c r="B853">
        <v>2.4400000000000002E-2</v>
      </c>
      <c r="C853">
        <v>3.0499999999999999E-2</v>
      </c>
      <c r="D853">
        <v>3.5200000000000002E-2</v>
      </c>
      <c r="E853">
        <v>3.8699999999999998E-2</v>
      </c>
      <c r="F853">
        <v>4.3499999999999997E-2</v>
      </c>
      <c r="G853">
        <v>4.8099999999999997E-2</v>
      </c>
      <c r="H853">
        <v>5.4899999999999997E-2</v>
      </c>
    </row>
    <row r="854" spans="1:8" x14ac:dyDescent="0.2">
      <c r="A854">
        <v>1.6199999999999999E-2</v>
      </c>
      <c r="B854">
        <v>2.3800000000000002E-2</v>
      </c>
      <c r="C854">
        <v>2.98E-2</v>
      </c>
      <c r="D854">
        <v>3.44E-2</v>
      </c>
      <c r="E854">
        <v>3.7900000000000003E-2</v>
      </c>
      <c r="F854">
        <v>4.2900000000000001E-2</v>
      </c>
      <c r="G854">
        <v>4.7600000000000003E-2</v>
      </c>
      <c r="H854">
        <v>5.4600000000000003E-2</v>
      </c>
    </row>
    <row r="855" spans="1:8" x14ac:dyDescent="0.2">
      <c r="A855">
        <v>1.6299999999999999E-2</v>
      </c>
      <c r="B855">
        <v>2.41E-2</v>
      </c>
      <c r="C855">
        <v>3.0200000000000001E-2</v>
      </c>
      <c r="D855">
        <v>3.4799999999999998E-2</v>
      </c>
      <c r="E855">
        <v>3.8399999999999997E-2</v>
      </c>
      <c r="F855">
        <v>4.3200000000000002E-2</v>
      </c>
      <c r="G855">
        <v>4.7899999999999998E-2</v>
      </c>
      <c r="H855">
        <v>5.4800000000000001E-2</v>
      </c>
    </row>
    <row r="856" spans="1:8" x14ac:dyDescent="0.2">
      <c r="A856">
        <v>1.4999999999999999E-2</v>
      </c>
      <c r="B856">
        <v>2.23E-2</v>
      </c>
      <c r="C856">
        <v>2.8299999999999999E-2</v>
      </c>
      <c r="D856">
        <v>3.2899999999999999E-2</v>
      </c>
      <c r="E856">
        <v>3.6499999999999998E-2</v>
      </c>
      <c r="F856">
        <v>4.1500000000000002E-2</v>
      </c>
      <c r="G856">
        <v>4.6399999999999997E-2</v>
      </c>
      <c r="H856">
        <v>5.3800000000000001E-2</v>
      </c>
    </row>
    <row r="857" spans="1:8" x14ac:dyDescent="0.2">
      <c r="A857">
        <v>1.5100000000000001E-2</v>
      </c>
      <c r="B857">
        <v>2.24E-2</v>
      </c>
      <c r="C857">
        <v>2.8400000000000002E-2</v>
      </c>
      <c r="D857">
        <v>3.3000000000000002E-2</v>
      </c>
      <c r="E857">
        <v>3.6400000000000002E-2</v>
      </c>
      <c r="F857">
        <v>4.1599999999999998E-2</v>
      </c>
      <c r="G857">
        <v>4.65E-2</v>
      </c>
      <c r="H857">
        <v>5.3999999999999999E-2</v>
      </c>
    </row>
    <row r="858" spans="1:8" x14ac:dyDescent="0.2">
      <c r="A858">
        <v>1.52E-2</v>
      </c>
      <c r="B858">
        <v>2.24E-2</v>
      </c>
      <c r="C858">
        <v>2.8299999999999999E-2</v>
      </c>
      <c r="D858">
        <v>3.2800000000000003E-2</v>
      </c>
      <c r="E858">
        <v>3.6299999999999999E-2</v>
      </c>
      <c r="F858">
        <v>4.1399999999999999E-2</v>
      </c>
      <c r="G858">
        <v>4.6399999999999997E-2</v>
      </c>
      <c r="H858">
        <v>5.3999999999999999E-2</v>
      </c>
    </row>
    <row r="859" spans="1:8" x14ac:dyDescent="0.2">
      <c r="A859">
        <v>1.52E-2</v>
      </c>
      <c r="B859">
        <v>2.2599999999999999E-2</v>
      </c>
      <c r="C859">
        <v>2.8799999999999999E-2</v>
      </c>
      <c r="D859">
        <v>3.3399999999999999E-2</v>
      </c>
      <c r="E859">
        <v>3.7100000000000001E-2</v>
      </c>
      <c r="F859">
        <v>4.2099999999999999E-2</v>
      </c>
      <c r="G859">
        <v>4.7E-2</v>
      </c>
      <c r="H859">
        <v>5.45E-2</v>
      </c>
    </row>
    <row r="860" spans="1:8" x14ac:dyDescent="0.2">
      <c r="A860">
        <v>1.52E-2</v>
      </c>
      <c r="B860">
        <v>2.2599999999999999E-2</v>
      </c>
      <c r="C860">
        <v>2.87E-2</v>
      </c>
      <c r="D860">
        <v>3.3399999999999999E-2</v>
      </c>
      <c r="E860">
        <v>3.6999999999999998E-2</v>
      </c>
      <c r="F860">
        <v>4.2200000000000001E-2</v>
      </c>
      <c r="G860">
        <v>4.7199999999999999E-2</v>
      </c>
      <c r="H860">
        <v>5.4699999999999999E-2</v>
      </c>
    </row>
    <row r="861" spans="1:8" x14ac:dyDescent="0.2">
      <c r="A861">
        <v>1.4200000000000001E-2</v>
      </c>
      <c r="B861">
        <v>2.0899999999999998E-2</v>
      </c>
      <c r="C861">
        <v>2.6800000000000001E-2</v>
      </c>
      <c r="D861">
        <v>3.1399999999999997E-2</v>
      </c>
      <c r="E861">
        <v>3.5099999999999999E-2</v>
      </c>
      <c r="F861">
        <v>4.0399999999999998E-2</v>
      </c>
      <c r="G861">
        <v>4.5699999999999998E-2</v>
      </c>
      <c r="H861">
        <v>5.3600000000000002E-2</v>
      </c>
    </row>
    <row r="862" spans="1:8" x14ac:dyDescent="0.2">
      <c r="A862">
        <v>1.46E-2</v>
      </c>
      <c r="B862">
        <v>2.1499999999999998E-2</v>
      </c>
      <c r="C862">
        <v>2.75E-2</v>
      </c>
      <c r="D862">
        <v>3.2199999999999999E-2</v>
      </c>
      <c r="E862">
        <v>3.5799999999999998E-2</v>
      </c>
      <c r="F862">
        <v>4.1099999999999998E-2</v>
      </c>
      <c r="G862">
        <v>4.6300000000000001E-2</v>
      </c>
      <c r="H862">
        <v>5.3900000000000003E-2</v>
      </c>
    </row>
    <row r="863" spans="1:8" x14ac:dyDescent="0.2">
      <c r="A863">
        <v>1.46E-2</v>
      </c>
      <c r="B863">
        <v>2.1600000000000001E-2</v>
      </c>
      <c r="C863">
        <v>2.76E-2</v>
      </c>
      <c r="D863">
        <v>3.2300000000000002E-2</v>
      </c>
      <c r="E863">
        <v>3.5999999999999997E-2</v>
      </c>
      <c r="F863">
        <v>4.1300000000000003E-2</v>
      </c>
      <c r="G863">
        <v>4.6300000000000001E-2</v>
      </c>
      <c r="H863">
        <v>5.3999999999999999E-2</v>
      </c>
    </row>
    <row r="864" spans="1:8" x14ac:dyDescent="0.2">
      <c r="A864">
        <v>1.44E-2</v>
      </c>
      <c r="B864">
        <v>2.1100000000000001E-2</v>
      </c>
      <c r="C864">
        <v>2.7E-2</v>
      </c>
      <c r="D864">
        <v>3.1600000000000003E-2</v>
      </c>
      <c r="E864">
        <v>3.5200000000000002E-2</v>
      </c>
      <c r="F864">
        <v>4.0500000000000001E-2</v>
      </c>
      <c r="G864">
        <v>4.5400000000000003E-2</v>
      </c>
      <c r="H864">
        <v>5.33E-2</v>
      </c>
    </row>
    <row r="865" spans="1:8" x14ac:dyDescent="0.2">
      <c r="A865">
        <v>1.47E-2</v>
      </c>
      <c r="B865">
        <v>2.1700000000000001E-2</v>
      </c>
      <c r="C865">
        <v>2.7699999999999999E-2</v>
      </c>
      <c r="D865">
        <v>3.2099999999999997E-2</v>
      </c>
      <c r="E865">
        <v>3.56E-2</v>
      </c>
      <c r="F865">
        <v>4.0599999999999997E-2</v>
      </c>
      <c r="G865">
        <v>4.5400000000000003E-2</v>
      </c>
      <c r="H865">
        <v>5.3100000000000001E-2</v>
      </c>
    </row>
    <row r="866" spans="1:8" x14ac:dyDescent="0.2">
      <c r="A866">
        <v>1.4800000000000001E-2</v>
      </c>
      <c r="B866">
        <v>2.18E-2</v>
      </c>
      <c r="C866">
        <v>2.7900000000000001E-2</v>
      </c>
      <c r="D866">
        <v>3.2300000000000002E-2</v>
      </c>
      <c r="E866">
        <v>3.5799999999999998E-2</v>
      </c>
      <c r="F866">
        <v>4.07E-2</v>
      </c>
      <c r="G866">
        <v>4.5400000000000003E-2</v>
      </c>
      <c r="H866">
        <v>5.28E-2</v>
      </c>
    </row>
    <row r="867" spans="1:8" x14ac:dyDescent="0.2">
      <c r="A867">
        <v>1.46E-2</v>
      </c>
      <c r="B867">
        <v>2.1600000000000001E-2</v>
      </c>
      <c r="C867">
        <v>2.75E-2</v>
      </c>
      <c r="D867">
        <v>3.2099999999999997E-2</v>
      </c>
      <c r="E867">
        <v>3.5799999999999998E-2</v>
      </c>
      <c r="F867">
        <v>4.07E-2</v>
      </c>
      <c r="G867">
        <v>4.5400000000000003E-2</v>
      </c>
      <c r="H867">
        <v>5.2699999999999997E-2</v>
      </c>
    </row>
    <row r="868" spans="1:8" x14ac:dyDescent="0.2">
      <c r="A868">
        <v>1.4800000000000001E-2</v>
      </c>
      <c r="B868">
        <v>2.2100000000000002E-2</v>
      </c>
      <c r="C868">
        <v>2.8199999999999999E-2</v>
      </c>
      <c r="D868">
        <v>3.2800000000000003E-2</v>
      </c>
      <c r="E868">
        <v>3.6499999999999998E-2</v>
      </c>
      <c r="F868">
        <v>4.1399999999999999E-2</v>
      </c>
      <c r="G868">
        <v>4.6100000000000002E-2</v>
      </c>
      <c r="H868">
        <v>5.3199999999999997E-2</v>
      </c>
    </row>
    <row r="869" spans="1:8" x14ac:dyDescent="0.2">
      <c r="A869">
        <v>1.47E-2</v>
      </c>
      <c r="B869">
        <v>2.1999999999999999E-2</v>
      </c>
      <c r="C869">
        <v>2.8000000000000001E-2</v>
      </c>
      <c r="D869">
        <v>3.2800000000000003E-2</v>
      </c>
      <c r="E869">
        <v>3.6499999999999998E-2</v>
      </c>
      <c r="F869">
        <v>4.1399999999999999E-2</v>
      </c>
      <c r="G869">
        <v>4.6199999999999998E-2</v>
      </c>
      <c r="H869">
        <v>5.3499999999999999E-2</v>
      </c>
    </row>
    <row r="870" spans="1:8" x14ac:dyDescent="0.2">
      <c r="A870">
        <v>1.4500000000000001E-2</v>
      </c>
      <c r="B870">
        <v>2.1299999999999999E-2</v>
      </c>
      <c r="C870">
        <v>2.7300000000000001E-2</v>
      </c>
      <c r="D870">
        <v>3.2000000000000001E-2</v>
      </c>
      <c r="E870">
        <v>3.5700000000000003E-2</v>
      </c>
      <c r="F870">
        <v>4.07E-2</v>
      </c>
      <c r="G870">
        <v>4.5499999999999999E-2</v>
      </c>
      <c r="H870">
        <v>5.2999999999999999E-2</v>
      </c>
    </row>
    <row r="871" spans="1:8" x14ac:dyDescent="0.2">
      <c r="A871">
        <v>1.46E-2</v>
      </c>
      <c r="B871">
        <v>2.1499999999999998E-2</v>
      </c>
      <c r="C871">
        <v>2.76E-2</v>
      </c>
      <c r="D871">
        <v>3.2399999999999998E-2</v>
      </c>
      <c r="E871">
        <v>3.6200000000000003E-2</v>
      </c>
      <c r="F871">
        <v>4.1200000000000001E-2</v>
      </c>
      <c r="G871">
        <v>4.5999999999999999E-2</v>
      </c>
      <c r="H871">
        <v>5.33E-2</v>
      </c>
    </row>
    <row r="872" spans="1:8" x14ac:dyDescent="0.2">
      <c r="A872">
        <v>1.46E-2</v>
      </c>
      <c r="B872">
        <v>2.1600000000000001E-2</v>
      </c>
      <c r="C872">
        <v>2.7699999999999999E-2</v>
      </c>
      <c r="D872">
        <v>3.2599999999999997E-2</v>
      </c>
      <c r="E872">
        <v>3.6499999999999998E-2</v>
      </c>
      <c r="F872">
        <v>4.1599999999999998E-2</v>
      </c>
      <c r="G872">
        <v>4.65E-2</v>
      </c>
      <c r="H872">
        <v>5.3699999999999998E-2</v>
      </c>
    </row>
    <row r="873" spans="1:8" x14ac:dyDescent="0.2">
      <c r="A873">
        <v>1.47E-2</v>
      </c>
      <c r="B873">
        <v>2.1600000000000001E-2</v>
      </c>
      <c r="C873">
        <v>2.7699999999999999E-2</v>
      </c>
      <c r="D873">
        <v>3.2599999999999997E-2</v>
      </c>
      <c r="E873">
        <v>3.6499999999999998E-2</v>
      </c>
      <c r="F873">
        <v>4.1599999999999998E-2</v>
      </c>
      <c r="G873">
        <v>4.6600000000000003E-2</v>
      </c>
      <c r="H873">
        <v>5.3999999999999999E-2</v>
      </c>
    </row>
    <row r="874" spans="1:8" x14ac:dyDescent="0.2">
      <c r="A874">
        <v>1.5299999999999999E-2</v>
      </c>
      <c r="B874">
        <v>2.2700000000000001E-2</v>
      </c>
      <c r="C874">
        <v>2.8899999999999999E-2</v>
      </c>
      <c r="D874">
        <v>3.39E-2</v>
      </c>
      <c r="E874">
        <v>3.7900000000000003E-2</v>
      </c>
      <c r="F874">
        <v>4.2900000000000001E-2</v>
      </c>
      <c r="G874">
        <v>4.7800000000000002E-2</v>
      </c>
      <c r="H874">
        <v>5.4899999999999997E-2</v>
      </c>
    </row>
    <row r="875" spans="1:8" x14ac:dyDescent="0.2">
      <c r="A875">
        <v>1.5299999999999999E-2</v>
      </c>
      <c r="B875">
        <v>2.2800000000000001E-2</v>
      </c>
      <c r="C875">
        <v>2.9100000000000001E-2</v>
      </c>
      <c r="D875">
        <v>3.4000000000000002E-2</v>
      </c>
      <c r="E875">
        <v>3.7900000000000003E-2</v>
      </c>
      <c r="F875">
        <v>4.2999999999999997E-2</v>
      </c>
      <c r="G875">
        <v>4.7899999999999998E-2</v>
      </c>
      <c r="H875">
        <v>5.5100000000000003E-2</v>
      </c>
    </row>
    <row r="876" spans="1:8" x14ac:dyDescent="0.2">
      <c r="A876">
        <v>1.49E-2</v>
      </c>
      <c r="B876">
        <v>2.1899999999999999E-2</v>
      </c>
      <c r="C876">
        <v>2.8000000000000001E-2</v>
      </c>
      <c r="D876">
        <v>3.2800000000000003E-2</v>
      </c>
      <c r="E876">
        <v>3.6700000000000003E-2</v>
      </c>
      <c r="F876">
        <v>4.19E-2</v>
      </c>
      <c r="G876">
        <v>4.6800000000000001E-2</v>
      </c>
      <c r="H876">
        <v>5.4100000000000002E-2</v>
      </c>
    </row>
    <row r="877" spans="1:8" x14ac:dyDescent="0.2">
      <c r="A877">
        <v>1.47E-2</v>
      </c>
      <c r="B877">
        <v>2.1499999999999998E-2</v>
      </c>
      <c r="C877">
        <v>2.76E-2</v>
      </c>
      <c r="D877">
        <v>3.2399999999999998E-2</v>
      </c>
      <c r="E877">
        <v>3.6200000000000003E-2</v>
      </c>
      <c r="F877">
        <v>4.1399999999999999E-2</v>
      </c>
      <c r="G877">
        <v>4.6399999999999997E-2</v>
      </c>
      <c r="H877">
        <v>5.3999999999999999E-2</v>
      </c>
    </row>
    <row r="878" spans="1:8" x14ac:dyDescent="0.2">
      <c r="A878">
        <v>1.4800000000000001E-2</v>
      </c>
      <c r="B878">
        <v>2.1700000000000001E-2</v>
      </c>
      <c r="C878">
        <v>2.7699999999999999E-2</v>
      </c>
      <c r="D878">
        <v>3.2399999999999998E-2</v>
      </c>
      <c r="E878">
        <v>3.6200000000000003E-2</v>
      </c>
      <c r="F878">
        <v>4.1399999999999999E-2</v>
      </c>
      <c r="G878">
        <v>4.6300000000000001E-2</v>
      </c>
      <c r="H878">
        <v>5.3900000000000003E-2</v>
      </c>
    </row>
    <row r="879" spans="1:8" x14ac:dyDescent="0.2">
      <c r="A879">
        <v>1.37E-2</v>
      </c>
      <c r="B879">
        <v>0.02</v>
      </c>
      <c r="C879">
        <v>2.5899999999999999E-2</v>
      </c>
      <c r="D879">
        <v>3.0700000000000002E-2</v>
      </c>
      <c r="E879">
        <v>3.44E-2</v>
      </c>
      <c r="F879">
        <v>3.9800000000000002E-2</v>
      </c>
      <c r="G879">
        <v>4.48E-2</v>
      </c>
      <c r="H879">
        <v>5.28E-2</v>
      </c>
    </row>
    <row r="880" spans="1:8" x14ac:dyDescent="0.2">
      <c r="A880">
        <v>1.34E-2</v>
      </c>
      <c r="B880">
        <v>1.95E-2</v>
      </c>
      <c r="C880">
        <v>2.53E-2</v>
      </c>
      <c r="D880">
        <v>2.9899999999999999E-2</v>
      </c>
      <c r="E880">
        <v>3.3700000000000001E-2</v>
      </c>
      <c r="F880">
        <v>3.9100000000000003E-2</v>
      </c>
      <c r="G880">
        <v>4.4299999999999999E-2</v>
      </c>
      <c r="H880">
        <v>5.2400000000000002E-2</v>
      </c>
    </row>
    <row r="881" spans="1:8" x14ac:dyDescent="0.2">
      <c r="A881">
        <v>1.35E-2</v>
      </c>
      <c r="B881">
        <v>1.95E-2</v>
      </c>
      <c r="C881">
        <v>2.53E-2</v>
      </c>
      <c r="D881">
        <v>3.0099999999999998E-2</v>
      </c>
      <c r="E881">
        <v>3.39E-2</v>
      </c>
      <c r="F881">
        <v>3.9300000000000002E-2</v>
      </c>
      <c r="G881">
        <v>4.4499999999999998E-2</v>
      </c>
      <c r="H881">
        <v>5.2900000000000003E-2</v>
      </c>
    </row>
    <row r="882" spans="1:8" x14ac:dyDescent="0.2">
      <c r="A882">
        <v>1.3599999999999999E-2</v>
      </c>
      <c r="B882">
        <v>1.9699999999999999E-2</v>
      </c>
      <c r="C882">
        <v>2.53E-2</v>
      </c>
      <c r="D882">
        <v>2.9899999999999999E-2</v>
      </c>
      <c r="E882">
        <v>3.3599999999999998E-2</v>
      </c>
      <c r="F882">
        <v>3.8899999999999997E-2</v>
      </c>
      <c r="G882">
        <v>4.41E-2</v>
      </c>
      <c r="H882">
        <v>5.2400000000000002E-2</v>
      </c>
    </row>
    <row r="883" spans="1:8" x14ac:dyDescent="0.2">
      <c r="A883">
        <v>1.37E-2</v>
      </c>
      <c r="B883">
        <v>1.9900000000000001E-2</v>
      </c>
      <c r="C883">
        <v>2.5600000000000001E-2</v>
      </c>
      <c r="D883">
        <v>2.9899999999999999E-2</v>
      </c>
      <c r="E883">
        <v>3.3399999999999999E-2</v>
      </c>
      <c r="F883">
        <v>3.8600000000000002E-2</v>
      </c>
      <c r="G883">
        <v>4.3499999999999997E-2</v>
      </c>
      <c r="H883">
        <v>5.1799999999999999E-2</v>
      </c>
    </row>
    <row r="884" spans="1:8" x14ac:dyDescent="0.2">
      <c r="A884">
        <v>1.3599999999999999E-2</v>
      </c>
      <c r="B884">
        <v>1.9800000000000002E-2</v>
      </c>
      <c r="C884">
        <v>2.5399999999999999E-2</v>
      </c>
      <c r="D884">
        <v>2.9899999999999999E-2</v>
      </c>
      <c r="E884">
        <v>3.3399999999999999E-2</v>
      </c>
      <c r="F884">
        <v>3.85E-2</v>
      </c>
      <c r="G884">
        <v>4.3400000000000001E-2</v>
      </c>
      <c r="H884">
        <v>5.16E-2</v>
      </c>
    </row>
    <row r="885" spans="1:8" x14ac:dyDescent="0.2">
      <c r="A885">
        <v>1.3899999999999999E-2</v>
      </c>
      <c r="B885">
        <v>2.0299999999999999E-2</v>
      </c>
      <c r="C885">
        <v>2.5999999999999999E-2</v>
      </c>
      <c r="D885">
        <v>3.04E-2</v>
      </c>
      <c r="E885">
        <v>3.4000000000000002E-2</v>
      </c>
      <c r="F885">
        <v>3.9199999999999999E-2</v>
      </c>
      <c r="G885">
        <v>4.3999999999999997E-2</v>
      </c>
      <c r="H885">
        <v>5.21E-2</v>
      </c>
    </row>
    <row r="886" spans="1:8" x14ac:dyDescent="0.2">
      <c r="A886">
        <v>1.3899999999999999E-2</v>
      </c>
      <c r="B886">
        <v>2.01E-2</v>
      </c>
      <c r="C886">
        <v>2.5899999999999999E-2</v>
      </c>
      <c r="D886">
        <v>3.04E-2</v>
      </c>
      <c r="E886">
        <v>3.4000000000000002E-2</v>
      </c>
      <c r="F886">
        <v>3.9199999999999999E-2</v>
      </c>
      <c r="G886">
        <v>4.4200000000000003E-2</v>
      </c>
      <c r="H886">
        <v>5.2400000000000002E-2</v>
      </c>
    </row>
    <row r="887" spans="1:8" x14ac:dyDescent="0.2">
      <c r="A887">
        <v>1.38E-2</v>
      </c>
      <c r="B887">
        <v>0.02</v>
      </c>
      <c r="C887">
        <v>2.5700000000000001E-2</v>
      </c>
      <c r="D887">
        <v>3.0099999999999998E-2</v>
      </c>
      <c r="E887">
        <v>3.3700000000000001E-2</v>
      </c>
      <c r="F887">
        <v>3.8800000000000001E-2</v>
      </c>
      <c r="G887">
        <v>4.3799999999999999E-2</v>
      </c>
      <c r="H887">
        <v>5.1900000000000002E-2</v>
      </c>
    </row>
    <row r="888" spans="1:8" x14ac:dyDescent="0.2">
      <c r="A888">
        <v>1.35E-2</v>
      </c>
      <c r="B888">
        <v>1.9300000000000001E-2</v>
      </c>
      <c r="C888">
        <v>2.4899999999999999E-2</v>
      </c>
      <c r="D888">
        <v>2.92E-2</v>
      </c>
      <c r="E888">
        <v>3.27E-2</v>
      </c>
      <c r="F888">
        <v>3.7900000000000003E-2</v>
      </c>
      <c r="G888">
        <v>4.2900000000000001E-2</v>
      </c>
      <c r="H888">
        <v>5.1400000000000001E-2</v>
      </c>
    </row>
    <row r="889" spans="1:8" x14ac:dyDescent="0.2">
      <c r="A889">
        <v>1.3899999999999999E-2</v>
      </c>
      <c r="B889">
        <v>2.0400000000000001E-2</v>
      </c>
      <c r="C889">
        <v>2.63E-2</v>
      </c>
      <c r="D889">
        <v>3.09E-2</v>
      </c>
      <c r="E889">
        <v>3.4700000000000002E-2</v>
      </c>
      <c r="F889">
        <v>3.9899999999999998E-2</v>
      </c>
      <c r="G889">
        <v>4.4900000000000002E-2</v>
      </c>
      <c r="H889">
        <v>5.28E-2</v>
      </c>
    </row>
    <row r="890" spans="1:8" x14ac:dyDescent="0.2">
      <c r="A890">
        <v>1.3899999999999999E-2</v>
      </c>
      <c r="B890">
        <v>2.0199999999999999E-2</v>
      </c>
      <c r="C890">
        <v>2.5999999999999999E-2</v>
      </c>
      <c r="D890">
        <v>3.0599999999999999E-2</v>
      </c>
      <c r="E890">
        <v>3.44E-2</v>
      </c>
      <c r="F890">
        <v>3.9699999999999999E-2</v>
      </c>
      <c r="G890">
        <v>4.4699999999999997E-2</v>
      </c>
      <c r="H890">
        <v>5.2600000000000001E-2</v>
      </c>
    </row>
    <row r="891" spans="1:8" x14ac:dyDescent="0.2">
      <c r="A891">
        <v>1.37E-2</v>
      </c>
      <c r="B891">
        <v>1.9699999999999999E-2</v>
      </c>
      <c r="C891">
        <v>2.5600000000000001E-2</v>
      </c>
      <c r="D891">
        <v>3.0200000000000001E-2</v>
      </c>
      <c r="E891">
        <v>3.39E-2</v>
      </c>
      <c r="F891">
        <v>3.9199999999999999E-2</v>
      </c>
      <c r="G891">
        <v>4.4299999999999999E-2</v>
      </c>
      <c r="H891">
        <v>5.2299999999999999E-2</v>
      </c>
    </row>
    <row r="892" spans="1:8" x14ac:dyDescent="0.2">
      <c r="A892">
        <v>1.52E-2</v>
      </c>
      <c r="B892">
        <v>2.24E-2</v>
      </c>
      <c r="C892">
        <v>2.8500000000000001E-2</v>
      </c>
      <c r="D892">
        <v>3.3099999999999997E-2</v>
      </c>
      <c r="E892">
        <v>3.6600000000000001E-2</v>
      </c>
      <c r="F892">
        <v>4.1599999999999998E-2</v>
      </c>
      <c r="G892">
        <v>4.6300000000000001E-2</v>
      </c>
      <c r="H892">
        <v>5.3699999999999998E-2</v>
      </c>
    </row>
    <row r="893" spans="1:8" x14ac:dyDescent="0.2">
      <c r="A893">
        <v>1.49E-2</v>
      </c>
      <c r="B893">
        <v>2.18E-2</v>
      </c>
      <c r="C893">
        <v>2.7799999999999998E-2</v>
      </c>
      <c r="D893">
        <v>3.2300000000000002E-2</v>
      </c>
      <c r="E893">
        <v>3.5799999999999998E-2</v>
      </c>
      <c r="F893">
        <v>4.0899999999999999E-2</v>
      </c>
      <c r="G893">
        <v>4.5699999999999998E-2</v>
      </c>
      <c r="H893">
        <v>5.3199999999999997E-2</v>
      </c>
    </row>
    <row r="894" spans="1:8" x14ac:dyDescent="0.2">
      <c r="A894">
        <v>1.47E-2</v>
      </c>
      <c r="B894">
        <v>2.1399999999999999E-2</v>
      </c>
      <c r="C894">
        <v>2.7300000000000001E-2</v>
      </c>
      <c r="D894">
        <v>3.1800000000000002E-2</v>
      </c>
      <c r="E894">
        <v>3.5299999999999998E-2</v>
      </c>
      <c r="F894">
        <v>4.0399999999999998E-2</v>
      </c>
      <c r="G894">
        <v>4.5199999999999997E-2</v>
      </c>
      <c r="H894">
        <v>5.2900000000000003E-2</v>
      </c>
    </row>
    <row r="895" spans="1:8" x14ac:dyDescent="0.2">
      <c r="A895">
        <v>1.46E-2</v>
      </c>
      <c r="B895">
        <v>2.1299999999999999E-2</v>
      </c>
      <c r="C895">
        <v>2.7199999999999998E-2</v>
      </c>
      <c r="D895">
        <v>3.1699999999999999E-2</v>
      </c>
      <c r="E895">
        <v>3.5299999999999998E-2</v>
      </c>
      <c r="F895">
        <v>4.0399999999999998E-2</v>
      </c>
      <c r="G895">
        <v>4.5199999999999997E-2</v>
      </c>
      <c r="H895">
        <v>5.28E-2</v>
      </c>
    </row>
    <row r="896" spans="1:8" x14ac:dyDescent="0.2">
      <c r="A896">
        <v>1.4500000000000001E-2</v>
      </c>
      <c r="B896">
        <v>2.12E-2</v>
      </c>
      <c r="C896">
        <v>2.7099999999999999E-2</v>
      </c>
      <c r="D896">
        <v>3.1699999999999999E-2</v>
      </c>
      <c r="E896">
        <v>3.5299999999999998E-2</v>
      </c>
      <c r="F896">
        <v>4.0500000000000001E-2</v>
      </c>
      <c r="G896">
        <v>4.5400000000000003E-2</v>
      </c>
      <c r="H896">
        <v>5.2999999999999999E-2</v>
      </c>
    </row>
    <row r="897" spans="1:8" x14ac:dyDescent="0.2">
      <c r="A897">
        <v>1.4500000000000001E-2</v>
      </c>
      <c r="B897">
        <v>2.12E-2</v>
      </c>
      <c r="C897">
        <v>2.7199999999999998E-2</v>
      </c>
      <c r="D897">
        <v>3.1800000000000002E-2</v>
      </c>
      <c r="E897">
        <v>3.5400000000000001E-2</v>
      </c>
      <c r="F897">
        <v>4.0399999999999998E-2</v>
      </c>
      <c r="G897">
        <v>4.5199999999999997E-2</v>
      </c>
      <c r="H897">
        <v>5.28E-2</v>
      </c>
    </row>
    <row r="898" spans="1:8" x14ac:dyDescent="0.2">
      <c r="A898">
        <v>1.43E-2</v>
      </c>
      <c r="B898">
        <v>2.0799999999999999E-2</v>
      </c>
      <c r="C898">
        <v>2.6800000000000001E-2</v>
      </c>
      <c r="D898">
        <v>3.1399999999999997E-2</v>
      </c>
      <c r="E898">
        <v>3.5000000000000003E-2</v>
      </c>
      <c r="F898">
        <v>4.0099999999999997E-2</v>
      </c>
      <c r="G898">
        <v>4.4900000000000002E-2</v>
      </c>
      <c r="H898">
        <v>5.2400000000000002E-2</v>
      </c>
    </row>
    <row r="899" spans="1:8" x14ac:dyDescent="0.2">
      <c r="A899">
        <v>1.43E-2</v>
      </c>
      <c r="B899">
        <v>2.0899999999999998E-2</v>
      </c>
      <c r="C899">
        <v>2.6700000000000002E-2</v>
      </c>
      <c r="D899">
        <v>3.1199999999999999E-2</v>
      </c>
      <c r="E899">
        <v>3.4799999999999998E-2</v>
      </c>
      <c r="F899">
        <v>0.04</v>
      </c>
      <c r="G899">
        <v>4.48E-2</v>
      </c>
      <c r="H899">
        <v>5.2400000000000002E-2</v>
      </c>
    </row>
    <row r="900" spans="1:8" x14ac:dyDescent="0.2">
      <c r="A900">
        <v>1.46E-2</v>
      </c>
      <c r="B900">
        <v>2.12E-2</v>
      </c>
      <c r="C900">
        <v>2.69E-2</v>
      </c>
      <c r="D900">
        <v>3.1399999999999997E-2</v>
      </c>
      <c r="E900">
        <v>3.5000000000000003E-2</v>
      </c>
      <c r="F900">
        <v>4.0099999999999997E-2</v>
      </c>
      <c r="G900">
        <v>4.4999999999999998E-2</v>
      </c>
      <c r="H900">
        <v>5.2600000000000001E-2</v>
      </c>
    </row>
    <row r="901" spans="1:8" x14ac:dyDescent="0.2">
      <c r="A901">
        <v>1.47E-2</v>
      </c>
      <c r="B901">
        <v>2.1600000000000001E-2</v>
      </c>
      <c r="C901">
        <v>2.7699999999999999E-2</v>
      </c>
      <c r="D901">
        <v>3.2099999999999997E-2</v>
      </c>
      <c r="E901">
        <v>3.5499999999999997E-2</v>
      </c>
      <c r="F901">
        <v>4.0599999999999997E-2</v>
      </c>
      <c r="G901">
        <v>4.5400000000000003E-2</v>
      </c>
      <c r="H901">
        <v>5.3499999999999999E-2</v>
      </c>
    </row>
    <row r="902" spans="1:8" x14ac:dyDescent="0.2">
      <c r="A902">
        <v>1.3899999999999999E-2</v>
      </c>
      <c r="B902">
        <v>2.0400000000000001E-2</v>
      </c>
      <c r="C902">
        <v>2.6100000000000002E-2</v>
      </c>
      <c r="D902">
        <v>3.0599999999999999E-2</v>
      </c>
      <c r="E902">
        <v>3.4200000000000001E-2</v>
      </c>
      <c r="F902">
        <v>3.9300000000000002E-2</v>
      </c>
      <c r="G902">
        <v>4.4299999999999999E-2</v>
      </c>
      <c r="H902">
        <v>5.21E-2</v>
      </c>
    </row>
    <row r="903" spans="1:8" x14ac:dyDescent="0.2">
      <c r="A903">
        <v>1.37E-2</v>
      </c>
      <c r="B903">
        <v>0.02</v>
      </c>
      <c r="C903">
        <v>2.5700000000000001E-2</v>
      </c>
      <c r="D903">
        <v>3.0300000000000001E-2</v>
      </c>
      <c r="E903">
        <v>3.4000000000000002E-2</v>
      </c>
      <c r="F903">
        <v>3.9300000000000002E-2</v>
      </c>
      <c r="G903">
        <v>4.4400000000000002E-2</v>
      </c>
      <c r="H903">
        <v>5.2400000000000002E-2</v>
      </c>
    </row>
    <row r="904" spans="1:8" x14ac:dyDescent="0.2">
      <c r="A904">
        <v>1.38E-2</v>
      </c>
      <c r="B904">
        <v>2.01E-2</v>
      </c>
      <c r="C904">
        <v>2.5899999999999999E-2</v>
      </c>
      <c r="D904">
        <v>3.04E-2</v>
      </c>
      <c r="E904">
        <v>3.4200000000000001E-2</v>
      </c>
      <c r="F904">
        <v>3.95E-2</v>
      </c>
      <c r="G904">
        <v>4.4400000000000002E-2</v>
      </c>
      <c r="H904">
        <v>5.2499999999999998E-2</v>
      </c>
    </row>
    <row r="905" spans="1:8" x14ac:dyDescent="0.2">
      <c r="A905">
        <v>1.3599999999999999E-2</v>
      </c>
      <c r="B905">
        <v>1.9699999999999999E-2</v>
      </c>
      <c r="C905">
        <v>2.5399999999999999E-2</v>
      </c>
      <c r="D905">
        <v>2.9899999999999999E-2</v>
      </c>
      <c r="E905">
        <v>3.3599999999999998E-2</v>
      </c>
      <c r="F905">
        <v>3.8800000000000001E-2</v>
      </c>
      <c r="G905">
        <v>4.3799999999999999E-2</v>
      </c>
      <c r="H905">
        <v>5.1900000000000002E-2</v>
      </c>
    </row>
    <row r="906" spans="1:8" x14ac:dyDescent="0.2">
      <c r="A906">
        <v>1.3899999999999999E-2</v>
      </c>
      <c r="B906">
        <v>2.0199999999999999E-2</v>
      </c>
      <c r="C906">
        <v>2.5999999999999999E-2</v>
      </c>
      <c r="D906">
        <v>3.0599999999999999E-2</v>
      </c>
      <c r="E906">
        <v>3.4299999999999997E-2</v>
      </c>
      <c r="F906">
        <v>3.95E-2</v>
      </c>
      <c r="G906">
        <v>4.4600000000000001E-2</v>
      </c>
      <c r="H906">
        <v>5.2400000000000002E-2</v>
      </c>
    </row>
    <row r="907" spans="1:8" x14ac:dyDescent="0.2">
      <c r="A907">
        <v>1.4E-2</v>
      </c>
      <c r="B907">
        <v>2.0299999999999999E-2</v>
      </c>
      <c r="C907">
        <v>2.6100000000000002E-2</v>
      </c>
      <c r="D907">
        <v>3.0700000000000002E-2</v>
      </c>
      <c r="E907">
        <v>3.44E-2</v>
      </c>
      <c r="F907">
        <v>3.9699999999999999E-2</v>
      </c>
      <c r="G907">
        <v>4.4699999999999997E-2</v>
      </c>
      <c r="H907">
        <v>5.2600000000000001E-2</v>
      </c>
    </row>
    <row r="908" spans="1:8" x14ac:dyDescent="0.2">
      <c r="A908">
        <v>1.4E-2</v>
      </c>
      <c r="B908">
        <v>2.0500000000000001E-2</v>
      </c>
      <c r="C908">
        <v>2.63E-2</v>
      </c>
      <c r="D908">
        <v>3.09E-2</v>
      </c>
      <c r="E908">
        <v>3.4599999999999999E-2</v>
      </c>
      <c r="F908">
        <v>3.9800000000000002E-2</v>
      </c>
      <c r="G908">
        <v>4.48E-2</v>
      </c>
      <c r="H908">
        <v>5.2600000000000001E-2</v>
      </c>
    </row>
    <row r="909" spans="1:8" x14ac:dyDescent="0.2">
      <c r="A909">
        <v>1.3599999999999999E-2</v>
      </c>
      <c r="B909">
        <v>1.9800000000000002E-2</v>
      </c>
      <c r="C909">
        <v>2.5499999999999998E-2</v>
      </c>
      <c r="D909">
        <v>0.03</v>
      </c>
      <c r="E909">
        <v>3.3599999999999998E-2</v>
      </c>
      <c r="F909">
        <v>3.8899999999999997E-2</v>
      </c>
      <c r="G909">
        <v>4.3900000000000002E-2</v>
      </c>
      <c r="H909">
        <v>5.1999999999999998E-2</v>
      </c>
    </row>
    <row r="910" spans="1:8" x14ac:dyDescent="0.2">
      <c r="A910">
        <v>1.37E-2</v>
      </c>
      <c r="B910">
        <v>1.9800000000000002E-2</v>
      </c>
      <c r="C910">
        <v>2.5499999999999998E-2</v>
      </c>
      <c r="D910">
        <v>0.03</v>
      </c>
      <c r="E910">
        <v>3.3700000000000001E-2</v>
      </c>
      <c r="F910">
        <v>3.9E-2</v>
      </c>
      <c r="G910">
        <v>4.41E-2</v>
      </c>
      <c r="H910">
        <v>5.21E-2</v>
      </c>
    </row>
    <row r="911" spans="1:8" x14ac:dyDescent="0.2">
      <c r="A911">
        <v>1.37E-2</v>
      </c>
      <c r="B911">
        <v>1.9900000000000001E-2</v>
      </c>
      <c r="C911">
        <v>2.5600000000000001E-2</v>
      </c>
      <c r="D911">
        <v>3.0300000000000001E-2</v>
      </c>
      <c r="E911">
        <v>3.39E-2</v>
      </c>
      <c r="F911">
        <v>3.9199999999999999E-2</v>
      </c>
      <c r="G911">
        <v>4.4299999999999999E-2</v>
      </c>
      <c r="H911">
        <v>5.2400000000000002E-2</v>
      </c>
    </row>
    <row r="912" spans="1:8" x14ac:dyDescent="0.2">
      <c r="A912">
        <v>1.37E-2</v>
      </c>
      <c r="B912">
        <v>1.9800000000000002E-2</v>
      </c>
      <c r="C912">
        <v>2.5499999999999998E-2</v>
      </c>
      <c r="D912">
        <v>3.0099999999999998E-2</v>
      </c>
      <c r="E912">
        <v>3.3700000000000001E-2</v>
      </c>
      <c r="F912">
        <v>3.9E-2</v>
      </c>
      <c r="G912">
        <v>4.3999999999999997E-2</v>
      </c>
      <c r="H912">
        <v>5.21E-2</v>
      </c>
    </row>
    <row r="913" spans="1:8" x14ac:dyDescent="0.2">
      <c r="A913">
        <v>1.3899999999999999E-2</v>
      </c>
      <c r="B913">
        <v>0.02</v>
      </c>
      <c r="C913">
        <v>2.5700000000000001E-2</v>
      </c>
      <c r="D913">
        <v>3.0300000000000001E-2</v>
      </c>
      <c r="E913">
        <v>3.39E-2</v>
      </c>
      <c r="F913">
        <v>3.9100000000000003E-2</v>
      </c>
      <c r="G913">
        <v>4.41E-2</v>
      </c>
      <c r="H913">
        <v>5.1900000000000002E-2</v>
      </c>
    </row>
    <row r="914" spans="1:8" x14ac:dyDescent="0.2">
      <c r="A914">
        <v>1.4E-2</v>
      </c>
      <c r="B914">
        <v>2.0299999999999999E-2</v>
      </c>
      <c r="C914">
        <v>2.5899999999999999E-2</v>
      </c>
      <c r="D914">
        <v>3.0499999999999999E-2</v>
      </c>
      <c r="E914">
        <v>3.4099999999999998E-2</v>
      </c>
      <c r="F914">
        <v>3.9399999999999998E-2</v>
      </c>
      <c r="G914">
        <v>4.4299999999999999E-2</v>
      </c>
      <c r="H914">
        <v>5.2200000000000003E-2</v>
      </c>
    </row>
    <row r="915" spans="1:8" x14ac:dyDescent="0.2">
      <c r="A915">
        <v>1.44E-2</v>
      </c>
      <c r="B915">
        <v>2.0799999999999999E-2</v>
      </c>
      <c r="C915">
        <v>2.6599999999999999E-2</v>
      </c>
      <c r="D915">
        <v>3.1199999999999999E-2</v>
      </c>
      <c r="E915">
        <v>3.49E-2</v>
      </c>
      <c r="F915">
        <v>4.0099999999999997E-2</v>
      </c>
      <c r="G915">
        <v>4.4999999999999998E-2</v>
      </c>
      <c r="H915">
        <v>5.28E-2</v>
      </c>
    </row>
    <row r="916" spans="1:8" x14ac:dyDescent="0.2">
      <c r="A916">
        <v>1.4200000000000001E-2</v>
      </c>
      <c r="B916">
        <v>2.0500000000000001E-2</v>
      </c>
      <c r="C916">
        <v>2.6200000000000001E-2</v>
      </c>
      <c r="D916">
        <v>3.0800000000000001E-2</v>
      </c>
      <c r="E916">
        <v>3.44E-2</v>
      </c>
      <c r="F916">
        <v>3.9600000000000003E-2</v>
      </c>
      <c r="G916">
        <v>4.4600000000000001E-2</v>
      </c>
      <c r="H916">
        <v>5.2400000000000002E-2</v>
      </c>
    </row>
    <row r="917" spans="1:8" x14ac:dyDescent="0.2">
      <c r="A917">
        <v>1.3100000000000001E-2</v>
      </c>
      <c r="B917">
        <v>1.8599999999999998E-2</v>
      </c>
      <c r="C917">
        <v>2.41E-2</v>
      </c>
      <c r="D917">
        <v>2.8500000000000001E-2</v>
      </c>
      <c r="E917">
        <v>3.1899999999999998E-2</v>
      </c>
      <c r="F917">
        <v>3.7199999999999997E-2</v>
      </c>
      <c r="G917">
        <v>4.2299999999999997E-2</v>
      </c>
      <c r="H917">
        <v>5.0500000000000003E-2</v>
      </c>
    </row>
    <row r="918" spans="1:8" x14ac:dyDescent="0.2">
      <c r="A918">
        <v>1.29E-2</v>
      </c>
      <c r="B918">
        <v>1.8100000000000002E-2</v>
      </c>
      <c r="C918">
        <v>2.35E-2</v>
      </c>
      <c r="D918">
        <v>2.7799999999999998E-2</v>
      </c>
      <c r="E918">
        <v>3.1300000000000001E-2</v>
      </c>
      <c r="F918">
        <v>3.6600000000000001E-2</v>
      </c>
      <c r="G918">
        <v>4.1700000000000001E-2</v>
      </c>
      <c r="H918">
        <v>5.0299999999999997E-2</v>
      </c>
    </row>
    <row r="919" spans="1:8" x14ac:dyDescent="0.2">
      <c r="A919">
        <v>1.29E-2</v>
      </c>
      <c r="B919">
        <v>1.7999999999999999E-2</v>
      </c>
      <c r="C919">
        <v>2.3E-2</v>
      </c>
      <c r="D919">
        <v>2.7300000000000001E-2</v>
      </c>
      <c r="E919">
        <v>3.0800000000000001E-2</v>
      </c>
      <c r="F919">
        <v>3.61E-2</v>
      </c>
      <c r="G919">
        <v>4.1300000000000003E-2</v>
      </c>
      <c r="H919">
        <v>0.05</v>
      </c>
    </row>
    <row r="920" spans="1:8" x14ac:dyDescent="0.2">
      <c r="A920">
        <v>1.3100000000000001E-2</v>
      </c>
      <c r="B920">
        <v>1.8200000000000001E-2</v>
      </c>
      <c r="C920">
        <v>2.3099999999999999E-2</v>
      </c>
      <c r="D920">
        <v>2.7300000000000001E-2</v>
      </c>
      <c r="E920">
        <v>3.0700000000000002E-2</v>
      </c>
      <c r="F920">
        <v>3.5999999999999997E-2</v>
      </c>
      <c r="G920">
        <v>4.1099999999999998E-2</v>
      </c>
      <c r="H920">
        <v>4.99E-2</v>
      </c>
    </row>
    <row r="921" spans="1:8" x14ac:dyDescent="0.2">
      <c r="A921">
        <v>1.3100000000000001E-2</v>
      </c>
      <c r="B921">
        <v>1.7999999999999999E-2</v>
      </c>
      <c r="C921">
        <v>2.29E-2</v>
      </c>
      <c r="D921">
        <v>2.7E-2</v>
      </c>
      <c r="E921">
        <v>3.04E-2</v>
      </c>
      <c r="F921">
        <v>3.5700000000000003E-2</v>
      </c>
      <c r="G921">
        <v>4.0800000000000003E-2</v>
      </c>
      <c r="H921">
        <v>4.9700000000000001E-2</v>
      </c>
    </row>
    <row r="922" spans="1:8" x14ac:dyDescent="0.2">
      <c r="A922">
        <v>1.2999999999999999E-2</v>
      </c>
      <c r="B922">
        <v>1.7999999999999999E-2</v>
      </c>
      <c r="C922">
        <v>2.29E-2</v>
      </c>
      <c r="D922">
        <v>2.7E-2</v>
      </c>
      <c r="E922">
        <v>3.0499999999999999E-2</v>
      </c>
      <c r="F922">
        <v>3.5799999999999998E-2</v>
      </c>
      <c r="G922">
        <v>4.1000000000000002E-2</v>
      </c>
      <c r="H922">
        <v>4.9700000000000001E-2</v>
      </c>
    </row>
    <row r="923" spans="1:8" x14ac:dyDescent="0.2">
      <c r="A923">
        <v>1.3100000000000001E-2</v>
      </c>
      <c r="B923">
        <v>1.8200000000000001E-2</v>
      </c>
      <c r="C923">
        <v>2.3199999999999998E-2</v>
      </c>
      <c r="D923">
        <v>2.7300000000000001E-2</v>
      </c>
      <c r="E923">
        <v>3.0800000000000001E-2</v>
      </c>
      <c r="F923">
        <v>3.5999999999999997E-2</v>
      </c>
      <c r="G923">
        <v>4.1099999999999998E-2</v>
      </c>
      <c r="H923">
        <v>4.9799999999999997E-2</v>
      </c>
    </row>
    <row r="924" spans="1:8" x14ac:dyDescent="0.2">
      <c r="A924">
        <v>1.3299999999999999E-2</v>
      </c>
      <c r="B924">
        <v>1.8700000000000001E-2</v>
      </c>
      <c r="C924">
        <v>2.3800000000000002E-2</v>
      </c>
      <c r="D924">
        <v>2.7799999999999998E-2</v>
      </c>
      <c r="E924">
        <v>3.1199999999999999E-2</v>
      </c>
      <c r="F924">
        <v>3.6499999999999998E-2</v>
      </c>
      <c r="G924">
        <v>4.1500000000000002E-2</v>
      </c>
      <c r="H924">
        <v>5.0099999999999999E-2</v>
      </c>
    </row>
    <row r="925" spans="1:8" x14ac:dyDescent="0.2">
      <c r="A925">
        <v>1.29E-2</v>
      </c>
      <c r="B925">
        <v>1.7899999999999999E-2</v>
      </c>
      <c r="C925">
        <v>2.2599999999999999E-2</v>
      </c>
      <c r="D925">
        <v>2.6599999999999999E-2</v>
      </c>
      <c r="E925">
        <v>2.9899999999999999E-2</v>
      </c>
      <c r="F925">
        <v>3.5200000000000002E-2</v>
      </c>
      <c r="G925">
        <v>4.0300000000000002E-2</v>
      </c>
      <c r="H925">
        <v>4.9200000000000001E-2</v>
      </c>
    </row>
    <row r="926" spans="1:8" x14ac:dyDescent="0.2">
      <c r="A926">
        <v>1.3100000000000001E-2</v>
      </c>
      <c r="B926">
        <v>1.8200000000000001E-2</v>
      </c>
      <c r="C926">
        <v>2.3199999999999998E-2</v>
      </c>
      <c r="D926">
        <v>2.7199999999999998E-2</v>
      </c>
      <c r="E926">
        <v>3.0499999999999999E-2</v>
      </c>
      <c r="F926">
        <v>3.5799999999999998E-2</v>
      </c>
      <c r="G926">
        <v>4.0899999999999999E-2</v>
      </c>
      <c r="H926">
        <v>4.9700000000000001E-2</v>
      </c>
    </row>
    <row r="927" spans="1:8" x14ac:dyDescent="0.2">
      <c r="A927">
        <v>1.3100000000000001E-2</v>
      </c>
      <c r="B927">
        <v>1.83E-2</v>
      </c>
      <c r="C927">
        <v>2.3300000000000001E-2</v>
      </c>
      <c r="D927">
        <v>2.76E-2</v>
      </c>
      <c r="E927">
        <v>3.09E-2</v>
      </c>
      <c r="F927">
        <v>3.6200000000000003E-2</v>
      </c>
      <c r="G927">
        <v>4.1300000000000003E-2</v>
      </c>
      <c r="H927">
        <v>4.99E-2</v>
      </c>
    </row>
    <row r="928" spans="1:8" x14ac:dyDescent="0.2">
      <c r="A928">
        <v>1.2999999999999999E-2</v>
      </c>
      <c r="B928">
        <v>1.8100000000000002E-2</v>
      </c>
      <c r="C928">
        <v>2.3099999999999999E-2</v>
      </c>
      <c r="D928">
        <v>2.7400000000000001E-2</v>
      </c>
      <c r="E928">
        <v>3.0800000000000001E-2</v>
      </c>
      <c r="F928">
        <v>3.5999999999999997E-2</v>
      </c>
      <c r="G928">
        <v>4.1200000000000001E-2</v>
      </c>
      <c r="H928">
        <v>4.9799999999999997E-2</v>
      </c>
    </row>
    <row r="929" spans="1:8" x14ac:dyDescent="0.2">
      <c r="A929">
        <v>1.2999999999999999E-2</v>
      </c>
      <c r="B929">
        <v>1.8100000000000002E-2</v>
      </c>
      <c r="C929">
        <v>2.3E-2</v>
      </c>
      <c r="D929">
        <v>2.7099999999999999E-2</v>
      </c>
      <c r="E929">
        <v>3.0499999999999999E-2</v>
      </c>
      <c r="F929">
        <v>3.5700000000000003E-2</v>
      </c>
      <c r="G929">
        <v>4.0899999999999999E-2</v>
      </c>
      <c r="H929">
        <v>4.9599999999999998E-2</v>
      </c>
    </row>
    <row r="930" spans="1:8" x14ac:dyDescent="0.2">
      <c r="A930">
        <v>1.29E-2</v>
      </c>
      <c r="B930">
        <v>1.7899999999999999E-2</v>
      </c>
      <c r="C930">
        <v>2.2800000000000001E-2</v>
      </c>
      <c r="D930">
        <v>2.69E-2</v>
      </c>
      <c r="E930">
        <v>3.04E-2</v>
      </c>
      <c r="F930">
        <v>3.56E-2</v>
      </c>
      <c r="G930">
        <v>4.07E-2</v>
      </c>
      <c r="H930">
        <v>4.9500000000000002E-2</v>
      </c>
    </row>
    <row r="931" spans="1:8" x14ac:dyDescent="0.2">
      <c r="A931">
        <v>1.3100000000000001E-2</v>
      </c>
      <c r="B931">
        <v>1.8100000000000002E-2</v>
      </c>
      <c r="C931">
        <v>2.3099999999999999E-2</v>
      </c>
      <c r="D931">
        <v>2.7400000000000001E-2</v>
      </c>
      <c r="E931">
        <v>3.0800000000000001E-2</v>
      </c>
      <c r="F931">
        <v>3.5999999999999997E-2</v>
      </c>
      <c r="G931">
        <v>4.1200000000000001E-2</v>
      </c>
      <c r="H931">
        <v>4.99E-2</v>
      </c>
    </row>
    <row r="932" spans="1:8" x14ac:dyDescent="0.2">
      <c r="A932">
        <v>1.32E-2</v>
      </c>
      <c r="B932">
        <v>1.8200000000000001E-2</v>
      </c>
      <c r="C932">
        <v>2.3300000000000001E-2</v>
      </c>
      <c r="D932">
        <v>2.7699999999999999E-2</v>
      </c>
      <c r="E932">
        <v>3.1099999999999999E-2</v>
      </c>
      <c r="F932">
        <v>3.6400000000000002E-2</v>
      </c>
      <c r="G932">
        <v>4.1599999999999998E-2</v>
      </c>
      <c r="H932">
        <v>5.0299999999999997E-2</v>
      </c>
    </row>
    <row r="933" spans="1:8" x14ac:dyDescent="0.2">
      <c r="A933">
        <v>1.3599999999999999E-2</v>
      </c>
      <c r="B933">
        <v>1.9300000000000001E-2</v>
      </c>
      <c r="C933">
        <v>2.4500000000000001E-2</v>
      </c>
      <c r="D933">
        <v>2.8899999999999999E-2</v>
      </c>
      <c r="E933">
        <v>3.2500000000000001E-2</v>
      </c>
      <c r="F933">
        <v>3.78E-2</v>
      </c>
      <c r="G933">
        <v>4.2900000000000001E-2</v>
      </c>
      <c r="H933">
        <v>5.1400000000000001E-2</v>
      </c>
    </row>
    <row r="934" spans="1:8" x14ac:dyDescent="0.2">
      <c r="A934">
        <v>1.35E-2</v>
      </c>
      <c r="B934">
        <v>1.9E-2</v>
      </c>
      <c r="C934">
        <v>2.4199999999999999E-2</v>
      </c>
      <c r="D934">
        <v>2.8500000000000001E-2</v>
      </c>
      <c r="E934">
        <v>3.2000000000000001E-2</v>
      </c>
      <c r="F934">
        <v>3.73E-2</v>
      </c>
      <c r="G934">
        <v>4.2500000000000003E-2</v>
      </c>
      <c r="H934">
        <v>5.0999999999999997E-2</v>
      </c>
    </row>
    <row r="935" spans="1:8" x14ac:dyDescent="0.2">
      <c r="A935">
        <v>1.35E-2</v>
      </c>
      <c r="B935">
        <v>1.9E-2</v>
      </c>
      <c r="C935">
        <v>2.41E-2</v>
      </c>
      <c r="D935">
        <v>2.8500000000000001E-2</v>
      </c>
      <c r="E935">
        <v>3.2000000000000001E-2</v>
      </c>
      <c r="F935">
        <v>3.73E-2</v>
      </c>
      <c r="G935">
        <v>4.2500000000000003E-2</v>
      </c>
      <c r="H935">
        <v>5.0900000000000001E-2</v>
      </c>
    </row>
    <row r="936" spans="1:8" x14ac:dyDescent="0.2">
      <c r="A936">
        <v>1.38E-2</v>
      </c>
      <c r="B936">
        <v>1.95E-2</v>
      </c>
      <c r="C936">
        <v>2.47E-2</v>
      </c>
      <c r="D936">
        <v>2.9100000000000001E-2</v>
      </c>
      <c r="E936">
        <v>3.2599999999999997E-2</v>
      </c>
      <c r="F936">
        <v>3.7900000000000003E-2</v>
      </c>
      <c r="G936">
        <v>4.2999999999999997E-2</v>
      </c>
      <c r="H936">
        <v>5.1499999999999997E-2</v>
      </c>
    </row>
    <row r="937" spans="1:8" x14ac:dyDescent="0.2">
      <c r="A937">
        <v>1.52E-2</v>
      </c>
      <c r="B937">
        <v>2.1600000000000001E-2</v>
      </c>
      <c r="C937">
        <v>2.7199999999999998E-2</v>
      </c>
      <c r="D937">
        <v>3.15E-2</v>
      </c>
      <c r="E937">
        <v>3.5099999999999999E-2</v>
      </c>
      <c r="F937">
        <v>4.02E-2</v>
      </c>
      <c r="G937">
        <v>4.5100000000000001E-2</v>
      </c>
      <c r="H937">
        <v>5.2900000000000003E-2</v>
      </c>
    </row>
    <row r="938" spans="1:8" x14ac:dyDescent="0.2">
      <c r="A938">
        <v>1.5299999999999999E-2</v>
      </c>
      <c r="B938">
        <v>2.2200000000000001E-2</v>
      </c>
      <c r="C938">
        <v>2.7900000000000001E-2</v>
      </c>
      <c r="D938">
        <v>3.2500000000000001E-2</v>
      </c>
      <c r="E938">
        <v>3.6200000000000003E-2</v>
      </c>
      <c r="F938">
        <v>4.1399999999999999E-2</v>
      </c>
      <c r="G938">
        <v>4.6199999999999998E-2</v>
      </c>
      <c r="H938">
        <v>5.3699999999999998E-2</v>
      </c>
    </row>
    <row r="939" spans="1:8" x14ac:dyDescent="0.2">
      <c r="A939">
        <v>1.5100000000000001E-2</v>
      </c>
      <c r="B939">
        <v>2.1899999999999999E-2</v>
      </c>
      <c r="C939">
        <v>2.76E-2</v>
      </c>
      <c r="D939">
        <v>3.2199999999999999E-2</v>
      </c>
      <c r="E939">
        <v>3.5799999999999998E-2</v>
      </c>
      <c r="F939">
        <v>4.1000000000000002E-2</v>
      </c>
      <c r="G939">
        <v>4.5900000000000003E-2</v>
      </c>
      <c r="H939">
        <v>5.3499999999999999E-2</v>
      </c>
    </row>
    <row r="940" spans="1:8" x14ac:dyDescent="0.2">
      <c r="A940">
        <v>1.4800000000000001E-2</v>
      </c>
      <c r="B940">
        <v>2.1499999999999998E-2</v>
      </c>
      <c r="C940">
        <v>2.7199999999999998E-2</v>
      </c>
      <c r="D940">
        <v>3.1800000000000002E-2</v>
      </c>
      <c r="E940">
        <v>3.5400000000000001E-2</v>
      </c>
      <c r="F940">
        <v>4.0599999999999997E-2</v>
      </c>
      <c r="G940">
        <v>4.5499999999999999E-2</v>
      </c>
      <c r="H940">
        <v>5.3100000000000001E-2</v>
      </c>
    </row>
    <row r="941" spans="1:8" x14ac:dyDescent="0.2">
      <c r="A941">
        <v>1.5100000000000001E-2</v>
      </c>
      <c r="B941">
        <v>2.1999999999999999E-2</v>
      </c>
      <c r="C941">
        <v>2.7799999999999998E-2</v>
      </c>
      <c r="D941">
        <v>3.2300000000000002E-2</v>
      </c>
      <c r="E941">
        <v>3.5999999999999997E-2</v>
      </c>
      <c r="F941">
        <v>4.1099999999999998E-2</v>
      </c>
      <c r="G941">
        <v>4.5999999999999999E-2</v>
      </c>
      <c r="H941">
        <v>5.3499999999999999E-2</v>
      </c>
    </row>
    <row r="942" spans="1:8" x14ac:dyDescent="0.2">
      <c r="A942">
        <v>1.52E-2</v>
      </c>
      <c r="B942">
        <v>2.2200000000000001E-2</v>
      </c>
      <c r="C942">
        <v>2.81E-2</v>
      </c>
      <c r="D942">
        <v>3.27E-2</v>
      </c>
      <c r="E942">
        <v>3.6499999999999998E-2</v>
      </c>
      <c r="F942">
        <v>4.1599999999999998E-2</v>
      </c>
      <c r="G942">
        <v>4.65E-2</v>
      </c>
      <c r="H942">
        <v>5.3900000000000003E-2</v>
      </c>
    </row>
    <row r="943" spans="1:8" x14ac:dyDescent="0.2">
      <c r="A943">
        <v>1.5599999999999999E-2</v>
      </c>
      <c r="B943">
        <v>2.29E-2</v>
      </c>
      <c r="C943">
        <v>2.8899999999999999E-2</v>
      </c>
      <c r="D943">
        <v>3.3599999999999998E-2</v>
      </c>
      <c r="E943">
        <v>3.7400000000000003E-2</v>
      </c>
      <c r="F943">
        <v>4.2500000000000003E-2</v>
      </c>
      <c r="G943">
        <v>4.7399999999999998E-2</v>
      </c>
      <c r="H943">
        <v>5.4600000000000003E-2</v>
      </c>
    </row>
    <row r="944" spans="1:8" x14ac:dyDescent="0.2">
      <c r="A944">
        <v>1.6400000000000001E-2</v>
      </c>
      <c r="B944">
        <v>2.4E-2</v>
      </c>
      <c r="C944">
        <v>2.9899999999999999E-2</v>
      </c>
      <c r="D944">
        <v>3.4700000000000002E-2</v>
      </c>
      <c r="E944">
        <v>3.85E-2</v>
      </c>
      <c r="F944">
        <v>4.36E-2</v>
      </c>
      <c r="G944">
        <v>4.8399999999999999E-2</v>
      </c>
      <c r="H944">
        <v>5.5300000000000002E-2</v>
      </c>
    </row>
    <row r="945" spans="1:8" x14ac:dyDescent="0.2">
      <c r="A945">
        <v>1.6500000000000001E-2</v>
      </c>
      <c r="B945">
        <v>2.4E-2</v>
      </c>
      <c r="C945">
        <v>3.0099999999999998E-2</v>
      </c>
      <c r="D945">
        <v>3.4799999999999998E-2</v>
      </c>
      <c r="E945">
        <v>3.8300000000000001E-2</v>
      </c>
      <c r="F945">
        <v>4.3400000000000001E-2</v>
      </c>
      <c r="G945">
        <v>4.8099999999999997E-2</v>
      </c>
      <c r="H945">
        <v>5.5100000000000003E-2</v>
      </c>
    </row>
    <row r="946" spans="1:8" x14ac:dyDescent="0.2">
      <c r="A946">
        <v>1.6E-2</v>
      </c>
      <c r="B946">
        <v>2.35E-2</v>
      </c>
      <c r="C946">
        <v>2.9499999999999998E-2</v>
      </c>
      <c r="D946">
        <v>3.4299999999999997E-2</v>
      </c>
      <c r="E946">
        <v>3.7999999999999999E-2</v>
      </c>
      <c r="F946">
        <v>4.3099999999999999E-2</v>
      </c>
      <c r="G946">
        <v>4.7899999999999998E-2</v>
      </c>
      <c r="H946">
        <v>5.5E-2</v>
      </c>
    </row>
    <row r="947" spans="1:8" x14ac:dyDescent="0.2">
      <c r="A947">
        <v>1.61E-2</v>
      </c>
      <c r="B947">
        <v>2.35E-2</v>
      </c>
      <c r="C947">
        <v>2.9499999999999998E-2</v>
      </c>
      <c r="D947">
        <v>3.4099999999999998E-2</v>
      </c>
      <c r="E947">
        <v>3.7699999999999997E-2</v>
      </c>
      <c r="F947">
        <v>4.2799999999999998E-2</v>
      </c>
      <c r="G947">
        <v>4.7600000000000003E-2</v>
      </c>
      <c r="H947">
        <v>5.4899999999999997E-2</v>
      </c>
    </row>
    <row r="948" spans="1:8" x14ac:dyDescent="0.2">
      <c r="A948">
        <v>1.6400000000000001E-2</v>
      </c>
      <c r="B948">
        <v>2.41E-2</v>
      </c>
      <c r="C948">
        <v>3.0300000000000001E-2</v>
      </c>
      <c r="D948">
        <v>3.5000000000000003E-2</v>
      </c>
      <c r="E948">
        <v>3.8699999999999998E-2</v>
      </c>
      <c r="F948">
        <v>4.3799999999999999E-2</v>
      </c>
      <c r="G948">
        <v>4.8399999999999999E-2</v>
      </c>
      <c r="H948">
        <v>5.5500000000000001E-2</v>
      </c>
    </row>
    <row r="949" spans="1:8" x14ac:dyDescent="0.2">
      <c r="A949">
        <v>1.7000000000000001E-2</v>
      </c>
      <c r="B949">
        <v>2.5100000000000001E-2</v>
      </c>
      <c r="C949">
        <v>3.1199999999999999E-2</v>
      </c>
      <c r="D949">
        <v>3.5799999999999998E-2</v>
      </c>
      <c r="E949">
        <v>3.9399999999999998E-2</v>
      </c>
      <c r="F949">
        <v>4.4299999999999999E-2</v>
      </c>
      <c r="G949">
        <v>4.8899999999999999E-2</v>
      </c>
      <c r="H949">
        <v>5.57E-2</v>
      </c>
    </row>
    <row r="950" spans="1:8" x14ac:dyDescent="0.2">
      <c r="A950">
        <v>1.7000000000000001E-2</v>
      </c>
      <c r="B950">
        <v>2.4899999999999999E-2</v>
      </c>
      <c r="C950">
        <v>3.09E-2</v>
      </c>
      <c r="D950">
        <v>3.5499999999999997E-2</v>
      </c>
      <c r="E950">
        <v>3.9E-2</v>
      </c>
      <c r="F950">
        <v>4.3900000000000002E-2</v>
      </c>
      <c r="G950">
        <v>4.8399999999999999E-2</v>
      </c>
      <c r="H950">
        <v>5.5399999999999998E-2</v>
      </c>
    </row>
    <row r="951" spans="1:8" x14ac:dyDescent="0.2">
      <c r="A951">
        <v>1.7500000000000002E-2</v>
      </c>
      <c r="B951">
        <v>2.5600000000000001E-2</v>
      </c>
      <c r="C951">
        <v>3.1600000000000003E-2</v>
      </c>
      <c r="D951">
        <v>3.6200000000000003E-2</v>
      </c>
      <c r="E951">
        <v>3.9600000000000003E-2</v>
      </c>
      <c r="F951">
        <v>4.4400000000000002E-2</v>
      </c>
      <c r="G951">
        <v>4.8800000000000003E-2</v>
      </c>
      <c r="H951">
        <v>5.57E-2</v>
      </c>
    </row>
    <row r="952" spans="1:8" x14ac:dyDescent="0.2">
      <c r="A952">
        <v>1.78E-2</v>
      </c>
      <c r="B952">
        <v>2.5999999999999999E-2</v>
      </c>
      <c r="C952">
        <v>3.2000000000000001E-2</v>
      </c>
      <c r="D952">
        <v>3.6400000000000002E-2</v>
      </c>
      <c r="E952">
        <v>3.9800000000000002E-2</v>
      </c>
      <c r="F952">
        <v>4.4499999999999998E-2</v>
      </c>
      <c r="G952">
        <v>4.8899999999999999E-2</v>
      </c>
      <c r="H952">
        <v>5.5500000000000001E-2</v>
      </c>
    </row>
    <row r="953" spans="1:8" x14ac:dyDescent="0.2">
      <c r="A953">
        <v>1.77E-2</v>
      </c>
      <c r="B953">
        <v>2.58E-2</v>
      </c>
      <c r="C953">
        <v>3.1899999999999998E-2</v>
      </c>
      <c r="D953">
        <v>3.6400000000000002E-2</v>
      </c>
      <c r="E953">
        <v>3.9800000000000002E-2</v>
      </c>
      <c r="F953">
        <v>4.4499999999999998E-2</v>
      </c>
      <c r="G953">
        <v>4.8899999999999999E-2</v>
      </c>
      <c r="H953">
        <v>5.5500000000000001E-2</v>
      </c>
    </row>
    <row r="954" spans="1:8" x14ac:dyDescent="0.2">
      <c r="A954">
        <v>1.77E-2</v>
      </c>
      <c r="B954">
        <v>2.58E-2</v>
      </c>
      <c r="C954">
        <v>3.1899999999999998E-2</v>
      </c>
      <c r="D954">
        <v>3.6400000000000002E-2</v>
      </c>
      <c r="E954">
        <v>3.9699999999999999E-2</v>
      </c>
      <c r="F954">
        <v>4.4400000000000002E-2</v>
      </c>
      <c r="G954">
        <v>4.8800000000000003E-2</v>
      </c>
      <c r="H954">
        <v>5.5599999999999997E-2</v>
      </c>
    </row>
    <row r="955" spans="1:8" x14ac:dyDescent="0.2">
      <c r="A955">
        <v>1.8100000000000002E-2</v>
      </c>
      <c r="B955">
        <v>2.64E-2</v>
      </c>
      <c r="C955">
        <v>3.2500000000000001E-2</v>
      </c>
      <c r="D955">
        <v>3.6999999999999998E-2</v>
      </c>
      <c r="E955">
        <v>4.0399999999999998E-2</v>
      </c>
      <c r="F955">
        <v>4.5100000000000001E-2</v>
      </c>
      <c r="G955">
        <v>4.9500000000000002E-2</v>
      </c>
      <c r="H955">
        <v>5.5899999999999998E-2</v>
      </c>
    </row>
    <row r="956" spans="1:8" x14ac:dyDescent="0.2">
      <c r="A956">
        <v>1.8200000000000001E-2</v>
      </c>
      <c r="B956">
        <v>2.6700000000000002E-2</v>
      </c>
      <c r="C956">
        <v>3.2899999999999999E-2</v>
      </c>
      <c r="D956">
        <v>3.7499999999999999E-2</v>
      </c>
      <c r="E956">
        <v>4.0899999999999999E-2</v>
      </c>
      <c r="F956">
        <v>4.5600000000000002E-2</v>
      </c>
      <c r="G956">
        <v>0.05</v>
      </c>
      <c r="H956">
        <v>5.6300000000000003E-2</v>
      </c>
    </row>
    <row r="957" spans="1:8" x14ac:dyDescent="0.2">
      <c r="A957">
        <v>1.8200000000000001E-2</v>
      </c>
      <c r="B957">
        <v>2.6700000000000002E-2</v>
      </c>
      <c r="C957">
        <v>3.2899999999999999E-2</v>
      </c>
      <c r="D957">
        <v>3.7499999999999999E-2</v>
      </c>
      <c r="E957">
        <v>4.0800000000000003E-2</v>
      </c>
      <c r="F957">
        <v>4.5499999999999999E-2</v>
      </c>
      <c r="G957">
        <v>4.9700000000000001E-2</v>
      </c>
      <c r="H957">
        <v>5.6000000000000001E-2</v>
      </c>
    </row>
    <row r="958" spans="1:8" x14ac:dyDescent="0.2">
      <c r="A958">
        <v>1.8200000000000001E-2</v>
      </c>
      <c r="B958">
        <v>2.6599999999999999E-2</v>
      </c>
      <c r="C958">
        <v>3.2800000000000003E-2</v>
      </c>
      <c r="D958">
        <v>3.73E-2</v>
      </c>
      <c r="E958">
        <v>4.0800000000000003E-2</v>
      </c>
      <c r="F958">
        <v>4.5499999999999999E-2</v>
      </c>
      <c r="G958">
        <v>4.99E-2</v>
      </c>
      <c r="H958">
        <v>5.62E-2</v>
      </c>
    </row>
    <row r="959" spans="1:8" x14ac:dyDescent="0.2">
      <c r="A959">
        <v>1.8100000000000002E-2</v>
      </c>
      <c r="B959">
        <v>2.6499999999999999E-2</v>
      </c>
      <c r="C959">
        <v>3.2899999999999999E-2</v>
      </c>
      <c r="D959">
        <v>3.7600000000000001E-2</v>
      </c>
      <c r="E959">
        <v>4.1200000000000001E-2</v>
      </c>
      <c r="F959">
        <v>4.5999999999999999E-2</v>
      </c>
      <c r="G959">
        <v>5.04E-2</v>
      </c>
      <c r="H959">
        <v>5.67E-2</v>
      </c>
    </row>
    <row r="960" spans="1:8" x14ac:dyDescent="0.2">
      <c r="A960">
        <v>1.8700000000000001E-2</v>
      </c>
      <c r="B960">
        <v>2.7199999999999998E-2</v>
      </c>
      <c r="C960">
        <v>3.3599999999999998E-2</v>
      </c>
      <c r="D960">
        <v>3.8399999999999997E-2</v>
      </c>
      <c r="E960">
        <v>4.2000000000000003E-2</v>
      </c>
      <c r="F960">
        <v>4.6800000000000001E-2</v>
      </c>
      <c r="G960">
        <v>5.1200000000000002E-2</v>
      </c>
      <c r="H960">
        <v>5.7299999999999997E-2</v>
      </c>
    </row>
    <row r="961" spans="1:8" x14ac:dyDescent="0.2">
      <c r="A961">
        <v>2.0500000000000001E-2</v>
      </c>
      <c r="B961">
        <v>2.9700000000000001E-2</v>
      </c>
      <c r="C961">
        <v>3.6200000000000003E-2</v>
      </c>
      <c r="D961">
        <v>4.0899999999999999E-2</v>
      </c>
      <c r="E961">
        <v>4.4299999999999999E-2</v>
      </c>
      <c r="F961">
        <v>4.8899999999999999E-2</v>
      </c>
      <c r="G961">
        <v>5.2900000000000003E-2</v>
      </c>
      <c r="H961">
        <v>5.8599999999999999E-2</v>
      </c>
    </row>
    <row r="962" spans="1:8" x14ac:dyDescent="0.2">
      <c r="A962">
        <v>2.07E-2</v>
      </c>
      <c r="B962">
        <v>2.98E-2</v>
      </c>
      <c r="C962">
        <v>3.6400000000000002E-2</v>
      </c>
      <c r="D962">
        <v>4.1000000000000002E-2</v>
      </c>
      <c r="E962">
        <v>4.4600000000000001E-2</v>
      </c>
      <c r="F962">
        <v>4.9200000000000001E-2</v>
      </c>
      <c r="G962">
        <v>5.33E-2</v>
      </c>
      <c r="H962">
        <v>5.8700000000000002E-2</v>
      </c>
    </row>
    <row r="963" spans="1:8" x14ac:dyDescent="0.2">
      <c r="A963">
        <v>2.0500000000000001E-2</v>
      </c>
      <c r="B963">
        <v>2.9700000000000001E-2</v>
      </c>
      <c r="C963">
        <v>3.6299999999999999E-2</v>
      </c>
      <c r="D963">
        <v>4.1000000000000002E-2</v>
      </c>
      <c r="E963">
        <v>4.4499999999999998E-2</v>
      </c>
      <c r="F963">
        <v>4.9200000000000001E-2</v>
      </c>
      <c r="G963">
        <v>5.3199999999999997E-2</v>
      </c>
      <c r="H963">
        <v>5.8700000000000002E-2</v>
      </c>
    </row>
    <row r="964" spans="1:8" x14ac:dyDescent="0.2">
      <c r="A964">
        <v>2.06E-2</v>
      </c>
      <c r="B964">
        <v>2.98E-2</v>
      </c>
      <c r="C964">
        <v>3.6200000000000003E-2</v>
      </c>
      <c r="D964">
        <v>4.0899999999999999E-2</v>
      </c>
      <c r="E964">
        <v>4.4400000000000002E-2</v>
      </c>
      <c r="F964">
        <v>4.9000000000000002E-2</v>
      </c>
      <c r="G964">
        <v>5.3100000000000001E-2</v>
      </c>
      <c r="H964">
        <v>5.8700000000000002E-2</v>
      </c>
    </row>
    <row r="965" spans="1:8" x14ac:dyDescent="0.2">
      <c r="A965">
        <v>2.0899999999999998E-2</v>
      </c>
      <c r="B965">
        <v>3.0200000000000001E-2</v>
      </c>
      <c r="C965">
        <v>3.6600000000000001E-2</v>
      </c>
      <c r="D965">
        <v>4.1300000000000003E-2</v>
      </c>
      <c r="E965">
        <v>4.48E-2</v>
      </c>
      <c r="F965">
        <v>4.9599999999999998E-2</v>
      </c>
      <c r="G965">
        <v>5.3699999999999998E-2</v>
      </c>
      <c r="H965">
        <v>5.9200000000000003E-2</v>
      </c>
    </row>
    <row r="966" spans="1:8" x14ac:dyDescent="0.2">
      <c r="A966">
        <v>2.0899999999999998E-2</v>
      </c>
      <c r="B966">
        <v>2.9899999999999999E-2</v>
      </c>
      <c r="C966">
        <v>3.6400000000000002E-2</v>
      </c>
      <c r="D966">
        <v>4.1099999999999998E-2</v>
      </c>
      <c r="E966">
        <v>4.4600000000000001E-2</v>
      </c>
      <c r="F966">
        <v>4.9299999999999997E-2</v>
      </c>
      <c r="G966">
        <v>5.3499999999999999E-2</v>
      </c>
      <c r="H966">
        <v>5.9299999999999999E-2</v>
      </c>
    </row>
    <row r="967" spans="1:8" x14ac:dyDescent="0.2">
      <c r="A967">
        <v>2.0199999999999999E-2</v>
      </c>
      <c r="B967">
        <v>2.87E-2</v>
      </c>
      <c r="C967">
        <v>3.5099999999999999E-2</v>
      </c>
      <c r="D967">
        <v>3.9699999999999999E-2</v>
      </c>
      <c r="E967">
        <v>4.3200000000000002E-2</v>
      </c>
      <c r="F967">
        <v>4.8000000000000001E-2</v>
      </c>
      <c r="G967">
        <v>5.2200000000000003E-2</v>
      </c>
      <c r="H967">
        <v>5.8200000000000002E-2</v>
      </c>
    </row>
    <row r="968" spans="1:8" x14ac:dyDescent="0.2">
      <c r="A968">
        <v>2.0500000000000001E-2</v>
      </c>
      <c r="B968">
        <v>2.93E-2</v>
      </c>
      <c r="C968">
        <v>3.56E-2</v>
      </c>
      <c r="D968">
        <v>4.0099999999999997E-2</v>
      </c>
      <c r="E968">
        <v>4.3499999999999997E-2</v>
      </c>
      <c r="F968">
        <v>4.82E-2</v>
      </c>
      <c r="G968">
        <v>5.2299999999999999E-2</v>
      </c>
      <c r="H968">
        <v>5.8200000000000002E-2</v>
      </c>
    </row>
    <row r="969" spans="1:8" x14ac:dyDescent="0.2">
      <c r="A969">
        <v>2.0899999999999998E-2</v>
      </c>
      <c r="B969">
        <v>2.9700000000000001E-2</v>
      </c>
      <c r="C969">
        <v>3.61E-2</v>
      </c>
      <c r="D969">
        <v>4.0599999999999997E-2</v>
      </c>
      <c r="E969">
        <v>4.3999999999999997E-2</v>
      </c>
      <c r="F969">
        <v>4.87E-2</v>
      </c>
      <c r="G969">
        <v>5.28E-2</v>
      </c>
      <c r="H969">
        <v>5.8599999999999999E-2</v>
      </c>
    </row>
    <row r="970" spans="1:8" x14ac:dyDescent="0.2">
      <c r="A970">
        <v>2.0899999999999998E-2</v>
      </c>
      <c r="B970">
        <v>2.9600000000000001E-2</v>
      </c>
      <c r="C970">
        <v>3.5799999999999998E-2</v>
      </c>
      <c r="D970">
        <v>4.0300000000000002E-2</v>
      </c>
      <c r="E970">
        <v>4.36E-2</v>
      </c>
      <c r="F970">
        <v>4.82E-2</v>
      </c>
      <c r="G970">
        <v>5.2400000000000002E-2</v>
      </c>
      <c r="H970">
        <v>5.8200000000000002E-2</v>
      </c>
    </row>
    <row r="971" spans="1:8" x14ac:dyDescent="0.2">
      <c r="A971">
        <v>2.07E-2</v>
      </c>
      <c r="B971">
        <v>2.92E-2</v>
      </c>
      <c r="C971">
        <v>3.5299999999999998E-2</v>
      </c>
      <c r="D971">
        <v>3.9800000000000002E-2</v>
      </c>
      <c r="E971">
        <v>4.3099999999999999E-2</v>
      </c>
      <c r="F971">
        <v>4.7800000000000002E-2</v>
      </c>
      <c r="G971">
        <v>5.1900000000000002E-2</v>
      </c>
      <c r="H971">
        <v>5.7799999999999997E-2</v>
      </c>
    </row>
    <row r="972" spans="1:8" x14ac:dyDescent="0.2">
      <c r="A972">
        <v>2.1299999999999999E-2</v>
      </c>
      <c r="B972">
        <v>3.0099999999999998E-2</v>
      </c>
      <c r="C972">
        <v>3.6200000000000003E-2</v>
      </c>
      <c r="D972">
        <v>4.07E-2</v>
      </c>
      <c r="E972">
        <v>4.41E-2</v>
      </c>
      <c r="F972">
        <v>4.8599999999999997E-2</v>
      </c>
      <c r="G972">
        <v>5.2699999999999997E-2</v>
      </c>
      <c r="H972">
        <v>5.8400000000000001E-2</v>
      </c>
    </row>
    <row r="973" spans="1:8" x14ac:dyDescent="0.2">
      <c r="A973">
        <v>2.1100000000000001E-2</v>
      </c>
      <c r="B973">
        <v>2.98E-2</v>
      </c>
      <c r="C973">
        <v>3.5799999999999998E-2</v>
      </c>
      <c r="D973">
        <v>4.0300000000000002E-2</v>
      </c>
      <c r="E973">
        <v>4.3700000000000003E-2</v>
      </c>
      <c r="F973">
        <v>4.82E-2</v>
      </c>
      <c r="G973">
        <v>5.2299999999999999E-2</v>
      </c>
      <c r="H973">
        <v>5.8200000000000002E-2</v>
      </c>
    </row>
    <row r="974" spans="1:8" x14ac:dyDescent="0.2">
      <c r="A974">
        <v>2.0899999999999998E-2</v>
      </c>
      <c r="B974">
        <v>2.9399999999999999E-2</v>
      </c>
      <c r="C974">
        <v>3.5400000000000001E-2</v>
      </c>
      <c r="D974">
        <v>3.9899999999999998E-2</v>
      </c>
      <c r="E974">
        <v>4.3299999999999998E-2</v>
      </c>
      <c r="F974">
        <v>4.7800000000000002E-2</v>
      </c>
      <c r="G974">
        <v>5.1900000000000002E-2</v>
      </c>
      <c r="H974">
        <v>5.7799999999999997E-2</v>
      </c>
    </row>
    <row r="975" spans="1:8" x14ac:dyDescent="0.2">
      <c r="A975">
        <v>2.06E-2</v>
      </c>
      <c r="B975">
        <v>2.87E-2</v>
      </c>
      <c r="C975">
        <v>3.4599999999999999E-2</v>
      </c>
      <c r="D975">
        <v>3.9E-2</v>
      </c>
      <c r="E975">
        <v>4.2299999999999997E-2</v>
      </c>
      <c r="F975">
        <v>4.6899999999999997E-2</v>
      </c>
      <c r="G975">
        <v>5.1200000000000002E-2</v>
      </c>
      <c r="H975">
        <v>5.7299999999999997E-2</v>
      </c>
    </row>
    <row r="976" spans="1:8" x14ac:dyDescent="0.2">
      <c r="A976">
        <v>2.1000000000000001E-2</v>
      </c>
      <c r="B976">
        <v>2.9100000000000001E-2</v>
      </c>
      <c r="C976">
        <v>3.5000000000000003E-2</v>
      </c>
      <c r="D976">
        <v>3.9199999999999999E-2</v>
      </c>
      <c r="E976">
        <v>4.2500000000000003E-2</v>
      </c>
      <c r="F976">
        <v>4.7100000000000003E-2</v>
      </c>
      <c r="G976">
        <v>5.1200000000000002E-2</v>
      </c>
      <c r="H976">
        <v>5.7299999999999997E-2</v>
      </c>
    </row>
    <row r="977" spans="1:8" x14ac:dyDescent="0.2">
      <c r="A977">
        <v>2.1499999999999998E-2</v>
      </c>
      <c r="B977">
        <v>2.9899999999999999E-2</v>
      </c>
      <c r="C977">
        <v>3.5799999999999998E-2</v>
      </c>
      <c r="D977">
        <v>4.0099999999999997E-2</v>
      </c>
      <c r="E977">
        <v>4.3400000000000001E-2</v>
      </c>
      <c r="F977">
        <v>4.7899999999999998E-2</v>
      </c>
      <c r="G977">
        <v>5.1999999999999998E-2</v>
      </c>
      <c r="H977">
        <v>5.79E-2</v>
      </c>
    </row>
    <row r="978" spans="1:8" x14ac:dyDescent="0.2">
      <c r="A978">
        <v>2.1899999999999999E-2</v>
      </c>
      <c r="B978">
        <v>3.04E-2</v>
      </c>
      <c r="C978">
        <v>3.61E-2</v>
      </c>
      <c r="D978">
        <v>4.0399999999999998E-2</v>
      </c>
      <c r="E978">
        <v>4.36E-2</v>
      </c>
      <c r="F978">
        <v>4.8099999999999997E-2</v>
      </c>
      <c r="G978">
        <v>5.2200000000000003E-2</v>
      </c>
      <c r="H978">
        <v>5.8099999999999999E-2</v>
      </c>
    </row>
    <row r="979" spans="1:8" x14ac:dyDescent="0.2">
      <c r="A979">
        <v>2.1999999999999999E-2</v>
      </c>
      <c r="B979">
        <v>3.0300000000000001E-2</v>
      </c>
      <c r="C979">
        <v>3.6200000000000003E-2</v>
      </c>
      <c r="D979">
        <v>4.0500000000000001E-2</v>
      </c>
      <c r="E979">
        <v>4.3700000000000003E-2</v>
      </c>
      <c r="F979">
        <v>4.82E-2</v>
      </c>
      <c r="G979">
        <v>5.2200000000000003E-2</v>
      </c>
      <c r="H979">
        <v>5.8099999999999999E-2</v>
      </c>
    </row>
    <row r="980" spans="1:8" x14ac:dyDescent="0.2">
      <c r="A980">
        <v>2.2599999999999999E-2</v>
      </c>
      <c r="B980">
        <v>3.1E-2</v>
      </c>
      <c r="C980">
        <v>3.6799999999999999E-2</v>
      </c>
      <c r="D980">
        <v>4.1000000000000002E-2</v>
      </c>
      <c r="E980">
        <v>4.4200000000000003E-2</v>
      </c>
      <c r="F980">
        <v>4.8599999999999997E-2</v>
      </c>
      <c r="G980">
        <v>5.2400000000000002E-2</v>
      </c>
      <c r="H980">
        <v>5.8200000000000002E-2</v>
      </c>
    </row>
    <row r="981" spans="1:8" x14ac:dyDescent="0.2">
      <c r="A981">
        <v>2.2599999999999999E-2</v>
      </c>
      <c r="B981">
        <v>3.1E-2</v>
      </c>
      <c r="C981">
        <v>3.6900000000000002E-2</v>
      </c>
      <c r="D981">
        <v>4.1200000000000001E-2</v>
      </c>
      <c r="E981">
        <v>4.4400000000000002E-2</v>
      </c>
      <c r="F981">
        <v>4.8899999999999999E-2</v>
      </c>
      <c r="G981">
        <v>5.2900000000000003E-2</v>
      </c>
      <c r="H981">
        <v>5.8599999999999999E-2</v>
      </c>
    </row>
    <row r="982" spans="1:8" x14ac:dyDescent="0.2">
      <c r="A982">
        <v>2.2700000000000001E-2</v>
      </c>
      <c r="B982">
        <v>3.1E-2</v>
      </c>
      <c r="C982">
        <v>3.6799999999999999E-2</v>
      </c>
      <c r="D982">
        <v>4.1000000000000002E-2</v>
      </c>
      <c r="E982">
        <v>4.4299999999999999E-2</v>
      </c>
      <c r="F982">
        <v>4.87E-2</v>
      </c>
      <c r="G982">
        <v>5.28E-2</v>
      </c>
      <c r="H982">
        <v>5.8700000000000002E-2</v>
      </c>
    </row>
    <row r="983" spans="1:8" x14ac:dyDescent="0.2">
      <c r="A983">
        <v>2.3300000000000001E-2</v>
      </c>
      <c r="B983">
        <v>3.15E-2</v>
      </c>
      <c r="C983">
        <v>3.7100000000000001E-2</v>
      </c>
      <c r="D983">
        <v>4.1200000000000001E-2</v>
      </c>
      <c r="E983">
        <v>4.4400000000000002E-2</v>
      </c>
      <c r="F983">
        <v>4.8800000000000003E-2</v>
      </c>
      <c r="G983">
        <v>5.28E-2</v>
      </c>
      <c r="H983">
        <v>5.8599999999999999E-2</v>
      </c>
    </row>
    <row r="984" spans="1:8" x14ac:dyDescent="0.2">
      <c r="A984">
        <v>2.3900000000000001E-2</v>
      </c>
      <c r="B984">
        <v>3.2199999999999999E-2</v>
      </c>
      <c r="C984">
        <v>3.7699999999999997E-2</v>
      </c>
      <c r="D984">
        <v>4.1700000000000001E-2</v>
      </c>
      <c r="E984">
        <v>4.48E-2</v>
      </c>
      <c r="F984">
        <v>4.9099999999999998E-2</v>
      </c>
      <c r="G984">
        <v>5.2999999999999999E-2</v>
      </c>
      <c r="H984">
        <v>5.8700000000000002E-2</v>
      </c>
    </row>
    <row r="985" spans="1:8" x14ac:dyDescent="0.2">
      <c r="A985">
        <v>2.4799999999999999E-2</v>
      </c>
      <c r="B985">
        <v>3.3000000000000002E-2</v>
      </c>
      <c r="C985">
        <v>3.8399999999999997E-2</v>
      </c>
      <c r="D985">
        <v>4.2299999999999997E-2</v>
      </c>
      <c r="E985">
        <v>4.5199999999999997E-2</v>
      </c>
      <c r="F985">
        <v>4.9399999999999999E-2</v>
      </c>
      <c r="G985">
        <v>5.33E-2</v>
      </c>
      <c r="H985">
        <v>5.8999999999999997E-2</v>
      </c>
    </row>
    <row r="986" spans="1:8" x14ac:dyDescent="0.2">
      <c r="A986">
        <v>2.4299999999999999E-2</v>
      </c>
      <c r="B986">
        <v>3.2300000000000002E-2</v>
      </c>
      <c r="C986">
        <v>3.7499999999999999E-2</v>
      </c>
      <c r="D986">
        <v>4.1300000000000003E-2</v>
      </c>
      <c r="E986">
        <v>4.4200000000000003E-2</v>
      </c>
      <c r="F986">
        <v>4.8399999999999999E-2</v>
      </c>
      <c r="G986">
        <v>5.2299999999999999E-2</v>
      </c>
      <c r="H986">
        <v>5.8000000000000003E-2</v>
      </c>
    </row>
    <row r="987" spans="1:8" x14ac:dyDescent="0.2">
      <c r="A987">
        <v>2.4299999999999999E-2</v>
      </c>
      <c r="B987">
        <v>3.2399999999999998E-2</v>
      </c>
      <c r="C987">
        <v>3.7600000000000001E-2</v>
      </c>
      <c r="D987">
        <v>4.1399999999999999E-2</v>
      </c>
      <c r="E987">
        <v>4.4299999999999999E-2</v>
      </c>
      <c r="F987">
        <v>4.8500000000000001E-2</v>
      </c>
      <c r="G987">
        <v>5.2299999999999999E-2</v>
      </c>
      <c r="H987">
        <v>5.8099999999999999E-2</v>
      </c>
    </row>
    <row r="988" spans="1:8" x14ac:dyDescent="0.2">
      <c r="A988">
        <v>2.4500000000000001E-2</v>
      </c>
      <c r="B988">
        <v>3.27E-2</v>
      </c>
      <c r="C988">
        <v>3.7999999999999999E-2</v>
      </c>
      <c r="D988">
        <v>4.1700000000000001E-2</v>
      </c>
      <c r="E988">
        <v>4.4400000000000002E-2</v>
      </c>
      <c r="F988">
        <v>4.8599999999999997E-2</v>
      </c>
      <c r="G988">
        <v>5.2400000000000002E-2</v>
      </c>
      <c r="H988">
        <v>5.8000000000000003E-2</v>
      </c>
    </row>
    <row r="989" spans="1:8" x14ac:dyDescent="0.2">
      <c r="A989">
        <v>2.3800000000000002E-2</v>
      </c>
      <c r="B989">
        <v>3.1699999999999999E-2</v>
      </c>
      <c r="C989">
        <v>3.6999999999999998E-2</v>
      </c>
      <c r="D989">
        <v>4.0800000000000003E-2</v>
      </c>
      <c r="E989">
        <v>4.36E-2</v>
      </c>
      <c r="F989">
        <v>4.7699999999999999E-2</v>
      </c>
      <c r="G989">
        <v>5.1700000000000003E-2</v>
      </c>
      <c r="H989">
        <v>5.74E-2</v>
      </c>
    </row>
    <row r="990" spans="1:8" x14ac:dyDescent="0.2">
      <c r="A990">
        <v>2.4E-2</v>
      </c>
      <c r="B990">
        <v>3.1899999999999998E-2</v>
      </c>
      <c r="C990">
        <v>3.7199999999999997E-2</v>
      </c>
      <c r="D990">
        <v>4.1000000000000002E-2</v>
      </c>
      <c r="E990">
        <v>4.3900000000000002E-2</v>
      </c>
      <c r="F990">
        <v>4.8000000000000001E-2</v>
      </c>
      <c r="G990">
        <v>5.1900000000000002E-2</v>
      </c>
      <c r="H990">
        <v>5.7700000000000001E-2</v>
      </c>
    </row>
    <row r="991" spans="1:8" x14ac:dyDescent="0.2">
      <c r="A991">
        <v>2.4199999999999999E-2</v>
      </c>
      <c r="B991">
        <v>3.2199999999999999E-2</v>
      </c>
      <c r="C991">
        <v>3.7400000000000003E-2</v>
      </c>
      <c r="D991">
        <v>4.1099999999999998E-2</v>
      </c>
      <c r="E991">
        <v>4.3900000000000002E-2</v>
      </c>
      <c r="F991">
        <v>4.8099999999999997E-2</v>
      </c>
      <c r="G991">
        <v>5.1999999999999998E-2</v>
      </c>
      <c r="H991">
        <v>5.79E-2</v>
      </c>
    </row>
    <row r="992" spans="1:8" x14ac:dyDescent="0.2">
      <c r="A992">
        <v>2.4199999999999999E-2</v>
      </c>
      <c r="B992">
        <v>3.2099999999999997E-2</v>
      </c>
      <c r="C992">
        <v>3.73E-2</v>
      </c>
      <c r="D992">
        <v>4.1099999999999998E-2</v>
      </c>
      <c r="E992">
        <v>4.3999999999999997E-2</v>
      </c>
      <c r="F992">
        <v>4.82E-2</v>
      </c>
      <c r="G992">
        <v>5.2200000000000003E-2</v>
      </c>
      <c r="H992">
        <v>5.8099999999999999E-2</v>
      </c>
    </row>
    <row r="993" spans="1:8" x14ac:dyDescent="0.2">
      <c r="A993">
        <v>2.3599999999999999E-2</v>
      </c>
      <c r="B993">
        <v>3.1199999999999999E-2</v>
      </c>
      <c r="C993">
        <v>3.6299999999999999E-2</v>
      </c>
      <c r="D993">
        <v>4.0099999999999997E-2</v>
      </c>
      <c r="E993">
        <v>4.2900000000000001E-2</v>
      </c>
      <c r="F993">
        <v>4.7100000000000003E-2</v>
      </c>
      <c r="G993">
        <v>5.11E-2</v>
      </c>
      <c r="H993">
        <v>5.7099999999999998E-2</v>
      </c>
    </row>
    <row r="994" spans="1:8" x14ac:dyDescent="0.2">
      <c r="A994">
        <v>2.3900000000000001E-2</v>
      </c>
      <c r="B994">
        <v>3.1600000000000003E-2</v>
      </c>
      <c r="C994">
        <v>3.6700000000000003E-2</v>
      </c>
      <c r="D994">
        <v>4.0500000000000001E-2</v>
      </c>
      <c r="E994">
        <v>4.3400000000000001E-2</v>
      </c>
      <c r="F994">
        <v>4.7600000000000003E-2</v>
      </c>
      <c r="G994">
        <v>5.1499999999999997E-2</v>
      </c>
      <c r="H994">
        <v>5.7500000000000002E-2</v>
      </c>
    </row>
    <row r="995" spans="1:8" x14ac:dyDescent="0.2">
      <c r="A995">
        <v>2.46E-2</v>
      </c>
      <c r="B995">
        <v>3.2500000000000001E-2</v>
      </c>
      <c r="C995">
        <v>3.7600000000000001E-2</v>
      </c>
      <c r="D995">
        <v>4.1300000000000003E-2</v>
      </c>
      <c r="E995">
        <v>4.4200000000000003E-2</v>
      </c>
      <c r="F995">
        <v>4.82E-2</v>
      </c>
      <c r="G995">
        <v>5.21E-2</v>
      </c>
      <c r="H995">
        <v>5.7799999999999997E-2</v>
      </c>
    </row>
    <row r="996" spans="1:8" x14ac:dyDescent="0.2">
      <c r="A996">
        <v>2.47E-2</v>
      </c>
      <c r="B996">
        <v>3.2599999999999997E-2</v>
      </c>
      <c r="C996">
        <v>3.7699999999999997E-2</v>
      </c>
      <c r="D996">
        <v>4.1399999999999999E-2</v>
      </c>
      <c r="E996">
        <v>4.4299999999999999E-2</v>
      </c>
      <c r="F996">
        <v>4.8399999999999999E-2</v>
      </c>
      <c r="G996">
        <v>5.2200000000000003E-2</v>
      </c>
      <c r="H996">
        <v>5.79E-2</v>
      </c>
    </row>
    <row r="997" spans="1:8" x14ac:dyDescent="0.2">
      <c r="A997">
        <v>2.4299999999999999E-2</v>
      </c>
      <c r="B997">
        <v>3.1899999999999998E-2</v>
      </c>
      <c r="C997">
        <v>3.6799999999999999E-2</v>
      </c>
      <c r="D997">
        <v>4.0399999999999998E-2</v>
      </c>
      <c r="E997">
        <v>4.3200000000000002E-2</v>
      </c>
      <c r="F997">
        <v>4.7199999999999999E-2</v>
      </c>
      <c r="G997">
        <v>5.0999999999999997E-2</v>
      </c>
      <c r="H997">
        <v>5.6899999999999999E-2</v>
      </c>
    </row>
    <row r="998" spans="1:8" x14ac:dyDescent="0.2">
      <c r="A998">
        <v>2.3699999999999999E-2</v>
      </c>
      <c r="B998">
        <v>3.1199999999999999E-2</v>
      </c>
      <c r="C998">
        <v>3.61E-2</v>
      </c>
      <c r="D998">
        <v>3.9899999999999998E-2</v>
      </c>
      <c r="E998">
        <v>4.2700000000000002E-2</v>
      </c>
      <c r="F998">
        <v>4.6899999999999997E-2</v>
      </c>
      <c r="G998">
        <v>5.0799999999999998E-2</v>
      </c>
      <c r="H998">
        <v>5.6800000000000003E-2</v>
      </c>
    </row>
    <row r="999" spans="1:8" x14ac:dyDescent="0.2">
      <c r="A999">
        <v>2.24E-2</v>
      </c>
      <c r="B999">
        <v>2.92E-2</v>
      </c>
      <c r="C999">
        <v>3.4099999999999998E-2</v>
      </c>
      <c r="D999">
        <v>3.78E-2</v>
      </c>
      <c r="E999">
        <v>4.0800000000000003E-2</v>
      </c>
      <c r="F999">
        <v>4.5100000000000001E-2</v>
      </c>
      <c r="G999">
        <v>4.9299999999999997E-2</v>
      </c>
      <c r="H999">
        <v>5.57E-2</v>
      </c>
    </row>
    <row r="1000" spans="1:8" x14ac:dyDescent="0.2">
      <c r="A1000">
        <v>2.2700000000000001E-2</v>
      </c>
      <c r="B1000">
        <v>2.9700000000000001E-2</v>
      </c>
      <c r="C1000">
        <v>3.4599999999999999E-2</v>
      </c>
      <c r="D1000">
        <v>3.8300000000000001E-2</v>
      </c>
      <c r="E1000">
        <v>4.1300000000000003E-2</v>
      </c>
      <c r="F1000">
        <v>4.5499999999999999E-2</v>
      </c>
      <c r="G1000">
        <v>4.9500000000000002E-2</v>
      </c>
      <c r="H1000">
        <v>5.5800000000000002E-2</v>
      </c>
    </row>
    <row r="1001" spans="1:8" x14ac:dyDescent="0.2">
      <c r="A1001">
        <v>2.2499999999999999E-2</v>
      </c>
      <c r="B1001">
        <v>2.9399999999999999E-2</v>
      </c>
      <c r="C1001">
        <v>3.4299999999999997E-2</v>
      </c>
      <c r="D1001">
        <v>3.8100000000000002E-2</v>
      </c>
      <c r="E1001">
        <v>4.1099999999999998E-2</v>
      </c>
      <c r="F1001">
        <v>4.5400000000000003E-2</v>
      </c>
      <c r="G1001">
        <v>4.9399999999999999E-2</v>
      </c>
      <c r="H1001">
        <v>5.57E-2</v>
      </c>
    </row>
    <row r="1002" spans="1:8" x14ac:dyDescent="0.2">
      <c r="A1002">
        <v>2.2599999999999999E-2</v>
      </c>
      <c r="B1002">
        <v>2.9499999999999998E-2</v>
      </c>
      <c r="C1002">
        <v>3.44E-2</v>
      </c>
      <c r="D1002">
        <v>3.8100000000000002E-2</v>
      </c>
      <c r="E1002">
        <v>4.1000000000000002E-2</v>
      </c>
      <c r="F1002">
        <v>4.53E-2</v>
      </c>
      <c r="G1002">
        <v>4.9399999999999999E-2</v>
      </c>
      <c r="H1002">
        <v>5.57E-2</v>
      </c>
    </row>
    <row r="1003" spans="1:8" x14ac:dyDescent="0.2">
      <c r="A1003">
        <v>2.2599999999999999E-2</v>
      </c>
      <c r="B1003">
        <v>2.9499999999999998E-2</v>
      </c>
      <c r="C1003">
        <v>3.44E-2</v>
      </c>
      <c r="D1003">
        <v>3.8199999999999998E-2</v>
      </c>
      <c r="E1003">
        <v>4.1099999999999998E-2</v>
      </c>
      <c r="F1003">
        <v>4.5499999999999999E-2</v>
      </c>
      <c r="G1003">
        <v>4.9599999999999998E-2</v>
      </c>
      <c r="H1003">
        <v>5.5899999999999998E-2</v>
      </c>
    </row>
    <row r="1004" spans="1:8" x14ac:dyDescent="0.2">
      <c r="A1004">
        <v>2.2499999999999999E-2</v>
      </c>
      <c r="B1004">
        <v>2.9399999999999999E-2</v>
      </c>
      <c r="C1004">
        <v>3.4200000000000001E-2</v>
      </c>
      <c r="D1004">
        <v>3.7900000000000003E-2</v>
      </c>
      <c r="E1004">
        <v>4.0899999999999999E-2</v>
      </c>
      <c r="F1004">
        <v>4.5199999999999997E-2</v>
      </c>
      <c r="G1004">
        <v>4.9299999999999997E-2</v>
      </c>
      <c r="H1004">
        <v>5.5599999999999997E-2</v>
      </c>
    </row>
    <row r="1005" spans="1:8" x14ac:dyDescent="0.2">
      <c r="A1005">
        <v>2.3E-2</v>
      </c>
      <c r="B1005">
        <v>0.03</v>
      </c>
      <c r="C1005">
        <v>3.4799999999999998E-2</v>
      </c>
      <c r="D1005">
        <v>3.85E-2</v>
      </c>
      <c r="E1005">
        <v>4.1500000000000002E-2</v>
      </c>
      <c r="F1005">
        <v>4.5699999999999998E-2</v>
      </c>
      <c r="G1005">
        <v>4.9799999999999997E-2</v>
      </c>
      <c r="H1005">
        <v>5.6099999999999997E-2</v>
      </c>
    </row>
    <row r="1006" spans="1:8" x14ac:dyDescent="0.2">
      <c r="A1006">
        <v>2.3199999999999998E-2</v>
      </c>
      <c r="B1006">
        <v>3.0200000000000001E-2</v>
      </c>
      <c r="C1006">
        <v>3.5099999999999999E-2</v>
      </c>
      <c r="D1006">
        <v>3.8699999999999998E-2</v>
      </c>
      <c r="E1006">
        <v>4.1599999999999998E-2</v>
      </c>
      <c r="F1006">
        <v>4.58E-2</v>
      </c>
      <c r="G1006">
        <v>4.9799999999999997E-2</v>
      </c>
      <c r="H1006">
        <v>5.6000000000000001E-2</v>
      </c>
    </row>
    <row r="1007" spans="1:8" x14ac:dyDescent="0.2">
      <c r="A1007">
        <v>2.3199999999999998E-2</v>
      </c>
      <c r="B1007">
        <v>3.0300000000000001E-2</v>
      </c>
      <c r="C1007">
        <v>3.5099999999999999E-2</v>
      </c>
      <c r="D1007">
        <v>3.8699999999999998E-2</v>
      </c>
      <c r="E1007">
        <v>4.1599999999999998E-2</v>
      </c>
      <c r="F1007">
        <v>4.5699999999999998E-2</v>
      </c>
      <c r="G1007">
        <v>4.9700000000000001E-2</v>
      </c>
      <c r="H1007">
        <v>5.5800000000000002E-2</v>
      </c>
    </row>
    <row r="1008" spans="1:8" x14ac:dyDescent="0.2">
      <c r="A1008">
        <v>2.2700000000000001E-2</v>
      </c>
      <c r="B1008">
        <v>2.9399999999999999E-2</v>
      </c>
      <c r="C1008">
        <v>3.4200000000000001E-2</v>
      </c>
      <c r="D1008">
        <v>3.7699999999999997E-2</v>
      </c>
      <c r="E1008">
        <v>4.0500000000000001E-2</v>
      </c>
      <c r="F1008">
        <v>4.4699999999999997E-2</v>
      </c>
      <c r="G1008">
        <v>4.87E-2</v>
      </c>
      <c r="H1008">
        <v>5.5E-2</v>
      </c>
    </row>
    <row r="1009" spans="1:8" x14ac:dyDescent="0.2">
      <c r="A1009">
        <v>2.2800000000000001E-2</v>
      </c>
      <c r="B1009">
        <v>2.9600000000000001E-2</v>
      </c>
      <c r="C1009">
        <v>3.4200000000000001E-2</v>
      </c>
      <c r="D1009">
        <v>3.7699999999999997E-2</v>
      </c>
      <c r="E1009">
        <v>4.0399999999999998E-2</v>
      </c>
      <c r="F1009">
        <v>4.4499999999999998E-2</v>
      </c>
      <c r="G1009">
        <v>4.8500000000000001E-2</v>
      </c>
      <c r="H1009">
        <v>5.4800000000000001E-2</v>
      </c>
    </row>
    <row r="1010" spans="1:8" x14ac:dyDescent="0.2">
      <c r="A1010">
        <v>2.3E-2</v>
      </c>
      <c r="B1010">
        <v>2.98E-2</v>
      </c>
      <c r="C1010">
        <v>3.44E-2</v>
      </c>
      <c r="D1010">
        <v>3.7900000000000003E-2</v>
      </c>
      <c r="E1010">
        <v>4.07E-2</v>
      </c>
      <c r="F1010">
        <v>4.4699999999999997E-2</v>
      </c>
      <c r="G1010">
        <v>4.87E-2</v>
      </c>
      <c r="H1010">
        <v>5.5E-2</v>
      </c>
    </row>
    <row r="1011" spans="1:8" x14ac:dyDescent="0.2">
      <c r="A1011">
        <v>2.41E-2</v>
      </c>
      <c r="B1011">
        <v>3.15E-2</v>
      </c>
      <c r="C1011">
        <v>3.6200000000000003E-2</v>
      </c>
      <c r="D1011">
        <v>3.9600000000000003E-2</v>
      </c>
      <c r="E1011">
        <v>4.2299999999999997E-2</v>
      </c>
      <c r="F1011">
        <v>4.6199999999999998E-2</v>
      </c>
      <c r="G1011">
        <v>4.99E-2</v>
      </c>
      <c r="H1011">
        <v>5.5899999999999998E-2</v>
      </c>
    </row>
    <row r="1012" spans="1:8" x14ac:dyDescent="0.2">
      <c r="A1012">
        <v>2.3900000000000001E-2</v>
      </c>
      <c r="B1012">
        <v>3.09E-2</v>
      </c>
      <c r="C1012">
        <v>3.5499999999999997E-2</v>
      </c>
      <c r="D1012">
        <v>3.9E-2</v>
      </c>
      <c r="E1012">
        <v>4.1700000000000001E-2</v>
      </c>
      <c r="F1012">
        <v>4.5499999999999999E-2</v>
      </c>
      <c r="G1012">
        <v>4.9299999999999997E-2</v>
      </c>
      <c r="H1012">
        <v>5.5399999999999998E-2</v>
      </c>
    </row>
    <row r="1013" spans="1:8" x14ac:dyDescent="0.2">
      <c r="A1013">
        <v>2.4E-2</v>
      </c>
      <c r="B1013">
        <v>3.1099999999999999E-2</v>
      </c>
      <c r="C1013">
        <v>3.5700000000000003E-2</v>
      </c>
      <c r="D1013">
        <v>3.9100000000000003E-2</v>
      </c>
      <c r="E1013">
        <v>4.1700000000000001E-2</v>
      </c>
      <c r="F1013">
        <v>4.5600000000000002E-2</v>
      </c>
      <c r="G1013">
        <v>4.9299999999999997E-2</v>
      </c>
      <c r="H1013">
        <v>5.5500000000000001E-2</v>
      </c>
    </row>
    <row r="1014" spans="1:8" x14ac:dyDescent="0.2">
      <c r="A1014">
        <v>2.4299999999999999E-2</v>
      </c>
      <c r="B1014">
        <v>3.15E-2</v>
      </c>
      <c r="C1014">
        <v>3.6200000000000003E-2</v>
      </c>
      <c r="D1014">
        <v>3.9399999999999998E-2</v>
      </c>
      <c r="E1014">
        <v>4.2000000000000003E-2</v>
      </c>
      <c r="F1014">
        <v>4.5900000000000003E-2</v>
      </c>
      <c r="G1014">
        <v>4.9599999999999998E-2</v>
      </c>
      <c r="H1014">
        <v>5.57E-2</v>
      </c>
    </row>
    <row r="1015" spans="1:8" x14ac:dyDescent="0.2">
      <c r="A1015">
        <v>2.4500000000000001E-2</v>
      </c>
      <c r="B1015">
        <v>3.1899999999999998E-2</v>
      </c>
      <c r="C1015">
        <v>3.6499999999999998E-2</v>
      </c>
      <c r="D1015">
        <v>3.9899999999999998E-2</v>
      </c>
      <c r="E1015">
        <v>4.2599999999999999E-2</v>
      </c>
      <c r="F1015">
        <v>4.65E-2</v>
      </c>
      <c r="G1015">
        <v>5.0200000000000002E-2</v>
      </c>
      <c r="H1015">
        <v>5.62E-2</v>
      </c>
    </row>
    <row r="1016" spans="1:8" x14ac:dyDescent="0.2">
      <c r="A1016">
        <v>2.47E-2</v>
      </c>
      <c r="B1016">
        <v>3.2199999999999999E-2</v>
      </c>
      <c r="C1016">
        <v>3.6999999999999998E-2</v>
      </c>
      <c r="D1016">
        <v>4.0500000000000001E-2</v>
      </c>
      <c r="E1016">
        <v>4.3299999999999998E-2</v>
      </c>
      <c r="F1016">
        <v>4.7199999999999999E-2</v>
      </c>
      <c r="G1016">
        <v>5.0999999999999997E-2</v>
      </c>
      <c r="H1016">
        <v>5.7000000000000002E-2</v>
      </c>
    </row>
    <row r="1017" spans="1:8" x14ac:dyDescent="0.2">
      <c r="A1017">
        <v>2.46E-2</v>
      </c>
      <c r="B1017">
        <v>3.1899999999999998E-2</v>
      </c>
      <c r="C1017">
        <v>3.6600000000000001E-2</v>
      </c>
      <c r="D1017">
        <v>4.02E-2</v>
      </c>
      <c r="E1017">
        <v>4.2900000000000001E-2</v>
      </c>
      <c r="F1017">
        <v>4.6899999999999997E-2</v>
      </c>
      <c r="G1017">
        <v>5.0799999999999998E-2</v>
      </c>
      <c r="H1017">
        <v>5.6800000000000003E-2</v>
      </c>
    </row>
    <row r="1018" spans="1:8" x14ac:dyDescent="0.2">
      <c r="A1018">
        <v>2.3900000000000001E-2</v>
      </c>
      <c r="B1018">
        <v>3.09E-2</v>
      </c>
      <c r="C1018">
        <v>3.5700000000000003E-2</v>
      </c>
      <c r="D1018">
        <v>3.9199999999999999E-2</v>
      </c>
      <c r="E1018">
        <v>4.2000000000000003E-2</v>
      </c>
      <c r="F1018">
        <v>4.6100000000000002E-2</v>
      </c>
      <c r="G1018">
        <v>0.05</v>
      </c>
      <c r="H1018">
        <v>5.6099999999999997E-2</v>
      </c>
    </row>
    <row r="1019" spans="1:8" x14ac:dyDescent="0.2">
      <c r="A1019">
        <v>2.3699999999999999E-2</v>
      </c>
      <c r="B1019">
        <v>3.0599999999999999E-2</v>
      </c>
      <c r="C1019">
        <v>3.5299999999999998E-2</v>
      </c>
      <c r="D1019">
        <v>3.8800000000000001E-2</v>
      </c>
      <c r="E1019">
        <v>4.1599999999999998E-2</v>
      </c>
      <c r="F1019">
        <v>4.5600000000000002E-2</v>
      </c>
      <c r="G1019">
        <v>4.9500000000000002E-2</v>
      </c>
      <c r="H1019">
        <v>5.5599999999999997E-2</v>
      </c>
    </row>
    <row r="1020" spans="1:8" x14ac:dyDescent="0.2">
      <c r="A1020">
        <v>2.3699999999999999E-2</v>
      </c>
      <c r="B1020">
        <v>3.0599999999999999E-2</v>
      </c>
      <c r="C1020">
        <v>3.5299999999999998E-2</v>
      </c>
      <c r="D1020">
        <v>3.8800000000000001E-2</v>
      </c>
      <c r="E1020">
        <v>4.1500000000000002E-2</v>
      </c>
      <c r="F1020">
        <v>4.5499999999999999E-2</v>
      </c>
      <c r="G1020">
        <v>4.9299999999999997E-2</v>
      </c>
      <c r="H1020">
        <v>5.5399999999999998E-2</v>
      </c>
    </row>
    <row r="1021" spans="1:8" x14ac:dyDescent="0.2">
      <c r="A1021">
        <v>2.3699999999999999E-2</v>
      </c>
      <c r="B1021">
        <v>3.04E-2</v>
      </c>
      <c r="C1021">
        <v>3.5099999999999999E-2</v>
      </c>
      <c r="D1021">
        <v>3.85E-2</v>
      </c>
      <c r="E1021">
        <v>4.1200000000000001E-2</v>
      </c>
      <c r="F1021">
        <v>4.5199999999999997E-2</v>
      </c>
      <c r="G1021">
        <v>4.9000000000000002E-2</v>
      </c>
      <c r="H1021">
        <v>5.5300000000000002E-2</v>
      </c>
    </row>
    <row r="1022" spans="1:8" x14ac:dyDescent="0.2">
      <c r="A1022">
        <v>2.3599999999999999E-2</v>
      </c>
      <c r="B1022">
        <v>3.0300000000000001E-2</v>
      </c>
      <c r="C1022">
        <v>3.49E-2</v>
      </c>
      <c r="D1022">
        <v>3.8399999999999997E-2</v>
      </c>
      <c r="E1022">
        <v>4.1099999999999998E-2</v>
      </c>
      <c r="F1022">
        <v>4.4999999999999998E-2</v>
      </c>
      <c r="G1022">
        <v>4.8899999999999999E-2</v>
      </c>
      <c r="H1022">
        <v>5.5199999999999999E-2</v>
      </c>
    </row>
    <row r="1023" spans="1:8" x14ac:dyDescent="0.2">
      <c r="A1023">
        <v>2.18E-2</v>
      </c>
      <c r="B1023">
        <v>2.76E-2</v>
      </c>
      <c r="C1023">
        <v>3.2199999999999999E-2</v>
      </c>
      <c r="D1023">
        <v>3.5799999999999998E-2</v>
      </c>
      <c r="E1023">
        <v>3.8600000000000002E-2</v>
      </c>
      <c r="F1023">
        <v>4.2900000000000001E-2</v>
      </c>
      <c r="G1023">
        <v>4.7100000000000003E-2</v>
      </c>
      <c r="H1023">
        <v>5.3800000000000001E-2</v>
      </c>
    </row>
    <row r="1024" spans="1:8" x14ac:dyDescent="0.2">
      <c r="A1024">
        <v>2.1999999999999999E-2</v>
      </c>
      <c r="B1024">
        <v>2.8000000000000001E-2</v>
      </c>
      <c r="C1024">
        <v>3.2500000000000001E-2</v>
      </c>
      <c r="D1024">
        <v>3.5999999999999997E-2</v>
      </c>
      <c r="E1024">
        <v>3.8800000000000001E-2</v>
      </c>
      <c r="F1024">
        <v>4.2999999999999997E-2</v>
      </c>
      <c r="G1024">
        <v>4.7100000000000003E-2</v>
      </c>
      <c r="H1024">
        <v>5.3900000000000003E-2</v>
      </c>
    </row>
    <row r="1025" spans="1:8" x14ac:dyDescent="0.2">
      <c r="A1025">
        <v>2.2100000000000002E-2</v>
      </c>
      <c r="B1025">
        <v>2.81E-2</v>
      </c>
      <c r="C1025">
        <v>3.2599999999999997E-2</v>
      </c>
      <c r="D1025">
        <v>3.61E-2</v>
      </c>
      <c r="E1025">
        <v>3.8800000000000001E-2</v>
      </c>
      <c r="F1025">
        <v>4.2999999999999997E-2</v>
      </c>
      <c r="G1025">
        <v>4.7E-2</v>
      </c>
      <c r="H1025">
        <v>5.3800000000000001E-2</v>
      </c>
    </row>
    <row r="1026" spans="1:8" x14ac:dyDescent="0.2">
      <c r="A1026">
        <v>2.2700000000000001E-2</v>
      </c>
      <c r="B1026">
        <v>2.9000000000000001E-2</v>
      </c>
      <c r="C1026">
        <v>3.3500000000000002E-2</v>
      </c>
      <c r="D1026">
        <v>3.6999999999999998E-2</v>
      </c>
      <c r="E1026">
        <v>3.9800000000000002E-2</v>
      </c>
      <c r="F1026">
        <v>4.3799999999999999E-2</v>
      </c>
      <c r="G1026">
        <v>4.7699999999999999E-2</v>
      </c>
      <c r="H1026">
        <v>5.4399999999999997E-2</v>
      </c>
    </row>
    <row r="1027" spans="1:8" x14ac:dyDescent="0.2">
      <c r="A1027">
        <v>2.2800000000000001E-2</v>
      </c>
      <c r="B1027">
        <v>2.9000000000000001E-2</v>
      </c>
      <c r="C1027">
        <v>3.3500000000000002E-2</v>
      </c>
      <c r="D1027">
        <v>3.6900000000000002E-2</v>
      </c>
      <c r="E1027">
        <v>3.9600000000000003E-2</v>
      </c>
      <c r="F1027">
        <v>4.3700000000000003E-2</v>
      </c>
      <c r="G1027">
        <v>4.7699999999999999E-2</v>
      </c>
      <c r="H1027">
        <v>5.4300000000000001E-2</v>
      </c>
    </row>
    <row r="1028" spans="1:8" x14ac:dyDescent="0.2">
      <c r="A1028">
        <v>2.2499999999999999E-2</v>
      </c>
      <c r="B1028">
        <v>2.8400000000000002E-2</v>
      </c>
      <c r="C1028">
        <v>3.27E-2</v>
      </c>
      <c r="D1028">
        <v>3.61E-2</v>
      </c>
      <c r="E1028">
        <v>3.8800000000000001E-2</v>
      </c>
      <c r="F1028">
        <v>4.2900000000000001E-2</v>
      </c>
      <c r="G1028">
        <v>4.6899999999999997E-2</v>
      </c>
      <c r="H1028">
        <v>5.3800000000000001E-2</v>
      </c>
    </row>
    <row r="1029" spans="1:8" x14ac:dyDescent="0.2">
      <c r="A1029">
        <v>2.2800000000000001E-2</v>
      </c>
      <c r="B1029">
        <v>2.87E-2</v>
      </c>
      <c r="C1029">
        <v>3.3000000000000002E-2</v>
      </c>
      <c r="D1029">
        <v>3.6400000000000002E-2</v>
      </c>
      <c r="E1029">
        <v>3.9100000000000003E-2</v>
      </c>
      <c r="F1029">
        <v>4.3200000000000002E-2</v>
      </c>
      <c r="G1029">
        <v>4.7300000000000002E-2</v>
      </c>
      <c r="H1029">
        <v>5.3999999999999999E-2</v>
      </c>
    </row>
    <row r="1030" spans="1:8" x14ac:dyDescent="0.2">
      <c r="A1030">
        <v>2.2599999999999999E-2</v>
      </c>
      <c r="B1030">
        <v>2.8299999999999999E-2</v>
      </c>
      <c r="C1030">
        <v>3.2599999999999997E-2</v>
      </c>
      <c r="D1030">
        <v>3.5999999999999997E-2</v>
      </c>
      <c r="E1030">
        <v>3.8699999999999998E-2</v>
      </c>
      <c r="F1030">
        <v>4.2900000000000001E-2</v>
      </c>
      <c r="G1030">
        <v>4.7100000000000003E-2</v>
      </c>
      <c r="H1030">
        <v>5.3900000000000003E-2</v>
      </c>
    </row>
    <row r="1031" spans="1:8" x14ac:dyDescent="0.2">
      <c r="A1031">
        <v>2.2499999999999999E-2</v>
      </c>
      <c r="B1031">
        <v>2.8000000000000001E-2</v>
      </c>
      <c r="C1031">
        <v>3.2300000000000002E-2</v>
      </c>
      <c r="D1031">
        <v>3.56E-2</v>
      </c>
      <c r="E1031">
        <v>3.8399999999999997E-2</v>
      </c>
      <c r="F1031">
        <v>4.2599999999999999E-2</v>
      </c>
      <c r="G1031">
        <v>4.6699999999999998E-2</v>
      </c>
      <c r="H1031">
        <v>5.3800000000000001E-2</v>
      </c>
    </row>
    <row r="1032" spans="1:8" x14ac:dyDescent="0.2">
      <c r="A1032">
        <v>2.2499999999999999E-2</v>
      </c>
      <c r="B1032">
        <v>2.81E-2</v>
      </c>
      <c r="C1032">
        <v>3.2300000000000002E-2</v>
      </c>
      <c r="D1032">
        <v>3.5799999999999998E-2</v>
      </c>
      <c r="E1032">
        <v>3.85E-2</v>
      </c>
      <c r="F1032">
        <v>4.2700000000000002E-2</v>
      </c>
      <c r="G1032">
        <v>4.6899999999999997E-2</v>
      </c>
      <c r="H1032">
        <v>5.3800000000000001E-2</v>
      </c>
    </row>
    <row r="1033" spans="1:8" x14ac:dyDescent="0.2">
      <c r="A1033">
        <v>2.2499999999999999E-2</v>
      </c>
      <c r="B1033">
        <v>2.7900000000000001E-2</v>
      </c>
      <c r="C1033">
        <v>3.2199999999999999E-2</v>
      </c>
      <c r="D1033">
        <v>3.56E-2</v>
      </c>
      <c r="E1033">
        <v>3.8300000000000001E-2</v>
      </c>
      <c r="F1033">
        <v>4.2599999999999999E-2</v>
      </c>
      <c r="G1033">
        <v>4.6800000000000001E-2</v>
      </c>
      <c r="H1033">
        <v>5.3900000000000003E-2</v>
      </c>
    </row>
    <row r="1034" spans="1:8" x14ac:dyDescent="0.2">
      <c r="A1034">
        <v>2.3E-2</v>
      </c>
      <c r="B1034">
        <v>2.87E-2</v>
      </c>
      <c r="C1034">
        <v>3.3000000000000002E-2</v>
      </c>
      <c r="D1034">
        <v>3.6299999999999999E-2</v>
      </c>
      <c r="E1034">
        <v>3.9100000000000003E-2</v>
      </c>
      <c r="F1034">
        <v>4.3299999999999998E-2</v>
      </c>
      <c r="G1034">
        <v>4.7399999999999998E-2</v>
      </c>
      <c r="H1034">
        <v>5.4300000000000001E-2</v>
      </c>
    </row>
    <row r="1035" spans="1:8" x14ac:dyDescent="0.2">
      <c r="A1035">
        <v>2.3199999999999998E-2</v>
      </c>
      <c r="B1035">
        <v>2.9000000000000001E-2</v>
      </c>
      <c r="C1035">
        <v>3.3300000000000003E-2</v>
      </c>
      <c r="D1035">
        <v>3.6600000000000001E-2</v>
      </c>
      <c r="E1035">
        <v>3.9399999999999998E-2</v>
      </c>
      <c r="F1035">
        <v>4.3499999999999997E-2</v>
      </c>
      <c r="G1035">
        <v>4.7600000000000003E-2</v>
      </c>
      <c r="H1035">
        <v>5.4399999999999997E-2</v>
      </c>
    </row>
    <row r="1036" spans="1:8" x14ac:dyDescent="0.2">
      <c r="A1036">
        <v>2.2800000000000001E-2</v>
      </c>
      <c r="B1036">
        <v>2.8299999999999999E-2</v>
      </c>
      <c r="C1036">
        <v>3.2500000000000001E-2</v>
      </c>
      <c r="D1036">
        <v>3.5900000000000001E-2</v>
      </c>
      <c r="E1036">
        <v>3.8699999999999998E-2</v>
      </c>
      <c r="F1036">
        <v>4.2799999999999998E-2</v>
      </c>
      <c r="G1036">
        <v>4.7E-2</v>
      </c>
      <c r="H1036">
        <v>5.3900000000000003E-2</v>
      </c>
    </row>
    <row r="1037" spans="1:8" x14ac:dyDescent="0.2">
      <c r="A1037">
        <v>2.3099999999999999E-2</v>
      </c>
      <c r="B1037">
        <v>2.8500000000000001E-2</v>
      </c>
      <c r="C1037">
        <v>3.27E-2</v>
      </c>
      <c r="D1037">
        <v>3.5999999999999997E-2</v>
      </c>
      <c r="E1037">
        <v>3.8800000000000001E-2</v>
      </c>
      <c r="F1037">
        <v>4.2900000000000001E-2</v>
      </c>
      <c r="G1037">
        <v>4.6899999999999997E-2</v>
      </c>
      <c r="H1037">
        <v>5.3800000000000001E-2</v>
      </c>
    </row>
    <row r="1038" spans="1:8" x14ac:dyDescent="0.2">
      <c r="A1038">
        <v>2.3E-2</v>
      </c>
      <c r="B1038">
        <v>2.8400000000000002E-2</v>
      </c>
      <c r="C1038">
        <v>3.2500000000000001E-2</v>
      </c>
      <c r="D1038">
        <v>3.5799999999999998E-2</v>
      </c>
      <c r="E1038">
        <v>3.8600000000000002E-2</v>
      </c>
      <c r="F1038">
        <v>4.2599999999999999E-2</v>
      </c>
      <c r="G1038">
        <v>4.6699999999999998E-2</v>
      </c>
      <c r="H1038">
        <v>5.3600000000000002E-2</v>
      </c>
    </row>
    <row r="1039" spans="1:8" x14ac:dyDescent="0.2">
      <c r="A1039">
        <v>2.3E-2</v>
      </c>
      <c r="B1039">
        <v>2.8400000000000002E-2</v>
      </c>
      <c r="C1039">
        <v>3.2599999999999997E-2</v>
      </c>
      <c r="D1039">
        <v>3.5900000000000001E-2</v>
      </c>
      <c r="E1039">
        <v>3.8600000000000002E-2</v>
      </c>
      <c r="F1039">
        <v>4.2700000000000002E-2</v>
      </c>
      <c r="G1039">
        <v>4.6600000000000003E-2</v>
      </c>
      <c r="H1039">
        <v>5.3499999999999999E-2</v>
      </c>
    </row>
    <row r="1040" spans="1:8" x14ac:dyDescent="0.2">
      <c r="A1040">
        <v>2.2599999999999999E-2</v>
      </c>
      <c r="B1040">
        <v>2.76E-2</v>
      </c>
      <c r="C1040">
        <v>3.1699999999999999E-2</v>
      </c>
      <c r="D1040">
        <v>3.5000000000000003E-2</v>
      </c>
      <c r="E1040">
        <v>3.7699999999999997E-2</v>
      </c>
      <c r="F1040">
        <v>4.1799999999999997E-2</v>
      </c>
      <c r="G1040">
        <v>4.58E-2</v>
      </c>
      <c r="H1040">
        <v>5.2999999999999999E-2</v>
      </c>
    </row>
    <row r="1041" spans="1:8" x14ac:dyDescent="0.2">
      <c r="A1041">
        <v>2.2800000000000001E-2</v>
      </c>
      <c r="B1041">
        <v>2.7900000000000001E-2</v>
      </c>
      <c r="C1041">
        <v>3.1899999999999998E-2</v>
      </c>
      <c r="D1041">
        <v>3.5200000000000002E-2</v>
      </c>
      <c r="E1041">
        <v>3.7900000000000003E-2</v>
      </c>
      <c r="F1041">
        <v>4.2000000000000003E-2</v>
      </c>
      <c r="G1041">
        <v>4.5999999999999999E-2</v>
      </c>
      <c r="H1041">
        <v>5.2999999999999999E-2</v>
      </c>
    </row>
    <row r="1042" spans="1:8" x14ac:dyDescent="0.2">
      <c r="A1042">
        <v>2.29E-2</v>
      </c>
      <c r="B1042">
        <v>2.8000000000000001E-2</v>
      </c>
      <c r="C1042">
        <v>3.2000000000000001E-2</v>
      </c>
      <c r="D1042">
        <v>3.5299999999999998E-2</v>
      </c>
      <c r="E1042">
        <v>3.7999999999999999E-2</v>
      </c>
      <c r="F1042">
        <v>4.2099999999999999E-2</v>
      </c>
      <c r="G1042">
        <v>4.6199999999999998E-2</v>
      </c>
      <c r="H1042">
        <v>5.3199999999999997E-2</v>
      </c>
    </row>
    <row r="1043" spans="1:8" x14ac:dyDescent="0.2">
      <c r="A1043">
        <v>2.41E-2</v>
      </c>
      <c r="B1043">
        <v>2.9600000000000001E-2</v>
      </c>
      <c r="C1043">
        <v>3.3700000000000001E-2</v>
      </c>
      <c r="D1043">
        <v>3.6999999999999998E-2</v>
      </c>
      <c r="E1043">
        <v>3.9699999999999999E-2</v>
      </c>
      <c r="F1043">
        <v>4.3700000000000003E-2</v>
      </c>
      <c r="G1043">
        <v>4.7600000000000003E-2</v>
      </c>
      <c r="H1043">
        <v>5.4300000000000001E-2</v>
      </c>
    </row>
    <row r="1044" spans="1:8" x14ac:dyDescent="0.2">
      <c r="A1044">
        <v>2.4299999999999999E-2</v>
      </c>
      <c r="B1044">
        <v>2.9600000000000001E-2</v>
      </c>
      <c r="C1044">
        <v>3.3599999999999998E-2</v>
      </c>
      <c r="D1044">
        <v>3.6799999999999999E-2</v>
      </c>
      <c r="E1044">
        <v>3.95E-2</v>
      </c>
      <c r="F1044">
        <v>4.3400000000000001E-2</v>
      </c>
      <c r="G1044">
        <v>4.7300000000000002E-2</v>
      </c>
      <c r="H1044">
        <v>5.3999999999999999E-2</v>
      </c>
    </row>
    <row r="1045" spans="1:8" x14ac:dyDescent="0.2">
      <c r="A1045">
        <v>2.4299999999999999E-2</v>
      </c>
      <c r="B1045">
        <v>2.9499999999999998E-2</v>
      </c>
      <c r="C1045">
        <v>3.3399999999999999E-2</v>
      </c>
      <c r="D1045">
        <v>3.6600000000000001E-2</v>
      </c>
      <c r="E1045">
        <v>3.9199999999999999E-2</v>
      </c>
      <c r="F1045">
        <v>4.3200000000000002E-2</v>
      </c>
      <c r="G1045">
        <v>4.7100000000000003E-2</v>
      </c>
      <c r="H1045">
        <v>5.3900000000000003E-2</v>
      </c>
    </row>
    <row r="1046" spans="1:8" x14ac:dyDescent="0.2">
      <c r="A1046">
        <v>2.3800000000000002E-2</v>
      </c>
      <c r="B1046">
        <v>2.86E-2</v>
      </c>
      <c r="C1046">
        <v>3.2599999999999997E-2</v>
      </c>
      <c r="D1046">
        <v>3.5700000000000003E-2</v>
      </c>
      <c r="E1046">
        <v>3.8199999999999998E-2</v>
      </c>
      <c r="F1046">
        <v>4.2200000000000001E-2</v>
      </c>
      <c r="G1046">
        <v>4.6199999999999998E-2</v>
      </c>
      <c r="H1046">
        <v>5.3100000000000001E-2</v>
      </c>
    </row>
    <row r="1047" spans="1:8" x14ac:dyDescent="0.2">
      <c r="A1047">
        <v>2.3300000000000001E-2</v>
      </c>
      <c r="B1047">
        <v>2.8199999999999999E-2</v>
      </c>
      <c r="C1047">
        <v>3.2300000000000002E-2</v>
      </c>
      <c r="D1047">
        <v>3.5499999999999997E-2</v>
      </c>
      <c r="E1047">
        <v>3.7999999999999999E-2</v>
      </c>
      <c r="F1047">
        <v>4.2099999999999999E-2</v>
      </c>
      <c r="G1047">
        <v>4.6199999999999998E-2</v>
      </c>
      <c r="H1047">
        <v>5.3199999999999997E-2</v>
      </c>
    </row>
    <row r="1048" spans="1:8" x14ac:dyDescent="0.2">
      <c r="A1048">
        <v>2.3400000000000001E-2</v>
      </c>
      <c r="B1048">
        <v>2.8500000000000001E-2</v>
      </c>
      <c r="C1048">
        <v>3.2500000000000001E-2</v>
      </c>
      <c r="D1048">
        <v>3.56E-2</v>
      </c>
      <c r="E1048">
        <v>3.8100000000000002E-2</v>
      </c>
      <c r="F1048">
        <v>4.2099999999999999E-2</v>
      </c>
      <c r="G1048">
        <v>4.5999999999999999E-2</v>
      </c>
      <c r="H1048">
        <v>5.2999999999999999E-2</v>
      </c>
    </row>
    <row r="1049" spans="1:8" x14ac:dyDescent="0.2">
      <c r="A1049">
        <v>2.3300000000000001E-2</v>
      </c>
      <c r="B1049">
        <v>2.8400000000000002E-2</v>
      </c>
      <c r="C1049">
        <v>3.2399999999999998E-2</v>
      </c>
      <c r="D1049">
        <v>3.5499999999999997E-2</v>
      </c>
      <c r="E1049">
        <v>3.7999999999999999E-2</v>
      </c>
      <c r="F1049">
        <v>4.19E-2</v>
      </c>
      <c r="G1049">
        <v>4.5900000000000003E-2</v>
      </c>
      <c r="H1049">
        <v>5.2900000000000003E-2</v>
      </c>
    </row>
    <row r="1050" spans="1:8" x14ac:dyDescent="0.2">
      <c r="A1050">
        <v>2.3400000000000001E-2</v>
      </c>
      <c r="B1050">
        <v>2.8500000000000001E-2</v>
      </c>
      <c r="C1050">
        <v>3.2500000000000001E-2</v>
      </c>
      <c r="D1050">
        <v>3.5499999999999997E-2</v>
      </c>
      <c r="E1050">
        <v>3.7999999999999999E-2</v>
      </c>
      <c r="F1050">
        <v>4.2000000000000003E-2</v>
      </c>
      <c r="G1050">
        <v>4.5999999999999999E-2</v>
      </c>
      <c r="H1050">
        <v>5.3100000000000001E-2</v>
      </c>
    </row>
    <row r="1051" spans="1:8" x14ac:dyDescent="0.2">
      <c r="A1051">
        <v>2.3400000000000001E-2</v>
      </c>
      <c r="B1051">
        <v>2.8500000000000001E-2</v>
      </c>
      <c r="C1051">
        <v>3.2399999999999998E-2</v>
      </c>
      <c r="D1051">
        <v>3.5499999999999997E-2</v>
      </c>
      <c r="E1051">
        <v>3.7900000000000003E-2</v>
      </c>
      <c r="F1051">
        <v>4.1799999999999997E-2</v>
      </c>
      <c r="G1051">
        <v>4.5699999999999998E-2</v>
      </c>
      <c r="H1051">
        <v>5.28E-2</v>
      </c>
    </row>
    <row r="1052" spans="1:8" x14ac:dyDescent="0.2">
      <c r="A1052">
        <v>2.3400000000000001E-2</v>
      </c>
      <c r="B1052">
        <v>2.8400000000000002E-2</v>
      </c>
      <c r="C1052">
        <v>3.2199999999999999E-2</v>
      </c>
      <c r="D1052">
        <v>3.5099999999999999E-2</v>
      </c>
      <c r="E1052">
        <v>3.7499999999999999E-2</v>
      </c>
      <c r="F1052">
        <v>4.1500000000000002E-2</v>
      </c>
      <c r="G1052">
        <v>4.5499999999999999E-2</v>
      </c>
      <c r="H1052">
        <v>5.2499999999999998E-2</v>
      </c>
    </row>
    <row r="1053" spans="1:8" x14ac:dyDescent="0.2">
      <c r="A1053">
        <v>2.3300000000000001E-2</v>
      </c>
      <c r="B1053">
        <v>2.81E-2</v>
      </c>
      <c r="C1053">
        <v>3.1899999999999998E-2</v>
      </c>
      <c r="D1053">
        <v>3.4700000000000002E-2</v>
      </c>
      <c r="E1053">
        <v>3.7199999999999997E-2</v>
      </c>
      <c r="F1053">
        <v>4.1099999999999998E-2</v>
      </c>
      <c r="G1053">
        <v>4.5100000000000001E-2</v>
      </c>
      <c r="H1053">
        <v>5.2299999999999999E-2</v>
      </c>
    </row>
    <row r="1054" spans="1:8" x14ac:dyDescent="0.2">
      <c r="A1054">
        <v>2.35E-2</v>
      </c>
      <c r="B1054">
        <v>2.8299999999999999E-2</v>
      </c>
      <c r="C1054">
        <v>3.2000000000000001E-2</v>
      </c>
      <c r="D1054">
        <v>3.4799999999999998E-2</v>
      </c>
      <c r="E1054">
        <v>3.7199999999999997E-2</v>
      </c>
      <c r="F1054">
        <v>4.1000000000000002E-2</v>
      </c>
      <c r="G1054">
        <v>4.4900000000000002E-2</v>
      </c>
      <c r="H1054">
        <v>5.21E-2</v>
      </c>
    </row>
    <row r="1055" spans="1:8" x14ac:dyDescent="0.2">
      <c r="A1055">
        <v>2.3800000000000002E-2</v>
      </c>
      <c r="B1055">
        <v>2.8400000000000002E-2</v>
      </c>
      <c r="C1055">
        <v>3.1899999999999998E-2</v>
      </c>
      <c r="D1055">
        <v>3.4700000000000002E-2</v>
      </c>
      <c r="E1055">
        <v>3.6900000000000002E-2</v>
      </c>
      <c r="F1055">
        <v>4.0599999999999997E-2</v>
      </c>
      <c r="G1055">
        <v>4.4400000000000002E-2</v>
      </c>
      <c r="H1055">
        <v>5.1499999999999997E-2</v>
      </c>
    </row>
    <row r="1056" spans="1:8" x14ac:dyDescent="0.2">
      <c r="A1056">
        <v>2.3599999999999999E-2</v>
      </c>
      <c r="B1056">
        <v>2.8000000000000001E-2</v>
      </c>
      <c r="C1056">
        <v>3.15E-2</v>
      </c>
      <c r="D1056">
        <v>3.4200000000000001E-2</v>
      </c>
      <c r="E1056">
        <v>3.6400000000000002E-2</v>
      </c>
      <c r="F1056">
        <v>4.02E-2</v>
      </c>
      <c r="G1056">
        <v>4.3999999999999997E-2</v>
      </c>
      <c r="H1056">
        <v>5.0999999999999997E-2</v>
      </c>
    </row>
    <row r="1057" spans="1:8" x14ac:dyDescent="0.2">
      <c r="A1057">
        <v>2.47E-2</v>
      </c>
      <c r="B1057">
        <v>2.9499999999999998E-2</v>
      </c>
      <c r="C1057">
        <v>3.2899999999999999E-2</v>
      </c>
      <c r="D1057">
        <v>3.5499999999999997E-2</v>
      </c>
      <c r="E1057">
        <v>3.7699999999999997E-2</v>
      </c>
      <c r="F1057">
        <v>4.1200000000000001E-2</v>
      </c>
      <c r="G1057">
        <v>4.48E-2</v>
      </c>
      <c r="H1057">
        <v>5.16E-2</v>
      </c>
    </row>
    <row r="1058" spans="1:8" x14ac:dyDescent="0.2">
      <c r="A1058">
        <v>2.4400000000000002E-2</v>
      </c>
      <c r="B1058">
        <v>2.8899999999999999E-2</v>
      </c>
      <c r="C1058">
        <v>3.2300000000000002E-2</v>
      </c>
      <c r="D1058">
        <v>3.49E-2</v>
      </c>
      <c r="E1058">
        <v>3.6999999999999998E-2</v>
      </c>
      <c r="F1058">
        <v>4.0500000000000001E-2</v>
      </c>
      <c r="G1058">
        <v>4.41E-2</v>
      </c>
      <c r="H1058">
        <v>5.11E-2</v>
      </c>
    </row>
    <row r="1059" spans="1:8" x14ac:dyDescent="0.2">
      <c r="A1059">
        <v>2.4400000000000002E-2</v>
      </c>
      <c r="B1059">
        <v>2.87E-2</v>
      </c>
      <c r="C1059">
        <v>3.2000000000000001E-2</v>
      </c>
      <c r="D1059">
        <v>3.4599999999999999E-2</v>
      </c>
      <c r="E1059">
        <v>3.6700000000000003E-2</v>
      </c>
      <c r="F1059">
        <v>4.0300000000000002E-2</v>
      </c>
      <c r="G1059">
        <v>4.3999999999999997E-2</v>
      </c>
      <c r="H1059">
        <v>5.0999999999999997E-2</v>
      </c>
    </row>
    <row r="1060" spans="1:8" x14ac:dyDescent="0.2">
      <c r="A1060">
        <v>2.4799999999999999E-2</v>
      </c>
      <c r="B1060">
        <v>2.9499999999999998E-2</v>
      </c>
      <c r="C1060">
        <v>3.2899999999999999E-2</v>
      </c>
      <c r="D1060">
        <v>3.5499999999999997E-2</v>
      </c>
      <c r="E1060">
        <v>3.7699999999999997E-2</v>
      </c>
      <c r="F1060">
        <v>4.1300000000000003E-2</v>
      </c>
      <c r="G1060">
        <v>4.5100000000000001E-2</v>
      </c>
      <c r="H1060">
        <v>5.1999999999999998E-2</v>
      </c>
    </row>
    <row r="1061" spans="1:8" x14ac:dyDescent="0.2">
      <c r="A1061">
        <v>2.5100000000000001E-2</v>
      </c>
      <c r="B1061">
        <v>2.9899999999999999E-2</v>
      </c>
      <c r="C1061">
        <v>3.3399999999999999E-2</v>
      </c>
      <c r="D1061">
        <v>3.6200000000000003E-2</v>
      </c>
      <c r="E1061">
        <v>3.85E-2</v>
      </c>
      <c r="F1061">
        <v>4.2000000000000003E-2</v>
      </c>
      <c r="G1061">
        <v>4.58E-2</v>
      </c>
      <c r="H1061">
        <v>5.2499999999999998E-2</v>
      </c>
    </row>
    <row r="1062" spans="1:8" x14ac:dyDescent="0.2">
      <c r="A1062">
        <v>2.5000000000000001E-2</v>
      </c>
      <c r="B1062">
        <v>2.9600000000000001E-2</v>
      </c>
      <c r="C1062">
        <v>3.32E-2</v>
      </c>
      <c r="D1062">
        <v>3.6200000000000003E-2</v>
      </c>
      <c r="E1062">
        <v>3.8699999999999998E-2</v>
      </c>
      <c r="F1062">
        <v>4.24E-2</v>
      </c>
      <c r="G1062">
        <v>4.6300000000000001E-2</v>
      </c>
      <c r="H1062">
        <v>5.2900000000000003E-2</v>
      </c>
    </row>
    <row r="1063" spans="1:8" x14ac:dyDescent="0.2">
      <c r="A1063">
        <v>2.53E-2</v>
      </c>
      <c r="B1063">
        <v>0.03</v>
      </c>
      <c r="C1063">
        <v>3.3700000000000001E-2</v>
      </c>
      <c r="D1063">
        <v>3.6600000000000001E-2</v>
      </c>
      <c r="E1063">
        <v>3.9E-2</v>
      </c>
      <c r="F1063">
        <v>4.2700000000000002E-2</v>
      </c>
      <c r="G1063">
        <v>4.65E-2</v>
      </c>
      <c r="H1063">
        <v>5.3199999999999997E-2</v>
      </c>
    </row>
    <row r="1064" spans="1:8" x14ac:dyDescent="0.2">
      <c r="A1064">
        <v>2.52E-2</v>
      </c>
      <c r="B1064">
        <v>2.9899999999999999E-2</v>
      </c>
      <c r="C1064">
        <v>3.3599999999999998E-2</v>
      </c>
      <c r="D1064">
        <v>3.6499999999999998E-2</v>
      </c>
      <c r="E1064">
        <v>3.8800000000000001E-2</v>
      </c>
      <c r="F1064">
        <v>4.2500000000000003E-2</v>
      </c>
      <c r="G1064">
        <v>4.6300000000000001E-2</v>
      </c>
      <c r="H1064">
        <v>5.2900000000000003E-2</v>
      </c>
    </row>
    <row r="1065" spans="1:8" x14ac:dyDescent="0.2">
      <c r="A1065">
        <v>2.52E-2</v>
      </c>
      <c r="B1065">
        <v>0.03</v>
      </c>
      <c r="C1065">
        <v>3.3599999999999998E-2</v>
      </c>
      <c r="D1065">
        <v>3.6600000000000001E-2</v>
      </c>
      <c r="E1065">
        <v>3.8899999999999997E-2</v>
      </c>
      <c r="F1065">
        <v>4.2700000000000002E-2</v>
      </c>
      <c r="G1065">
        <v>4.6399999999999997E-2</v>
      </c>
      <c r="H1065">
        <v>5.3100000000000001E-2</v>
      </c>
    </row>
    <row r="1066" spans="1:8" x14ac:dyDescent="0.2">
      <c r="A1066">
        <v>2.5700000000000001E-2</v>
      </c>
      <c r="B1066">
        <v>3.0700000000000002E-2</v>
      </c>
      <c r="C1066">
        <v>3.44E-2</v>
      </c>
      <c r="D1066">
        <v>3.7400000000000003E-2</v>
      </c>
      <c r="E1066">
        <v>3.9699999999999999E-2</v>
      </c>
      <c r="F1066">
        <v>4.3400000000000001E-2</v>
      </c>
      <c r="G1066">
        <v>4.7100000000000003E-2</v>
      </c>
      <c r="H1066">
        <v>5.3600000000000002E-2</v>
      </c>
    </row>
    <row r="1067" spans="1:8" x14ac:dyDescent="0.2">
      <c r="A1067">
        <v>2.4799999999999999E-2</v>
      </c>
      <c r="B1067">
        <v>2.93E-2</v>
      </c>
      <c r="C1067">
        <v>3.2899999999999999E-2</v>
      </c>
      <c r="D1067">
        <v>3.5799999999999998E-2</v>
      </c>
      <c r="E1067">
        <v>3.8199999999999998E-2</v>
      </c>
      <c r="F1067">
        <v>4.2000000000000003E-2</v>
      </c>
      <c r="G1067">
        <v>4.58E-2</v>
      </c>
      <c r="H1067">
        <v>5.2600000000000001E-2</v>
      </c>
    </row>
    <row r="1068" spans="1:8" x14ac:dyDescent="0.2">
      <c r="A1068">
        <v>2.4400000000000002E-2</v>
      </c>
      <c r="B1068">
        <v>2.8799999999999999E-2</v>
      </c>
      <c r="C1068">
        <v>3.2300000000000002E-2</v>
      </c>
      <c r="D1068">
        <v>3.5299999999999998E-2</v>
      </c>
      <c r="E1068">
        <v>3.7699999999999997E-2</v>
      </c>
      <c r="F1068">
        <v>4.1500000000000002E-2</v>
      </c>
      <c r="G1068">
        <v>4.5499999999999999E-2</v>
      </c>
      <c r="H1068">
        <v>5.2400000000000002E-2</v>
      </c>
    </row>
    <row r="1069" spans="1:8" x14ac:dyDescent="0.2">
      <c r="A1069">
        <v>2.46E-2</v>
      </c>
      <c r="B1069">
        <v>2.8899999999999999E-2</v>
      </c>
      <c r="C1069">
        <v>3.2399999999999998E-2</v>
      </c>
      <c r="D1069">
        <v>3.5299999999999998E-2</v>
      </c>
      <c r="E1069">
        <v>3.78E-2</v>
      </c>
      <c r="F1069">
        <v>4.1599999999999998E-2</v>
      </c>
      <c r="G1069">
        <v>4.5499999999999999E-2</v>
      </c>
      <c r="H1069">
        <v>5.2400000000000002E-2</v>
      </c>
    </row>
    <row r="1070" spans="1:8" x14ac:dyDescent="0.2">
      <c r="A1070">
        <v>2.4199999999999999E-2</v>
      </c>
      <c r="B1070">
        <v>2.8299999999999999E-2</v>
      </c>
      <c r="C1070">
        <v>3.1800000000000002E-2</v>
      </c>
      <c r="D1070">
        <v>3.4700000000000002E-2</v>
      </c>
      <c r="E1070">
        <v>3.6999999999999998E-2</v>
      </c>
      <c r="F1070">
        <v>4.0899999999999999E-2</v>
      </c>
      <c r="G1070">
        <v>4.4900000000000002E-2</v>
      </c>
      <c r="H1070">
        <v>5.1999999999999998E-2</v>
      </c>
    </row>
    <row r="1071" spans="1:8" x14ac:dyDescent="0.2">
      <c r="A1071">
        <v>2.4400000000000002E-2</v>
      </c>
      <c r="B1071">
        <v>2.86E-2</v>
      </c>
      <c r="C1071">
        <v>3.2099999999999997E-2</v>
      </c>
      <c r="D1071">
        <v>3.5000000000000003E-2</v>
      </c>
      <c r="E1071">
        <v>3.7400000000000003E-2</v>
      </c>
      <c r="F1071">
        <v>4.1099999999999998E-2</v>
      </c>
      <c r="G1071">
        <v>4.4999999999999998E-2</v>
      </c>
      <c r="H1071">
        <v>5.1999999999999998E-2</v>
      </c>
    </row>
    <row r="1072" spans="1:8" x14ac:dyDescent="0.2">
      <c r="A1072">
        <v>2.4400000000000002E-2</v>
      </c>
      <c r="B1072">
        <v>2.86E-2</v>
      </c>
      <c r="C1072">
        <v>3.2000000000000001E-2</v>
      </c>
      <c r="D1072">
        <v>3.49E-2</v>
      </c>
      <c r="E1072">
        <v>3.7199999999999997E-2</v>
      </c>
      <c r="F1072">
        <v>4.1000000000000002E-2</v>
      </c>
      <c r="G1072">
        <v>4.4999999999999998E-2</v>
      </c>
      <c r="H1072">
        <v>5.1999999999999998E-2</v>
      </c>
    </row>
    <row r="1073" spans="1:8" x14ac:dyDescent="0.2">
      <c r="A1073">
        <v>2.47E-2</v>
      </c>
      <c r="B1073">
        <v>2.9000000000000001E-2</v>
      </c>
      <c r="C1073">
        <v>3.2500000000000001E-2</v>
      </c>
      <c r="D1073">
        <v>3.5200000000000002E-2</v>
      </c>
      <c r="E1073">
        <v>3.7499999999999999E-2</v>
      </c>
      <c r="F1073">
        <v>4.1200000000000001E-2</v>
      </c>
      <c r="G1073">
        <v>4.4999999999999998E-2</v>
      </c>
      <c r="H1073">
        <v>5.1900000000000002E-2</v>
      </c>
    </row>
    <row r="1074" spans="1:8" x14ac:dyDescent="0.2">
      <c r="A1074">
        <v>2.4400000000000002E-2</v>
      </c>
      <c r="B1074">
        <v>2.8500000000000001E-2</v>
      </c>
      <c r="C1074">
        <v>3.1699999999999999E-2</v>
      </c>
      <c r="D1074">
        <v>3.44E-2</v>
      </c>
      <c r="E1074">
        <v>3.6600000000000001E-2</v>
      </c>
      <c r="F1074">
        <v>4.0399999999999998E-2</v>
      </c>
      <c r="G1074">
        <v>4.41E-2</v>
      </c>
      <c r="H1074">
        <v>5.11E-2</v>
      </c>
    </row>
    <row r="1075" spans="1:8" x14ac:dyDescent="0.2">
      <c r="A1075">
        <v>2.4500000000000001E-2</v>
      </c>
      <c r="B1075">
        <v>2.8500000000000001E-2</v>
      </c>
      <c r="C1075">
        <v>3.1800000000000002E-2</v>
      </c>
      <c r="D1075">
        <v>3.44E-2</v>
      </c>
      <c r="E1075">
        <v>3.6700000000000003E-2</v>
      </c>
      <c r="F1075">
        <v>4.0300000000000002E-2</v>
      </c>
      <c r="G1075">
        <v>4.41E-2</v>
      </c>
      <c r="H1075">
        <v>5.0999999999999997E-2</v>
      </c>
    </row>
    <row r="1076" spans="1:8" x14ac:dyDescent="0.2">
      <c r="A1076">
        <v>2.47E-2</v>
      </c>
      <c r="B1076">
        <v>2.87E-2</v>
      </c>
      <c r="C1076">
        <v>3.1899999999999998E-2</v>
      </c>
      <c r="D1076">
        <v>3.4599999999999999E-2</v>
      </c>
      <c r="E1076">
        <v>3.6900000000000002E-2</v>
      </c>
      <c r="F1076">
        <v>4.0500000000000001E-2</v>
      </c>
      <c r="G1076">
        <v>4.4299999999999999E-2</v>
      </c>
      <c r="H1076">
        <v>5.11E-2</v>
      </c>
    </row>
    <row r="1077" spans="1:8" x14ac:dyDescent="0.2">
      <c r="A1077">
        <v>2.4500000000000001E-2</v>
      </c>
      <c r="B1077">
        <v>2.8400000000000002E-2</v>
      </c>
      <c r="C1077">
        <v>3.15E-2</v>
      </c>
      <c r="D1077">
        <v>3.4099999999999998E-2</v>
      </c>
      <c r="E1077">
        <v>3.6299999999999999E-2</v>
      </c>
      <c r="F1077">
        <v>3.9899999999999998E-2</v>
      </c>
      <c r="G1077">
        <v>4.3799999999999999E-2</v>
      </c>
      <c r="H1077">
        <v>5.0799999999999998E-2</v>
      </c>
    </row>
    <row r="1078" spans="1:8" x14ac:dyDescent="0.2">
      <c r="A1078">
        <v>2.46E-2</v>
      </c>
      <c r="B1078">
        <v>2.8500000000000001E-2</v>
      </c>
      <c r="C1078">
        <v>3.1600000000000003E-2</v>
      </c>
      <c r="D1078">
        <v>3.4200000000000001E-2</v>
      </c>
      <c r="E1078">
        <v>3.6400000000000002E-2</v>
      </c>
      <c r="F1078">
        <v>4.0099999999999997E-2</v>
      </c>
      <c r="G1078">
        <v>4.3900000000000002E-2</v>
      </c>
      <c r="H1078">
        <v>5.0799999999999998E-2</v>
      </c>
    </row>
    <row r="1079" spans="1:8" x14ac:dyDescent="0.2">
      <c r="A1079">
        <v>2.4899999999999999E-2</v>
      </c>
      <c r="B1079">
        <v>2.87E-2</v>
      </c>
      <c r="C1079">
        <v>3.1899999999999998E-2</v>
      </c>
      <c r="D1079">
        <v>3.4500000000000003E-2</v>
      </c>
      <c r="E1079">
        <v>3.6700000000000003E-2</v>
      </c>
      <c r="F1079">
        <v>4.0300000000000002E-2</v>
      </c>
      <c r="G1079">
        <v>4.41E-2</v>
      </c>
      <c r="H1079">
        <v>5.0900000000000001E-2</v>
      </c>
    </row>
    <row r="1080" spans="1:8" x14ac:dyDescent="0.2">
      <c r="A1080">
        <v>2.5499999999999998E-2</v>
      </c>
      <c r="B1080">
        <v>2.9600000000000001E-2</v>
      </c>
      <c r="C1080">
        <v>3.2800000000000003E-2</v>
      </c>
      <c r="D1080">
        <v>3.5499999999999997E-2</v>
      </c>
      <c r="E1080">
        <v>3.7699999999999997E-2</v>
      </c>
      <c r="F1080">
        <v>4.1399999999999999E-2</v>
      </c>
      <c r="G1080">
        <v>4.5199999999999997E-2</v>
      </c>
      <c r="H1080">
        <v>5.1900000000000002E-2</v>
      </c>
    </row>
    <row r="1081" spans="1:8" x14ac:dyDescent="0.2">
      <c r="A1081">
        <v>2.5499999999999998E-2</v>
      </c>
      <c r="B1081">
        <v>2.9399999999999999E-2</v>
      </c>
      <c r="C1081">
        <v>3.2399999999999998E-2</v>
      </c>
      <c r="D1081">
        <v>3.5099999999999999E-2</v>
      </c>
      <c r="E1081">
        <v>3.73E-2</v>
      </c>
      <c r="F1081">
        <v>4.1000000000000002E-2</v>
      </c>
      <c r="G1081">
        <v>4.48E-2</v>
      </c>
      <c r="H1081">
        <v>5.16E-2</v>
      </c>
    </row>
    <row r="1082" spans="1:8" x14ac:dyDescent="0.2">
      <c r="A1082">
        <v>2.5600000000000001E-2</v>
      </c>
      <c r="B1082">
        <v>2.9399999999999999E-2</v>
      </c>
      <c r="C1082">
        <v>3.2500000000000001E-2</v>
      </c>
      <c r="D1082">
        <v>3.5099999999999999E-2</v>
      </c>
      <c r="E1082">
        <v>3.7400000000000003E-2</v>
      </c>
      <c r="F1082">
        <v>4.1099999999999998E-2</v>
      </c>
      <c r="G1082">
        <v>4.4900000000000002E-2</v>
      </c>
      <c r="H1082">
        <v>5.1799999999999999E-2</v>
      </c>
    </row>
    <row r="1083" spans="1:8" x14ac:dyDescent="0.2">
      <c r="A1083">
        <v>2.5899999999999999E-2</v>
      </c>
      <c r="B1083">
        <v>2.9700000000000001E-2</v>
      </c>
      <c r="C1083">
        <v>3.2800000000000003E-2</v>
      </c>
      <c r="D1083">
        <v>3.5499999999999997E-2</v>
      </c>
      <c r="E1083">
        <v>3.78E-2</v>
      </c>
      <c r="F1083">
        <v>4.1500000000000002E-2</v>
      </c>
      <c r="G1083">
        <v>4.53E-2</v>
      </c>
      <c r="H1083">
        <v>5.21E-2</v>
      </c>
    </row>
    <row r="1084" spans="1:8" x14ac:dyDescent="0.2">
      <c r="A1084">
        <v>2.6100000000000002E-2</v>
      </c>
      <c r="B1084">
        <v>0.03</v>
      </c>
      <c r="C1084">
        <v>3.3099999999999997E-2</v>
      </c>
      <c r="D1084">
        <v>3.5799999999999998E-2</v>
      </c>
      <c r="E1084">
        <v>3.8199999999999998E-2</v>
      </c>
      <c r="F1084">
        <v>4.19E-2</v>
      </c>
      <c r="G1084">
        <v>4.58E-2</v>
      </c>
      <c r="H1084">
        <v>5.2499999999999998E-2</v>
      </c>
    </row>
    <row r="1085" spans="1:8" x14ac:dyDescent="0.2">
      <c r="A1085">
        <v>2.58E-2</v>
      </c>
      <c r="B1085">
        <v>2.9499999999999998E-2</v>
      </c>
      <c r="C1085">
        <v>3.2500000000000001E-2</v>
      </c>
      <c r="D1085">
        <v>3.5099999999999999E-2</v>
      </c>
      <c r="E1085">
        <v>3.73E-2</v>
      </c>
      <c r="F1085">
        <v>4.1000000000000002E-2</v>
      </c>
      <c r="G1085">
        <v>4.48E-2</v>
      </c>
      <c r="H1085">
        <v>5.16E-2</v>
      </c>
    </row>
    <row r="1086" spans="1:8" x14ac:dyDescent="0.2">
      <c r="A1086">
        <v>2.75E-2</v>
      </c>
      <c r="B1086">
        <v>3.1600000000000003E-2</v>
      </c>
      <c r="C1086">
        <v>3.4599999999999999E-2</v>
      </c>
      <c r="D1086">
        <v>3.7199999999999997E-2</v>
      </c>
      <c r="E1086">
        <v>3.9300000000000002E-2</v>
      </c>
      <c r="F1086">
        <v>4.2700000000000002E-2</v>
      </c>
      <c r="G1086">
        <v>4.6300000000000001E-2</v>
      </c>
      <c r="H1086">
        <v>5.2699999999999997E-2</v>
      </c>
    </row>
    <row r="1087" spans="1:8" x14ac:dyDescent="0.2">
      <c r="A1087">
        <v>2.7699999999999999E-2</v>
      </c>
      <c r="B1087">
        <v>3.1899999999999998E-2</v>
      </c>
      <c r="C1087">
        <v>3.49E-2</v>
      </c>
      <c r="D1087">
        <v>3.73E-2</v>
      </c>
      <c r="E1087">
        <v>3.9399999999999998E-2</v>
      </c>
      <c r="F1087">
        <v>4.2799999999999998E-2</v>
      </c>
      <c r="G1087">
        <v>4.6399999999999997E-2</v>
      </c>
      <c r="H1087">
        <v>5.2900000000000003E-2</v>
      </c>
    </row>
    <row r="1088" spans="1:8" x14ac:dyDescent="0.2">
      <c r="A1088">
        <v>2.7699999999999999E-2</v>
      </c>
      <c r="B1088">
        <v>3.1899999999999998E-2</v>
      </c>
      <c r="C1088">
        <v>3.4799999999999998E-2</v>
      </c>
      <c r="D1088">
        <v>3.73E-2</v>
      </c>
      <c r="E1088">
        <v>3.95E-2</v>
      </c>
      <c r="F1088">
        <v>4.2900000000000001E-2</v>
      </c>
      <c r="G1088">
        <v>4.65E-2</v>
      </c>
      <c r="H1088">
        <v>5.3100000000000001E-2</v>
      </c>
    </row>
    <row r="1089" spans="1:8" x14ac:dyDescent="0.2">
      <c r="A1089">
        <v>2.81E-2</v>
      </c>
      <c r="B1089">
        <v>3.2300000000000002E-2</v>
      </c>
      <c r="C1089">
        <v>3.5200000000000002E-2</v>
      </c>
      <c r="D1089">
        <v>3.78E-2</v>
      </c>
      <c r="E1089">
        <v>3.9899999999999998E-2</v>
      </c>
      <c r="F1089">
        <v>4.3299999999999998E-2</v>
      </c>
      <c r="G1089">
        <v>4.6899999999999997E-2</v>
      </c>
      <c r="H1089">
        <v>5.3400000000000003E-2</v>
      </c>
    </row>
    <row r="1090" spans="1:8" x14ac:dyDescent="0.2">
      <c r="A1090">
        <v>2.8000000000000001E-2</v>
      </c>
      <c r="B1090">
        <v>3.1899999999999998E-2</v>
      </c>
      <c r="C1090">
        <v>3.4799999999999998E-2</v>
      </c>
      <c r="D1090">
        <v>3.7199999999999997E-2</v>
      </c>
      <c r="E1090">
        <v>3.9300000000000002E-2</v>
      </c>
      <c r="F1090">
        <v>4.2700000000000002E-2</v>
      </c>
      <c r="G1090">
        <v>4.6199999999999998E-2</v>
      </c>
      <c r="H1090">
        <v>5.28E-2</v>
      </c>
    </row>
    <row r="1091" spans="1:8" x14ac:dyDescent="0.2">
      <c r="A1091">
        <v>2.8400000000000002E-2</v>
      </c>
      <c r="B1091">
        <v>3.2300000000000002E-2</v>
      </c>
      <c r="C1091">
        <v>3.5099999999999999E-2</v>
      </c>
      <c r="D1091">
        <v>3.7499999999999999E-2</v>
      </c>
      <c r="E1091">
        <v>3.95E-2</v>
      </c>
      <c r="F1091">
        <v>4.2799999999999998E-2</v>
      </c>
      <c r="G1091">
        <v>4.6300000000000001E-2</v>
      </c>
      <c r="H1091">
        <v>5.2699999999999997E-2</v>
      </c>
    </row>
    <row r="1092" spans="1:8" x14ac:dyDescent="0.2">
      <c r="A1092">
        <v>2.8799999999999999E-2</v>
      </c>
      <c r="B1092">
        <v>3.2800000000000003E-2</v>
      </c>
      <c r="C1092">
        <v>3.5499999999999997E-2</v>
      </c>
      <c r="D1092">
        <v>3.7699999999999997E-2</v>
      </c>
      <c r="E1092">
        <v>3.9699999999999999E-2</v>
      </c>
      <c r="F1092">
        <v>4.2999999999999997E-2</v>
      </c>
      <c r="G1092">
        <v>4.6399999999999997E-2</v>
      </c>
      <c r="H1092">
        <v>5.2699999999999997E-2</v>
      </c>
    </row>
    <row r="1093" spans="1:8" x14ac:dyDescent="0.2">
      <c r="A1093">
        <v>2.86E-2</v>
      </c>
      <c r="B1093">
        <v>3.2500000000000001E-2</v>
      </c>
      <c r="C1093">
        <v>3.5099999999999999E-2</v>
      </c>
      <c r="D1093">
        <v>3.7400000000000003E-2</v>
      </c>
      <c r="E1093">
        <v>3.9399999999999998E-2</v>
      </c>
      <c r="F1093">
        <v>4.2599999999999999E-2</v>
      </c>
      <c r="G1093">
        <v>4.6100000000000002E-2</v>
      </c>
      <c r="H1093">
        <v>5.2499999999999998E-2</v>
      </c>
    </row>
    <row r="1094" spans="1:8" x14ac:dyDescent="0.2">
      <c r="A1094">
        <v>2.87E-2</v>
      </c>
      <c r="B1094">
        <v>3.2500000000000001E-2</v>
      </c>
      <c r="C1094">
        <v>3.5000000000000003E-2</v>
      </c>
      <c r="D1094">
        <v>3.7199999999999997E-2</v>
      </c>
      <c r="E1094">
        <v>3.9100000000000003E-2</v>
      </c>
      <c r="F1094">
        <v>4.2299999999999997E-2</v>
      </c>
      <c r="G1094">
        <v>4.5699999999999998E-2</v>
      </c>
      <c r="H1094">
        <v>5.2200000000000003E-2</v>
      </c>
    </row>
    <row r="1095" spans="1:8" x14ac:dyDescent="0.2">
      <c r="A1095">
        <v>2.93E-2</v>
      </c>
      <c r="B1095">
        <v>3.32E-2</v>
      </c>
      <c r="C1095">
        <v>3.5799999999999998E-2</v>
      </c>
      <c r="D1095">
        <v>3.7900000000000003E-2</v>
      </c>
      <c r="E1095">
        <v>3.9800000000000002E-2</v>
      </c>
      <c r="F1095">
        <v>4.2799999999999998E-2</v>
      </c>
      <c r="G1095">
        <v>4.6100000000000002E-2</v>
      </c>
      <c r="H1095">
        <v>5.2400000000000002E-2</v>
      </c>
    </row>
    <row r="1096" spans="1:8" x14ac:dyDescent="0.2">
      <c r="A1096">
        <v>2.93E-2</v>
      </c>
      <c r="B1096">
        <v>3.32E-2</v>
      </c>
      <c r="C1096">
        <v>3.5700000000000003E-2</v>
      </c>
      <c r="D1096">
        <v>3.78E-2</v>
      </c>
      <c r="E1096">
        <v>3.9600000000000003E-2</v>
      </c>
      <c r="F1096">
        <v>4.2700000000000002E-2</v>
      </c>
      <c r="G1096">
        <v>4.5900000000000003E-2</v>
      </c>
      <c r="H1096">
        <v>5.2200000000000003E-2</v>
      </c>
    </row>
    <row r="1097" spans="1:8" x14ac:dyDescent="0.2">
      <c r="A1097">
        <v>2.9399999999999999E-2</v>
      </c>
      <c r="B1097">
        <v>3.3399999999999999E-2</v>
      </c>
      <c r="C1097">
        <v>3.5799999999999998E-2</v>
      </c>
      <c r="D1097">
        <v>3.78E-2</v>
      </c>
      <c r="E1097">
        <v>3.9699999999999999E-2</v>
      </c>
      <c r="F1097">
        <v>4.2599999999999999E-2</v>
      </c>
      <c r="G1097">
        <v>4.5699999999999998E-2</v>
      </c>
      <c r="H1097">
        <v>5.1799999999999999E-2</v>
      </c>
    </row>
    <row r="1098" spans="1:8" x14ac:dyDescent="0.2">
      <c r="A1098">
        <v>2.9499999999999998E-2</v>
      </c>
      <c r="B1098">
        <v>3.3399999999999999E-2</v>
      </c>
      <c r="C1098">
        <v>3.5799999999999998E-2</v>
      </c>
      <c r="D1098">
        <v>3.7900000000000003E-2</v>
      </c>
      <c r="E1098">
        <v>3.9600000000000003E-2</v>
      </c>
      <c r="F1098">
        <v>4.2599999999999999E-2</v>
      </c>
      <c r="G1098">
        <v>4.5699999999999998E-2</v>
      </c>
      <c r="H1098">
        <v>5.1799999999999999E-2</v>
      </c>
    </row>
    <row r="1099" spans="1:8" x14ac:dyDescent="0.2">
      <c r="A1099">
        <v>2.9700000000000001E-2</v>
      </c>
      <c r="B1099">
        <v>3.39E-2</v>
      </c>
      <c r="C1099">
        <v>3.6400000000000002E-2</v>
      </c>
      <c r="D1099">
        <v>3.8399999999999997E-2</v>
      </c>
      <c r="E1099">
        <v>4.02E-2</v>
      </c>
      <c r="F1099">
        <v>4.3099999999999999E-2</v>
      </c>
      <c r="G1099">
        <v>4.6300000000000001E-2</v>
      </c>
      <c r="H1099">
        <v>5.2400000000000002E-2</v>
      </c>
    </row>
    <row r="1100" spans="1:8" x14ac:dyDescent="0.2">
      <c r="A1100">
        <v>2.9899999999999999E-2</v>
      </c>
      <c r="B1100">
        <v>3.4299999999999997E-2</v>
      </c>
      <c r="C1100">
        <v>3.6900000000000002E-2</v>
      </c>
      <c r="D1100">
        <v>3.9E-2</v>
      </c>
      <c r="E1100">
        <v>4.1000000000000002E-2</v>
      </c>
      <c r="F1100">
        <v>4.3900000000000002E-2</v>
      </c>
      <c r="G1100">
        <v>4.7100000000000003E-2</v>
      </c>
      <c r="H1100">
        <v>5.3199999999999997E-2</v>
      </c>
    </row>
    <row r="1101" spans="1:8" x14ac:dyDescent="0.2">
      <c r="A1101">
        <v>2.9700000000000001E-2</v>
      </c>
      <c r="B1101">
        <v>3.4000000000000002E-2</v>
      </c>
      <c r="C1101">
        <v>3.6900000000000002E-2</v>
      </c>
      <c r="D1101">
        <v>3.9100000000000003E-2</v>
      </c>
      <c r="E1101">
        <v>4.1099999999999998E-2</v>
      </c>
      <c r="F1101">
        <v>4.4200000000000003E-2</v>
      </c>
      <c r="G1101">
        <v>4.7699999999999999E-2</v>
      </c>
      <c r="H1101">
        <v>5.3699999999999998E-2</v>
      </c>
    </row>
    <row r="1102" spans="1:8" x14ac:dyDescent="0.2">
      <c r="A1102">
        <v>2.9700000000000001E-2</v>
      </c>
      <c r="B1102">
        <v>3.3799999999999997E-2</v>
      </c>
      <c r="C1102">
        <v>3.6600000000000001E-2</v>
      </c>
      <c r="D1102">
        <v>3.9E-2</v>
      </c>
      <c r="E1102">
        <v>4.1099999999999998E-2</v>
      </c>
      <c r="F1102">
        <v>4.4299999999999999E-2</v>
      </c>
      <c r="G1102">
        <v>4.7800000000000002E-2</v>
      </c>
      <c r="H1102">
        <v>5.4100000000000002E-2</v>
      </c>
    </row>
    <row r="1103" spans="1:8" x14ac:dyDescent="0.2">
      <c r="A1103">
        <v>3.0099999999999998E-2</v>
      </c>
      <c r="B1103">
        <v>3.44E-2</v>
      </c>
      <c r="C1103">
        <v>3.7199999999999997E-2</v>
      </c>
      <c r="D1103">
        <v>3.9600000000000003E-2</v>
      </c>
      <c r="E1103">
        <v>4.1799999999999997E-2</v>
      </c>
      <c r="F1103">
        <v>4.48E-2</v>
      </c>
      <c r="G1103">
        <v>4.82E-2</v>
      </c>
      <c r="H1103">
        <v>5.4300000000000001E-2</v>
      </c>
    </row>
    <row r="1104" spans="1:8" x14ac:dyDescent="0.2">
      <c r="A1104">
        <v>2.9100000000000001E-2</v>
      </c>
      <c r="B1104">
        <v>3.27E-2</v>
      </c>
      <c r="C1104">
        <v>3.5400000000000001E-2</v>
      </c>
      <c r="D1104">
        <v>3.78E-2</v>
      </c>
      <c r="E1104">
        <v>3.9800000000000002E-2</v>
      </c>
      <c r="F1104">
        <v>4.3099999999999999E-2</v>
      </c>
      <c r="G1104">
        <v>4.6699999999999998E-2</v>
      </c>
      <c r="H1104">
        <v>5.3199999999999997E-2</v>
      </c>
    </row>
    <row r="1105" spans="1:8" x14ac:dyDescent="0.2">
      <c r="A1105">
        <v>2.93E-2</v>
      </c>
      <c r="B1105">
        <v>3.3099999999999997E-2</v>
      </c>
      <c r="C1105">
        <v>3.5700000000000003E-2</v>
      </c>
      <c r="D1105">
        <v>3.7900000000000003E-2</v>
      </c>
      <c r="E1105">
        <v>3.9899999999999998E-2</v>
      </c>
      <c r="F1105">
        <v>4.3099999999999999E-2</v>
      </c>
      <c r="G1105">
        <v>4.65E-2</v>
      </c>
      <c r="H1105">
        <v>5.2900000000000003E-2</v>
      </c>
    </row>
    <row r="1106" spans="1:8" x14ac:dyDescent="0.2">
      <c r="A1106">
        <v>2.9399999999999999E-2</v>
      </c>
      <c r="B1106">
        <v>3.32E-2</v>
      </c>
      <c r="C1106">
        <v>3.5799999999999998E-2</v>
      </c>
      <c r="D1106">
        <v>3.7999999999999999E-2</v>
      </c>
      <c r="E1106">
        <v>3.9899999999999998E-2</v>
      </c>
      <c r="F1106">
        <v>4.2999999999999997E-2</v>
      </c>
      <c r="G1106">
        <v>4.6399999999999997E-2</v>
      </c>
      <c r="H1106">
        <v>5.28E-2</v>
      </c>
    </row>
    <row r="1107" spans="1:8" x14ac:dyDescent="0.2">
      <c r="A1107">
        <v>2.93E-2</v>
      </c>
      <c r="B1107">
        <v>3.2899999999999999E-2</v>
      </c>
      <c r="C1107">
        <v>3.5299999999999998E-2</v>
      </c>
      <c r="D1107">
        <v>3.7400000000000003E-2</v>
      </c>
      <c r="E1107">
        <v>3.9199999999999999E-2</v>
      </c>
      <c r="F1107">
        <v>4.2299999999999997E-2</v>
      </c>
      <c r="G1107">
        <v>4.5600000000000002E-2</v>
      </c>
      <c r="H1107">
        <v>5.1999999999999998E-2</v>
      </c>
    </row>
    <row r="1108" spans="1:8" x14ac:dyDescent="0.2">
      <c r="A1108">
        <v>2.92E-2</v>
      </c>
      <c r="B1108">
        <v>3.2399999999999998E-2</v>
      </c>
      <c r="C1108">
        <v>3.4700000000000002E-2</v>
      </c>
      <c r="D1108">
        <v>3.6799999999999999E-2</v>
      </c>
      <c r="E1108">
        <v>3.8600000000000002E-2</v>
      </c>
      <c r="F1108">
        <v>4.1599999999999998E-2</v>
      </c>
      <c r="G1108">
        <v>4.5100000000000001E-2</v>
      </c>
      <c r="H1108">
        <v>5.16E-2</v>
      </c>
    </row>
    <row r="1109" spans="1:8" x14ac:dyDescent="0.2">
      <c r="A1109">
        <v>2.9499999999999998E-2</v>
      </c>
      <c r="B1109">
        <v>3.2800000000000003E-2</v>
      </c>
      <c r="C1109">
        <v>3.5099999999999999E-2</v>
      </c>
      <c r="D1109">
        <v>3.7100000000000001E-2</v>
      </c>
      <c r="E1109">
        <v>3.8899999999999997E-2</v>
      </c>
      <c r="F1109">
        <v>4.19E-2</v>
      </c>
      <c r="G1109">
        <v>4.53E-2</v>
      </c>
      <c r="H1109">
        <v>5.1900000000000002E-2</v>
      </c>
    </row>
    <row r="1110" spans="1:8" x14ac:dyDescent="0.2">
      <c r="A1110">
        <v>2.9899999999999999E-2</v>
      </c>
      <c r="B1110">
        <v>3.3300000000000003E-2</v>
      </c>
      <c r="C1110">
        <v>3.5499999999999997E-2</v>
      </c>
      <c r="D1110">
        <v>3.7400000000000003E-2</v>
      </c>
      <c r="E1110">
        <v>3.9100000000000003E-2</v>
      </c>
      <c r="F1110">
        <v>4.2099999999999999E-2</v>
      </c>
      <c r="G1110">
        <v>4.5499999999999999E-2</v>
      </c>
      <c r="H1110">
        <v>5.1900000000000002E-2</v>
      </c>
    </row>
    <row r="1111" spans="1:8" x14ac:dyDescent="0.2">
      <c r="A1111">
        <v>3.0200000000000001E-2</v>
      </c>
      <c r="B1111">
        <v>3.3599999999999998E-2</v>
      </c>
      <c r="C1111">
        <v>3.5799999999999998E-2</v>
      </c>
      <c r="D1111">
        <v>3.78E-2</v>
      </c>
      <c r="E1111">
        <v>3.95E-2</v>
      </c>
      <c r="F1111">
        <v>4.2500000000000003E-2</v>
      </c>
      <c r="G1111">
        <v>4.5900000000000003E-2</v>
      </c>
      <c r="H1111">
        <v>5.2200000000000003E-2</v>
      </c>
    </row>
    <row r="1112" spans="1:8" x14ac:dyDescent="0.2">
      <c r="A1112">
        <v>3.0099999999999998E-2</v>
      </c>
      <c r="B1112">
        <v>3.32E-2</v>
      </c>
      <c r="C1112">
        <v>3.5299999999999998E-2</v>
      </c>
      <c r="D1112">
        <v>3.6999999999999998E-2</v>
      </c>
      <c r="E1112">
        <v>3.8600000000000002E-2</v>
      </c>
      <c r="F1112">
        <v>4.1500000000000002E-2</v>
      </c>
      <c r="G1112">
        <v>4.48E-2</v>
      </c>
      <c r="H1112">
        <v>5.0999999999999997E-2</v>
      </c>
    </row>
    <row r="1113" spans="1:8" x14ac:dyDescent="0.2">
      <c r="A1113">
        <v>3.0300000000000001E-2</v>
      </c>
      <c r="B1113">
        <v>3.3500000000000002E-2</v>
      </c>
      <c r="C1113">
        <v>3.56E-2</v>
      </c>
      <c r="D1113">
        <v>3.7400000000000003E-2</v>
      </c>
      <c r="E1113">
        <v>3.9199999999999999E-2</v>
      </c>
      <c r="F1113">
        <v>4.2099999999999999E-2</v>
      </c>
      <c r="G1113">
        <v>4.5400000000000003E-2</v>
      </c>
      <c r="H1113">
        <v>5.1700000000000003E-2</v>
      </c>
    </row>
    <row r="1114" spans="1:8" x14ac:dyDescent="0.2">
      <c r="A1114">
        <v>3.0599999999999999E-2</v>
      </c>
      <c r="B1114">
        <v>3.39E-2</v>
      </c>
      <c r="C1114">
        <v>3.61E-2</v>
      </c>
      <c r="D1114">
        <v>3.7900000000000003E-2</v>
      </c>
      <c r="E1114">
        <v>3.9699999999999999E-2</v>
      </c>
      <c r="F1114">
        <v>4.2599999999999999E-2</v>
      </c>
      <c r="G1114">
        <v>4.5999999999999999E-2</v>
      </c>
      <c r="H1114">
        <v>5.2200000000000003E-2</v>
      </c>
    </row>
    <row r="1115" spans="1:8" x14ac:dyDescent="0.2">
      <c r="A1115">
        <v>3.0599999999999999E-2</v>
      </c>
      <c r="B1115">
        <v>3.4000000000000002E-2</v>
      </c>
      <c r="C1115">
        <v>3.61E-2</v>
      </c>
      <c r="D1115">
        <v>3.7900000000000003E-2</v>
      </c>
      <c r="E1115">
        <v>3.9600000000000003E-2</v>
      </c>
      <c r="F1115">
        <v>4.2500000000000003E-2</v>
      </c>
      <c r="G1115">
        <v>4.58E-2</v>
      </c>
      <c r="H1115">
        <v>5.1999999999999998E-2</v>
      </c>
    </row>
    <row r="1116" spans="1:8" x14ac:dyDescent="0.2">
      <c r="A1116">
        <v>3.1E-2</v>
      </c>
      <c r="B1116">
        <v>3.4500000000000003E-2</v>
      </c>
      <c r="C1116">
        <v>3.6499999999999998E-2</v>
      </c>
      <c r="D1116">
        <v>3.8300000000000001E-2</v>
      </c>
      <c r="E1116">
        <v>3.9899999999999998E-2</v>
      </c>
      <c r="F1116">
        <v>4.2799999999999998E-2</v>
      </c>
      <c r="G1116">
        <v>4.5999999999999999E-2</v>
      </c>
      <c r="H1116">
        <v>5.21E-2</v>
      </c>
    </row>
    <row r="1117" spans="1:8" x14ac:dyDescent="0.2">
      <c r="A1117">
        <v>3.1E-2</v>
      </c>
      <c r="B1117">
        <v>3.4500000000000003E-2</v>
      </c>
      <c r="C1117">
        <v>3.6499999999999998E-2</v>
      </c>
      <c r="D1117">
        <v>3.8300000000000001E-2</v>
      </c>
      <c r="E1117">
        <v>3.9899999999999998E-2</v>
      </c>
      <c r="F1117">
        <v>4.2799999999999998E-2</v>
      </c>
      <c r="G1117">
        <v>4.6199999999999998E-2</v>
      </c>
      <c r="H1117">
        <v>5.2400000000000002E-2</v>
      </c>
    </row>
    <row r="1118" spans="1:8" x14ac:dyDescent="0.2">
      <c r="A1118">
        <v>3.09E-2</v>
      </c>
      <c r="B1118">
        <v>3.4299999999999997E-2</v>
      </c>
      <c r="C1118">
        <v>3.6400000000000002E-2</v>
      </c>
      <c r="D1118">
        <v>3.8199999999999998E-2</v>
      </c>
      <c r="E1118">
        <v>0.04</v>
      </c>
      <c r="F1118">
        <v>4.2999999999999997E-2</v>
      </c>
      <c r="G1118">
        <v>4.6300000000000001E-2</v>
      </c>
      <c r="H1118">
        <v>5.2499999999999998E-2</v>
      </c>
    </row>
    <row r="1119" spans="1:8" x14ac:dyDescent="0.2">
      <c r="A1119">
        <v>3.1E-2</v>
      </c>
      <c r="B1119">
        <v>3.4500000000000003E-2</v>
      </c>
      <c r="C1119">
        <v>3.6700000000000003E-2</v>
      </c>
      <c r="D1119">
        <v>3.8699999999999998E-2</v>
      </c>
      <c r="E1119">
        <v>4.0500000000000001E-2</v>
      </c>
      <c r="F1119">
        <v>4.36E-2</v>
      </c>
      <c r="G1119">
        <v>4.7E-2</v>
      </c>
      <c r="H1119">
        <v>5.3100000000000001E-2</v>
      </c>
    </row>
    <row r="1120" spans="1:8" x14ac:dyDescent="0.2">
      <c r="A1120">
        <v>3.1199999999999999E-2</v>
      </c>
      <c r="B1120">
        <v>3.4799999999999998E-2</v>
      </c>
      <c r="C1120">
        <v>3.7100000000000001E-2</v>
      </c>
      <c r="D1120">
        <v>3.9100000000000003E-2</v>
      </c>
      <c r="E1120">
        <v>4.1000000000000002E-2</v>
      </c>
      <c r="F1120">
        <v>4.41E-2</v>
      </c>
      <c r="G1120">
        <v>4.7600000000000003E-2</v>
      </c>
      <c r="H1120">
        <v>5.3499999999999999E-2</v>
      </c>
    </row>
    <row r="1121" spans="1:8" x14ac:dyDescent="0.2">
      <c r="A1121">
        <v>3.1E-2</v>
      </c>
      <c r="B1121">
        <v>3.4599999999999999E-2</v>
      </c>
      <c r="C1121">
        <v>3.6900000000000002E-2</v>
      </c>
      <c r="D1121">
        <v>3.8800000000000001E-2</v>
      </c>
      <c r="E1121">
        <v>4.0599999999999997E-2</v>
      </c>
      <c r="F1121">
        <v>4.36E-2</v>
      </c>
      <c r="G1121">
        <v>4.7E-2</v>
      </c>
      <c r="H1121">
        <v>5.3100000000000001E-2</v>
      </c>
    </row>
    <row r="1122" spans="1:8" x14ac:dyDescent="0.2">
      <c r="A1122">
        <v>3.1199999999999999E-2</v>
      </c>
      <c r="B1122">
        <v>3.4799999999999998E-2</v>
      </c>
      <c r="C1122">
        <v>3.6999999999999998E-2</v>
      </c>
      <c r="D1122">
        <v>3.8899999999999997E-2</v>
      </c>
      <c r="E1122">
        <v>4.0599999999999997E-2</v>
      </c>
      <c r="F1122">
        <v>4.3499999999999997E-2</v>
      </c>
      <c r="G1122">
        <v>4.6800000000000001E-2</v>
      </c>
      <c r="H1122">
        <v>5.28E-2</v>
      </c>
    </row>
    <row r="1123" spans="1:8" x14ac:dyDescent="0.2">
      <c r="A1123">
        <v>3.09E-2</v>
      </c>
      <c r="B1123">
        <v>3.44E-2</v>
      </c>
      <c r="C1123">
        <v>3.6700000000000003E-2</v>
      </c>
      <c r="D1123">
        <v>3.8600000000000002E-2</v>
      </c>
      <c r="E1123">
        <v>4.0300000000000002E-2</v>
      </c>
      <c r="F1123">
        <v>4.3200000000000002E-2</v>
      </c>
      <c r="G1123">
        <v>4.65E-2</v>
      </c>
      <c r="H1123">
        <v>5.2400000000000002E-2</v>
      </c>
    </row>
    <row r="1124" spans="1:8" x14ac:dyDescent="0.2">
      <c r="A1124">
        <v>3.1099999999999999E-2</v>
      </c>
      <c r="B1124">
        <v>3.4700000000000002E-2</v>
      </c>
      <c r="C1124">
        <v>3.6900000000000002E-2</v>
      </c>
      <c r="D1124">
        <v>3.8800000000000001E-2</v>
      </c>
      <c r="E1124">
        <v>4.0500000000000001E-2</v>
      </c>
      <c r="F1124">
        <v>4.3200000000000002E-2</v>
      </c>
      <c r="G1124">
        <v>4.6399999999999997E-2</v>
      </c>
      <c r="H1124">
        <v>5.2299999999999999E-2</v>
      </c>
    </row>
    <row r="1125" spans="1:8" x14ac:dyDescent="0.2">
      <c r="A1125">
        <v>3.1300000000000001E-2</v>
      </c>
      <c r="B1125">
        <v>3.49E-2</v>
      </c>
      <c r="C1125">
        <v>3.7100000000000001E-2</v>
      </c>
      <c r="D1125">
        <v>3.8899999999999997E-2</v>
      </c>
      <c r="E1125">
        <v>4.0599999999999997E-2</v>
      </c>
      <c r="F1125">
        <v>4.3299999999999998E-2</v>
      </c>
      <c r="G1125">
        <v>4.65E-2</v>
      </c>
      <c r="H1125">
        <v>5.2299999999999999E-2</v>
      </c>
    </row>
    <row r="1126" spans="1:8" x14ac:dyDescent="0.2">
      <c r="A1126">
        <v>3.1899999999999998E-2</v>
      </c>
      <c r="B1126">
        <v>3.5700000000000003E-2</v>
      </c>
      <c r="C1126">
        <v>3.78E-2</v>
      </c>
      <c r="D1126">
        <v>3.9600000000000003E-2</v>
      </c>
      <c r="E1126">
        <v>4.1099999999999998E-2</v>
      </c>
      <c r="F1126">
        <v>4.3799999999999999E-2</v>
      </c>
      <c r="G1126">
        <v>4.6800000000000001E-2</v>
      </c>
      <c r="H1126">
        <v>5.2499999999999998E-2</v>
      </c>
    </row>
    <row r="1127" spans="1:8" x14ac:dyDescent="0.2">
      <c r="A1127">
        <v>3.1699999999999999E-2</v>
      </c>
      <c r="B1127">
        <v>3.5299999999999998E-2</v>
      </c>
      <c r="C1127">
        <v>3.7499999999999999E-2</v>
      </c>
      <c r="D1127">
        <v>3.9399999999999998E-2</v>
      </c>
      <c r="E1127">
        <v>4.1000000000000002E-2</v>
      </c>
      <c r="F1127">
        <v>4.3700000000000003E-2</v>
      </c>
      <c r="G1127">
        <v>4.6699999999999998E-2</v>
      </c>
      <c r="H1127">
        <v>5.2299999999999999E-2</v>
      </c>
    </row>
    <row r="1128" spans="1:8" x14ac:dyDescent="0.2">
      <c r="A1128">
        <v>3.1800000000000002E-2</v>
      </c>
      <c r="B1128">
        <v>3.56E-2</v>
      </c>
      <c r="C1128">
        <v>3.7699999999999997E-2</v>
      </c>
      <c r="D1128">
        <v>3.95E-2</v>
      </c>
      <c r="E1128">
        <v>4.1099999999999998E-2</v>
      </c>
      <c r="F1128">
        <v>4.3700000000000003E-2</v>
      </c>
      <c r="G1128">
        <v>4.6600000000000003E-2</v>
      </c>
      <c r="H1128">
        <v>5.2200000000000003E-2</v>
      </c>
    </row>
    <row r="1129" spans="1:8" x14ac:dyDescent="0.2">
      <c r="A1129">
        <v>3.2000000000000001E-2</v>
      </c>
      <c r="B1129">
        <v>3.5799999999999998E-2</v>
      </c>
      <c r="C1129">
        <v>3.7999999999999999E-2</v>
      </c>
      <c r="D1129">
        <v>3.9800000000000002E-2</v>
      </c>
      <c r="E1129">
        <v>4.1399999999999999E-2</v>
      </c>
      <c r="F1129">
        <v>4.3999999999999997E-2</v>
      </c>
      <c r="G1129">
        <v>4.6800000000000001E-2</v>
      </c>
      <c r="H1129">
        <v>5.2299999999999999E-2</v>
      </c>
    </row>
    <row r="1130" spans="1:8" x14ac:dyDescent="0.2">
      <c r="A1130">
        <v>3.2199999999999999E-2</v>
      </c>
      <c r="B1130">
        <v>3.5999999999999997E-2</v>
      </c>
      <c r="C1130">
        <v>3.8100000000000002E-2</v>
      </c>
      <c r="D1130">
        <v>3.9899999999999998E-2</v>
      </c>
      <c r="E1130">
        <v>4.1399999999999999E-2</v>
      </c>
      <c r="F1130">
        <v>4.3999999999999997E-2</v>
      </c>
      <c r="G1130">
        <v>4.6800000000000001E-2</v>
      </c>
      <c r="H1130">
        <v>5.1999999999999998E-2</v>
      </c>
    </row>
    <row r="1131" spans="1:8" x14ac:dyDescent="0.2">
      <c r="A1131">
        <v>3.2099999999999997E-2</v>
      </c>
      <c r="B1131">
        <v>3.5700000000000003E-2</v>
      </c>
      <c r="C1131">
        <v>3.78E-2</v>
      </c>
      <c r="D1131">
        <v>3.95E-2</v>
      </c>
      <c r="E1131">
        <v>4.1099999999999998E-2</v>
      </c>
      <c r="F1131">
        <v>4.3700000000000003E-2</v>
      </c>
      <c r="G1131">
        <v>4.65E-2</v>
      </c>
      <c r="H1131">
        <v>5.1700000000000003E-2</v>
      </c>
    </row>
    <row r="1132" spans="1:8" x14ac:dyDescent="0.2">
      <c r="A1132">
        <v>3.2000000000000001E-2</v>
      </c>
      <c r="B1132">
        <v>3.56E-2</v>
      </c>
      <c r="C1132">
        <v>3.7499999999999999E-2</v>
      </c>
      <c r="D1132">
        <v>3.9199999999999999E-2</v>
      </c>
      <c r="E1132">
        <v>4.0599999999999997E-2</v>
      </c>
      <c r="F1132">
        <v>4.3099999999999999E-2</v>
      </c>
      <c r="G1132">
        <v>4.5900000000000003E-2</v>
      </c>
      <c r="H1132">
        <v>5.0999999999999997E-2</v>
      </c>
    </row>
    <row r="1133" spans="1:8" x14ac:dyDescent="0.2">
      <c r="A1133">
        <v>3.2399999999999998E-2</v>
      </c>
      <c r="B1133">
        <v>3.61E-2</v>
      </c>
      <c r="C1133">
        <v>3.8100000000000002E-2</v>
      </c>
      <c r="D1133">
        <v>3.9600000000000003E-2</v>
      </c>
      <c r="E1133">
        <v>4.0899999999999999E-2</v>
      </c>
      <c r="F1133">
        <v>4.3299999999999998E-2</v>
      </c>
      <c r="G1133">
        <v>4.5999999999999999E-2</v>
      </c>
      <c r="H1133">
        <v>5.0900000000000001E-2</v>
      </c>
    </row>
    <row r="1134" spans="1:8" x14ac:dyDescent="0.2">
      <c r="A1134">
        <v>3.2500000000000001E-2</v>
      </c>
      <c r="B1134">
        <v>3.6200000000000003E-2</v>
      </c>
      <c r="C1134">
        <v>3.8300000000000001E-2</v>
      </c>
      <c r="D1134">
        <v>3.9899999999999998E-2</v>
      </c>
      <c r="E1134">
        <v>4.1200000000000001E-2</v>
      </c>
      <c r="F1134">
        <v>4.36E-2</v>
      </c>
      <c r="G1134">
        <v>4.6199999999999998E-2</v>
      </c>
      <c r="H1134">
        <v>5.11E-2</v>
      </c>
    </row>
    <row r="1135" spans="1:8" x14ac:dyDescent="0.2">
      <c r="A1135">
        <v>3.2599999999999997E-2</v>
      </c>
      <c r="B1135">
        <v>3.6299999999999999E-2</v>
      </c>
      <c r="C1135">
        <v>3.8300000000000001E-2</v>
      </c>
      <c r="D1135">
        <v>3.9800000000000002E-2</v>
      </c>
      <c r="E1135">
        <v>4.1200000000000001E-2</v>
      </c>
      <c r="F1135">
        <v>4.3400000000000001E-2</v>
      </c>
      <c r="G1135">
        <v>4.58E-2</v>
      </c>
      <c r="H1135">
        <v>5.0599999999999999E-2</v>
      </c>
    </row>
    <row r="1136" spans="1:8" x14ac:dyDescent="0.2">
      <c r="A1136">
        <v>3.2399999999999998E-2</v>
      </c>
      <c r="B1136">
        <v>3.5799999999999998E-2</v>
      </c>
      <c r="C1136">
        <v>3.7900000000000003E-2</v>
      </c>
      <c r="D1136">
        <v>3.95E-2</v>
      </c>
      <c r="E1136">
        <v>4.0899999999999999E-2</v>
      </c>
      <c r="F1136">
        <v>4.3099999999999999E-2</v>
      </c>
      <c r="G1136">
        <v>4.58E-2</v>
      </c>
      <c r="H1136">
        <v>5.0599999999999999E-2</v>
      </c>
    </row>
    <row r="1137" spans="1:8" x14ac:dyDescent="0.2">
      <c r="A1137">
        <v>3.2199999999999999E-2</v>
      </c>
      <c r="B1137">
        <v>3.5299999999999998E-2</v>
      </c>
      <c r="C1137">
        <v>3.7400000000000003E-2</v>
      </c>
      <c r="D1137">
        <v>3.9E-2</v>
      </c>
      <c r="E1137">
        <v>4.0399999999999998E-2</v>
      </c>
      <c r="F1137">
        <v>4.2700000000000002E-2</v>
      </c>
      <c r="G1137">
        <v>4.5499999999999999E-2</v>
      </c>
      <c r="H1137">
        <v>5.04E-2</v>
      </c>
    </row>
    <row r="1138" spans="1:8" x14ac:dyDescent="0.2">
      <c r="A1138">
        <v>3.2099999999999997E-2</v>
      </c>
      <c r="B1138">
        <v>3.5499999999999997E-2</v>
      </c>
      <c r="C1138">
        <v>3.7499999999999999E-2</v>
      </c>
      <c r="D1138">
        <v>3.9100000000000003E-2</v>
      </c>
      <c r="E1138">
        <v>4.0399999999999998E-2</v>
      </c>
      <c r="F1138">
        <v>4.2700000000000002E-2</v>
      </c>
      <c r="G1138">
        <v>4.53E-2</v>
      </c>
      <c r="H1138">
        <v>5.0200000000000002E-2</v>
      </c>
    </row>
    <row r="1139" spans="1:8" x14ac:dyDescent="0.2">
      <c r="A1139">
        <v>3.2399999999999998E-2</v>
      </c>
      <c r="B1139">
        <v>3.5799999999999998E-2</v>
      </c>
      <c r="C1139">
        <v>3.78E-2</v>
      </c>
      <c r="D1139">
        <v>3.9399999999999998E-2</v>
      </c>
      <c r="E1139">
        <v>4.0800000000000003E-2</v>
      </c>
      <c r="F1139">
        <v>4.2999999999999997E-2</v>
      </c>
      <c r="G1139">
        <v>4.5499999999999999E-2</v>
      </c>
      <c r="H1139">
        <v>5.0299999999999997E-2</v>
      </c>
    </row>
    <row r="1140" spans="1:8" x14ac:dyDescent="0.2">
      <c r="A1140">
        <v>3.2500000000000001E-2</v>
      </c>
      <c r="B1140">
        <v>3.5900000000000001E-2</v>
      </c>
      <c r="C1140">
        <v>3.78E-2</v>
      </c>
      <c r="D1140">
        <v>3.9399999999999998E-2</v>
      </c>
      <c r="E1140">
        <v>4.0800000000000003E-2</v>
      </c>
      <c r="F1140">
        <v>4.3099999999999999E-2</v>
      </c>
      <c r="G1140">
        <v>4.5699999999999998E-2</v>
      </c>
      <c r="H1140">
        <v>5.0500000000000003E-2</v>
      </c>
    </row>
    <row r="1141" spans="1:8" x14ac:dyDescent="0.2">
      <c r="A1141">
        <v>3.27E-2</v>
      </c>
      <c r="B1141">
        <v>3.6299999999999999E-2</v>
      </c>
      <c r="C1141">
        <v>3.8300000000000001E-2</v>
      </c>
      <c r="D1141">
        <v>3.9899999999999998E-2</v>
      </c>
      <c r="E1141">
        <v>4.1200000000000001E-2</v>
      </c>
      <c r="F1141">
        <v>4.3400000000000001E-2</v>
      </c>
      <c r="G1141">
        <v>4.5900000000000003E-2</v>
      </c>
      <c r="H1141">
        <v>5.0500000000000003E-2</v>
      </c>
    </row>
    <row r="1142" spans="1:8" x14ac:dyDescent="0.2">
      <c r="A1142">
        <v>3.2599999999999997E-2</v>
      </c>
      <c r="B1142">
        <v>3.5900000000000001E-2</v>
      </c>
      <c r="C1142">
        <v>3.7900000000000003E-2</v>
      </c>
      <c r="D1142">
        <v>3.9399999999999998E-2</v>
      </c>
      <c r="E1142">
        <v>4.07E-2</v>
      </c>
      <c r="F1142">
        <v>4.2799999999999998E-2</v>
      </c>
      <c r="G1142">
        <v>4.5199999999999997E-2</v>
      </c>
      <c r="H1142">
        <v>0.05</v>
      </c>
    </row>
    <row r="1143" spans="1:8" x14ac:dyDescent="0.2">
      <c r="A1143">
        <v>3.2800000000000003E-2</v>
      </c>
      <c r="B1143">
        <v>3.6299999999999999E-2</v>
      </c>
      <c r="C1143">
        <v>3.8300000000000001E-2</v>
      </c>
      <c r="D1143">
        <v>3.9800000000000002E-2</v>
      </c>
      <c r="E1143">
        <v>4.1000000000000002E-2</v>
      </c>
      <c r="F1143">
        <v>4.2999999999999997E-2</v>
      </c>
      <c r="G1143">
        <v>4.53E-2</v>
      </c>
      <c r="H1143">
        <v>4.99E-2</v>
      </c>
    </row>
    <row r="1144" spans="1:8" x14ac:dyDescent="0.2">
      <c r="A1144">
        <v>3.2800000000000003E-2</v>
      </c>
      <c r="B1144">
        <v>3.6200000000000003E-2</v>
      </c>
      <c r="C1144">
        <v>3.7999999999999999E-2</v>
      </c>
      <c r="D1144">
        <v>3.95E-2</v>
      </c>
      <c r="E1144">
        <v>4.0800000000000003E-2</v>
      </c>
      <c r="F1144">
        <v>4.2900000000000001E-2</v>
      </c>
      <c r="G1144">
        <v>4.53E-2</v>
      </c>
      <c r="H1144">
        <v>4.99E-2</v>
      </c>
    </row>
    <row r="1145" spans="1:8" x14ac:dyDescent="0.2">
      <c r="A1145">
        <v>3.3000000000000002E-2</v>
      </c>
      <c r="B1145">
        <v>3.6400000000000002E-2</v>
      </c>
      <c r="C1145">
        <v>3.8300000000000001E-2</v>
      </c>
      <c r="D1145">
        <v>3.9800000000000002E-2</v>
      </c>
      <c r="E1145">
        <v>4.1000000000000002E-2</v>
      </c>
      <c r="F1145">
        <v>4.2999999999999997E-2</v>
      </c>
      <c r="G1145">
        <v>4.5400000000000003E-2</v>
      </c>
      <c r="H1145">
        <v>4.99E-2</v>
      </c>
    </row>
    <row r="1146" spans="1:8" x14ac:dyDescent="0.2">
      <c r="A1146">
        <v>3.3399999999999999E-2</v>
      </c>
      <c r="B1146">
        <v>3.6900000000000002E-2</v>
      </c>
      <c r="C1146">
        <v>3.8899999999999997E-2</v>
      </c>
      <c r="D1146">
        <v>4.0300000000000002E-2</v>
      </c>
      <c r="E1146">
        <v>4.1500000000000002E-2</v>
      </c>
      <c r="F1146">
        <v>4.3400000000000001E-2</v>
      </c>
      <c r="G1146">
        <v>4.5600000000000002E-2</v>
      </c>
      <c r="H1146">
        <v>4.9799999999999997E-2</v>
      </c>
    </row>
    <row r="1147" spans="1:8" x14ac:dyDescent="0.2">
      <c r="A1147">
        <v>3.3000000000000002E-2</v>
      </c>
      <c r="B1147">
        <v>3.6299999999999999E-2</v>
      </c>
      <c r="C1147">
        <v>3.7999999999999999E-2</v>
      </c>
      <c r="D1147">
        <v>3.9399999999999998E-2</v>
      </c>
      <c r="E1147">
        <v>4.0500000000000001E-2</v>
      </c>
      <c r="F1147">
        <v>4.24E-2</v>
      </c>
      <c r="G1147">
        <v>4.4600000000000001E-2</v>
      </c>
      <c r="H1147">
        <v>4.87E-2</v>
      </c>
    </row>
    <row r="1148" spans="1:8" x14ac:dyDescent="0.2">
      <c r="A1148">
        <v>3.32E-2</v>
      </c>
      <c r="B1148">
        <v>3.6600000000000001E-2</v>
      </c>
      <c r="C1148">
        <v>3.8399999999999997E-2</v>
      </c>
      <c r="D1148">
        <v>3.9699999999999999E-2</v>
      </c>
      <c r="E1148">
        <v>4.07E-2</v>
      </c>
      <c r="F1148">
        <v>4.2500000000000003E-2</v>
      </c>
      <c r="G1148">
        <v>4.4600000000000001E-2</v>
      </c>
      <c r="H1148">
        <v>4.8500000000000001E-2</v>
      </c>
    </row>
    <row r="1149" spans="1:8" x14ac:dyDescent="0.2">
      <c r="A1149">
        <v>3.3399999999999999E-2</v>
      </c>
      <c r="B1149">
        <v>3.6799999999999999E-2</v>
      </c>
      <c r="C1149">
        <v>3.85E-2</v>
      </c>
      <c r="D1149">
        <v>3.9699999999999999E-2</v>
      </c>
      <c r="E1149">
        <v>4.0599999999999997E-2</v>
      </c>
      <c r="F1149">
        <v>4.2200000000000001E-2</v>
      </c>
      <c r="G1149">
        <v>4.4200000000000003E-2</v>
      </c>
      <c r="H1149">
        <v>4.7800000000000002E-2</v>
      </c>
    </row>
    <row r="1150" spans="1:8" x14ac:dyDescent="0.2">
      <c r="A1150">
        <v>3.3000000000000002E-2</v>
      </c>
      <c r="B1150">
        <v>3.6299999999999999E-2</v>
      </c>
      <c r="C1150">
        <v>3.7999999999999999E-2</v>
      </c>
      <c r="D1150">
        <v>3.9199999999999999E-2</v>
      </c>
      <c r="E1150">
        <v>4.02E-2</v>
      </c>
      <c r="F1150">
        <v>4.1799999999999997E-2</v>
      </c>
      <c r="G1150">
        <v>4.3900000000000002E-2</v>
      </c>
      <c r="H1150">
        <v>4.7699999999999999E-2</v>
      </c>
    </row>
    <row r="1151" spans="1:8" x14ac:dyDescent="0.2">
      <c r="A1151">
        <v>3.3099999999999997E-2</v>
      </c>
      <c r="B1151">
        <v>3.61E-2</v>
      </c>
      <c r="C1151">
        <v>3.7699999999999997E-2</v>
      </c>
      <c r="D1151">
        <v>3.8899999999999997E-2</v>
      </c>
      <c r="E1151">
        <v>0.04</v>
      </c>
      <c r="F1151">
        <v>4.1799999999999997E-2</v>
      </c>
      <c r="G1151">
        <v>4.3999999999999997E-2</v>
      </c>
      <c r="H1151">
        <v>4.8300000000000003E-2</v>
      </c>
    </row>
    <row r="1152" spans="1:8" x14ac:dyDescent="0.2">
      <c r="A1152">
        <v>3.3099999999999997E-2</v>
      </c>
      <c r="B1152">
        <v>3.6200000000000003E-2</v>
      </c>
      <c r="C1152">
        <v>3.7900000000000003E-2</v>
      </c>
      <c r="D1152">
        <v>3.9199999999999999E-2</v>
      </c>
      <c r="E1152">
        <v>4.0300000000000002E-2</v>
      </c>
      <c r="F1152">
        <v>4.2200000000000001E-2</v>
      </c>
      <c r="G1152">
        <v>4.4600000000000001E-2</v>
      </c>
      <c r="H1152">
        <v>4.8800000000000003E-2</v>
      </c>
    </row>
    <row r="1153" spans="1:8" x14ac:dyDescent="0.2">
      <c r="A1153">
        <v>3.3700000000000001E-2</v>
      </c>
      <c r="B1153">
        <v>3.6999999999999998E-2</v>
      </c>
      <c r="C1153">
        <v>3.8699999999999998E-2</v>
      </c>
      <c r="D1153">
        <v>3.9899999999999998E-2</v>
      </c>
      <c r="E1153">
        <v>4.0899999999999999E-2</v>
      </c>
      <c r="F1153">
        <v>4.2599999999999999E-2</v>
      </c>
      <c r="G1153">
        <v>4.4699999999999997E-2</v>
      </c>
      <c r="H1153">
        <v>4.87E-2</v>
      </c>
    </row>
    <row r="1154" spans="1:8" x14ac:dyDescent="0.2">
      <c r="A1154">
        <v>3.3700000000000001E-2</v>
      </c>
      <c r="B1154">
        <v>3.6999999999999998E-2</v>
      </c>
      <c r="C1154">
        <v>3.8600000000000002E-2</v>
      </c>
      <c r="D1154">
        <v>3.9800000000000002E-2</v>
      </c>
      <c r="E1154">
        <v>4.0800000000000003E-2</v>
      </c>
      <c r="F1154">
        <v>4.2500000000000003E-2</v>
      </c>
      <c r="G1154">
        <v>4.4699999999999997E-2</v>
      </c>
      <c r="H1154">
        <v>4.8800000000000003E-2</v>
      </c>
    </row>
    <row r="1155" spans="1:8" x14ac:dyDescent="0.2">
      <c r="A1155">
        <v>3.4099999999999998E-2</v>
      </c>
      <c r="B1155">
        <v>3.73E-2</v>
      </c>
      <c r="C1155">
        <v>3.9100000000000003E-2</v>
      </c>
      <c r="D1155">
        <v>4.0300000000000002E-2</v>
      </c>
      <c r="E1155">
        <v>4.1399999999999999E-2</v>
      </c>
      <c r="F1155">
        <v>4.3200000000000002E-2</v>
      </c>
      <c r="G1155">
        <v>4.53E-2</v>
      </c>
      <c r="H1155">
        <v>4.9399999999999999E-2</v>
      </c>
    </row>
    <row r="1156" spans="1:8" x14ac:dyDescent="0.2">
      <c r="A1156">
        <v>3.4200000000000001E-2</v>
      </c>
      <c r="B1156">
        <v>3.7499999999999999E-2</v>
      </c>
      <c r="C1156">
        <v>3.9300000000000002E-2</v>
      </c>
      <c r="D1156">
        <v>4.0599999999999997E-2</v>
      </c>
      <c r="E1156">
        <v>4.1700000000000001E-2</v>
      </c>
      <c r="F1156">
        <v>4.3400000000000001E-2</v>
      </c>
      <c r="G1156">
        <v>4.5499999999999999E-2</v>
      </c>
      <c r="H1156">
        <v>4.9599999999999998E-2</v>
      </c>
    </row>
    <row r="1157" spans="1:8" x14ac:dyDescent="0.2">
      <c r="A1157">
        <v>3.4500000000000003E-2</v>
      </c>
      <c r="B1157">
        <v>3.7900000000000003E-2</v>
      </c>
      <c r="C1157">
        <v>3.9699999999999999E-2</v>
      </c>
      <c r="D1157">
        <v>4.1099999999999998E-2</v>
      </c>
      <c r="E1157">
        <v>4.2200000000000001E-2</v>
      </c>
      <c r="F1157">
        <v>4.41E-2</v>
      </c>
      <c r="G1157">
        <v>4.6300000000000001E-2</v>
      </c>
      <c r="H1157">
        <v>5.0799999999999998E-2</v>
      </c>
    </row>
    <row r="1158" spans="1:8" x14ac:dyDescent="0.2">
      <c r="A1158">
        <v>3.4700000000000002E-2</v>
      </c>
      <c r="B1158">
        <v>3.7999999999999999E-2</v>
      </c>
      <c r="C1158">
        <v>3.9899999999999998E-2</v>
      </c>
      <c r="D1158">
        <v>4.1300000000000003E-2</v>
      </c>
      <c r="E1158">
        <v>4.24E-2</v>
      </c>
      <c r="F1158">
        <v>4.4299999999999999E-2</v>
      </c>
      <c r="G1158">
        <v>4.6600000000000003E-2</v>
      </c>
      <c r="H1158">
        <v>5.0999999999999997E-2</v>
      </c>
    </row>
    <row r="1159" spans="1:8" x14ac:dyDescent="0.2">
      <c r="A1159">
        <v>3.4700000000000002E-2</v>
      </c>
      <c r="B1159">
        <v>3.7999999999999999E-2</v>
      </c>
      <c r="C1159">
        <v>3.9899999999999998E-2</v>
      </c>
      <c r="D1159">
        <v>4.1200000000000001E-2</v>
      </c>
      <c r="E1159">
        <v>4.2299999999999997E-2</v>
      </c>
      <c r="F1159">
        <v>4.41E-2</v>
      </c>
      <c r="G1159">
        <v>4.6199999999999998E-2</v>
      </c>
      <c r="H1159">
        <v>5.0500000000000003E-2</v>
      </c>
    </row>
    <row r="1160" spans="1:8" x14ac:dyDescent="0.2">
      <c r="A1160">
        <v>3.5099999999999999E-2</v>
      </c>
      <c r="B1160">
        <v>3.85E-2</v>
      </c>
      <c r="C1160">
        <v>4.0300000000000002E-2</v>
      </c>
      <c r="D1160">
        <v>4.1599999999999998E-2</v>
      </c>
      <c r="E1160">
        <v>4.2599999999999999E-2</v>
      </c>
      <c r="F1160">
        <v>4.4400000000000002E-2</v>
      </c>
      <c r="G1160">
        <v>4.65E-2</v>
      </c>
      <c r="H1160">
        <v>5.0799999999999998E-2</v>
      </c>
    </row>
    <row r="1161" spans="1:8" x14ac:dyDescent="0.2">
      <c r="A1161">
        <v>3.5400000000000001E-2</v>
      </c>
      <c r="B1161">
        <v>3.8899999999999997E-2</v>
      </c>
      <c r="C1161">
        <v>4.0800000000000003E-2</v>
      </c>
      <c r="D1161">
        <v>4.2000000000000003E-2</v>
      </c>
      <c r="E1161">
        <v>4.3099999999999999E-2</v>
      </c>
      <c r="F1161">
        <v>4.48E-2</v>
      </c>
      <c r="G1161">
        <v>4.6699999999999998E-2</v>
      </c>
      <c r="H1161">
        <v>5.0799999999999998E-2</v>
      </c>
    </row>
    <row r="1162" spans="1:8" x14ac:dyDescent="0.2">
      <c r="A1162">
        <v>3.5499999999999997E-2</v>
      </c>
      <c r="B1162">
        <v>3.9100000000000003E-2</v>
      </c>
      <c r="C1162">
        <v>4.0899999999999999E-2</v>
      </c>
      <c r="D1162">
        <v>4.2099999999999999E-2</v>
      </c>
      <c r="E1162">
        <v>4.3200000000000002E-2</v>
      </c>
      <c r="F1162">
        <v>4.48E-2</v>
      </c>
      <c r="G1162">
        <v>4.6800000000000001E-2</v>
      </c>
      <c r="H1162">
        <v>5.0700000000000002E-2</v>
      </c>
    </row>
    <row r="1163" spans="1:8" x14ac:dyDescent="0.2">
      <c r="A1163">
        <v>3.5700000000000003E-2</v>
      </c>
      <c r="B1163">
        <v>3.9399999999999998E-2</v>
      </c>
      <c r="C1163">
        <v>4.1399999999999999E-2</v>
      </c>
      <c r="D1163">
        <v>4.2900000000000001E-2</v>
      </c>
      <c r="E1163">
        <v>4.41E-2</v>
      </c>
      <c r="F1163">
        <v>4.5900000000000003E-2</v>
      </c>
      <c r="G1163">
        <v>4.7899999999999998E-2</v>
      </c>
      <c r="H1163">
        <v>5.1799999999999999E-2</v>
      </c>
    </row>
    <row r="1164" spans="1:8" x14ac:dyDescent="0.2">
      <c r="A1164">
        <v>3.5700000000000003E-2</v>
      </c>
      <c r="B1164">
        <v>3.9399999999999998E-2</v>
      </c>
      <c r="C1164">
        <v>4.1500000000000002E-2</v>
      </c>
      <c r="D1164">
        <v>4.2999999999999997E-2</v>
      </c>
      <c r="E1164">
        <v>4.4200000000000003E-2</v>
      </c>
      <c r="F1164">
        <v>4.5999999999999999E-2</v>
      </c>
      <c r="G1164">
        <v>4.8000000000000001E-2</v>
      </c>
      <c r="H1164">
        <v>5.1900000000000002E-2</v>
      </c>
    </row>
    <row r="1165" spans="1:8" x14ac:dyDescent="0.2">
      <c r="A1165">
        <v>3.5700000000000003E-2</v>
      </c>
      <c r="B1165">
        <v>3.9300000000000002E-2</v>
      </c>
      <c r="C1165">
        <v>4.1300000000000003E-2</v>
      </c>
      <c r="D1165">
        <v>4.2799999999999998E-2</v>
      </c>
      <c r="E1165">
        <v>4.3999999999999997E-2</v>
      </c>
      <c r="F1165">
        <v>4.5699999999999998E-2</v>
      </c>
      <c r="G1165">
        <v>4.7800000000000002E-2</v>
      </c>
      <c r="H1165">
        <v>5.1799999999999999E-2</v>
      </c>
    </row>
    <row r="1166" spans="1:8" x14ac:dyDescent="0.2">
      <c r="A1166">
        <v>3.5700000000000003E-2</v>
      </c>
      <c r="B1166">
        <v>3.9199999999999999E-2</v>
      </c>
      <c r="C1166">
        <v>4.1200000000000001E-2</v>
      </c>
      <c r="D1166">
        <v>4.2500000000000003E-2</v>
      </c>
      <c r="E1166">
        <v>4.36E-2</v>
      </c>
      <c r="F1166">
        <v>4.5400000000000003E-2</v>
      </c>
      <c r="G1166">
        <v>4.7399999999999998E-2</v>
      </c>
      <c r="H1166">
        <v>5.1299999999999998E-2</v>
      </c>
    </row>
    <row r="1167" spans="1:8" x14ac:dyDescent="0.2">
      <c r="A1167">
        <v>3.5700000000000003E-2</v>
      </c>
      <c r="B1167">
        <v>3.9300000000000002E-2</v>
      </c>
      <c r="C1167">
        <v>4.1200000000000001E-2</v>
      </c>
      <c r="D1167">
        <v>4.2500000000000003E-2</v>
      </c>
      <c r="E1167">
        <v>4.3499999999999997E-2</v>
      </c>
      <c r="F1167">
        <v>4.5100000000000001E-2</v>
      </c>
      <c r="G1167">
        <v>4.7E-2</v>
      </c>
      <c r="H1167">
        <v>5.0599999999999999E-2</v>
      </c>
    </row>
    <row r="1168" spans="1:8" x14ac:dyDescent="0.2">
      <c r="A1168">
        <v>3.61E-2</v>
      </c>
      <c r="B1168">
        <v>3.9899999999999998E-2</v>
      </c>
      <c r="C1168">
        <v>4.19E-2</v>
      </c>
      <c r="D1168">
        <v>4.3200000000000002E-2</v>
      </c>
      <c r="E1168">
        <v>4.4299999999999999E-2</v>
      </c>
      <c r="F1168">
        <v>4.5900000000000003E-2</v>
      </c>
      <c r="G1168">
        <v>4.7800000000000002E-2</v>
      </c>
      <c r="H1168">
        <v>5.1400000000000001E-2</v>
      </c>
    </row>
    <row r="1169" spans="1:8" x14ac:dyDescent="0.2">
      <c r="A1169">
        <v>3.6299999999999999E-2</v>
      </c>
      <c r="B1169">
        <v>4.02E-2</v>
      </c>
      <c r="C1169">
        <v>4.2299999999999997E-2</v>
      </c>
      <c r="D1169">
        <v>4.3799999999999999E-2</v>
      </c>
      <c r="E1169">
        <v>4.5100000000000001E-2</v>
      </c>
      <c r="F1169">
        <v>4.6800000000000001E-2</v>
      </c>
      <c r="G1169">
        <v>4.8800000000000003E-2</v>
      </c>
      <c r="H1169">
        <v>5.2499999999999998E-2</v>
      </c>
    </row>
    <row r="1170" spans="1:8" x14ac:dyDescent="0.2">
      <c r="A1170">
        <v>3.6600000000000001E-2</v>
      </c>
      <c r="B1170">
        <v>4.0500000000000001E-2</v>
      </c>
      <c r="C1170">
        <v>4.2799999999999998E-2</v>
      </c>
      <c r="D1170">
        <v>4.4299999999999999E-2</v>
      </c>
      <c r="E1170">
        <v>4.5499999999999999E-2</v>
      </c>
      <c r="F1170">
        <v>4.7300000000000002E-2</v>
      </c>
      <c r="G1170">
        <v>4.9200000000000001E-2</v>
      </c>
      <c r="H1170">
        <v>5.28E-2</v>
      </c>
    </row>
    <row r="1171" spans="1:8" x14ac:dyDescent="0.2">
      <c r="A1171">
        <v>3.6799999999999999E-2</v>
      </c>
      <c r="B1171">
        <v>4.0899999999999999E-2</v>
      </c>
      <c r="C1171">
        <v>4.3200000000000002E-2</v>
      </c>
      <c r="D1171">
        <v>4.4699999999999997E-2</v>
      </c>
      <c r="E1171">
        <v>4.5900000000000003E-2</v>
      </c>
      <c r="F1171">
        <v>4.7600000000000003E-2</v>
      </c>
      <c r="G1171">
        <v>4.9500000000000002E-2</v>
      </c>
      <c r="H1171">
        <v>5.2900000000000003E-2</v>
      </c>
    </row>
    <row r="1172" spans="1:8" x14ac:dyDescent="0.2">
      <c r="A1172">
        <v>3.6999999999999998E-2</v>
      </c>
      <c r="B1172">
        <v>4.1200000000000001E-2</v>
      </c>
      <c r="C1172">
        <v>4.3499999999999997E-2</v>
      </c>
      <c r="D1172">
        <v>4.5100000000000001E-2</v>
      </c>
      <c r="E1172">
        <v>4.6300000000000001E-2</v>
      </c>
      <c r="F1172">
        <v>4.7899999999999998E-2</v>
      </c>
      <c r="G1172">
        <v>4.9700000000000001E-2</v>
      </c>
      <c r="H1172">
        <v>5.2900000000000003E-2</v>
      </c>
    </row>
    <row r="1173" spans="1:8" x14ac:dyDescent="0.2">
      <c r="A1173">
        <v>3.6999999999999998E-2</v>
      </c>
      <c r="B1173">
        <v>4.1200000000000001E-2</v>
      </c>
      <c r="C1173">
        <v>4.3299999999999998E-2</v>
      </c>
      <c r="D1173">
        <v>4.4699999999999997E-2</v>
      </c>
      <c r="E1173">
        <v>4.58E-2</v>
      </c>
      <c r="F1173">
        <v>4.7300000000000002E-2</v>
      </c>
      <c r="G1173">
        <v>4.9099999999999998E-2</v>
      </c>
      <c r="H1173">
        <v>5.2400000000000002E-2</v>
      </c>
    </row>
    <row r="1174" spans="1:8" x14ac:dyDescent="0.2">
      <c r="A1174">
        <v>3.6799999999999999E-2</v>
      </c>
      <c r="B1174">
        <v>4.07E-2</v>
      </c>
      <c r="C1174">
        <v>4.2799999999999998E-2</v>
      </c>
      <c r="D1174">
        <v>4.4299999999999999E-2</v>
      </c>
      <c r="E1174">
        <v>4.5400000000000003E-2</v>
      </c>
      <c r="F1174">
        <v>4.7199999999999999E-2</v>
      </c>
      <c r="G1174">
        <v>4.9200000000000001E-2</v>
      </c>
      <c r="H1174">
        <v>5.28E-2</v>
      </c>
    </row>
    <row r="1175" spans="1:8" x14ac:dyDescent="0.2">
      <c r="A1175">
        <v>3.6999999999999998E-2</v>
      </c>
      <c r="B1175">
        <v>4.0800000000000003E-2</v>
      </c>
      <c r="C1175">
        <v>4.2900000000000001E-2</v>
      </c>
      <c r="D1175">
        <v>4.4400000000000002E-2</v>
      </c>
      <c r="E1175">
        <v>4.5499999999999999E-2</v>
      </c>
      <c r="F1175">
        <v>4.7199999999999999E-2</v>
      </c>
      <c r="G1175">
        <v>4.9099999999999998E-2</v>
      </c>
      <c r="H1175">
        <v>5.2600000000000001E-2</v>
      </c>
    </row>
    <row r="1176" spans="1:8" x14ac:dyDescent="0.2">
      <c r="A1176">
        <v>3.7199999999999997E-2</v>
      </c>
      <c r="B1176">
        <v>4.1099999999999998E-2</v>
      </c>
      <c r="C1176">
        <v>4.3200000000000002E-2</v>
      </c>
      <c r="D1176">
        <v>4.4600000000000001E-2</v>
      </c>
      <c r="E1176">
        <v>4.5699999999999998E-2</v>
      </c>
      <c r="F1176">
        <v>4.7300000000000002E-2</v>
      </c>
      <c r="G1176">
        <v>4.9200000000000001E-2</v>
      </c>
      <c r="H1176">
        <v>5.2699999999999997E-2</v>
      </c>
    </row>
    <row r="1177" spans="1:8" x14ac:dyDescent="0.2">
      <c r="A1177">
        <v>3.7199999999999997E-2</v>
      </c>
      <c r="B1177">
        <v>4.1200000000000001E-2</v>
      </c>
      <c r="C1177">
        <v>4.3400000000000001E-2</v>
      </c>
      <c r="D1177">
        <v>4.4900000000000002E-2</v>
      </c>
      <c r="E1177">
        <v>4.5999999999999999E-2</v>
      </c>
      <c r="F1177">
        <v>4.7600000000000003E-2</v>
      </c>
      <c r="G1177">
        <v>4.9500000000000002E-2</v>
      </c>
      <c r="H1177">
        <v>5.3100000000000001E-2</v>
      </c>
    </row>
    <row r="1178" spans="1:8" x14ac:dyDescent="0.2">
      <c r="A1178">
        <v>3.7199999999999997E-2</v>
      </c>
      <c r="B1178">
        <v>4.1099999999999998E-2</v>
      </c>
      <c r="C1178">
        <v>4.3200000000000002E-2</v>
      </c>
      <c r="D1178">
        <v>4.4600000000000001E-2</v>
      </c>
      <c r="E1178">
        <v>4.5699999999999998E-2</v>
      </c>
      <c r="F1178">
        <v>4.7399999999999998E-2</v>
      </c>
      <c r="G1178">
        <v>4.9299999999999997E-2</v>
      </c>
      <c r="H1178">
        <v>5.28E-2</v>
      </c>
    </row>
    <row r="1179" spans="1:8" x14ac:dyDescent="0.2">
      <c r="A1179">
        <v>3.85E-2</v>
      </c>
      <c r="B1179">
        <v>4.2900000000000001E-2</v>
      </c>
      <c r="C1179">
        <v>4.5199999999999997E-2</v>
      </c>
      <c r="D1179">
        <v>4.6699999999999998E-2</v>
      </c>
      <c r="E1179">
        <v>4.7800000000000002E-2</v>
      </c>
      <c r="F1179">
        <v>4.9200000000000001E-2</v>
      </c>
      <c r="G1179">
        <v>5.0900000000000001E-2</v>
      </c>
      <c r="H1179">
        <v>5.3999999999999999E-2</v>
      </c>
    </row>
    <row r="1180" spans="1:8" x14ac:dyDescent="0.2">
      <c r="A1180">
        <v>3.8199999999999998E-2</v>
      </c>
      <c r="B1180">
        <v>4.2599999999999999E-2</v>
      </c>
      <c r="C1180">
        <v>4.48E-2</v>
      </c>
      <c r="D1180">
        <v>4.6100000000000002E-2</v>
      </c>
      <c r="E1180">
        <v>4.7199999999999999E-2</v>
      </c>
      <c r="F1180">
        <v>4.8599999999999997E-2</v>
      </c>
      <c r="G1180">
        <v>5.0299999999999997E-2</v>
      </c>
      <c r="H1180">
        <v>5.3400000000000003E-2</v>
      </c>
    </row>
    <row r="1181" spans="1:8" x14ac:dyDescent="0.2">
      <c r="A1181">
        <v>3.8600000000000002E-2</v>
      </c>
      <c r="B1181">
        <v>4.2999999999999997E-2</v>
      </c>
      <c r="C1181">
        <v>4.53E-2</v>
      </c>
      <c r="D1181">
        <v>4.6699999999999998E-2</v>
      </c>
      <c r="E1181">
        <v>4.7699999999999999E-2</v>
      </c>
      <c r="F1181">
        <v>4.9200000000000001E-2</v>
      </c>
      <c r="G1181">
        <v>5.0799999999999998E-2</v>
      </c>
      <c r="H1181">
        <v>5.3800000000000001E-2</v>
      </c>
    </row>
    <row r="1182" spans="1:8" x14ac:dyDescent="0.2">
      <c r="A1182">
        <v>3.85E-2</v>
      </c>
      <c r="B1182">
        <v>4.2799999999999998E-2</v>
      </c>
      <c r="C1182">
        <v>4.4999999999999998E-2</v>
      </c>
      <c r="D1182">
        <v>4.6399999999999997E-2</v>
      </c>
      <c r="E1182">
        <v>4.7399999999999998E-2</v>
      </c>
      <c r="F1182">
        <v>4.8899999999999999E-2</v>
      </c>
      <c r="G1182">
        <v>5.0599999999999999E-2</v>
      </c>
      <c r="H1182">
        <v>5.3600000000000002E-2</v>
      </c>
    </row>
    <row r="1183" spans="1:8" x14ac:dyDescent="0.2">
      <c r="A1183">
        <v>3.85E-2</v>
      </c>
      <c r="B1183">
        <v>4.2700000000000002E-2</v>
      </c>
      <c r="C1183">
        <v>4.48E-2</v>
      </c>
      <c r="D1183">
        <v>4.6199999999999998E-2</v>
      </c>
      <c r="E1183">
        <v>4.7199999999999999E-2</v>
      </c>
      <c r="F1183">
        <v>4.8599999999999997E-2</v>
      </c>
      <c r="G1183">
        <v>5.0299999999999997E-2</v>
      </c>
      <c r="H1183">
        <v>5.3400000000000003E-2</v>
      </c>
    </row>
    <row r="1184" spans="1:8" x14ac:dyDescent="0.2">
      <c r="A1184">
        <v>3.8199999999999998E-2</v>
      </c>
      <c r="B1184">
        <v>4.2099999999999999E-2</v>
      </c>
      <c r="C1184">
        <v>4.4200000000000003E-2</v>
      </c>
      <c r="D1184">
        <v>4.5499999999999999E-2</v>
      </c>
      <c r="E1184">
        <v>4.65E-2</v>
      </c>
      <c r="F1184">
        <v>4.8000000000000001E-2</v>
      </c>
      <c r="G1184">
        <v>4.9599999999999998E-2</v>
      </c>
      <c r="H1184">
        <v>5.28E-2</v>
      </c>
    </row>
    <row r="1185" spans="1:8" x14ac:dyDescent="0.2">
      <c r="A1185">
        <v>3.8199999999999998E-2</v>
      </c>
      <c r="B1185">
        <v>4.2099999999999999E-2</v>
      </c>
      <c r="C1185">
        <v>4.4200000000000003E-2</v>
      </c>
      <c r="D1185">
        <v>4.5499999999999999E-2</v>
      </c>
      <c r="E1185">
        <v>4.65E-2</v>
      </c>
      <c r="F1185">
        <v>4.8000000000000001E-2</v>
      </c>
      <c r="G1185">
        <v>4.9799999999999997E-2</v>
      </c>
      <c r="H1185">
        <v>5.2900000000000003E-2</v>
      </c>
    </row>
    <row r="1186" spans="1:8" x14ac:dyDescent="0.2">
      <c r="A1186">
        <v>3.7900000000000003E-2</v>
      </c>
      <c r="B1186">
        <v>4.1500000000000002E-2</v>
      </c>
      <c r="C1186">
        <v>4.3499999999999997E-2</v>
      </c>
      <c r="D1186">
        <v>4.48E-2</v>
      </c>
      <c r="E1186">
        <v>4.58E-2</v>
      </c>
      <c r="F1186">
        <v>4.7399999999999998E-2</v>
      </c>
      <c r="G1186">
        <v>4.9200000000000001E-2</v>
      </c>
      <c r="H1186">
        <v>5.2400000000000002E-2</v>
      </c>
    </row>
    <row r="1187" spans="1:8" x14ac:dyDescent="0.2">
      <c r="A1187">
        <v>3.7999999999999999E-2</v>
      </c>
      <c r="B1187">
        <v>4.1599999999999998E-2</v>
      </c>
      <c r="C1187">
        <v>4.36E-2</v>
      </c>
      <c r="D1187">
        <v>4.4900000000000002E-2</v>
      </c>
      <c r="E1187">
        <v>4.5999999999999999E-2</v>
      </c>
      <c r="F1187">
        <v>4.7600000000000003E-2</v>
      </c>
      <c r="G1187">
        <v>4.9299999999999997E-2</v>
      </c>
      <c r="H1187">
        <v>5.2699999999999997E-2</v>
      </c>
    </row>
    <row r="1188" spans="1:8" x14ac:dyDescent="0.2">
      <c r="A1188">
        <v>3.78E-2</v>
      </c>
      <c r="B1188">
        <v>4.1399999999999999E-2</v>
      </c>
      <c r="C1188">
        <v>4.3200000000000002E-2</v>
      </c>
      <c r="D1188">
        <v>4.4499999999999998E-2</v>
      </c>
      <c r="E1188">
        <v>4.5600000000000002E-2</v>
      </c>
      <c r="F1188">
        <v>4.7199999999999999E-2</v>
      </c>
      <c r="G1188">
        <v>4.9000000000000002E-2</v>
      </c>
      <c r="H1188">
        <v>5.2499999999999998E-2</v>
      </c>
    </row>
    <row r="1189" spans="1:8" x14ac:dyDescent="0.2">
      <c r="A1189">
        <v>3.7600000000000001E-2</v>
      </c>
      <c r="B1189">
        <v>4.0899999999999999E-2</v>
      </c>
      <c r="C1189">
        <v>4.2799999999999998E-2</v>
      </c>
      <c r="D1189">
        <v>4.4200000000000003E-2</v>
      </c>
      <c r="E1189">
        <v>4.5199999999999997E-2</v>
      </c>
      <c r="F1189">
        <v>4.6899999999999997E-2</v>
      </c>
      <c r="G1189">
        <v>4.8800000000000003E-2</v>
      </c>
      <c r="H1189">
        <v>5.2400000000000002E-2</v>
      </c>
    </row>
    <row r="1190" spans="1:8" x14ac:dyDescent="0.2">
      <c r="A1190">
        <v>3.8199999999999998E-2</v>
      </c>
      <c r="B1190">
        <v>4.19E-2</v>
      </c>
      <c r="C1190">
        <v>4.3999999999999997E-2</v>
      </c>
      <c r="D1190">
        <v>4.5400000000000003E-2</v>
      </c>
      <c r="E1190">
        <v>4.65E-2</v>
      </c>
      <c r="F1190">
        <v>4.8099999999999997E-2</v>
      </c>
      <c r="G1190">
        <v>4.99E-2</v>
      </c>
      <c r="H1190">
        <v>5.3400000000000003E-2</v>
      </c>
    </row>
    <row r="1191" spans="1:8" x14ac:dyDescent="0.2">
      <c r="A1191">
        <v>3.8199999999999998E-2</v>
      </c>
      <c r="B1191">
        <v>4.19E-2</v>
      </c>
      <c r="C1191">
        <v>4.3900000000000002E-2</v>
      </c>
      <c r="D1191">
        <v>4.5199999999999997E-2</v>
      </c>
      <c r="E1191">
        <v>4.6199999999999998E-2</v>
      </c>
      <c r="F1191">
        <v>4.7699999999999999E-2</v>
      </c>
      <c r="G1191">
        <v>4.9399999999999999E-2</v>
      </c>
      <c r="H1191">
        <v>5.2699999999999997E-2</v>
      </c>
    </row>
    <row r="1192" spans="1:8" x14ac:dyDescent="0.2">
      <c r="A1192">
        <v>3.8300000000000001E-2</v>
      </c>
      <c r="B1192">
        <v>4.1799999999999997E-2</v>
      </c>
      <c r="C1192">
        <v>4.3700000000000003E-2</v>
      </c>
      <c r="D1192">
        <v>4.4999999999999998E-2</v>
      </c>
      <c r="E1192">
        <v>4.5900000000000003E-2</v>
      </c>
      <c r="F1192">
        <v>4.7500000000000001E-2</v>
      </c>
      <c r="G1192">
        <v>4.9200000000000001E-2</v>
      </c>
      <c r="H1192">
        <v>5.2499999999999998E-2</v>
      </c>
    </row>
    <row r="1193" spans="1:8" x14ac:dyDescent="0.2">
      <c r="A1193">
        <v>3.7699999999999997E-2</v>
      </c>
      <c r="B1193">
        <v>4.1000000000000002E-2</v>
      </c>
      <c r="C1193">
        <v>4.2700000000000002E-2</v>
      </c>
      <c r="D1193">
        <v>4.3900000000000002E-2</v>
      </c>
      <c r="E1193">
        <v>4.4900000000000002E-2</v>
      </c>
      <c r="F1193">
        <v>4.6399999999999997E-2</v>
      </c>
      <c r="G1193">
        <v>4.82E-2</v>
      </c>
      <c r="H1193">
        <v>5.1700000000000003E-2</v>
      </c>
    </row>
    <row r="1194" spans="1:8" x14ac:dyDescent="0.2">
      <c r="A1194">
        <v>3.73E-2</v>
      </c>
      <c r="B1194">
        <v>4.0500000000000001E-2</v>
      </c>
      <c r="C1194">
        <v>4.2299999999999997E-2</v>
      </c>
      <c r="D1194">
        <v>4.36E-2</v>
      </c>
      <c r="E1194">
        <v>4.4600000000000001E-2</v>
      </c>
      <c r="F1194">
        <v>4.6199999999999998E-2</v>
      </c>
      <c r="G1194">
        <v>4.8099999999999997E-2</v>
      </c>
      <c r="H1194">
        <v>5.1700000000000003E-2</v>
      </c>
    </row>
    <row r="1195" spans="1:8" x14ac:dyDescent="0.2">
      <c r="A1195">
        <v>3.6999999999999998E-2</v>
      </c>
      <c r="B1195">
        <v>4.0099999999999997E-2</v>
      </c>
      <c r="C1195">
        <v>4.19E-2</v>
      </c>
      <c r="D1195">
        <v>4.3200000000000002E-2</v>
      </c>
      <c r="E1195">
        <v>4.4299999999999999E-2</v>
      </c>
      <c r="F1195">
        <v>4.5900000000000003E-2</v>
      </c>
      <c r="G1195">
        <v>4.7800000000000002E-2</v>
      </c>
      <c r="H1195">
        <v>5.16E-2</v>
      </c>
    </row>
    <row r="1196" spans="1:8" x14ac:dyDescent="0.2">
      <c r="A1196">
        <v>3.6299999999999999E-2</v>
      </c>
      <c r="B1196">
        <v>3.9199999999999999E-2</v>
      </c>
      <c r="C1196">
        <v>4.1000000000000002E-2</v>
      </c>
      <c r="D1196">
        <v>4.2299999999999997E-2</v>
      </c>
      <c r="E1196">
        <v>4.3299999999999998E-2</v>
      </c>
      <c r="F1196">
        <v>4.4999999999999998E-2</v>
      </c>
      <c r="G1196">
        <v>4.7E-2</v>
      </c>
      <c r="H1196">
        <v>5.0799999999999998E-2</v>
      </c>
    </row>
    <row r="1197" spans="1:8" x14ac:dyDescent="0.2">
      <c r="A1197">
        <v>3.6200000000000003E-2</v>
      </c>
      <c r="B1197">
        <v>3.9E-2</v>
      </c>
      <c r="C1197">
        <v>4.0800000000000003E-2</v>
      </c>
      <c r="D1197">
        <v>4.2000000000000003E-2</v>
      </c>
      <c r="E1197">
        <v>4.2999999999999997E-2</v>
      </c>
      <c r="F1197">
        <v>4.4600000000000001E-2</v>
      </c>
      <c r="G1197">
        <v>4.65E-2</v>
      </c>
      <c r="H1197">
        <v>5.0099999999999999E-2</v>
      </c>
    </row>
    <row r="1198" spans="1:8" x14ac:dyDescent="0.2">
      <c r="A1198">
        <v>3.6600000000000001E-2</v>
      </c>
      <c r="B1198">
        <v>3.9600000000000003E-2</v>
      </c>
      <c r="C1198">
        <v>4.1399999999999999E-2</v>
      </c>
      <c r="D1198">
        <v>4.2599999999999999E-2</v>
      </c>
      <c r="E1198">
        <v>4.3499999999999997E-2</v>
      </c>
      <c r="F1198">
        <v>4.5199999999999997E-2</v>
      </c>
      <c r="G1198">
        <v>4.7E-2</v>
      </c>
      <c r="H1198">
        <v>5.0599999999999999E-2</v>
      </c>
    </row>
    <row r="1199" spans="1:8" x14ac:dyDescent="0.2">
      <c r="A1199">
        <v>3.6700000000000003E-2</v>
      </c>
      <c r="B1199">
        <v>3.9699999999999999E-2</v>
      </c>
      <c r="C1199">
        <v>4.1399999999999999E-2</v>
      </c>
      <c r="D1199">
        <v>4.2500000000000003E-2</v>
      </c>
      <c r="E1199">
        <v>4.3499999999999997E-2</v>
      </c>
      <c r="F1199">
        <v>4.4999999999999998E-2</v>
      </c>
      <c r="G1199">
        <v>4.6899999999999997E-2</v>
      </c>
      <c r="H1199">
        <v>5.0700000000000002E-2</v>
      </c>
    </row>
    <row r="1200" spans="1:8" x14ac:dyDescent="0.2">
      <c r="A1200">
        <v>3.7100000000000001E-2</v>
      </c>
      <c r="B1200">
        <v>4.02E-2</v>
      </c>
      <c r="C1200">
        <v>4.19E-2</v>
      </c>
      <c r="D1200">
        <v>4.2999999999999997E-2</v>
      </c>
      <c r="E1200">
        <v>4.3900000000000002E-2</v>
      </c>
      <c r="F1200">
        <v>4.5400000000000003E-2</v>
      </c>
      <c r="G1200">
        <v>4.7100000000000003E-2</v>
      </c>
      <c r="H1200">
        <v>5.0700000000000002E-2</v>
      </c>
    </row>
    <row r="1201" spans="1:8" x14ac:dyDescent="0.2">
      <c r="A1201">
        <v>3.73E-2</v>
      </c>
      <c r="B1201">
        <v>4.0399999999999998E-2</v>
      </c>
      <c r="C1201">
        <v>4.2000000000000003E-2</v>
      </c>
      <c r="D1201">
        <v>4.2999999999999997E-2</v>
      </c>
      <c r="E1201">
        <v>4.3799999999999999E-2</v>
      </c>
      <c r="F1201">
        <v>4.53E-2</v>
      </c>
      <c r="G1201">
        <v>4.7E-2</v>
      </c>
      <c r="H1201">
        <v>5.04E-2</v>
      </c>
    </row>
    <row r="1202" spans="1:8" x14ac:dyDescent="0.2">
      <c r="A1202">
        <v>3.7499999999999999E-2</v>
      </c>
      <c r="B1202">
        <v>4.07E-2</v>
      </c>
      <c r="C1202">
        <v>4.2299999999999997E-2</v>
      </c>
      <c r="D1202">
        <v>4.3400000000000001E-2</v>
      </c>
      <c r="E1202">
        <v>4.4299999999999999E-2</v>
      </c>
      <c r="F1202">
        <v>4.5600000000000002E-2</v>
      </c>
      <c r="G1202">
        <v>4.7300000000000002E-2</v>
      </c>
      <c r="H1202">
        <v>5.0799999999999998E-2</v>
      </c>
    </row>
    <row r="1203" spans="1:8" x14ac:dyDescent="0.2">
      <c r="A1203">
        <v>3.6900000000000002E-2</v>
      </c>
      <c r="B1203">
        <v>3.9800000000000002E-2</v>
      </c>
      <c r="C1203">
        <v>4.1500000000000002E-2</v>
      </c>
      <c r="D1203">
        <v>4.2500000000000003E-2</v>
      </c>
      <c r="E1203">
        <v>4.3400000000000001E-2</v>
      </c>
      <c r="F1203">
        <v>4.4900000000000002E-2</v>
      </c>
      <c r="G1203">
        <v>4.6600000000000003E-2</v>
      </c>
      <c r="H1203">
        <v>5.0200000000000002E-2</v>
      </c>
    </row>
    <row r="1204" spans="1:8" x14ac:dyDescent="0.2">
      <c r="A1204">
        <v>3.6900000000000002E-2</v>
      </c>
      <c r="B1204">
        <v>3.9800000000000002E-2</v>
      </c>
      <c r="C1204">
        <v>4.1300000000000003E-2</v>
      </c>
      <c r="D1204">
        <v>4.24E-2</v>
      </c>
      <c r="E1204">
        <v>4.3299999999999998E-2</v>
      </c>
      <c r="F1204">
        <v>4.48E-2</v>
      </c>
      <c r="G1204">
        <v>4.6600000000000003E-2</v>
      </c>
      <c r="H1204">
        <v>5.0299999999999997E-2</v>
      </c>
    </row>
    <row r="1205" spans="1:8" x14ac:dyDescent="0.2">
      <c r="A1205">
        <v>3.6999999999999998E-2</v>
      </c>
      <c r="B1205">
        <v>3.9699999999999999E-2</v>
      </c>
      <c r="C1205">
        <v>4.1099999999999998E-2</v>
      </c>
      <c r="D1205">
        <v>4.2099999999999999E-2</v>
      </c>
      <c r="E1205">
        <v>4.2900000000000001E-2</v>
      </c>
      <c r="F1205">
        <v>4.4299999999999999E-2</v>
      </c>
      <c r="G1205">
        <v>4.5999999999999999E-2</v>
      </c>
      <c r="H1205">
        <v>4.9500000000000002E-2</v>
      </c>
    </row>
    <row r="1206" spans="1:8" x14ac:dyDescent="0.2">
      <c r="A1206">
        <v>3.7400000000000003E-2</v>
      </c>
      <c r="B1206">
        <v>4.0300000000000002E-2</v>
      </c>
      <c r="C1206">
        <v>4.1799999999999997E-2</v>
      </c>
      <c r="D1206">
        <v>4.2799999999999998E-2</v>
      </c>
      <c r="E1206">
        <v>4.3700000000000003E-2</v>
      </c>
      <c r="F1206">
        <v>4.4999999999999998E-2</v>
      </c>
      <c r="G1206">
        <v>4.6699999999999998E-2</v>
      </c>
      <c r="H1206">
        <v>5.0200000000000002E-2</v>
      </c>
    </row>
    <row r="1207" spans="1:8" x14ac:dyDescent="0.2">
      <c r="A1207">
        <v>3.73E-2</v>
      </c>
      <c r="B1207">
        <v>4.0099999999999997E-2</v>
      </c>
      <c r="C1207">
        <v>4.1599999999999998E-2</v>
      </c>
      <c r="D1207">
        <v>4.2500000000000003E-2</v>
      </c>
      <c r="E1207">
        <v>4.3299999999999998E-2</v>
      </c>
      <c r="F1207">
        <v>4.4699999999999997E-2</v>
      </c>
      <c r="G1207">
        <v>4.6399999999999997E-2</v>
      </c>
      <c r="H1207">
        <v>4.99E-2</v>
      </c>
    </row>
    <row r="1208" spans="1:8" x14ac:dyDescent="0.2">
      <c r="A1208">
        <v>3.73E-2</v>
      </c>
      <c r="B1208">
        <v>0.04</v>
      </c>
      <c r="C1208">
        <v>4.1599999999999998E-2</v>
      </c>
      <c r="D1208">
        <v>4.2599999999999999E-2</v>
      </c>
      <c r="E1208">
        <v>4.3400000000000001E-2</v>
      </c>
      <c r="F1208">
        <v>4.4900000000000002E-2</v>
      </c>
      <c r="G1208">
        <v>4.6699999999999998E-2</v>
      </c>
      <c r="H1208">
        <v>5.0599999999999999E-2</v>
      </c>
    </row>
    <row r="1209" spans="1:8" x14ac:dyDescent="0.2">
      <c r="A1209">
        <v>3.6900000000000002E-2</v>
      </c>
      <c r="B1209">
        <v>3.95E-2</v>
      </c>
      <c r="C1209">
        <v>4.1000000000000002E-2</v>
      </c>
      <c r="D1209">
        <v>4.2000000000000003E-2</v>
      </c>
      <c r="E1209">
        <v>4.2799999999999998E-2</v>
      </c>
      <c r="F1209">
        <v>4.4299999999999999E-2</v>
      </c>
      <c r="G1209">
        <v>4.6199999999999998E-2</v>
      </c>
      <c r="H1209">
        <v>5.0299999999999997E-2</v>
      </c>
    </row>
    <row r="1210" spans="1:8" x14ac:dyDescent="0.2">
      <c r="A1210">
        <v>3.7699999999999997E-2</v>
      </c>
      <c r="B1210">
        <v>4.07E-2</v>
      </c>
      <c r="C1210">
        <v>4.2099999999999999E-2</v>
      </c>
      <c r="D1210">
        <v>4.2999999999999997E-2</v>
      </c>
      <c r="E1210">
        <v>4.3799999999999999E-2</v>
      </c>
      <c r="F1210">
        <v>4.5199999999999997E-2</v>
      </c>
      <c r="G1210">
        <v>4.6899999999999997E-2</v>
      </c>
      <c r="H1210">
        <v>5.0700000000000002E-2</v>
      </c>
    </row>
    <row r="1211" spans="1:8" x14ac:dyDescent="0.2">
      <c r="A1211">
        <v>3.8199999999999998E-2</v>
      </c>
      <c r="B1211">
        <v>4.1099999999999998E-2</v>
      </c>
      <c r="C1211">
        <v>4.2500000000000003E-2</v>
      </c>
      <c r="D1211">
        <v>4.3400000000000001E-2</v>
      </c>
      <c r="E1211">
        <v>4.4200000000000003E-2</v>
      </c>
      <c r="F1211">
        <v>4.5499999999999999E-2</v>
      </c>
      <c r="G1211">
        <v>4.7100000000000003E-2</v>
      </c>
      <c r="H1211">
        <v>5.0500000000000003E-2</v>
      </c>
    </row>
    <row r="1212" spans="1:8" x14ac:dyDescent="0.2">
      <c r="A1212">
        <v>3.7999999999999999E-2</v>
      </c>
      <c r="B1212">
        <v>4.0800000000000003E-2</v>
      </c>
      <c r="C1212">
        <v>4.2200000000000001E-2</v>
      </c>
      <c r="D1212">
        <v>4.3200000000000002E-2</v>
      </c>
      <c r="E1212">
        <v>4.3999999999999997E-2</v>
      </c>
      <c r="F1212">
        <v>4.53E-2</v>
      </c>
      <c r="G1212">
        <v>4.6800000000000001E-2</v>
      </c>
      <c r="H1212">
        <v>5.0299999999999997E-2</v>
      </c>
    </row>
    <row r="1213" spans="1:8" x14ac:dyDescent="0.2">
      <c r="A1213">
        <v>3.7600000000000001E-2</v>
      </c>
      <c r="B1213">
        <v>4.02E-2</v>
      </c>
      <c r="C1213">
        <v>4.1599999999999998E-2</v>
      </c>
      <c r="D1213">
        <v>4.2500000000000003E-2</v>
      </c>
      <c r="E1213">
        <v>4.3299999999999998E-2</v>
      </c>
      <c r="F1213">
        <v>4.4600000000000001E-2</v>
      </c>
      <c r="G1213">
        <v>4.6199999999999998E-2</v>
      </c>
      <c r="H1213">
        <v>4.9700000000000001E-2</v>
      </c>
    </row>
    <row r="1214" spans="1:8" x14ac:dyDescent="0.2">
      <c r="A1214">
        <v>3.7900000000000003E-2</v>
      </c>
      <c r="B1214">
        <v>4.0599999999999997E-2</v>
      </c>
      <c r="C1214">
        <v>4.2000000000000003E-2</v>
      </c>
      <c r="D1214">
        <v>4.2999999999999997E-2</v>
      </c>
      <c r="E1214">
        <v>4.3799999999999999E-2</v>
      </c>
      <c r="F1214">
        <v>4.5100000000000001E-2</v>
      </c>
      <c r="G1214">
        <v>4.6699999999999998E-2</v>
      </c>
      <c r="H1214">
        <v>5.0099999999999999E-2</v>
      </c>
    </row>
    <row r="1215" spans="1:8" x14ac:dyDescent="0.2">
      <c r="A1215">
        <v>3.7600000000000001E-2</v>
      </c>
      <c r="B1215">
        <v>0.04</v>
      </c>
      <c r="C1215">
        <v>4.1300000000000003E-2</v>
      </c>
      <c r="D1215">
        <v>4.2200000000000001E-2</v>
      </c>
      <c r="E1215">
        <v>4.2900000000000001E-2</v>
      </c>
      <c r="F1215">
        <v>4.4299999999999999E-2</v>
      </c>
      <c r="G1215">
        <v>4.5900000000000003E-2</v>
      </c>
      <c r="H1215">
        <v>4.9500000000000002E-2</v>
      </c>
    </row>
    <row r="1216" spans="1:8" x14ac:dyDescent="0.2">
      <c r="A1216">
        <v>3.73E-2</v>
      </c>
      <c r="B1216">
        <v>3.9699999999999999E-2</v>
      </c>
      <c r="C1216">
        <v>4.1000000000000002E-2</v>
      </c>
      <c r="D1216">
        <v>4.19E-2</v>
      </c>
      <c r="E1216">
        <v>4.2700000000000002E-2</v>
      </c>
      <c r="F1216">
        <v>4.41E-2</v>
      </c>
      <c r="G1216">
        <v>4.5900000000000003E-2</v>
      </c>
      <c r="H1216">
        <v>4.9500000000000002E-2</v>
      </c>
    </row>
    <row r="1217" spans="1:8" x14ac:dyDescent="0.2">
      <c r="A1217">
        <v>3.73E-2</v>
      </c>
      <c r="B1217">
        <v>3.9600000000000003E-2</v>
      </c>
      <c r="C1217">
        <v>4.0899999999999999E-2</v>
      </c>
      <c r="D1217">
        <v>4.1799999999999997E-2</v>
      </c>
      <c r="E1217">
        <v>4.2599999999999999E-2</v>
      </c>
      <c r="F1217">
        <v>4.3999999999999997E-2</v>
      </c>
      <c r="G1217">
        <v>4.5699999999999998E-2</v>
      </c>
      <c r="H1217">
        <v>4.9299999999999997E-2</v>
      </c>
    </row>
    <row r="1218" spans="1:8" x14ac:dyDescent="0.2">
      <c r="A1218">
        <v>3.7199999999999997E-2</v>
      </c>
      <c r="B1218">
        <v>3.9399999999999998E-2</v>
      </c>
      <c r="C1218">
        <v>4.0500000000000001E-2</v>
      </c>
      <c r="D1218">
        <v>4.1399999999999999E-2</v>
      </c>
      <c r="E1218">
        <v>4.2099999999999999E-2</v>
      </c>
      <c r="F1218">
        <v>4.3499999999999997E-2</v>
      </c>
      <c r="G1218">
        <v>4.5100000000000001E-2</v>
      </c>
      <c r="H1218">
        <v>4.87E-2</v>
      </c>
    </row>
    <row r="1219" spans="1:8" x14ac:dyDescent="0.2">
      <c r="A1219">
        <v>3.7600000000000001E-2</v>
      </c>
      <c r="B1219">
        <v>3.9800000000000002E-2</v>
      </c>
      <c r="C1219">
        <v>4.1000000000000002E-2</v>
      </c>
      <c r="D1219">
        <v>4.1799999999999997E-2</v>
      </c>
      <c r="E1219">
        <v>4.2500000000000003E-2</v>
      </c>
      <c r="F1219">
        <v>4.3700000000000003E-2</v>
      </c>
      <c r="G1219">
        <v>4.53E-2</v>
      </c>
      <c r="H1219">
        <v>4.8800000000000003E-2</v>
      </c>
    </row>
    <row r="1220" spans="1:8" x14ac:dyDescent="0.2">
      <c r="A1220">
        <v>3.7900000000000003E-2</v>
      </c>
      <c r="B1220">
        <v>4.02E-2</v>
      </c>
      <c r="C1220">
        <v>4.1399999999999999E-2</v>
      </c>
      <c r="D1220">
        <v>4.2299999999999997E-2</v>
      </c>
      <c r="E1220">
        <v>4.2999999999999997E-2</v>
      </c>
      <c r="F1220">
        <v>4.4200000000000003E-2</v>
      </c>
      <c r="G1220">
        <v>4.5699999999999998E-2</v>
      </c>
      <c r="H1220">
        <v>4.9000000000000002E-2</v>
      </c>
    </row>
    <row r="1221" spans="1:8" x14ac:dyDescent="0.2">
      <c r="A1221">
        <v>3.78E-2</v>
      </c>
      <c r="B1221">
        <v>4.0099999999999997E-2</v>
      </c>
      <c r="C1221">
        <v>4.1300000000000003E-2</v>
      </c>
      <c r="D1221">
        <v>4.2000000000000003E-2</v>
      </c>
      <c r="E1221">
        <v>4.2700000000000002E-2</v>
      </c>
      <c r="F1221">
        <v>4.3799999999999999E-2</v>
      </c>
      <c r="G1221">
        <v>4.53E-2</v>
      </c>
      <c r="H1221">
        <v>4.8599999999999997E-2</v>
      </c>
    </row>
    <row r="1222" spans="1:8" x14ac:dyDescent="0.2">
      <c r="A1222">
        <v>3.7699999999999997E-2</v>
      </c>
      <c r="B1222">
        <v>3.9800000000000002E-2</v>
      </c>
      <c r="C1222">
        <v>4.0899999999999999E-2</v>
      </c>
      <c r="D1222">
        <v>4.1599999999999998E-2</v>
      </c>
      <c r="E1222">
        <v>4.2200000000000001E-2</v>
      </c>
      <c r="F1222">
        <v>4.3299999999999998E-2</v>
      </c>
      <c r="G1222">
        <v>4.48E-2</v>
      </c>
      <c r="H1222">
        <v>4.8099999999999997E-2</v>
      </c>
    </row>
    <row r="1223" spans="1:8" x14ac:dyDescent="0.2">
      <c r="A1223">
        <v>3.7600000000000001E-2</v>
      </c>
      <c r="B1223">
        <v>3.9600000000000003E-2</v>
      </c>
      <c r="C1223">
        <v>4.07E-2</v>
      </c>
      <c r="D1223">
        <v>4.1399999999999999E-2</v>
      </c>
      <c r="E1223">
        <v>4.2000000000000003E-2</v>
      </c>
      <c r="F1223">
        <v>4.2999999999999997E-2</v>
      </c>
      <c r="G1223">
        <v>4.4400000000000002E-2</v>
      </c>
      <c r="H1223">
        <v>4.7899999999999998E-2</v>
      </c>
    </row>
    <row r="1224" spans="1:8" x14ac:dyDescent="0.2">
      <c r="A1224">
        <v>3.7900000000000003E-2</v>
      </c>
      <c r="B1224">
        <v>0.04</v>
      </c>
      <c r="C1224">
        <v>4.1000000000000002E-2</v>
      </c>
      <c r="D1224">
        <v>4.1700000000000001E-2</v>
      </c>
      <c r="E1224">
        <v>4.24E-2</v>
      </c>
      <c r="F1224">
        <v>4.3499999999999997E-2</v>
      </c>
      <c r="G1224">
        <v>4.4999999999999998E-2</v>
      </c>
      <c r="H1224">
        <v>4.8500000000000001E-2</v>
      </c>
    </row>
    <row r="1225" spans="1:8" x14ac:dyDescent="0.2">
      <c r="A1225">
        <v>3.8100000000000002E-2</v>
      </c>
      <c r="B1225">
        <v>4.0099999999999997E-2</v>
      </c>
      <c r="C1225">
        <v>4.1099999999999998E-2</v>
      </c>
      <c r="D1225">
        <v>4.1799999999999997E-2</v>
      </c>
      <c r="E1225">
        <v>4.24E-2</v>
      </c>
      <c r="F1225">
        <v>4.36E-2</v>
      </c>
      <c r="G1225">
        <v>4.5100000000000001E-2</v>
      </c>
      <c r="H1225">
        <v>4.8599999999999997E-2</v>
      </c>
    </row>
    <row r="1226" spans="1:8" x14ac:dyDescent="0.2">
      <c r="A1226">
        <v>3.7699999999999997E-2</v>
      </c>
      <c r="B1226">
        <v>3.95E-2</v>
      </c>
      <c r="C1226">
        <v>4.0399999999999998E-2</v>
      </c>
      <c r="D1226">
        <v>4.1000000000000002E-2</v>
      </c>
      <c r="E1226">
        <v>4.1599999999999998E-2</v>
      </c>
      <c r="F1226">
        <v>4.2700000000000002E-2</v>
      </c>
      <c r="G1226">
        <v>4.4200000000000003E-2</v>
      </c>
      <c r="H1226">
        <v>4.7699999999999999E-2</v>
      </c>
    </row>
    <row r="1227" spans="1:8" x14ac:dyDescent="0.2">
      <c r="A1227">
        <v>3.6600000000000001E-2</v>
      </c>
      <c r="B1227">
        <v>3.78E-2</v>
      </c>
      <c r="C1227">
        <v>3.8699999999999998E-2</v>
      </c>
      <c r="D1227">
        <v>3.9399999999999998E-2</v>
      </c>
      <c r="E1227">
        <v>0.04</v>
      </c>
      <c r="F1227">
        <v>4.1200000000000001E-2</v>
      </c>
      <c r="G1227">
        <v>4.2999999999999997E-2</v>
      </c>
      <c r="H1227">
        <v>4.6699999999999998E-2</v>
      </c>
    </row>
    <row r="1228" spans="1:8" x14ac:dyDescent="0.2">
      <c r="A1228">
        <v>3.7199999999999997E-2</v>
      </c>
      <c r="B1228">
        <v>3.8600000000000002E-2</v>
      </c>
      <c r="C1228">
        <v>3.9399999999999998E-2</v>
      </c>
      <c r="D1228">
        <v>0.04</v>
      </c>
      <c r="E1228">
        <v>4.0500000000000001E-2</v>
      </c>
      <c r="F1228">
        <v>4.1599999999999998E-2</v>
      </c>
      <c r="G1228">
        <v>4.3099999999999999E-2</v>
      </c>
      <c r="H1228">
        <v>4.65E-2</v>
      </c>
    </row>
    <row r="1229" spans="1:8" x14ac:dyDescent="0.2">
      <c r="A1229">
        <v>3.7199999999999997E-2</v>
      </c>
      <c r="B1229">
        <v>3.8699999999999998E-2</v>
      </c>
      <c r="C1229">
        <v>3.95E-2</v>
      </c>
      <c r="D1229">
        <v>4.0099999999999997E-2</v>
      </c>
      <c r="E1229">
        <v>4.0599999999999997E-2</v>
      </c>
      <c r="F1229">
        <v>4.1599999999999998E-2</v>
      </c>
      <c r="G1229">
        <v>4.2999999999999997E-2</v>
      </c>
      <c r="H1229">
        <v>4.6300000000000001E-2</v>
      </c>
    </row>
    <row r="1230" spans="1:8" x14ac:dyDescent="0.2">
      <c r="A1230">
        <v>3.7600000000000001E-2</v>
      </c>
      <c r="B1230">
        <v>3.9199999999999999E-2</v>
      </c>
      <c r="C1230">
        <v>4.0099999999999997E-2</v>
      </c>
      <c r="D1230">
        <v>4.0800000000000003E-2</v>
      </c>
      <c r="E1230">
        <v>4.1500000000000002E-2</v>
      </c>
      <c r="F1230">
        <v>4.2500000000000003E-2</v>
      </c>
      <c r="G1230">
        <v>4.3900000000000002E-2</v>
      </c>
      <c r="H1230">
        <v>4.7E-2</v>
      </c>
    </row>
    <row r="1231" spans="1:8" x14ac:dyDescent="0.2">
      <c r="A1231">
        <v>3.7499999999999999E-2</v>
      </c>
      <c r="B1231">
        <v>3.9100000000000003E-2</v>
      </c>
      <c r="C1231">
        <v>3.9899999999999998E-2</v>
      </c>
      <c r="D1231">
        <v>4.0500000000000001E-2</v>
      </c>
      <c r="E1231">
        <v>4.1099999999999998E-2</v>
      </c>
      <c r="F1231">
        <v>4.2099999999999999E-2</v>
      </c>
      <c r="G1231">
        <v>4.3400000000000001E-2</v>
      </c>
      <c r="H1231">
        <v>4.65E-2</v>
      </c>
    </row>
    <row r="1232" spans="1:8" x14ac:dyDescent="0.2">
      <c r="A1232">
        <v>3.7600000000000001E-2</v>
      </c>
      <c r="B1232">
        <v>3.9199999999999999E-2</v>
      </c>
      <c r="C1232">
        <v>3.9899999999999998E-2</v>
      </c>
      <c r="D1232">
        <v>4.0500000000000001E-2</v>
      </c>
      <c r="E1232">
        <v>4.1000000000000002E-2</v>
      </c>
      <c r="F1232">
        <v>4.19E-2</v>
      </c>
      <c r="G1232">
        <v>4.3200000000000002E-2</v>
      </c>
      <c r="H1232">
        <v>4.6300000000000001E-2</v>
      </c>
    </row>
    <row r="1233" spans="1:8" x14ac:dyDescent="0.2">
      <c r="A1233">
        <v>3.8100000000000002E-2</v>
      </c>
      <c r="B1233">
        <v>3.9800000000000002E-2</v>
      </c>
      <c r="C1233">
        <v>4.0599999999999997E-2</v>
      </c>
      <c r="D1233">
        <v>4.1099999999999998E-2</v>
      </c>
      <c r="E1233">
        <v>4.1700000000000001E-2</v>
      </c>
      <c r="F1233">
        <v>4.2500000000000003E-2</v>
      </c>
      <c r="G1233">
        <v>4.3799999999999999E-2</v>
      </c>
      <c r="H1233">
        <v>4.6899999999999997E-2</v>
      </c>
    </row>
    <row r="1234" spans="1:8" x14ac:dyDescent="0.2">
      <c r="A1234">
        <v>3.85E-2</v>
      </c>
      <c r="B1234">
        <v>4.02E-2</v>
      </c>
      <c r="C1234">
        <v>4.1099999999999998E-2</v>
      </c>
      <c r="D1234">
        <v>4.1599999999999998E-2</v>
      </c>
      <c r="E1234">
        <v>4.2099999999999999E-2</v>
      </c>
      <c r="F1234">
        <v>4.2999999999999997E-2</v>
      </c>
      <c r="G1234">
        <v>4.4200000000000003E-2</v>
      </c>
      <c r="H1234">
        <v>4.7300000000000002E-2</v>
      </c>
    </row>
    <row r="1235" spans="1:8" x14ac:dyDescent="0.2">
      <c r="A1235">
        <v>3.8600000000000002E-2</v>
      </c>
      <c r="B1235">
        <v>4.0500000000000001E-2</v>
      </c>
      <c r="C1235">
        <v>4.1500000000000002E-2</v>
      </c>
      <c r="D1235">
        <v>4.2099999999999999E-2</v>
      </c>
      <c r="E1235">
        <v>4.2799999999999998E-2</v>
      </c>
      <c r="F1235">
        <v>4.3700000000000003E-2</v>
      </c>
      <c r="G1235">
        <v>4.4900000000000002E-2</v>
      </c>
      <c r="H1235">
        <v>4.8000000000000001E-2</v>
      </c>
    </row>
    <row r="1236" spans="1:8" x14ac:dyDescent="0.2">
      <c r="A1236">
        <v>3.8600000000000002E-2</v>
      </c>
      <c r="B1236">
        <v>4.0399999999999998E-2</v>
      </c>
      <c r="C1236">
        <v>4.1500000000000002E-2</v>
      </c>
      <c r="D1236">
        <v>4.2200000000000001E-2</v>
      </c>
      <c r="E1236">
        <v>4.2900000000000001E-2</v>
      </c>
      <c r="F1236">
        <v>4.3799999999999999E-2</v>
      </c>
      <c r="G1236">
        <v>4.5199999999999997E-2</v>
      </c>
      <c r="H1236">
        <v>4.8399999999999999E-2</v>
      </c>
    </row>
    <row r="1237" spans="1:8" x14ac:dyDescent="0.2">
      <c r="A1237">
        <v>3.8699999999999998E-2</v>
      </c>
      <c r="B1237">
        <v>4.07E-2</v>
      </c>
      <c r="C1237">
        <v>4.1700000000000001E-2</v>
      </c>
      <c r="D1237">
        <v>4.24E-2</v>
      </c>
      <c r="E1237">
        <v>4.2999999999999997E-2</v>
      </c>
      <c r="F1237">
        <v>4.3999999999999997E-2</v>
      </c>
      <c r="G1237">
        <v>4.5499999999999999E-2</v>
      </c>
      <c r="H1237">
        <v>4.8800000000000003E-2</v>
      </c>
    </row>
    <row r="1238" spans="1:8" x14ac:dyDescent="0.2">
      <c r="A1238">
        <v>3.8899999999999997E-2</v>
      </c>
      <c r="B1238">
        <v>4.0899999999999999E-2</v>
      </c>
      <c r="C1238">
        <v>4.19E-2</v>
      </c>
      <c r="D1238">
        <v>4.2599999999999999E-2</v>
      </c>
      <c r="E1238">
        <v>4.3200000000000002E-2</v>
      </c>
      <c r="F1238">
        <v>4.41E-2</v>
      </c>
      <c r="G1238">
        <v>4.5400000000000003E-2</v>
      </c>
      <c r="H1238">
        <v>4.8599999999999997E-2</v>
      </c>
    </row>
    <row r="1239" spans="1:8" x14ac:dyDescent="0.2">
      <c r="A1239">
        <v>3.8699999999999998E-2</v>
      </c>
      <c r="B1239">
        <v>4.0500000000000001E-2</v>
      </c>
      <c r="C1239">
        <v>4.1399999999999999E-2</v>
      </c>
      <c r="D1239">
        <v>4.2000000000000003E-2</v>
      </c>
      <c r="E1239">
        <v>4.2599999999999999E-2</v>
      </c>
      <c r="F1239">
        <v>4.36E-2</v>
      </c>
      <c r="G1239">
        <v>4.4900000000000002E-2</v>
      </c>
      <c r="H1239">
        <v>4.8000000000000001E-2</v>
      </c>
    </row>
    <row r="1240" spans="1:8" x14ac:dyDescent="0.2">
      <c r="A1240">
        <v>3.8899999999999997E-2</v>
      </c>
      <c r="B1240">
        <v>4.0800000000000003E-2</v>
      </c>
      <c r="C1240">
        <v>4.1799999999999997E-2</v>
      </c>
      <c r="D1240">
        <v>4.24E-2</v>
      </c>
      <c r="E1240">
        <v>4.2999999999999997E-2</v>
      </c>
      <c r="F1240">
        <v>4.3999999999999997E-2</v>
      </c>
      <c r="G1240">
        <v>4.53E-2</v>
      </c>
      <c r="H1240">
        <v>4.8399999999999999E-2</v>
      </c>
    </row>
    <row r="1241" spans="1:8" x14ac:dyDescent="0.2">
      <c r="A1241">
        <v>3.8800000000000001E-2</v>
      </c>
      <c r="B1241">
        <v>4.0399999999999998E-2</v>
      </c>
      <c r="C1241">
        <v>4.1300000000000003E-2</v>
      </c>
      <c r="D1241">
        <v>4.19E-2</v>
      </c>
      <c r="E1241">
        <v>4.24E-2</v>
      </c>
      <c r="F1241">
        <v>4.3299999999999998E-2</v>
      </c>
      <c r="G1241">
        <v>4.4600000000000001E-2</v>
      </c>
      <c r="H1241">
        <v>4.7600000000000003E-2</v>
      </c>
    </row>
    <row r="1242" spans="1:8" x14ac:dyDescent="0.2">
      <c r="A1242">
        <v>3.85E-2</v>
      </c>
      <c r="B1242">
        <v>3.9899999999999998E-2</v>
      </c>
      <c r="C1242">
        <v>4.0599999999999997E-2</v>
      </c>
      <c r="D1242">
        <v>4.1200000000000001E-2</v>
      </c>
      <c r="E1242">
        <v>4.1700000000000001E-2</v>
      </c>
      <c r="F1242">
        <v>4.2599999999999999E-2</v>
      </c>
      <c r="G1242">
        <v>4.3900000000000002E-2</v>
      </c>
      <c r="H1242">
        <v>4.7E-2</v>
      </c>
    </row>
    <row r="1243" spans="1:8" x14ac:dyDescent="0.2">
      <c r="A1243">
        <v>3.8399999999999997E-2</v>
      </c>
      <c r="B1243">
        <v>3.9699999999999999E-2</v>
      </c>
      <c r="C1243">
        <v>4.0300000000000002E-2</v>
      </c>
      <c r="D1243">
        <v>4.0899999999999999E-2</v>
      </c>
      <c r="E1243">
        <v>4.1399999999999999E-2</v>
      </c>
      <c r="F1243">
        <v>4.2299999999999997E-2</v>
      </c>
      <c r="G1243">
        <v>4.36E-2</v>
      </c>
      <c r="H1243">
        <v>4.6899999999999997E-2</v>
      </c>
    </row>
    <row r="1244" spans="1:8" x14ac:dyDescent="0.2">
      <c r="A1244">
        <v>3.8300000000000001E-2</v>
      </c>
      <c r="B1244">
        <v>3.9300000000000002E-2</v>
      </c>
      <c r="C1244">
        <v>0.04</v>
      </c>
      <c r="D1244">
        <v>4.0500000000000001E-2</v>
      </c>
      <c r="E1244">
        <v>4.1000000000000002E-2</v>
      </c>
      <c r="F1244">
        <v>4.2000000000000003E-2</v>
      </c>
      <c r="G1244">
        <v>4.3299999999999998E-2</v>
      </c>
      <c r="H1244">
        <v>4.65E-2</v>
      </c>
    </row>
    <row r="1245" spans="1:8" x14ac:dyDescent="0.2">
      <c r="A1245">
        <v>3.8199999999999998E-2</v>
      </c>
      <c r="B1245">
        <v>3.9199999999999999E-2</v>
      </c>
      <c r="C1245">
        <v>3.9800000000000002E-2</v>
      </c>
      <c r="D1245">
        <v>4.0300000000000002E-2</v>
      </c>
      <c r="E1245">
        <v>4.0800000000000003E-2</v>
      </c>
      <c r="F1245">
        <v>4.1700000000000001E-2</v>
      </c>
      <c r="G1245">
        <v>4.2999999999999997E-2</v>
      </c>
      <c r="H1245">
        <v>4.6199999999999998E-2</v>
      </c>
    </row>
    <row r="1246" spans="1:8" x14ac:dyDescent="0.2">
      <c r="A1246">
        <v>3.8600000000000002E-2</v>
      </c>
      <c r="B1246">
        <v>3.9800000000000002E-2</v>
      </c>
      <c r="C1246">
        <v>4.0399999999999998E-2</v>
      </c>
      <c r="D1246">
        <v>4.0899999999999999E-2</v>
      </c>
      <c r="E1246">
        <v>4.1500000000000002E-2</v>
      </c>
      <c r="F1246">
        <v>4.24E-2</v>
      </c>
      <c r="G1246">
        <v>4.36E-2</v>
      </c>
      <c r="H1246">
        <v>4.6600000000000003E-2</v>
      </c>
    </row>
    <row r="1247" spans="1:8" x14ac:dyDescent="0.2">
      <c r="A1247">
        <v>3.8600000000000002E-2</v>
      </c>
      <c r="B1247">
        <v>3.9600000000000003E-2</v>
      </c>
      <c r="C1247">
        <v>4.0300000000000002E-2</v>
      </c>
      <c r="D1247">
        <v>4.0800000000000003E-2</v>
      </c>
      <c r="E1247">
        <v>4.1300000000000003E-2</v>
      </c>
      <c r="F1247">
        <v>4.2299999999999997E-2</v>
      </c>
      <c r="G1247">
        <v>4.3499999999999997E-2</v>
      </c>
      <c r="H1247">
        <v>4.65E-2</v>
      </c>
    </row>
    <row r="1248" spans="1:8" x14ac:dyDescent="0.2">
      <c r="A1248">
        <v>3.8699999999999998E-2</v>
      </c>
      <c r="B1248">
        <v>3.9800000000000002E-2</v>
      </c>
      <c r="C1248">
        <v>4.0500000000000001E-2</v>
      </c>
      <c r="D1248">
        <v>4.1000000000000002E-2</v>
      </c>
      <c r="E1248">
        <v>4.1500000000000002E-2</v>
      </c>
      <c r="F1248">
        <v>4.2500000000000003E-2</v>
      </c>
      <c r="G1248">
        <v>4.3799999999999999E-2</v>
      </c>
      <c r="H1248">
        <v>4.6899999999999997E-2</v>
      </c>
    </row>
    <row r="1249" spans="1:8" x14ac:dyDescent="0.2">
      <c r="A1249">
        <v>3.9600000000000003E-2</v>
      </c>
      <c r="B1249">
        <v>4.0599999999999997E-2</v>
      </c>
      <c r="C1249">
        <v>4.1200000000000001E-2</v>
      </c>
      <c r="D1249">
        <v>4.1700000000000001E-2</v>
      </c>
      <c r="E1249">
        <v>4.2299999999999997E-2</v>
      </c>
      <c r="F1249">
        <v>4.3200000000000002E-2</v>
      </c>
      <c r="G1249">
        <v>4.4400000000000002E-2</v>
      </c>
      <c r="H1249">
        <v>4.7399999999999998E-2</v>
      </c>
    </row>
    <row r="1250" spans="1:8" x14ac:dyDescent="0.2">
      <c r="A1250">
        <v>0.04</v>
      </c>
      <c r="B1250">
        <v>4.1300000000000003E-2</v>
      </c>
      <c r="C1250">
        <v>4.2000000000000003E-2</v>
      </c>
      <c r="D1250">
        <v>4.2599999999999999E-2</v>
      </c>
      <c r="E1250">
        <v>4.3099999999999999E-2</v>
      </c>
      <c r="F1250">
        <v>4.3999999999999997E-2</v>
      </c>
      <c r="G1250">
        <v>4.5199999999999997E-2</v>
      </c>
      <c r="H1250">
        <v>4.8099999999999997E-2</v>
      </c>
    </row>
    <row r="1251" spans="1:8" x14ac:dyDescent="0.2">
      <c r="A1251">
        <v>0.04</v>
      </c>
      <c r="B1251">
        <v>4.1300000000000003E-2</v>
      </c>
      <c r="C1251">
        <v>4.2000000000000003E-2</v>
      </c>
      <c r="D1251">
        <v>4.2500000000000003E-2</v>
      </c>
      <c r="E1251">
        <v>4.2999999999999997E-2</v>
      </c>
      <c r="F1251">
        <v>4.3799999999999999E-2</v>
      </c>
      <c r="G1251">
        <v>4.4999999999999998E-2</v>
      </c>
      <c r="H1251">
        <v>4.7899999999999998E-2</v>
      </c>
    </row>
    <row r="1252" spans="1:8" x14ac:dyDescent="0.2">
      <c r="A1252">
        <v>3.9600000000000003E-2</v>
      </c>
      <c r="B1252">
        <v>4.07E-2</v>
      </c>
      <c r="C1252">
        <v>4.1300000000000003E-2</v>
      </c>
      <c r="D1252">
        <v>4.19E-2</v>
      </c>
      <c r="E1252">
        <v>4.24E-2</v>
      </c>
      <c r="F1252">
        <v>4.3299999999999998E-2</v>
      </c>
      <c r="G1252">
        <v>4.4600000000000001E-2</v>
      </c>
      <c r="H1252">
        <v>4.7399999999999998E-2</v>
      </c>
    </row>
    <row r="1253" spans="1:8" x14ac:dyDescent="0.2">
      <c r="A1253">
        <v>0.04</v>
      </c>
      <c r="B1253">
        <v>4.1200000000000001E-2</v>
      </c>
      <c r="C1253">
        <v>4.19E-2</v>
      </c>
      <c r="D1253">
        <v>4.24E-2</v>
      </c>
      <c r="E1253">
        <v>4.2900000000000001E-2</v>
      </c>
      <c r="F1253">
        <v>4.3799999999999999E-2</v>
      </c>
      <c r="G1253">
        <v>4.4900000000000002E-2</v>
      </c>
      <c r="H1253">
        <v>4.7800000000000002E-2</v>
      </c>
    </row>
    <row r="1254" spans="1:8" x14ac:dyDescent="0.2">
      <c r="A1254">
        <v>4.0399999999999998E-2</v>
      </c>
      <c r="B1254">
        <v>4.1799999999999997E-2</v>
      </c>
      <c r="C1254">
        <v>4.2500000000000003E-2</v>
      </c>
      <c r="D1254">
        <v>4.3099999999999999E-2</v>
      </c>
      <c r="E1254">
        <v>4.3700000000000003E-2</v>
      </c>
      <c r="F1254">
        <v>4.4499999999999998E-2</v>
      </c>
      <c r="G1254">
        <v>4.5699999999999998E-2</v>
      </c>
      <c r="H1254">
        <v>4.8399999999999999E-2</v>
      </c>
    </row>
    <row r="1255" spans="1:8" x14ac:dyDescent="0.2">
      <c r="A1255">
        <v>4.0300000000000002E-2</v>
      </c>
      <c r="B1255">
        <v>4.1700000000000001E-2</v>
      </c>
      <c r="C1255">
        <v>4.2500000000000003E-2</v>
      </c>
      <c r="D1255">
        <v>4.2999999999999997E-2</v>
      </c>
      <c r="E1255">
        <v>4.3499999999999997E-2</v>
      </c>
      <c r="F1255">
        <v>4.4400000000000002E-2</v>
      </c>
      <c r="G1255">
        <v>4.5499999999999999E-2</v>
      </c>
      <c r="H1255">
        <v>4.8399999999999999E-2</v>
      </c>
    </row>
    <row r="1256" spans="1:8" x14ac:dyDescent="0.2">
      <c r="A1256">
        <v>4.0599999999999997E-2</v>
      </c>
      <c r="B1256">
        <v>4.19E-2</v>
      </c>
      <c r="C1256">
        <v>4.2700000000000002E-2</v>
      </c>
      <c r="D1256">
        <v>4.3299999999999998E-2</v>
      </c>
      <c r="E1256">
        <v>4.3799999999999999E-2</v>
      </c>
      <c r="F1256">
        <v>4.4699999999999997E-2</v>
      </c>
      <c r="G1256">
        <v>4.58E-2</v>
      </c>
      <c r="H1256">
        <v>4.87E-2</v>
      </c>
    </row>
    <row r="1257" spans="1:8" x14ac:dyDescent="0.2">
      <c r="A1257">
        <v>4.07E-2</v>
      </c>
      <c r="B1257">
        <v>4.2000000000000003E-2</v>
      </c>
      <c r="C1257">
        <v>4.2799999999999998E-2</v>
      </c>
      <c r="D1257">
        <v>4.3299999999999998E-2</v>
      </c>
      <c r="E1257">
        <v>4.3900000000000002E-2</v>
      </c>
      <c r="F1257">
        <v>4.48E-2</v>
      </c>
      <c r="G1257">
        <v>4.5900000000000003E-2</v>
      </c>
      <c r="H1257">
        <v>4.87E-2</v>
      </c>
    </row>
    <row r="1258" spans="1:8" x14ac:dyDescent="0.2">
      <c r="A1258">
        <v>4.07E-2</v>
      </c>
      <c r="B1258">
        <v>4.2099999999999999E-2</v>
      </c>
      <c r="C1258">
        <v>4.2900000000000001E-2</v>
      </c>
      <c r="D1258">
        <v>4.3499999999999997E-2</v>
      </c>
      <c r="E1258">
        <v>4.41E-2</v>
      </c>
      <c r="F1258">
        <v>4.4900000000000002E-2</v>
      </c>
      <c r="G1258">
        <v>4.6100000000000002E-2</v>
      </c>
      <c r="H1258">
        <v>4.8800000000000003E-2</v>
      </c>
    </row>
    <row r="1259" spans="1:8" x14ac:dyDescent="0.2">
      <c r="A1259">
        <v>4.0899999999999999E-2</v>
      </c>
      <c r="B1259">
        <v>4.24E-2</v>
      </c>
      <c r="C1259">
        <v>4.3099999999999999E-2</v>
      </c>
      <c r="D1259">
        <v>4.3700000000000003E-2</v>
      </c>
      <c r="E1259">
        <v>4.4200000000000003E-2</v>
      </c>
      <c r="F1259">
        <v>4.4999999999999998E-2</v>
      </c>
      <c r="G1259">
        <v>4.6199999999999998E-2</v>
      </c>
      <c r="H1259">
        <v>4.8800000000000003E-2</v>
      </c>
    </row>
    <row r="1260" spans="1:8" x14ac:dyDescent="0.2">
      <c r="A1260">
        <v>4.1000000000000002E-2</v>
      </c>
      <c r="B1260">
        <v>4.24E-2</v>
      </c>
      <c r="C1260">
        <v>4.3200000000000002E-2</v>
      </c>
      <c r="D1260">
        <v>4.3900000000000002E-2</v>
      </c>
      <c r="E1260">
        <v>4.4400000000000002E-2</v>
      </c>
      <c r="F1260">
        <v>4.53E-2</v>
      </c>
      <c r="G1260">
        <v>4.6399999999999997E-2</v>
      </c>
      <c r="H1260">
        <v>4.9299999999999997E-2</v>
      </c>
    </row>
    <row r="1261" spans="1:8" x14ac:dyDescent="0.2">
      <c r="A1261">
        <v>4.1200000000000001E-2</v>
      </c>
      <c r="B1261">
        <v>4.2799999999999998E-2</v>
      </c>
      <c r="C1261">
        <v>4.36E-2</v>
      </c>
      <c r="D1261">
        <v>4.4200000000000003E-2</v>
      </c>
      <c r="E1261">
        <v>4.48E-2</v>
      </c>
      <c r="F1261">
        <v>4.5600000000000002E-2</v>
      </c>
      <c r="G1261">
        <v>4.6699999999999998E-2</v>
      </c>
      <c r="H1261">
        <v>4.9399999999999999E-2</v>
      </c>
    </row>
    <row r="1262" spans="1:8" x14ac:dyDescent="0.2">
      <c r="A1262">
        <v>4.1300000000000003E-2</v>
      </c>
      <c r="B1262">
        <v>4.2999999999999997E-2</v>
      </c>
      <c r="C1262">
        <v>4.3900000000000002E-2</v>
      </c>
      <c r="D1262">
        <v>4.4499999999999998E-2</v>
      </c>
      <c r="E1262">
        <v>4.4999999999999998E-2</v>
      </c>
      <c r="F1262">
        <v>4.5900000000000003E-2</v>
      </c>
      <c r="G1262">
        <v>4.7E-2</v>
      </c>
      <c r="H1262">
        <v>4.9700000000000001E-2</v>
      </c>
    </row>
    <row r="1263" spans="1:8" x14ac:dyDescent="0.2">
      <c r="A1263">
        <v>4.1099999999999998E-2</v>
      </c>
      <c r="B1263">
        <v>4.2799999999999998E-2</v>
      </c>
      <c r="C1263">
        <v>4.36E-2</v>
      </c>
      <c r="D1263">
        <v>4.41E-2</v>
      </c>
      <c r="E1263">
        <v>4.4699999999999997E-2</v>
      </c>
      <c r="F1263">
        <v>4.5499999999999999E-2</v>
      </c>
      <c r="G1263">
        <v>4.6600000000000003E-2</v>
      </c>
      <c r="H1263">
        <v>4.9299999999999997E-2</v>
      </c>
    </row>
    <row r="1264" spans="1:8" x14ac:dyDescent="0.2">
      <c r="A1264">
        <v>4.1300000000000003E-2</v>
      </c>
      <c r="B1264">
        <v>4.2999999999999997E-2</v>
      </c>
      <c r="C1264">
        <v>4.3799999999999999E-2</v>
      </c>
      <c r="D1264">
        <v>4.4299999999999999E-2</v>
      </c>
      <c r="E1264">
        <v>4.48E-2</v>
      </c>
      <c r="F1264">
        <v>4.5600000000000002E-2</v>
      </c>
      <c r="G1264">
        <v>4.6699999999999998E-2</v>
      </c>
      <c r="H1264">
        <v>4.9200000000000001E-2</v>
      </c>
    </row>
    <row r="1265" spans="1:8" x14ac:dyDescent="0.2">
      <c r="A1265">
        <v>4.1399999999999999E-2</v>
      </c>
      <c r="B1265">
        <v>4.3200000000000002E-2</v>
      </c>
      <c r="C1265">
        <v>4.3999999999999997E-2</v>
      </c>
      <c r="D1265">
        <v>4.4600000000000001E-2</v>
      </c>
      <c r="E1265">
        <v>4.4999999999999998E-2</v>
      </c>
      <c r="F1265">
        <v>4.58E-2</v>
      </c>
      <c r="G1265">
        <v>4.6899999999999997E-2</v>
      </c>
      <c r="H1265">
        <v>4.9399999999999999E-2</v>
      </c>
    </row>
    <row r="1266" spans="1:8" x14ac:dyDescent="0.2">
      <c r="A1266">
        <v>4.1799999999999997E-2</v>
      </c>
      <c r="B1266">
        <v>4.3400000000000001E-2</v>
      </c>
      <c r="C1266">
        <v>4.4200000000000003E-2</v>
      </c>
      <c r="D1266">
        <v>4.4699999999999997E-2</v>
      </c>
      <c r="E1266">
        <v>4.5100000000000001E-2</v>
      </c>
      <c r="F1266">
        <v>4.5900000000000003E-2</v>
      </c>
      <c r="G1266">
        <v>4.6899999999999997E-2</v>
      </c>
      <c r="H1266">
        <v>4.9500000000000002E-2</v>
      </c>
    </row>
    <row r="1267" spans="1:8" x14ac:dyDescent="0.2">
      <c r="A1267">
        <v>4.1799999999999997E-2</v>
      </c>
      <c r="B1267">
        <v>4.3499999999999997E-2</v>
      </c>
      <c r="C1267">
        <v>4.4200000000000003E-2</v>
      </c>
      <c r="D1267">
        <v>4.4699999999999997E-2</v>
      </c>
      <c r="E1267">
        <v>4.5100000000000001E-2</v>
      </c>
      <c r="F1267">
        <v>4.58E-2</v>
      </c>
      <c r="G1267">
        <v>4.6699999999999998E-2</v>
      </c>
      <c r="H1267">
        <v>4.9099999999999998E-2</v>
      </c>
    </row>
    <row r="1268" spans="1:8" x14ac:dyDescent="0.2">
      <c r="A1268">
        <v>4.2000000000000003E-2</v>
      </c>
      <c r="B1268">
        <v>4.3799999999999999E-2</v>
      </c>
      <c r="C1268">
        <v>4.4600000000000001E-2</v>
      </c>
      <c r="D1268">
        <v>4.5100000000000001E-2</v>
      </c>
      <c r="E1268">
        <v>4.5499999999999999E-2</v>
      </c>
      <c r="F1268">
        <v>4.6199999999999998E-2</v>
      </c>
      <c r="G1268">
        <v>4.7199999999999999E-2</v>
      </c>
      <c r="H1268">
        <v>4.9599999999999998E-2</v>
      </c>
    </row>
    <row r="1269" spans="1:8" x14ac:dyDescent="0.2">
      <c r="A1269">
        <v>4.2299999999999997E-2</v>
      </c>
      <c r="B1269">
        <v>4.41E-2</v>
      </c>
      <c r="C1269">
        <v>4.4900000000000002E-2</v>
      </c>
      <c r="D1269">
        <v>4.5600000000000002E-2</v>
      </c>
      <c r="E1269">
        <v>4.6100000000000002E-2</v>
      </c>
      <c r="F1269">
        <v>4.6800000000000001E-2</v>
      </c>
      <c r="G1269">
        <v>4.7800000000000002E-2</v>
      </c>
      <c r="H1269">
        <v>5.0099999999999999E-2</v>
      </c>
    </row>
    <row r="1270" spans="1:8" x14ac:dyDescent="0.2">
      <c r="A1270">
        <v>4.2200000000000001E-2</v>
      </c>
      <c r="B1270">
        <v>4.41E-2</v>
      </c>
      <c r="C1270">
        <v>4.4900000000000002E-2</v>
      </c>
      <c r="D1270">
        <v>4.5400000000000003E-2</v>
      </c>
      <c r="E1270">
        <v>4.5900000000000003E-2</v>
      </c>
      <c r="F1270">
        <v>4.6600000000000003E-2</v>
      </c>
      <c r="G1270">
        <v>4.7699999999999999E-2</v>
      </c>
      <c r="H1270">
        <v>5.0099999999999999E-2</v>
      </c>
    </row>
    <row r="1271" spans="1:8" x14ac:dyDescent="0.2">
      <c r="A1271">
        <v>4.2299999999999997E-2</v>
      </c>
      <c r="B1271">
        <v>4.3999999999999997E-2</v>
      </c>
      <c r="C1271">
        <v>4.48E-2</v>
      </c>
      <c r="D1271">
        <v>4.53E-2</v>
      </c>
      <c r="E1271">
        <v>4.5699999999999998E-2</v>
      </c>
      <c r="F1271">
        <v>4.65E-2</v>
      </c>
      <c r="G1271">
        <v>4.7500000000000001E-2</v>
      </c>
      <c r="H1271">
        <v>4.99E-2</v>
      </c>
    </row>
    <row r="1272" spans="1:8" x14ac:dyDescent="0.2">
      <c r="A1272">
        <v>4.2200000000000001E-2</v>
      </c>
      <c r="B1272">
        <v>4.3900000000000002E-2</v>
      </c>
      <c r="C1272">
        <v>4.4699999999999997E-2</v>
      </c>
      <c r="D1272">
        <v>4.5199999999999997E-2</v>
      </c>
      <c r="E1272">
        <v>4.5699999999999998E-2</v>
      </c>
      <c r="F1272">
        <v>4.6399999999999997E-2</v>
      </c>
      <c r="G1272">
        <v>4.7399999999999998E-2</v>
      </c>
      <c r="H1272">
        <v>4.9799999999999997E-2</v>
      </c>
    </row>
    <row r="1273" spans="1:8" x14ac:dyDescent="0.2">
      <c r="A1273">
        <v>4.2700000000000002E-2</v>
      </c>
      <c r="B1273">
        <v>4.48E-2</v>
      </c>
      <c r="C1273">
        <v>4.5699999999999998E-2</v>
      </c>
      <c r="D1273">
        <v>4.6199999999999998E-2</v>
      </c>
      <c r="E1273">
        <v>4.6699999999999998E-2</v>
      </c>
      <c r="F1273">
        <v>4.7399999999999998E-2</v>
      </c>
      <c r="G1273">
        <v>4.8300000000000003E-2</v>
      </c>
      <c r="H1273">
        <v>5.0500000000000003E-2</v>
      </c>
    </row>
    <row r="1274" spans="1:8" x14ac:dyDescent="0.2">
      <c r="A1274">
        <v>4.2999999999999997E-2</v>
      </c>
      <c r="B1274">
        <v>4.5100000000000001E-2</v>
      </c>
      <c r="C1274">
        <v>4.6100000000000002E-2</v>
      </c>
      <c r="D1274">
        <v>4.6600000000000003E-2</v>
      </c>
      <c r="E1274">
        <v>4.7E-2</v>
      </c>
      <c r="F1274">
        <v>4.7600000000000003E-2</v>
      </c>
      <c r="G1274">
        <v>4.8500000000000001E-2</v>
      </c>
      <c r="H1274">
        <v>5.0599999999999999E-2</v>
      </c>
    </row>
    <row r="1275" spans="1:8" x14ac:dyDescent="0.2">
      <c r="A1275">
        <v>4.3099999999999999E-2</v>
      </c>
      <c r="B1275">
        <v>4.53E-2</v>
      </c>
      <c r="C1275">
        <v>4.6199999999999998E-2</v>
      </c>
      <c r="D1275">
        <v>4.6800000000000001E-2</v>
      </c>
      <c r="E1275">
        <v>4.7300000000000002E-2</v>
      </c>
      <c r="F1275">
        <v>4.7899999999999998E-2</v>
      </c>
      <c r="G1275">
        <v>4.8800000000000003E-2</v>
      </c>
      <c r="H1275">
        <v>5.0900000000000001E-2</v>
      </c>
    </row>
    <row r="1276" spans="1:8" x14ac:dyDescent="0.2">
      <c r="A1276">
        <v>4.2900000000000001E-2</v>
      </c>
      <c r="B1276">
        <v>4.48E-2</v>
      </c>
      <c r="C1276">
        <v>4.5699999999999998E-2</v>
      </c>
      <c r="D1276">
        <v>4.6199999999999998E-2</v>
      </c>
      <c r="E1276">
        <v>4.6600000000000003E-2</v>
      </c>
      <c r="F1276">
        <v>4.7300000000000002E-2</v>
      </c>
      <c r="G1276">
        <v>4.82E-2</v>
      </c>
      <c r="H1276">
        <v>5.04E-2</v>
      </c>
    </row>
    <row r="1277" spans="1:8" x14ac:dyDescent="0.2">
      <c r="A1277">
        <v>4.3099999999999999E-2</v>
      </c>
      <c r="B1277">
        <v>4.4900000000000002E-2</v>
      </c>
      <c r="C1277">
        <v>4.5699999999999998E-2</v>
      </c>
      <c r="D1277">
        <v>4.6300000000000001E-2</v>
      </c>
      <c r="E1277">
        <v>4.6699999999999998E-2</v>
      </c>
      <c r="F1277">
        <v>4.7399999999999998E-2</v>
      </c>
      <c r="G1277">
        <v>4.82E-2</v>
      </c>
      <c r="H1277">
        <v>5.04E-2</v>
      </c>
    </row>
    <row r="1278" spans="1:8" x14ac:dyDescent="0.2">
      <c r="A1278">
        <v>4.2799999999999998E-2</v>
      </c>
      <c r="B1278">
        <v>4.4400000000000002E-2</v>
      </c>
      <c r="C1278">
        <v>4.4999999999999998E-2</v>
      </c>
      <c r="D1278">
        <v>4.5400000000000003E-2</v>
      </c>
      <c r="E1278">
        <v>4.58E-2</v>
      </c>
      <c r="F1278">
        <v>4.6399999999999997E-2</v>
      </c>
      <c r="G1278">
        <v>4.7300000000000002E-2</v>
      </c>
      <c r="H1278">
        <v>4.9399999999999999E-2</v>
      </c>
    </row>
    <row r="1279" spans="1:8" x14ac:dyDescent="0.2">
      <c r="A1279">
        <v>4.2900000000000001E-2</v>
      </c>
      <c r="B1279">
        <v>4.4499999999999998E-2</v>
      </c>
      <c r="C1279">
        <v>4.5100000000000001E-2</v>
      </c>
      <c r="D1279">
        <v>4.5499999999999999E-2</v>
      </c>
      <c r="E1279">
        <v>4.58E-2</v>
      </c>
      <c r="F1279">
        <v>4.6399999999999997E-2</v>
      </c>
      <c r="G1279">
        <v>4.7199999999999999E-2</v>
      </c>
      <c r="H1279">
        <v>4.9299999999999997E-2</v>
      </c>
    </row>
    <row r="1280" spans="1:8" x14ac:dyDescent="0.2">
      <c r="A1280">
        <v>4.2599999999999999E-2</v>
      </c>
      <c r="B1280">
        <v>4.3999999999999997E-2</v>
      </c>
      <c r="C1280">
        <v>4.4600000000000001E-2</v>
      </c>
      <c r="D1280">
        <v>4.4900000000000002E-2</v>
      </c>
      <c r="E1280">
        <v>4.5199999999999997E-2</v>
      </c>
      <c r="F1280">
        <v>4.58E-2</v>
      </c>
      <c r="G1280">
        <v>4.6600000000000003E-2</v>
      </c>
      <c r="H1280">
        <v>4.8599999999999997E-2</v>
      </c>
    </row>
    <row r="1281" spans="1:8" x14ac:dyDescent="0.2">
      <c r="A1281">
        <v>4.2700000000000002E-2</v>
      </c>
      <c r="B1281">
        <v>4.4200000000000003E-2</v>
      </c>
      <c r="C1281">
        <v>4.4699999999999997E-2</v>
      </c>
      <c r="D1281">
        <v>4.4999999999999998E-2</v>
      </c>
      <c r="E1281">
        <v>4.5400000000000003E-2</v>
      </c>
      <c r="F1281">
        <v>4.5999999999999999E-2</v>
      </c>
      <c r="G1281">
        <v>4.6800000000000001E-2</v>
      </c>
      <c r="H1281">
        <v>4.8899999999999999E-2</v>
      </c>
    </row>
    <row r="1282" spans="1:8" x14ac:dyDescent="0.2">
      <c r="A1282">
        <v>4.2700000000000002E-2</v>
      </c>
      <c r="B1282">
        <v>4.41E-2</v>
      </c>
      <c r="C1282">
        <v>4.4699999999999997E-2</v>
      </c>
      <c r="D1282">
        <v>4.5100000000000001E-2</v>
      </c>
      <c r="E1282">
        <v>4.5400000000000003E-2</v>
      </c>
      <c r="F1282">
        <v>4.5999999999999999E-2</v>
      </c>
      <c r="G1282">
        <v>4.6899999999999997E-2</v>
      </c>
      <c r="H1282">
        <v>4.9000000000000002E-2</v>
      </c>
    </row>
    <row r="1283" spans="1:8" x14ac:dyDescent="0.2">
      <c r="A1283">
        <v>4.2900000000000001E-2</v>
      </c>
      <c r="B1283">
        <v>4.4299999999999999E-2</v>
      </c>
      <c r="C1283">
        <v>4.48E-2</v>
      </c>
      <c r="D1283">
        <v>4.5100000000000001E-2</v>
      </c>
      <c r="E1283">
        <v>4.5499999999999999E-2</v>
      </c>
      <c r="F1283">
        <v>4.6100000000000002E-2</v>
      </c>
      <c r="G1283">
        <v>4.6899999999999997E-2</v>
      </c>
      <c r="H1283">
        <v>4.9000000000000002E-2</v>
      </c>
    </row>
    <row r="1284" spans="1:8" x14ac:dyDescent="0.2">
      <c r="A1284">
        <v>4.2900000000000001E-2</v>
      </c>
      <c r="B1284">
        <v>4.4200000000000003E-2</v>
      </c>
      <c r="C1284">
        <v>4.48E-2</v>
      </c>
      <c r="D1284">
        <v>4.5100000000000001E-2</v>
      </c>
      <c r="E1284">
        <v>4.5499999999999999E-2</v>
      </c>
      <c r="F1284">
        <v>4.6100000000000002E-2</v>
      </c>
      <c r="G1284">
        <v>4.6899999999999997E-2</v>
      </c>
      <c r="H1284">
        <v>4.9200000000000001E-2</v>
      </c>
    </row>
    <row r="1285" spans="1:8" x14ac:dyDescent="0.2">
      <c r="A1285">
        <v>4.2700000000000002E-2</v>
      </c>
      <c r="B1285">
        <v>4.3799999999999999E-2</v>
      </c>
      <c r="C1285">
        <v>4.4299999999999999E-2</v>
      </c>
      <c r="D1285">
        <v>4.4699999999999997E-2</v>
      </c>
      <c r="E1285">
        <v>4.4999999999999998E-2</v>
      </c>
      <c r="F1285">
        <v>4.5600000000000002E-2</v>
      </c>
      <c r="G1285">
        <v>4.6399999999999997E-2</v>
      </c>
      <c r="H1285">
        <v>4.87E-2</v>
      </c>
    </row>
    <row r="1286" spans="1:8" x14ac:dyDescent="0.2">
      <c r="A1286">
        <v>4.2700000000000002E-2</v>
      </c>
      <c r="B1286">
        <v>4.3900000000000002E-2</v>
      </c>
      <c r="C1286">
        <v>4.4299999999999999E-2</v>
      </c>
      <c r="D1286">
        <v>4.4699999999999997E-2</v>
      </c>
      <c r="E1286">
        <v>4.4900000000000002E-2</v>
      </c>
      <c r="F1286">
        <v>4.5600000000000002E-2</v>
      </c>
      <c r="G1286">
        <v>4.6399999999999997E-2</v>
      </c>
      <c r="H1286">
        <v>4.87E-2</v>
      </c>
    </row>
    <row r="1287" spans="1:8" x14ac:dyDescent="0.2">
      <c r="A1287">
        <v>4.2700000000000002E-2</v>
      </c>
      <c r="B1287">
        <v>4.3799999999999999E-2</v>
      </c>
      <c r="C1287">
        <v>4.4299999999999999E-2</v>
      </c>
      <c r="D1287">
        <v>4.4499999999999998E-2</v>
      </c>
      <c r="E1287">
        <v>4.4900000000000002E-2</v>
      </c>
      <c r="F1287">
        <v>4.5400000000000003E-2</v>
      </c>
      <c r="G1287">
        <v>4.6199999999999998E-2</v>
      </c>
      <c r="H1287">
        <v>4.8399999999999999E-2</v>
      </c>
    </row>
    <row r="1288" spans="1:8" x14ac:dyDescent="0.2">
      <c r="A1288">
        <v>4.3099999999999999E-2</v>
      </c>
      <c r="B1288">
        <v>4.4200000000000003E-2</v>
      </c>
      <c r="C1288">
        <v>4.4499999999999998E-2</v>
      </c>
      <c r="D1288">
        <v>4.48E-2</v>
      </c>
      <c r="E1288">
        <v>4.5100000000000001E-2</v>
      </c>
      <c r="F1288">
        <v>4.5499999999999999E-2</v>
      </c>
      <c r="G1288">
        <v>4.6100000000000002E-2</v>
      </c>
      <c r="H1288">
        <v>4.8099999999999997E-2</v>
      </c>
    </row>
    <row r="1289" spans="1:8" x14ac:dyDescent="0.2">
      <c r="A1289">
        <v>4.2900000000000001E-2</v>
      </c>
      <c r="B1289">
        <v>4.41E-2</v>
      </c>
      <c r="C1289">
        <v>4.4400000000000002E-2</v>
      </c>
      <c r="D1289">
        <v>4.4600000000000001E-2</v>
      </c>
      <c r="E1289">
        <v>4.48E-2</v>
      </c>
      <c r="F1289">
        <v>4.53E-2</v>
      </c>
      <c r="G1289">
        <v>4.5999999999999999E-2</v>
      </c>
      <c r="H1289">
        <v>4.8000000000000001E-2</v>
      </c>
    </row>
    <row r="1290" spans="1:8" x14ac:dyDescent="0.2">
      <c r="A1290">
        <v>4.2900000000000001E-2</v>
      </c>
      <c r="B1290">
        <v>4.3999999999999997E-2</v>
      </c>
      <c r="C1290">
        <v>4.4299999999999999E-2</v>
      </c>
      <c r="D1290">
        <v>4.4499999999999998E-2</v>
      </c>
      <c r="E1290">
        <v>4.4699999999999997E-2</v>
      </c>
      <c r="F1290">
        <v>4.5100000000000001E-2</v>
      </c>
      <c r="G1290">
        <v>4.58E-2</v>
      </c>
      <c r="H1290">
        <v>4.7899999999999998E-2</v>
      </c>
    </row>
    <row r="1291" spans="1:8" x14ac:dyDescent="0.2">
      <c r="A1291">
        <v>4.1599999999999998E-2</v>
      </c>
      <c r="B1291">
        <v>4.2200000000000001E-2</v>
      </c>
      <c r="C1291">
        <v>4.2599999999999999E-2</v>
      </c>
      <c r="D1291">
        <v>4.2799999999999998E-2</v>
      </c>
      <c r="E1291">
        <v>4.3099999999999999E-2</v>
      </c>
      <c r="F1291">
        <v>4.3700000000000003E-2</v>
      </c>
      <c r="G1291">
        <v>4.4600000000000001E-2</v>
      </c>
      <c r="H1291">
        <v>4.7100000000000003E-2</v>
      </c>
    </row>
    <row r="1292" spans="1:8" x14ac:dyDescent="0.2">
      <c r="A1292">
        <v>4.02E-2</v>
      </c>
      <c r="B1292">
        <v>4.0899999999999999E-2</v>
      </c>
      <c r="C1292">
        <v>4.1399999999999999E-2</v>
      </c>
      <c r="D1292">
        <v>4.19E-2</v>
      </c>
      <c r="E1292">
        <v>4.2299999999999997E-2</v>
      </c>
      <c r="F1292">
        <v>4.3200000000000002E-2</v>
      </c>
      <c r="G1292">
        <v>4.4400000000000002E-2</v>
      </c>
      <c r="H1292">
        <v>4.7199999999999999E-2</v>
      </c>
    </row>
    <row r="1293" spans="1:8" x14ac:dyDescent="0.2">
      <c r="A1293">
        <v>0.04</v>
      </c>
      <c r="B1293">
        <v>4.1000000000000002E-2</v>
      </c>
      <c r="C1293">
        <v>4.1599999999999998E-2</v>
      </c>
      <c r="D1293">
        <v>4.2099999999999999E-2</v>
      </c>
      <c r="E1293">
        <v>4.2599999999999999E-2</v>
      </c>
      <c r="F1293">
        <v>4.3400000000000001E-2</v>
      </c>
      <c r="G1293">
        <v>4.4600000000000001E-2</v>
      </c>
      <c r="H1293">
        <v>4.7500000000000001E-2</v>
      </c>
    </row>
    <row r="1294" spans="1:8" x14ac:dyDescent="0.2">
      <c r="A1294">
        <v>4.07E-2</v>
      </c>
      <c r="B1294">
        <v>4.1799999999999997E-2</v>
      </c>
      <c r="C1294">
        <v>4.24E-2</v>
      </c>
      <c r="D1294">
        <v>4.2799999999999998E-2</v>
      </c>
      <c r="E1294">
        <v>4.3200000000000002E-2</v>
      </c>
      <c r="F1294">
        <v>4.3999999999999997E-2</v>
      </c>
      <c r="G1294">
        <v>4.5100000000000001E-2</v>
      </c>
      <c r="H1294">
        <v>4.7899999999999998E-2</v>
      </c>
    </row>
    <row r="1295" spans="1:8" x14ac:dyDescent="0.2">
      <c r="A1295">
        <v>4.1099999999999998E-2</v>
      </c>
      <c r="B1295">
        <v>4.2099999999999999E-2</v>
      </c>
      <c r="C1295">
        <v>4.2799999999999998E-2</v>
      </c>
      <c r="D1295">
        <v>4.3200000000000002E-2</v>
      </c>
      <c r="E1295">
        <v>4.3700000000000003E-2</v>
      </c>
      <c r="F1295">
        <v>4.4499999999999998E-2</v>
      </c>
      <c r="G1295">
        <v>4.5699999999999998E-2</v>
      </c>
      <c r="H1295">
        <v>4.8599999999999997E-2</v>
      </c>
    </row>
    <row r="1296" spans="1:8" x14ac:dyDescent="0.2">
      <c r="A1296">
        <v>4.1399999999999999E-2</v>
      </c>
      <c r="B1296">
        <v>4.2299999999999997E-2</v>
      </c>
      <c r="C1296">
        <v>4.2799999999999998E-2</v>
      </c>
      <c r="D1296">
        <v>4.3200000000000002E-2</v>
      </c>
      <c r="E1296">
        <v>4.36E-2</v>
      </c>
      <c r="F1296">
        <v>4.4400000000000002E-2</v>
      </c>
      <c r="G1296">
        <v>4.5600000000000002E-2</v>
      </c>
      <c r="H1296">
        <v>4.8500000000000001E-2</v>
      </c>
    </row>
    <row r="1297" spans="1:8" x14ac:dyDescent="0.2">
      <c r="A1297">
        <v>4.1399999999999999E-2</v>
      </c>
      <c r="B1297">
        <v>4.2299999999999997E-2</v>
      </c>
      <c r="C1297">
        <v>4.2799999999999998E-2</v>
      </c>
      <c r="D1297">
        <v>4.3099999999999999E-2</v>
      </c>
      <c r="E1297">
        <v>4.3499999999999997E-2</v>
      </c>
      <c r="F1297">
        <v>4.4299999999999999E-2</v>
      </c>
      <c r="G1297">
        <v>4.53E-2</v>
      </c>
      <c r="H1297">
        <v>4.82E-2</v>
      </c>
    </row>
    <row r="1298" spans="1:8" x14ac:dyDescent="0.2">
      <c r="A1298">
        <v>4.1799999999999997E-2</v>
      </c>
      <c r="B1298">
        <v>4.2700000000000002E-2</v>
      </c>
      <c r="C1298">
        <v>4.3200000000000002E-2</v>
      </c>
      <c r="D1298">
        <v>4.36E-2</v>
      </c>
      <c r="E1298">
        <v>4.3999999999999997E-2</v>
      </c>
      <c r="F1298">
        <v>4.48E-2</v>
      </c>
      <c r="G1298">
        <v>4.5900000000000003E-2</v>
      </c>
      <c r="H1298">
        <v>4.87E-2</v>
      </c>
    </row>
    <row r="1299" spans="1:8" x14ac:dyDescent="0.2">
      <c r="A1299">
        <v>4.1599999999999998E-2</v>
      </c>
      <c r="B1299">
        <v>4.24E-2</v>
      </c>
      <c r="C1299">
        <v>4.2799999999999998E-2</v>
      </c>
      <c r="D1299">
        <v>4.3099999999999999E-2</v>
      </c>
      <c r="E1299">
        <v>4.3400000000000001E-2</v>
      </c>
      <c r="F1299">
        <v>4.4299999999999999E-2</v>
      </c>
      <c r="G1299">
        <v>4.5400000000000003E-2</v>
      </c>
      <c r="H1299">
        <v>4.8300000000000003E-2</v>
      </c>
    </row>
    <row r="1300" spans="1:8" x14ac:dyDescent="0.2">
      <c r="A1300">
        <v>4.1700000000000001E-2</v>
      </c>
      <c r="B1300">
        <v>4.2500000000000003E-2</v>
      </c>
      <c r="C1300">
        <v>4.2799999999999998E-2</v>
      </c>
      <c r="D1300">
        <v>4.3099999999999999E-2</v>
      </c>
      <c r="E1300">
        <v>4.3499999999999997E-2</v>
      </c>
      <c r="F1300">
        <v>4.4299999999999999E-2</v>
      </c>
      <c r="G1300">
        <v>4.5499999999999999E-2</v>
      </c>
      <c r="H1300">
        <v>4.8399999999999999E-2</v>
      </c>
    </row>
    <row r="1301" spans="1:8" x14ac:dyDescent="0.2">
      <c r="A1301">
        <v>4.1599999999999998E-2</v>
      </c>
      <c r="B1301">
        <v>4.2500000000000003E-2</v>
      </c>
      <c r="C1301">
        <v>4.2999999999999997E-2</v>
      </c>
      <c r="D1301">
        <v>4.3400000000000001E-2</v>
      </c>
      <c r="E1301">
        <v>4.3900000000000002E-2</v>
      </c>
      <c r="F1301">
        <v>4.48E-2</v>
      </c>
      <c r="G1301">
        <v>4.6100000000000002E-2</v>
      </c>
      <c r="H1301">
        <v>4.9099999999999998E-2</v>
      </c>
    </row>
    <row r="1302" spans="1:8" x14ac:dyDescent="0.2">
      <c r="A1302">
        <v>4.2099999999999999E-2</v>
      </c>
      <c r="B1302">
        <v>4.3099999999999999E-2</v>
      </c>
      <c r="C1302">
        <v>4.3799999999999999E-2</v>
      </c>
      <c r="D1302">
        <v>4.4299999999999999E-2</v>
      </c>
      <c r="E1302">
        <v>4.48E-2</v>
      </c>
      <c r="F1302">
        <v>4.58E-2</v>
      </c>
      <c r="G1302">
        <v>4.7100000000000003E-2</v>
      </c>
      <c r="H1302">
        <v>5.0099999999999999E-2</v>
      </c>
    </row>
    <row r="1303" spans="1:8" x14ac:dyDescent="0.2">
      <c r="A1303">
        <v>4.24E-2</v>
      </c>
      <c r="B1303">
        <v>4.3200000000000002E-2</v>
      </c>
      <c r="C1303">
        <v>4.3799999999999999E-2</v>
      </c>
      <c r="D1303">
        <v>4.4200000000000003E-2</v>
      </c>
      <c r="E1303">
        <v>4.4699999999999997E-2</v>
      </c>
      <c r="F1303">
        <v>4.5600000000000002E-2</v>
      </c>
      <c r="G1303">
        <v>4.6899999999999997E-2</v>
      </c>
      <c r="H1303">
        <v>4.99E-2</v>
      </c>
    </row>
    <row r="1304" spans="1:8" x14ac:dyDescent="0.2">
      <c r="A1304">
        <v>4.24E-2</v>
      </c>
      <c r="B1304">
        <v>4.3400000000000001E-2</v>
      </c>
      <c r="C1304">
        <v>4.3999999999999997E-2</v>
      </c>
      <c r="D1304">
        <v>4.4400000000000002E-2</v>
      </c>
      <c r="E1304">
        <v>4.4900000000000002E-2</v>
      </c>
      <c r="F1304">
        <v>4.5900000000000003E-2</v>
      </c>
      <c r="G1304">
        <v>4.7100000000000003E-2</v>
      </c>
      <c r="H1304">
        <v>0.05</v>
      </c>
    </row>
    <row r="1305" spans="1:8" x14ac:dyDescent="0.2">
      <c r="A1305">
        <v>4.2700000000000002E-2</v>
      </c>
      <c r="B1305">
        <v>4.3400000000000001E-2</v>
      </c>
      <c r="C1305">
        <v>4.3799999999999999E-2</v>
      </c>
      <c r="D1305">
        <v>4.41E-2</v>
      </c>
      <c r="E1305">
        <v>4.4400000000000002E-2</v>
      </c>
      <c r="F1305">
        <v>4.5100000000000001E-2</v>
      </c>
      <c r="G1305">
        <v>4.6199999999999998E-2</v>
      </c>
      <c r="H1305">
        <v>4.9000000000000002E-2</v>
      </c>
    </row>
    <row r="1306" spans="1:8" x14ac:dyDescent="0.2">
      <c r="A1306">
        <v>4.2599999999999999E-2</v>
      </c>
      <c r="B1306">
        <v>4.3099999999999999E-2</v>
      </c>
      <c r="C1306">
        <v>4.3499999999999997E-2</v>
      </c>
      <c r="D1306">
        <v>4.3799999999999999E-2</v>
      </c>
      <c r="E1306">
        <v>4.4200000000000003E-2</v>
      </c>
      <c r="F1306">
        <v>4.4999999999999998E-2</v>
      </c>
      <c r="G1306">
        <v>4.6100000000000002E-2</v>
      </c>
      <c r="H1306">
        <v>4.9000000000000002E-2</v>
      </c>
    </row>
    <row r="1307" spans="1:8" x14ac:dyDescent="0.2">
      <c r="A1307">
        <v>4.2900000000000001E-2</v>
      </c>
      <c r="B1307">
        <v>4.36E-2</v>
      </c>
      <c r="C1307">
        <v>4.41E-2</v>
      </c>
      <c r="D1307">
        <v>4.4400000000000002E-2</v>
      </c>
      <c r="E1307">
        <v>4.48E-2</v>
      </c>
      <c r="F1307">
        <v>4.58E-2</v>
      </c>
      <c r="G1307">
        <v>4.6600000000000003E-2</v>
      </c>
      <c r="H1307">
        <v>4.9299999999999997E-2</v>
      </c>
    </row>
    <row r="1308" spans="1:8" x14ac:dyDescent="0.2">
      <c r="A1308">
        <v>4.3700000000000003E-2</v>
      </c>
      <c r="B1308">
        <v>4.4600000000000001E-2</v>
      </c>
      <c r="C1308">
        <v>4.4999999999999998E-2</v>
      </c>
      <c r="D1308">
        <v>4.53E-2</v>
      </c>
      <c r="E1308">
        <v>4.5699999999999998E-2</v>
      </c>
      <c r="F1308">
        <v>4.6399999999999997E-2</v>
      </c>
      <c r="G1308">
        <v>4.7399999999999998E-2</v>
      </c>
      <c r="H1308">
        <v>0.05</v>
      </c>
    </row>
    <row r="1309" spans="1:8" x14ac:dyDescent="0.2">
      <c r="A1309">
        <v>4.3999999999999997E-2</v>
      </c>
      <c r="B1309">
        <v>4.48E-2</v>
      </c>
      <c r="C1309">
        <v>4.5199999999999997E-2</v>
      </c>
      <c r="D1309">
        <v>4.5499999999999999E-2</v>
      </c>
      <c r="E1309">
        <v>4.5900000000000003E-2</v>
      </c>
      <c r="F1309">
        <v>4.6600000000000003E-2</v>
      </c>
      <c r="G1309">
        <v>4.7600000000000003E-2</v>
      </c>
      <c r="H1309">
        <v>5.0200000000000002E-2</v>
      </c>
    </row>
    <row r="1310" spans="1:8" x14ac:dyDescent="0.2">
      <c r="A1310">
        <v>4.4200000000000003E-2</v>
      </c>
      <c r="B1310">
        <v>4.4999999999999998E-2</v>
      </c>
      <c r="C1310">
        <v>4.53E-2</v>
      </c>
      <c r="D1310">
        <v>4.5600000000000002E-2</v>
      </c>
      <c r="E1310">
        <v>4.5900000000000003E-2</v>
      </c>
      <c r="F1310">
        <v>4.65E-2</v>
      </c>
      <c r="G1310">
        <v>4.7399999999999998E-2</v>
      </c>
      <c r="H1310">
        <v>4.9799999999999997E-2</v>
      </c>
    </row>
    <row r="1311" spans="1:8" x14ac:dyDescent="0.2">
      <c r="A1311">
        <v>4.4299999999999999E-2</v>
      </c>
      <c r="B1311">
        <v>4.4999999999999998E-2</v>
      </c>
      <c r="C1311">
        <v>4.5400000000000003E-2</v>
      </c>
      <c r="D1311">
        <v>4.5600000000000002E-2</v>
      </c>
      <c r="E1311">
        <v>4.5900000000000003E-2</v>
      </c>
      <c r="F1311">
        <v>4.65E-2</v>
      </c>
      <c r="G1311">
        <v>4.7399999999999998E-2</v>
      </c>
      <c r="H1311">
        <v>4.99E-2</v>
      </c>
    </row>
    <row r="1312" spans="1:8" x14ac:dyDescent="0.2">
      <c r="A1312">
        <v>4.4900000000000002E-2</v>
      </c>
      <c r="B1312">
        <v>4.58E-2</v>
      </c>
      <c r="C1312">
        <v>4.6100000000000002E-2</v>
      </c>
      <c r="D1312">
        <v>4.6300000000000001E-2</v>
      </c>
      <c r="E1312">
        <v>4.6600000000000003E-2</v>
      </c>
      <c r="F1312">
        <v>4.7100000000000003E-2</v>
      </c>
      <c r="G1312">
        <v>4.7899999999999998E-2</v>
      </c>
      <c r="H1312">
        <v>5.0299999999999997E-2</v>
      </c>
    </row>
    <row r="1313" spans="1:8" x14ac:dyDescent="0.2">
      <c r="A1313">
        <v>4.5199999999999997E-2</v>
      </c>
      <c r="B1313">
        <v>4.6199999999999998E-2</v>
      </c>
      <c r="C1313">
        <v>4.6600000000000003E-2</v>
      </c>
      <c r="D1313">
        <v>4.6899999999999997E-2</v>
      </c>
      <c r="E1313">
        <v>4.7199999999999999E-2</v>
      </c>
      <c r="F1313">
        <v>4.7800000000000002E-2</v>
      </c>
      <c r="G1313">
        <v>4.8599999999999997E-2</v>
      </c>
      <c r="H1313">
        <v>5.0999999999999997E-2</v>
      </c>
    </row>
    <row r="1314" spans="1:8" x14ac:dyDescent="0.2">
      <c r="A1314">
        <v>4.4999999999999998E-2</v>
      </c>
      <c r="B1314">
        <v>4.5999999999999999E-2</v>
      </c>
      <c r="C1314">
        <v>4.6300000000000001E-2</v>
      </c>
      <c r="D1314">
        <v>4.6600000000000003E-2</v>
      </c>
      <c r="E1314">
        <v>4.6899999999999997E-2</v>
      </c>
      <c r="F1314">
        <v>4.7399999999999998E-2</v>
      </c>
      <c r="G1314">
        <v>4.8300000000000003E-2</v>
      </c>
      <c r="H1314">
        <v>5.0599999999999999E-2</v>
      </c>
    </row>
    <row r="1315" spans="1:8" x14ac:dyDescent="0.2">
      <c r="A1315">
        <v>4.4999999999999998E-2</v>
      </c>
      <c r="B1315">
        <v>4.5900000000000003E-2</v>
      </c>
      <c r="C1315">
        <v>4.6199999999999998E-2</v>
      </c>
      <c r="D1315">
        <v>4.65E-2</v>
      </c>
      <c r="E1315">
        <v>4.6800000000000001E-2</v>
      </c>
      <c r="F1315">
        <v>4.7300000000000002E-2</v>
      </c>
      <c r="G1315">
        <v>4.8099999999999997E-2</v>
      </c>
      <c r="H1315">
        <v>5.0299999999999997E-2</v>
      </c>
    </row>
    <row r="1316" spans="1:8" x14ac:dyDescent="0.2">
      <c r="A1316">
        <v>4.4999999999999998E-2</v>
      </c>
      <c r="B1316">
        <v>4.5900000000000003E-2</v>
      </c>
      <c r="C1316">
        <v>4.6300000000000001E-2</v>
      </c>
      <c r="D1316">
        <v>4.6600000000000003E-2</v>
      </c>
      <c r="E1316">
        <v>4.6800000000000001E-2</v>
      </c>
      <c r="F1316">
        <v>4.7399999999999998E-2</v>
      </c>
      <c r="G1316">
        <v>4.82E-2</v>
      </c>
      <c r="H1316">
        <v>5.0500000000000003E-2</v>
      </c>
    </row>
    <row r="1317" spans="1:8" x14ac:dyDescent="0.2">
      <c r="A1317">
        <v>4.5199999999999997E-2</v>
      </c>
      <c r="B1317">
        <v>4.6199999999999998E-2</v>
      </c>
      <c r="C1317">
        <v>4.6600000000000003E-2</v>
      </c>
      <c r="D1317">
        <v>4.6899999999999997E-2</v>
      </c>
      <c r="E1317">
        <v>4.7199999999999999E-2</v>
      </c>
      <c r="F1317">
        <v>4.7800000000000002E-2</v>
      </c>
      <c r="G1317">
        <v>4.8599999999999997E-2</v>
      </c>
      <c r="H1317">
        <v>5.0799999999999998E-2</v>
      </c>
    </row>
    <row r="1318" spans="1:8" x14ac:dyDescent="0.2">
      <c r="A1318">
        <v>4.5499999999999999E-2</v>
      </c>
      <c r="B1318">
        <v>4.6399999999999997E-2</v>
      </c>
      <c r="C1318">
        <v>4.6800000000000001E-2</v>
      </c>
      <c r="D1318">
        <v>4.7100000000000003E-2</v>
      </c>
      <c r="E1318">
        <v>4.7399999999999998E-2</v>
      </c>
      <c r="F1318">
        <v>4.7899999999999998E-2</v>
      </c>
      <c r="G1318">
        <v>4.8599999999999997E-2</v>
      </c>
      <c r="H1318">
        <v>5.0500000000000003E-2</v>
      </c>
    </row>
    <row r="1319" spans="1:8" x14ac:dyDescent="0.2">
      <c r="A1319">
        <v>4.5600000000000002E-2</v>
      </c>
      <c r="B1319">
        <v>4.6600000000000003E-2</v>
      </c>
      <c r="C1319">
        <v>4.6899999999999997E-2</v>
      </c>
      <c r="D1319">
        <v>4.7300000000000002E-2</v>
      </c>
      <c r="E1319">
        <v>4.7600000000000003E-2</v>
      </c>
      <c r="F1319">
        <v>4.8099999999999997E-2</v>
      </c>
      <c r="G1319">
        <v>4.8899999999999999E-2</v>
      </c>
      <c r="H1319">
        <v>5.11E-2</v>
      </c>
    </row>
    <row r="1320" spans="1:8" x14ac:dyDescent="0.2">
      <c r="A1320">
        <v>4.58E-2</v>
      </c>
      <c r="B1320">
        <v>4.6800000000000001E-2</v>
      </c>
      <c r="C1320">
        <v>4.7300000000000002E-2</v>
      </c>
      <c r="D1320">
        <v>4.7699999999999999E-2</v>
      </c>
      <c r="E1320">
        <v>4.8099999999999997E-2</v>
      </c>
      <c r="F1320">
        <v>4.87E-2</v>
      </c>
      <c r="G1320">
        <v>4.9599999999999998E-2</v>
      </c>
      <c r="H1320">
        <v>5.1799999999999999E-2</v>
      </c>
    </row>
    <row r="1321" spans="1:8" x14ac:dyDescent="0.2">
      <c r="A1321">
        <v>4.5600000000000002E-2</v>
      </c>
      <c r="B1321">
        <v>4.6699999999999998E-2</v>
      </c>
      <c r="C1321">
        <v>4.7199999999999999E-2</v>
      </c>
      <c r="D1321">
        <v>4.7600000000000003E-2</v>
      </c>
      <c r="E1321">
        <v>4.8000000000000001E-2</v>
      </c>
      <c r="F1321">
        <v>4.8599999999999997E-2</v>
      </c>
      <c r="G1321">
        <v>4.9500000000000002E-2</v>
      </c>
      <c r="H1321">
        <v>5.1900000000000002E-2</v>
      </c>
    </row>
    <row r="1322" spans="1:8" x14ac:dyDescent="0.2">
      <c r="A1322">
        <v>4.58E-2</v>
      </c>
      <c r="B1322">
        <v>4.6899999999999997E-2</v>
      </c>
      <c r="C1322">
        <v>4.7399999999999998E-2</v>
      </c>
      <c r="D1322">
        <v>4.7800000000000002E-2</v>
      </c>
      <c r="E1322">
        <v>4.82E-2</v>
      </c>
      <c r="F1322">
        <v>4.8800000000000003E-2</v>
      </c>
      <c r="G1322">
        <v>4.9599999999999998E-2</v>
      </c>
      <c r="H1322">
        <v>5.1799999999999999E-2</v>
      </c>
    </row>
    <row r="1323" spans="1:8" x14ac:dyDescent="0.2">
      <c r="A1323">
        <v>4.5699999999999998E-2</v>
      </c>
      <c r="B1323">
        <v>4.6699999999999998E-2</v>
      </c>
      <c r="C1323">
        <v>4.7199999999999999E-2</v>
      </c>
      <c r="D1323">
        <v>4.7600000000000003E-2</v>
      </c>
      <c r="E1323">
        <v>4.8099999999999997E-2</v>
      </c>
      <c r="F1323">
        <v>4.87E-2</v>
      </c>
      <c r="G1323">
        <v>4.9599999999999998E-2</v>
      </c>
      <c r="H1323">
        <v>5.1799999999999999E-2</v>
      </c>
    </row>
    <row r="1324" spans="1:8" x14ac:dyDescent="0.2">
      <c r="A1324">
        <v>4.5600000000000002E-2</v>
      </c>
      <c r="B1324">
        <v>4.6399999999999997E-2</v>
      </c>
      <c r="C1324">
        <v>4.6800000000000001E-2</v>
      </c>
      <c r="D1324">
        <v>4.7199999999999999E-2</v>
      </c>
      <c r="E1324">
        <v>4.7600000000000003E-2</v>
      </c>
      <c r="F1324">
        <v>4.8300000000000003E-2</v>
      </c>
      <c r="G1324">
        <v>4.9200000000000001E-2</v>
      </c>
      <c r="H1324">
        <v>5.1499999999999997E-2</v>
      </c>
    </row>
    <row r="1325" spans="1:8" x14ac:dyDescent="0.2">
      <c r="A1325">
        <v>4.5999999999999999E-2</v>
      </c>
      <c r="B1325">
        <v>4.6800000000000001E-2</v>
      </c>
      <c r="C1325">
        <v>4.7300000000000002E-2</v>
      </c>
      <c r="D1325">
        <v>4.7699999999999999E-2</v>
      </c>
      <c r="E1325">
        <v>4.8000000000000001E-2</v>
      </c>
      <c r="F1325">
        <v>4.87E-2</v>
      </c>
      <c r="G1325">
        <v>4.9599999999999998E-2</v>
      </c>
      <c r="H1325">
        <v>5.1900000000000002E-2</v>
      </c>
    </row>
    <row r="1326" spans="1:8" x14ac:dyDescent="0.2">
      <c r="A1326">
        <v>4.5600000000000002E-2</v>
      </c>
      <c r="B1326">
        <v>4.6300000000000001E-2</v>
      </c>
      <c r="C1326">
        <v>4.6699999999999998E-2</v>
      </c>
      <c r="D1326">
        <v>4.7E-2</v>
      </c>
      <c r="E1326">
        <v>4.7300000000000002E-2</v>
      </c>
      <c r="F1326">
        <v>4.8000000000000001E-2</v>
      </c>
      <c r="G1326">
        <v>4.8899999999999999E-2</v>
      </c>
      <c r="H1326">
        <v>5.1200000000000002E-2</v>
      </c>
    </row>
    <row r="1327" spans="1:8" x14ac:dyDescent="0.2">
      <c r="A1327">
        <v>4.5900000000000003E-2</v>
      </c>
      <c r="B1327">
        <v>4.65E-2</v>
      </c>
      <c r="C1327">
        <v>4.6899999999999997E-2</v>
      </c>
      <c r="D1327">
        <v>4.7199999999999999E-2</v>
      </c>
      <c r="E1327">
        <v>4.7500000000000001E-2</v>
      </c>
      <c r="F1327">
        <v>4.8099999999999997E-2</v>
      </c>
      <c r="G1327">
        <v>4.8899999999999999E-2</v>
      </c>
      <c r="H1327">
        <v>5.1200000000000002E-2</v>
      </c>
    </row>
    <row r="1328" spans="1:8" x14ac:dyDescent="0.2">
      <c r="A1328">
        <v>4.6100000000000002E-2</v>
      </c>
      <c r="B1328">
        <v>4.6899999999999997E-2</v>
      </c>
      <c r="C1328">
        <v>4.7300000000000002E-2</v>
      </c>
      <c r="D1328">
        <v>4.7600000000000003E-2</v>
      </c>
      <c r="E1328">
        <v>4.8000000000000001E-2</v>
      </c>
      <c r="F1328">
        <v>4.8500000000000001E-2</v>
      </c>
      <c r="G1328">
        <v>4.9299999999999997E-2</v>
      </c>
      <c r="H1328">
        <v>5.1499999999999997E-2</v>
      </c>
    </row>
    <row r="1329" spans="1:8" x14ac:dyDescent="0.2">
      <c r="A1329">
        <v>4.6800000000000001E-2</v>
      </c>
      <c r="B1329">
        <v>4.7800000000000002E-2</v>
      </c>
      <c r="C1329">
        <v>4.8399999999999999E-2</v>
      </c>
      <c r="D1329">
        <v>4.8800000000000003E-2</v>
      </c>
      <c r="E1329">
        <v>4.9200000000000001E-2</v>
      </c>
      <c r="F1329">
        <v>4.9799999999999997E-2</v>
      </c>
      <c r="G1329">
        <v>5.0700000000000002E-2</v>
      </c>
      <c r="H1329">
        <v>5.2900000000000003E-2</v>
      </c>
    </row>
    <row r="1330" spans="1:8" x14ac:dyDescent="0.2">
      <c r="A1330">
        <v>4.6600000000000003E-2</v>
      </c>
      <c r="B1330">
        <v>4.7500000000000001E-2</v>
      </c>
      <c r="C1330">
        <v>4.8099999999999997E-2</v>
      </c>
      <c r="D1330">
        <v>4.8500000000000001E-2</v>
      </c>
      <c r="E1330">
        <v>4.8899999999999999E-2</v>
      </c>
      <c r="F1330">
        <v>4.9599999999999998E-2</v>
      </c>
      <c r="G1330">
        <v>5.0500000000000003E-2</v>
      </c>
      <c r="H1330">
        <v>5.2699999999999997E-2</v>
      </c>
    </row>
    <row r="1331" spans="1:8" x14ac:dyDescent="0.2">
      <c r="A1331">
        <v>4.6800000000000001E-2</v>
      </c>
      <c r="B1331">
        <v>4.7699999999999999E-2</v>
      </c>
      <c r="C1331">
        <v>4.82E-2</v>
      </c>
      <c r="D1331">
        <v>4.8599999999999997E-2</v>
      </c>
      <c r="E1331">
        <v>4.9000000000000002E-2</v>
      </c>
      <c r="F1331">
        <v>4.9599999999999998E-2</v>
      </c>
      <c r="G1331">
        <v>5.0500000000000003E-2</v>
      </c>
      <c r="H1331">
        <v>5.28E-2</v>
      </c>
    </row>
    <row r="1332" spans="1:8" x14ac:dyDescent="0.2">
      <c r="A1332">
        <v>4.7100000000000003E-2</v>
      </c>
      <c r="B1332">
        <v>4.8000000000000001E-2</v>
      </c>
      <c r="C1332">
        <v>4.8500000000000001E-2</v>
      </c>
      <c r="D1332">
        <v>4.8800000000000003E-2</v>
      </c>
      <c r="E1332">
        <v>4.9200000000000001E-2</v>
      </c>
      <c r="F1332">
        <v>4.9799999999999997E-2</v>
      </c>
      <c r="G1332">
        <v>5.0500000000000003E-2</v>
      </c>
      <c r="H1332">
        <v>5.2699999999999997E-2</v>
      </c>
    </row>
    <row r="1333" spans="1:8" x14ac:dyDescent="0.2">
      <c r="A1333">
        <v>4.7300000000000002E-2</v>
      </c>
      <c r="B1333">
        <v>4.8300000000000003E-2</v>
      </c>
      <c r="C1333">
        <v>4.8800000000000003E-2</v>
      </c>
      <c r="D1333">
        <v>4.9200000000000001E-2</v>
      </c>
      <c r="E1333">
        <v>4.9599999999999998E-2</v>
      </c>
      <c r="F1333">
        <v>5.0099999999999999E-2</v>
      </c>
      <c r="G1333">
        <v>5.0999999999999997E-2</v>
      </c>
      <c r="H1333">
        <v>5.2999999999999999E-2</v>
      </c>
    </row>
    <row r="1334" spans="1:8" x14ac:dyDescent="0.2">
      <c r="A1334">
        <v>4.7600000000000003E-2</v>
      </c>
      <c r="B1334">
        <v>4.8500000000000001E-2</v>
      </c>
      <c r="C1334">
        <v>4.9000000000000002E-2</v>
      </c>
      <c r="D1334">
        <v>4.9399999999999999E-2</v>
      </c>
      <c r="E1334">
        <v>4.9799999999999997E-2</v>
      </c>
      <c r="F1334">
        <v>5.04E-2</v>
      </c>
      <c r="G1334">
        <v>5.1200000000000002E-2</v>
      </c>
      <c r="H1334">
        <v>5.3199999999999997E-2</v>
      </c>
    </row>
    <row r="1335" spans="1:8" x14ac:dyDescent="0.2">
      <c r="A1335">
        <v>4.7899999999999998E-2</v>
      </c>
      <c r="B1335">
        <v>4.8899999999999999E-2</v>
      </c>
      <c r="C1335">
        <v>4.9500000000000002E-2</v>
      </c>
      <c r="D1335">
        <v>0.05</v>
      </c>
      <c r="E1335">
        <v>5.0500000000000003E-2</v>
      </c>
      <c r="F1335">
        <v>5.0999999999999997E-2</v>
      </c>
      <c r="G1335">
        <v>5.1900000000000002E-2</v>
      </c>
      <c r="H1335">
        <v>5.3900000000000003E-2</v>
      </c>
    </row>
    <row r="1336" spans="1:8" x14ac:dyDescent="0.2">
      <c r="A1336">
        <v>4.82E-2</v>
      </c>
      <c r="B1336">
        <v>4.9299999999999997E-2</v>
      </c>
      <c r="C1336">
        <v>4.99E-2</v>
      </c>
      <c r="D1336">
        <v>5.0299999999999997E-2</v>
      </c>
      <c r="E1336">
        <v>5.0799999999999998E-2</v>
      </c>
      <c r="F1336">
        <v>5.1400000000000001E-2</v>
      </c>
      <c r="G1336">
        <v>5.2299999999999999E-2</v>
      </c>
      <c r="H1336">
        <v>5.4199999999999998E-2</v>
      </c>
    </row>
    <row r="1337" spans="1:8" x14ac:dyDescent="0.2">
      <c r="A1337">
        <v>4.8000000000000001E-2</v>
      </c>
      <c r="B1337">
        <v>4.9099999999999998E-2</v>
      </c>
      <c r="C1337">
        <v>4.9599999999999998E-2</v>
      </c>
      <c r="D1337">
        <v>0.05</v>
      </c>
      <c r="E1337">
        <v>5.04E-2</v>
      </c>
      <c r="F1337">
        <v>5.0999999999999997E-2</v>
      </c>
      <c r="G1337">
        <v>5.1799999999999999E-2</v>
      </c>
      <c r="H1337">
        <v>5.3800000000000001E-2</v>
      </c>
    </row>
    <row r="1338" spans="1:8" x14ac:dyDescent="0.2">
      <c r="A1338">
        <v>4.7699999999999999E-2</v>
      </c>
      <c r="B1338">
        <v>4.8500000000000001E-2</v>
      </c>
      <c r="C1338">
        <v>4.8899999999999999E-2</v>
      </c>
      <c r="D1338">
        <v>4.9299999999999997E-2</v>
      </c>
      <c r="E1338">
        <v>4.9599999999999998E-2</v>
      </c>
      <c r="F1338">
        <v>5.0200000000000002E-2</v>
      </c>
      <c r="G1338">
        <v>5.0999999999999997E-2</v>
      </c>
      <c r="H1338">
        <v>5.2999999999999999E-2</v>
      </c>
    </row>
    <row r="1339" spans="1:8" x14ac:dyDescent="0.2">
      <c r="A1339">
        <v>4.8099999999999997E-2</v>
      </c>
      <c r="B1339">
        <v>4.9000000000000002E-2</v>
      </c>
      <c r="C1339">
        <v>4.9500000000000002E-2</v>
      </c>
      <c r="D1339">
        <v>4.99E-2</v>
      </c>
      <c r="E1339">
        <v>5.0200000000000002E-2</v>
      </c>
      <c r="F1339">
        <v>5.0799999999999998E-2</v>
      </c>
      <c r="G1339">
        <v>5.16E-2</v>
      </c>
      <c r="H1339">
        <v>5.3699999999999998E-2</v>
      </c>
    </row>
    <row r="1340" spans="1:8" x14ac:dyDescent="0.2">
      <c r="A1340">
        <v>4.8099999999999997E-2</v>
      </c>
      <c r="B1340">
        <v>4.9000000000000002E-2</v>
      </c>
      <c r="C1340">
        <v>4.9399999999999999E-2</v>
      </c>
      <c r="D1340">
        <v>4.9700000000000001E-2</v>
      </c>
      <c r="E1340">
        <v>5.0099999999999999E-2</v>
      </c>
      <c r="F1340">
        <v>5.0700000000000002E-2</v>
      </c>
      <c r="G1340">
        <v>5.1499999999999997E-2</v>
      </c>
      <c r="H1340">
        <v>5.3400000000000003E-2</v>
      </c>
    </row>
    <row r="1341" spans="1:8" x14ac:dyDescent="0.2">
      <c r="A1341">
        <v>4.82E-2</v>
      </c>
      <c r="B1341">
        <v>4.9000000000000002E-2</v>
      </c>
      <c r="C1341">
        <v>4.9399999999999999E-2</v>
      </c>
      <c r="D1341">
        <v>4.9700000000000001E-2</v>
      </c>
      <c r="E1341">
        <v>0.05</v>
      </c>
      <c r="F1341">
        <v>5.0500000000000003E-2</v>
      </c>
      <c r="G1341">
        <v>5.1299999999999998E-2</v>
      </c>
      <c r="H1341">
        <v>5.3100000000000001E-2</v>
      </c>
    </row>
    <row r="1342" spans="1:8" x14ac:dyDescent="0.2">
      <c r="A1342">
        <v>4.8300000000000003E-2</v>
      </c>
      <c r="B1342">
        <v>4.9099999999999998E-2</v>
      </c>
      <c r="C1342">
        <v>4.9399999999999999E-2</v>
      </c>
      <c r="D1342">
        <v>4.9700000000000001E-2</v>
      </c>
      <c r="E1342">
        <v>0.05</v>
      </c>
      <c r="F1342">
        <v>5.0500000000000003E-2</v>
      </c>
      <c r="G1342">
        <v>5.1200000000000002E-2</v>
      </c>
      <c r="H1342">
        <v>5.2900000000000003E-2</v>
      </c>
    </row>
    <row r="1343" spans="1:8" x14ac:dyDescent="0.2">
      <c r="A1343">
        <v>4.8000000000000001E-2</v>
      </c>
      <c r="B1343">
        <v>4.8500000000000001E-2</v>
      </c>
      <c r="C1343">
        <v>4.87E-2</v>
      </c>
      <c r="D1343">
        <v>4.9000000000000002E-2</v>
      </c>
      <c r="E1343">
        <v>4.9200000000000001E-2</v>
      </c>
      <c r="F1343">
        <v>4.9700000000000001E-2</v>
      </c>
      <c r="G1343">
        <v>5.04E-2</v>
      </c>
      <c r="H1343">
        <v>5.2299999999999999E-2</v>
      </c>
    </row>
    <row r="1344" spans="1:8" x14ac:dyDescent="0.2">
      <c r="A1344">
        <v>4.8000000000000001E-2</v>
      </c>
      <c r="B1344">
        <v>4.8300000000000003E-2</v>
      </c>
      <c r="C1344">
        <v>4.8599999999999997E-2</v>
      </c>
      <c r="D1344">
        <v>4.8800000000000003E-2</v>
      </c>
      <c r="E1344">
        <v>4.9099999999999998E-2</v>
      </c>
      <c r="F1344">
        <v>4.9500000000000002E-2</v>
      </c>
      <c r="G1344">
        <v>5.0200000000000002E-2</v>
      </c>
      <c r="H1344">
        <v>5.1999999999999998E-2</v>
      </c>
    </row>
    <row r="1345" spans="1:8" x14ac:dyDescent="0.2">
      <c r="A1345">
        <v>4.7899999999999998E-2</v>
      </c>
      <c r="B1345">
        <v>4.82E-2</v>
      </c>
      <c r="C1345">
        <v>4.8500000000000001E-2</v>
      </c>
      <c r="D1345">
        <v>4.8800000000000003E-2</v>
      </c>
      <c r="E1345">
        <v>4.9099999999999998E-2</v>
      </c>
      <c r="F1345">
        <v>4.9599999999999998E-2</v>
      </c>
      <c r="G1345">
        <v>5.04E-2</v>
      </c>
      <c r="H1345">
        <v>5.2200000000000003E-2</v>
      </c>
    </row>
    <row r="1346" spans="1:8" x14ac:dyDescent="0.2">
      <c r="A1346">
        <v>4.7699999999999999E-2</v>
      </c>
      <c r="B1346">
        <v>4.7899999999999998E-2</v>
      </c>
      <c r="C1346">
        <v>4.8099999999999997E-2</v>
      </c>
      <c r="D1346">
        <v>4.8399999999999999E-2</v>
      </c>
      <c r="E1346">
        <v>4.87E-2</v>
      </c>
      <c r="F1346">
        <v>4.9200000000000001E-2</v>
      </c>
      <c r="G1346">
        <v>0.05</v>
      </c>
      <c r="H1346">
        <v>5.1799999999999999E-2</v>
      </c>
    </row>
    <row r="1347" spans="1:8" x14ac:dyDescent="0.2">
      <c r="A1347">
        <v>4.7899999999999998E-2</v>
      </c>
      <c r="B1347">
        <v>4.8000000000000001E-2</v>
      </c>
      <c r="C1347">
        <v>4.82E-2</v>
      </c>
      <c r="D1347">
        <v>4.8500000000000001E-2</v>
      </c>
      <c r="E1347">
        <v>4.8800000000000003E-2</v>
      </c>
      <c r="F1347">
        <v>4.9299999999999997E-2</v>
      </c>
      <c r="G1347">
        <v>0.05</v>
      </c>
      <c r="H1347">
        <v>5.1900000000000002E-2</v>
      </c>
    </row>
    <row r="1348" spans="1:8" x14ac:dyDescent="0.2">
      <c r="A1348">
        <v>4.7399999999999998E-2</v>
      </c>
      <c r="B1348">
        <v>4.7600000000000003E-2</v>
      </c>
      <c r="C1348">
        <v>4.7800000000000002E-2</v>
      </c>
      <c r="D1348">
        <v>4.8099999999999997E-2</v>
      </c>
      <c r="E1348">
        <v>4.8399999999999999E-2</v>
      </c>
      <c r="F1348">
        <v>4.9000000000000002E-2</v>
      </c>
      <c r="G1348">
        <v>4.9799999999999997E-2</v>
      </c>
      <c r="H1348">
        <v>5.1900000000000002E-2</v>
      </c>
    </row>
    <row r="1349" spans="1:8" x14ac:dyDescent="0.2">
      <c r="A1349">
        <v>4.7399999999999998E-2</v>
      </c>
      <c r="B1349">
        <v>4.7500000000000001E-2</v>
      </c>
      <c r="C1349">
        <v>4.7699999999999999E-2</v>
      </c>
      <c r="D1349">
        <v>4.8000000000000001E-2</v>
      </c>
      <c r="E1349">
        <v>4.8300000000000003E-2</v>
      </c>
      <c r="F1349">
        <v>4.8899999999999999E-2</v>
      </c>
      <c r="G1349">
        <v>4.9799999999999997E-2</v>
      </c>
      <c r="H1349">
        <v>5.1900000000000002E-2</v>
      </c>
    </row>
    <row r="1350" spans="1:8" x14ac:dyDescent="0.2">
      <c r="A1350">
        <v>4.7500000000000001E-2</v>
      </c>
      <c r="B1350">
        <v>4.7500000000000001E-2</v>
      </c>
      <c r="C1350">
        <v>4.7699999999999999E-2</v>
      </c>
      <c r="D1350">
        <v>4.7899999999999998E-2</v>
      </c>
      <c r="E1350">
        <v>4.82E-2</v>
      </c>
      <c r="F1350">
        <v>4.87E-2</v>
      </c>
      <c r="G1350">
        <v>4.9399999999999999E-2</v>
      </c>
      <c r="H1350">
        <v>5.1400000000000001E-2</v>
      </c>
    </row>
    <row r="1351" spans="1:8" x14ac:dyDescent="0.2">
      <c r="A1351">
        <v>4.7899999999999998E-2</v>
      </c>
      <c r="B1351">
        <v>4.8000000000000001E-2</v>
      </c>
      <c r="C1351">
        <v>4.82E-2</v>
      </c>
      <c r="D1351">
        <v>4.8500000000000001E-2</v>
      </c>
      <c r="E1351">
        <v>4.8800000000000003E-2</v>
      </c>
      <c r="F1351">
        <v>4.9200000000000001E-2</v>
      </c>
      <c r="G1351">
        <v>0.05</v>
      </c>
      <c r="H1351">
        <v>5.1999999999999998E-2</v>
      </c>
    </row>
    <row r="1352" spans="1:8" x14ac:dyDescent="0.2">
      <c r="A1352">
        <v>4.8000000000000001E-2</v>
      </c>
      <c r="B1352">
        <v>4.82E-2</v>
      </c>
      <c r="C1352">
        <v>4.8500000000000001E-2</v>
      </c>
      <c r="D1352">
        <v>4.8800000000000003E-2</v>
      </c>
      <c r="E1352">
        <v>4.9099999999999998E-2</v>
      </c>
      <c r="F1352">
        <v>4.9599999999999998E-2</v>
      </c>
      <c r="G1352">
        <v>5.0299999999999997E-2</v>
      </c>
      <c r="H1352">
        <v>5.2299999999999999E-2</v>
      </c>
    </row>
    <row r="1353" spans="1:8" x14ac:dyDescent="0.2">
      <c r="A1353">
        <v>4.8300000000000003E-2</v>
      </c>
      <c r="B1353">
        <v>4.87E-2</v>
      </c>
      <c r="C1353">
        <v>4.8899999999999999E-2</v>
      </c>
      <c r="D1353">
        <v>4.9200000000000001E-2</v>
      </c>
      <c r="E1353">
        <v>4.9500000000000002E-2</v>
      </c>
      <c r="F1353">
        <v>4.99E-2</v>
      </c>
      <c r="G1353">
        <v>5.0599999999999999E-2</v>
      </c>
      <c r="H1353">
        <v>5.2499999999999998E-2</v>
      </c>
    </row>
    <row r="1354" spans="1:8" x14ac:dyDescent="0.2">
      <c r="A1354">
        <v>4.8500000000000001E-2</v>
      </c>
      <c r="B1354">
        <v>4.8899999999999999E-2</v>
      </c>
      <c r="C1354">
        <v>4.9099999999999998E-2</v>
      </c>
      <c r="D1354">
        <v>4.9500000000000002E-2</v>
      </c>
      <c r="E1354">
        <v>4.9799999999999997E-2</v>
      </c>
      <c r="F1354">
        <v>5.0299999999999997E-2</v>
      </c>
      <c r="G1354">
        <v>5.0999999999999997E-2</v>
      </c>
      <c r="H1354">
        <v>5.28E-2</v>
      </c>
    </row>
    <row r="1355" spans="1:8" x14ac:dyDescent="0.2">
      <c r="A1355">
        <v>4.87E-2</v>
      </c>
      <c r="B1355">
        <v>4.9099999999999998E-2</v>
      </c>
      <c r="C1355">
        <v>4.9399999999999999E-2</v>
      </c>
      <c r="D1355">
        <v>4.9700000000000001E-2</v>
      </c>
      <c r="E1355">
        <v>0.05</v>
      </c>
      <c r="F1355">
        <v>5.0500000000000003E-2</v>
      </c>
      <c r="G1355">
        <v>5.11E-2</v>
      </c>
      <c r="H1355">
        <v>5.2999999999999999E-2</v>
      </c>
    </row>
    <row r="1356" spans="1:8" x14ac:dyDescent="0.2">
      <c r="A1356">
        <v>4.8399999999999999E-2</v>
      </c>
      <c r="B1356">
        <v>4.8800000000000003E-2</v>
      </c>
      <c r="C1356">
        <v>4.9099999999999998E-2</v>
      </c>
      <c r="D1356">
        <v>4.9399999999999999E-2</v>
      </c>
      <c r="E1356">
        <v>4.9700000000000001E-2</v>
      </c>
      <c r="F1356">
        <v>5.0099999999999999E-2</v>
      </c>
      <c r="G1356">
        <v>5.0799999999999998E-2</v>
      </c>
      <c r="H1356">
        <v>5.2699999999999997E-2</v>
      </c>
    </row>
    <row r="1357" spans="1:8" x14ac:dyDescent="0.2">
      <c r="A1357">
        <v>4.8300000000000003E-2</v>
      </c>
      <c r="B1357">
        <v>4.87E-2</v>
      </c>
      <c r="C1357">
        <v>4.9000000000000002E-2</v>
      </c>
      <c r="D1357">
        <v>4.9299999999999997E-2</v>
      </c>
      <c r="E1357">
        <v>4.9599999999999998E-2</v>
      </c>
      <c r="F1357">
        <v>5.0099999999999999E-2</v>
      </c>
      <c r="G1357">
        <v>5.0799999999999998E-2</v>
      </c>
      <c r="H1357">
        <v>5.2699999999999997E-2</v>
      </c>
    </row>
    <row r="1358" spans="1:8" x14ac:dyDescent="0.2">
      <c r="A1358">
        <v>4.8000000000000001E-2</v>
      </c>
      <c r="B1358">
        <v>4.82E-2</v>
      </c>
      <c r="C1358">
        <v>4.8399999999999999E-2</v>
      </c>
      <c r="D1358">
        <v>4.8800000000000003E-2</v>
      </c>
      <c r="E1358">
        <v>4.9099999999999998E-2</v>
      </c>
      <c r="F1358">
        <v>4.9599999999999998E-2</v>
      </c>
      <c r="G1358">
        <v>5.0299999999999997E-2</v>
      </c>
      <c r="H1358">
        <v>5.2299999999999999E-2</v>
      </c>
    </row>
    <row r="1359" spans="1:8" x14ac:dyDescent="0.2">
      <c r="A1359">
        <v>4.8399999999999999E-2</v>
      </c>
      <c r="B1359">
        <v>4.8599999999999997E-2</v>
      </c>
      <c r="C1359">
        <v>4.8899999999999999E-2</v>
      </c>
      <c r="D1359">
        <v>4.9299999999999997E-2</v>
      </c>
      <c r="E1359">
        <v>4.9599999999999998E-2</v>
      </c>
      <c r="F1359">
        <v>5.0099999999999999E-2</v>
      </c>
      <c r="G1359">
        <v>5.0799999999999998E-2</v>
      </c>
      <c r="H1359">
        <v>5.2699999999999997E-2</v>
      </c>
    </row>
    <row r="1360" spans="1:8" x14ac:dyDescent="0.2">
      <c r="A1360">
        <v>4.8500000000000001E-2</v>
      </c>
      <c r="B1360">
        <v>4.8899999999999999E-2</v>
      </c>
      <c r="C1360">
        <v>4.9099999999999998E-2</v>
      </c>
      <c r="D1360">
        <v>4.9399999999999999E-2</v>
      </c>
      <c r="E1360">
        <v>4.9700000000000001E-2</v>
      </c>
      <c r="F1360">
        <v>5.0200000000000002E-2</v>
      </c>
      <c r="G1360">
        <v>5.0900000000000001E-2</v>
      </c>
      <c r="H1360">
        <v>5.28E-2</v>
      </c>
    </row>
    <row r="1361" spans="1:8" x14ac:dyDescent="0.2">
      <c r="A1361">
        <v>4.8599999999999997E-2</v>
      </c>
      <c r="B1361">
        <v>4.8899999999999999E-2</v>
      </c>
      <c r="C1361">
        <v>4.9099999999999998E-2</v>
      </c>
      <c r="D1361">
        <v>4.9399999999999999E-2</v>
      </c>
      <c r="E1361">
        <v>4.9700000000000001E-2</v>
      </c>
      <c r="F1361">
        <v>5.0099999999999999E-2</v>
      </c>
      <c r="G1361">
        <v>5.0799999999999998E-2</v>
      </c>
      <c r="H1361">
        <v>5.2699999999999997E-2</v>
      </c>
    </row>
    <row r="1362" spans="1:8" x14ac:dyDescent="0.2">
      <c r="A1362">
        <v>4.82E-2</v>
      </c>
      <c r="B1362">
        <v>4.8300000000000003E-2</v>
      </c>
      <c r="C1362">
        <v>4.8399999999999999E-2</v>
      </c>
      <c r="D1362">
        <v>4.8599999999999997E-2</v>
      </c>
      <c r="E1362">
        <v>4.8800000000000003E-2</v>
      </c>
      <c r="F1362">
        <v>4.9299999999999997E-2</v>
      </c>
      <c r="G1362">
        <v>0.05</v>
      </c>
      <c r="H1362">
        <v>5.1900000000000002E-2</v>
      </c>
    </row>
    <row r="1363" spans="1:8" x14ac:dyDescent="0.2">
      <c r="A1363">
        <v>4.82E-2</v>
      </c>
      <c r="B1363">
        <v>4.8500000000000001E-2</v>
      </c>
      <c r="C1363">
        <v>4.87E-2</v>
      </c>
      <c r="D1363">
        <v>4.9000000000000002E-2</v>
      </c>
      <c r="E1363">
        <v>4.9200000000000001E-2</v>
      </c>
      <c r="F1363">
        <v>4.9700000000000001E-2</v>
      </c>
      <c r="G1363">
        <v>5.04E-2</v>
      </c>
      <c r="H1363">
        <v>5.2200000000000003E-2</v>
      </c>
    </row>
    <row r="1364" spans="1:8" x14ac:dyDescent="0.2">
      <c r="A1364">
        <v>4.8099999999999997E-2</v>
      </c>
      <c r="B1364">
        <v>4.8099999999999997E-2</v>
      </c>
      <c r="C1364">
        <v>4.82E-2</v>
      </c>
      <c r="D1364">
        <v>4.8399999999999999E-2</v>
      </c>
      <c r="E1364">
        <v>4.8599999999999997E-2</v>
      </c>
      <c r="F1364">
        <v>4.9099999999999998E-2</v>
      </c>
      <c r="G1364">
        <v>4.9700000000000001E-2</v>
      </c>
      <c r="H1364">
        <v>5.16E-2</v>
      </c>
    </row>
    <row r="1365" spans="1:8" x14ac:dyDescent="0.2">
      <c r="A1365">
        <v>4.82E-2</v>
      </c>
      <c r="B1365">
        <v>4.8300000000000003E-2</v>
      </c>
      <c r="C1365">
        <v>4.8399999999999999E-2</v>
      </c>
      <c r="D1365">
        <v>4.8599999999999997E-2</v>
      </c>
      <c r="E1365">
        <v>4.8899999999999999E-2</v>
      </c>
      <c r="F1365">
        <v>4.9200000000000001E-2</v>
      </c>
      <c r="G1365">
        <v>4.9799999999999997E-2</v>
      </c>
      <c r="H1365">
        <v>5.16E-2</v>
      </c>
    </row>
    <row r="1366" spans="1:8" x14ac:dyDescent="0.2">
      <c r="A1366">
        <v>4.8500000000000001E-2</v>
      </c>
      <c r="B1366">
        <v>4.8599999999999997E-2</v>
      </c>
      <c r="C1366">
        <v>4.8800000000000003E-2</v>
      </c>
      <c r="D1366">
        <v>4.9000000000000002E-2</v>
      </c>
      <c r="E1366">
        <v>4.9200000000000001E-2</v>
      </c>
      <c r="F1366">
        <v>4.9500000000000002E-2</v>
      </c>
      <c r="G1366">
        <v>5.0099999999999999E-2</v>
      </c>
      <c r="H1366">
        <v>5.1799999999999999E-2</v>
      </c>
    </row>
    <row r="1367" spans="1:8" x14ac:dyDescent="0.2">
      <c r="A1367">
        <v>4.87E-2</v>
      </c>
      <c r="B1367">
        <v>4.8899999999999999E-2</v>
      </c>
      <c r="C1367">
        <v>4.9000000000000002E-2</v>
      </c>
      <c r="D1367">
        <v>4.9200000000000001E-2</v>
      </c>
      <c r="E1367">
        <v>4.9500000000000002E-2</v>
      </c>
      <c r="F1367">
        <v>4.9799999999999997E-2</v>
      </c>
      <c r="G1367">
        <v>5.0299999999999997E-2</v>
      </c>
      <c r="H1367">
        <v>5.1999999999999998E-2</v>
      </c>
    </row>
    <row r="1368" spans="1:8" x14ac:dyDescent="0.2">
      <c r="A1368">
        <v>4.8500000000000001E-2</v>
      </c>
      <c r="B1368">
        <v>4.8800000000000003E-2</v>
      </c>
      <c r="C1368">
        <v>4.8800000000000003E-2</v>
      </c>
      <c r="D1368">
        <v>4.8899999999999999E-2</v>
      </c>
      <c r="E1368">
        <v>4.9099999999999998E-2</v>
      </c>
      <c r="F1368">
        <v>4.9299999999999997E-2</v>
      </c>
      <c r="G1368">
        <v>4.9799999999999997E-2</v>
      </c>
      <c r="H1368">
        <v>5.1400000000000001E-2</v>
      </c>
    </row>
    <row r="1369" spans="1:8" x14ac:dyDescent="0.2">
      <c r="A1369">
        <v>4.8399999999999999E-2</v>
      </c>
      <c r="B1369">
        <v>4.8399999999999999E-2</v>
      </c>
      <c r="C1369">
        <v>4.8399999999999999E-2</v>
      </c>
      <c r="D1369">
        <v>4.8599999999999997E-2</v>
      </c>
      <c r="E1369">
        <v>4.87E-2</v>
      </c>
      <c r="F1369">
        <v>4.9000000000000002E-2</v>
      </c>
      <c r="G1369">
        <v>4.9500000000000002E-2</v>
      </c>
      <c r="H1369">
        <v>5.11E-2</v>
      </c>
    </row>
    <row r="1370" spans="1:8" x14ac:dyDescent="0.2">
      <c r="A1370">
        <v>4.8399999999999999E-2</v>
      </c>
      <c r="B1370">
        <v>4.8300000000000003E-2</v>
      </c>
      <c r="C1370">
        <v>4.82E-2</v>
      </c>
      <c r="D1370">
        <v>4.8399999999999999E-2</v>
      </c>
      <c r="E1370">
        <v>4.8599999999999997E-2</v>
      </c>
      <c r="F1370">
        <v>4.8800000000000003E-2</v>
      </c>
      <c r="G1370">
        <v>4.9200000000000001E-2</v>
      </c>
      <c r="H1370">
        <v>5.0700000000000002E-2</v>
      </c>
    </row>
    <row r="1371" spans="1:8" x14ac:dyDescent="0.2">
      <c r="A1371">
        <v>4.82E-2</v>
      </c>
      <c r="B1371">
        <v>4.7899999999999998E-2</v>
      </c>
      <c r="C1371">
        <v>4.7899999999999998E-2</v>
      </c>
      <c r="D1371">
        <v>4.8000000000000001E-2</v>
      </c>
      <c r="E1371">
        <v>4.82E-2</v>
      </c>
      <c r="F1371">
        <v>4.8399999999999999E-2</v>
      </c>
      <c r="G1371">
        <v>4.8800000000000003E-2</v>
      </c>
      <c r="H1371">
        <v>5.0299999999999997E-2</v>
      </c>
    </row>
    <row r="1372" spans="1:8" x14ac:dyDescent="0.2">
      <c r="A1372">
        <v>4.8399999999999999E-2</v>
      </c>
      <c r="B1372">
        <v>4.8300000000000003E-2</v>
      </c>
      <c r="C1372">
        <v>4.8300000000000003E-2</v>
      </c>
      <c r="D1372">
        <v>4.8399999999999999E-2</v>
      </c>
      <c r="E1372">
        <v>4.8599999999999997E-2</v>
      </c>
      <c r="F1372">
        <v>4.8800000000000003E-2</v>
      </c>
      <c r="G1372">
        <v>4.9200000000000001E-2</v>
      </c>
      <c r="H1372">
        <v>5.0700000000000002E-2</v>
      </c>
    </row>
    <row r="1373" spans="1:8" x14ac:dyDescent="0.2">
      <c r="A1373">
        <v>4.8399999999999999E-2</v>
      </c>
      <c r="B1373">
        <v>4.8300000000000003E-2</v>
      </c>
      <c r="C1373">
        <v>4.8300000000000003E-2</v>
      </c>
      <c r="D1373">
        <v>4.8399999999999999E-2</v>
      </c>
      <c r="E1373">
        <v>4.8599999999999997E-2</v>
      </c>
      <c r="F1373">
        <v>4.8800000000000003E-2</v>
      </c>
      <c r="G1373">
        <v>4.9200000000000001E-2</v>
      </c>
      <c r="H1373">
        <v>5.0500000000000003E-2</v>
      </c>
    </row>
    <row r="1374" spans="1:8" x14ac:dyDescent="0.2">
      <c r="A1374">
        <v>4.8300000000000003E-2</v>
      </c>
      <c r="B1374">
        <v>4.8099999999999997E-2</v>
      </c>
      <c r="C1374">
        <v>4.8000000000000001E-2</v>
      </c>
      <c r="D1374">
        <v>4.82E-2</v>
      </c>
      <c r="E1374">
        <v>4.8300000000000003E-2</v>
      </c>
      <c r="F1374">
        <v>4.8599999999999997E-2</v>
      </c>
      <c r="G1374">
        <v>4.9000000000000002E-2</v>
      </c>
      <c r="H1374">
        <v>5.0500000000000003E-2</v>
      </c>
    </row>
    <row r="1375" spans="1:8" x14ac:dyDescent="0.2">
      <c r="A1375">
        <v>4.7899999999999998E-2</v>
      </c>
      <c r="B1375">
        <v>4.7600000000000003E-2</v>
      </c>
      <c r="C1375">
        <v>4.7600000000000003E-2</v>
      </c>
      <c r="D1375">
        <v>4.7800000000000002E-2</v>
      </c>
      <c r="E1375">
        <v>4.8000000000000001E-2</v>
      </c>
      <c r="F1375">
        <v>4.8399999999999999E-2</v>
      </c>
      <c r="G1375">
        <v>4.9000000000000002E-2</v>
      </c>
      <c r="H1375">
        <v>5.0799999999999998E-2</v>
      </c>
    </row>
    <row r="1376" spans="1:8" x14ac:dyDescent="0.2">
      <c r="A1376">
        <v>4.7899999999999998E-2</v>
      </c>
      <c r="B1376">
        <v>4.7600000000000003E-2</v>
      </c>
      <c r="C1376">
        <v>4.7600000000000003E-2</v>
      </c>
      <c r="D1376">
        <v>4.7699999999999999E-2</v>
      </c>
      <c r="E1376">
        <v>4.7899999999999998E-2</v>
      </c>
      <c r="F1376">
        <v>4.8300000000000003E-2</v>
      </c>
      <c r="G1376">
        <v>4.8899999999999999E-2</v>
      </c>
      <c r="H1376">
        <v>5.0599999999999999E-2</v>
      </c>
    </row>
    <row r="1377" spans="1:8" x14ac:dyDescent="0.2">
      <c r="A1377">
        <v>4.8099999999999997E-2</v>
      </c>
      <c r="B1377">
        <v>4.7800000000000002E-2</v>
      </c>
      <c r="C1377">
        <v>4.7800000000000002E-2</v>
      </c>
      <c r="D1377">
        <v>4.8000000000000001E-2</v>
      </c>
      <c r="E1377">
        <v>4.8099999999999997E-2</v>
      </c>
      <c r="F1377">
        <v>4.8500000000000001E-2</v>
      </c>
      <c r="G1377">
        <v>4.9000000000000002E-2</v>
      </c>
      <c r="H1377">
        <v>5.0799999999999998E-2</v>
      </c>
    </row>
    <row r="1378" spans="1:8" x14ac:dyDescent="0.2">
      <c r="A1378">
        <v>4.8099999999999997E-2</v>
      </c>
      <c r="B1378">
        <v>4.7699999999999999E-2</v>
      </c>
      <c r="C1378">
        <v>4.7699999999999999E-2</v>
      </c>
      <c r="D1378">
        <v>4.7800000000000002E-2</v>
      </c>
      <c r="E1378">
        <v>4.8000000000000001E-2</v>
      </c>
      <c r="F1378">
        <v>4.8300000000000003E-2</v>
      </c>
      <c r="G1378">
        <v>4.8800000000000003E-2</v>
      </c>
      <c r="H1378">
        <v>5.0500000000000003E-2</v>
      </c>
    </row>
    <row r="1379" spans="1:8" x14ac:dyDescent="0.2">
      <c r="A1379">
        <v>4.8300000000000003E-2</v>
      </c>
      <c r="B1379">
        <v>4.8099999999999997E-2</v>
      </c>
      <c r="C1379">
        <v>4.8000000000000001E-2</v>
      </c>
      <c r="D1379">
        <v>4.82E-2</v>
      </c>
      <c r="E1379">
        <v>4.8300000000000003E-2</v>
      </c>
      <c r="F1379">
        <v>4.8599999999999997E-2</v>
      </c>
      <c r="G1379">
        <v>4.9200000000000001E-2</v>
      </c>
      <c r="H1379">
        <v>5.0799999999999998E-2</v>
      </c>
    </row>
    <row r="1380" spans="1:8" x14ac:dyDescent="0.2">
      <c r="A1380">
        <v>4.8500000000000001E-2</v>
      </c>
      <c r="B1380">
        <v>4.82E-2</v>
      </c>
      <c r="C1380">
        <v>4.82E-2</v>
      </c>
      <c r="D1380">
        <v>4.8300000000000003E-2</v>
      </c>
      <c r="E1380">
        <v>4.8500000000000001E-2</v>
      </c>
      <c r="F1380">
        <v>4.8899999999999999E-2</v>
      </c>
      <c r="G1380">
        <v>4.9399999999999999E-2</v>
      </c>
      <c r="H1380">
        <v>5.11E-2</v>
      </c>
    </row>
    <row r="1381" spans="1:8" x14ac:dyDescent="0.2">
      <c r="A1381">
        <v>4.8500000000000001E-2</v>
      </c>
      <c r="B1381">
        <v>4.82E-2</v>
      </c>
      <c r="C1381">
        <v>4.82E-2</v>
      </c>
      <c r="D1381">
        <v>4.8300000000000003E-2</v>
      </c>
      <c r="E1381">
        <v>4.8500000000000001E-2</v>
      </c>
      <c r="F1381">
        <v>4.8800000000000003E-2</v>
      </c>
      <c r="G1381">
        <v>4.9299999999999997E-2</v>
      </c>
      <c r="H1381">
        <v>5.0900000000000001E-2</v>
      </c>
    </row>
    <row r="1382" spans="1:8" x14ac:dyDescent="0.2">
      <c r="A1382">
        <v>4.82E-2</v>
      </c>
      <c r="B1382">
        <v>4.7600000000000003E-2</v>
      </c>
      <c r="C1382">
        <v>4.7500000000000001E-2</v>
      </c>
      <c r="D1382">
        <v>4.7699999999999999E-2</v>
      </c>
      <c r="E1382">
        <v>4.7899999999999998E-2</v>
      </c>
      <c r="F1382">
        <v>4.82E-2</v>
      </c>
      <c r="G1382">
        <v>4.87E-2</v>
      </c>
      <c r="H1382">
        <v>5.0299999999999997E-2</v>
      </c>
    </row>
    <row r="1383" spans="1:8" x14ac:dyDescent="0.2">
      <c r="A1383">
        <v>4.82E-2</v>
      </c>
      <c r="B1383">
        <v>4.7600000000000003E-2</v>
      </c>
      <c r="C1383">
        <v>4.7399999999999998E-2</v>
      </c>
      <c r="D1383">
        <v>4.7500000000000001E-2</v>
      </c>
      <c r="E1383">
        <v>4.7699999999999999E-2</v>
      </c>
      <c r="F1383">
        <v>4.8099999999999997E-2</v>
      </c>
      <c r="G1383">
        <v>4.8599999999999997E-2</v>
      </c>
      <c r="H1383">
        <v>5.0200000000000002E-2</v>
      </c>
    </row>
    <row r="1384" spans="1:8" x14ac:dyDescent="0.2">
      <c r="A1384">
        <v>4.8000000000000001E-2</v>
      </c>
      <c r="B1384">
        <v>4.7399999999999998E-2</v>
      </c>
      <c r="C1384">
        <v>4.7100000000000003E-2</v>
      </c>
      <c r="D1384">
        <v>4.7199999999999999E-2</v>
      </c>
      <c r="E1384">
        <v>4.7399999999999998E-2</v>
      </c>
      <c r="F1384">
        <v>4.7699999999999999E-2</v>
      </c>
      <c r="G1384">
        <v>4.8300000000000003E-2</v>
      </c>
      <c r="H1384">
        <v>4.9799999999999997E-2</v>
      </c>
    </row>
    <row r="1385" spans="1:8" x14ac:dyDescent="0.2">
      <c r="A1385">
        <v>4.8300000000000003E-2</v>
      </c>
      <c r="B1385">
        <v>4.7699999999999999E-2</v>
      </c>
      <c r="C1385">
        <v>4.7500000000000001E-2</v>
      </c>
      <c r="D1385">
        <v>4.7600000000000003E-2</v>
      </c>
      <c r="E1385">
        <v>4.7800000000000002E-2</v>
      </c>
      <c r="F1385">
        <v>4.8099999999999997E-2</v>
      </c>
      <c r="G1385">
        <v>4.87E-2</v>
      </c>
      <c r="H1385">
        <v>5.0099999999999999E-2</v>
      </c>
    </row>
    <row r="1386" spans="1:8" x14ac:dyDescent="0.2">
      <c r="A1386">
        <v>4.8399999999999999E-2</v>
      </c>
      <c r="B1386">
        <v>4.7899999999999998E-2</v>
      </c>
      <c r="C1386">
        <v>4.7600000000000003E-2</v>
      </c>
      <c r="D1386">
        <v>4.7699999999999999E-2</v>
      </c>
      <c r="E1386">
        <v>4.7899999999999998E-2</v>
      </c>
      <c r="F1386">
        <v>4.82E-2</v>
      </c>
      <c r="G1386">
        <v>4.8599999999999997E-2</v>
      </c>
      <c r="H1386">
        <v>0.05</v>
      </c>
    </row>
    <row r="1387" spans="1:8" x14ac:dyDescent="0.2">
      <c r="A1387">
        <v>4.8399999999999999E-2</v>
      </c>
      <c r="B1387">
        <v>4.7800000000000002E-2</v>
      </c>
      <c r="C1387">
        <v>4.7600000000000003E-2</v>
      </c>
      <c r="D1387">
        <v>4.7699999999999999E-2</v>
      </c>
      <c r="E1387">
        <v>4.8000000000000001E-2</v>
      </c>
      <c r="F1387">
        <v>4.8300000000000003E-2</v>
      </c>
      <c r="G1387">
        <v>4.8800000000000003E-2</v>
      </c>
      <c r="H1387">
        <v>5.0299999999999997E-2</v>
      </c>
    </row>
    <row r="1388" spans="1:8" x14ac:dyDescent="0.2">
      <c r="A1388">
        <v>4.8399999999999999E-2</v>
      </c>
      <c r="B1388">
        <v>4.7800000000000002E-2</v>
      </c>
      <c r="C1388">
        <v>4.7600000000000003E-2</v>
      </c>
      <c r="D1388">
        <v>4.7699999999999999E-2</v>
      </c>
      <c r="E1388">
        <v>4.7899999999999998E-2</v>
      </c>
      <c r="F1388">
        <v>4.8300000000000003E-2</v>
      </c>
      <c r="G1388">
        <v>4.8800000000000003E-2</v>
      </c>
      <c r="H1388">
        <v>5.0299999999999997E-2</v>
      </c>
    </row>
    <row r="1389" spans="1:8" x14ac:dyDescent="0.2">
      <c r="A1389">
        <v>4.8800000000000003E-2</v>
      </c>
      <c r="B1389">
        <v>4.8300000000000003E-2</v>
      </c>
      <c r="C1389">
        <v>4.82E-2</v>
      </c>
      <c r="D1389">
        <v>4.8300000000000003E-2</v>
      </c>
      <c r="E1389">
        <v>4.8599999999999997E-2</v>
      </c>
      <c r="F1389">
        <v>4.9000000000000002E-2</v>
      </c>
      <c r="G1389">
        <v>4.9500000000000002E-2</v>
      </c>
      <c r="H1389">
        <v>5.0999999999999997E-2</v>
      </c>
    </row>
    <row r="1390" spans="1:8" x14ac:dyDescent="0.2">
      <c r="A1390">
        <v>4.9200000000000001E-2</v>
      </c>
      <c r="B1390">
        <v>4.8899999999999999E-2</v>
      </c>
      <c r="C1390">
        <v>4.8899999999999999E-2</v>
      </c>
      <c r="D1390">
        <v>4.9099999999999998E-2</v>
      </c>
      <c r="E1390">
        <v>4.9399999999999999E-2</v>
      </c>
      <c r="F1390">
        <v>4.99E-2</v>
      </c>
      <c r="G1390">
        <v>5.04E-2</v>
      </c>
      <c r="H1390">
        <v>5.1900000000000002E-2</v>
      </c>
    </row>
    <row r="1391" spans="1:8" x14ac:dyDescent="0.2">
      <c r="A1391">
        <v>4.9200000000000001E-2</v>
      </c>
      <c r="B1391">
        <v>4.9000000000000002E-2</v>
      </c>
      <c r="C1391">
        <v>4.8899999999999999E-2</v>
      </c>
      <c r="D1391">
        <v>4.9200000000000001E-2</v>
      </c>
      <c r="E1391">
        <v>4.9399999999999999E-2</v>
      </c>
      <c r="F1391">
        <v>4.9799999999999997E-2</v>
      </c>
      <c r="G1391">
        <v>5.04E-2</v>
      </c>
      <c r="H1391">
        <v>5.1799999999999999E-2</v>
      </c>
    </row>
    <row r="1392" spans="1:8" x14ac:dyDescent="0.2">
      <c r="A1392">
        <v>4.9399999999999999E-2</v>
      </c>
      <c r="B1392">
        <v>4.9299999999999997E-2</v>
      </c>
      <c r="C1392">
        <v>4.9299999999999997E-2</v>
      </c>
      <c r="D1392">
        <v>4.9399999999999999E-2</v>
      </c>
      <c r="E1392">
        <v>4.9700000000000001E-2</v>
      </c>
      <c r="F1392">
        <v>5.0099999999999999E-2</v>
      </c>
      <c r="G1392">
        <v>5.0599999999999999E-2</v>
      </c>
      <c r="H1392">
        <v>5.1900000000000002E-2</v>
      </c>
    </row>
    <row r="1393" spans="1:8" x14ac:dyDescent="0.2">
      <c r="A1393">
        <v>4.9299999999999997E-2</v>
      </c>
      <c r="B1393">
        <v>4.9099999999999998E-2</v>
      </c>
      <c r="C1393">
        <v>4.9099999999999998E-2</v>
      </c>
      <c r="D1393">
        <v>4.9299999999999997E-2</v>
      </c>
      <c r="E1393">
        <v>4.9500000000000002E-2</v>
      </c>
      <c r="F1393">
        <v>4.99E-2</v>
      </c>
      <c r="G1393">
        <v>5.04E-2</v>
      </c>
      <c r="H1393">
        <v>5.1700000000000003E-2</v>
      </c>
    </row>
    <row r="1394" spans="1:8" x14ac:dyDescent="0.2">
      <c r="A1394">
        <v>4.9799999999999997E-2</v>
      </c>
      <c r="B1394">
        <v>4.9700000000000001E-2</v>
      </c>
      <c r="C1394">
        <v>4.9700000000000001E-2</v>
      </c>
      <c r="D1394">
        <v>4.99E-2</v>
      </c>
      <c r="E1394">
        <v>5.0099999999999999E-2</v>
      </c>
      <c r="F1394">
        <v>5.04E-2</v>
      </c>
      <c r="G1394">
        <v>5.0799999999999998E-2</v>
      </c>
      <c r="H1394">
        <v>5.1799999999999999E-2</v>
      </c>
    </row>
    <row r="1395" spans="1:8" x14ac:dyDescent="0.2">
      <c r="A1395">
        <v>0.05</v>
      </c>
      <c r="B1395">
        <v>4.99E-2</v>
      </c>
      <c r="C1395">
        <v>4.99E-2</v>
      </c>
      <c r="D1395">
        <v>0.05</v>
      </c>
      <c r="E1395">
        <v>5.0200000000000002E-2</v>
      </c>
      <c r="F1395">
        <v>5.0500000000000003E-2</v>
      </c>
      <c r="G1395">
        <v>5.0799999999999998E-2</v>
      </c>
      <c r="H1395">
        <v>5.1799999999999999E-2</v>
      </c>
    </row>
    <row r="1396" spans="1:8" x14ac:dyDescent="0.2">
      <c r="A1396">
        <v>5.0200000000000002E-2</v>
      </c>
      <c r="B1396">
        <v>5.0200000000000002E-2</v>
      </c>
      <c r="C1396">
        <v>5.0200000000000002E-2</v>
      </c>
      <c r="D1396">
        <v>5.0299999999999997E-2</v>
      </c>
      <c r="E1396">
        <v>5.0500000000000003E-2</v>
      </c>
      <c r="F1396">
        <v>5.0599999999999999E-2</v>
      </c>
      <c r="G1396">
        <v>5.0900000000000001E-2</v>
      </c>
      <c r="H1396">
        <v>5.16E-2</v>
      </c>
    </row>
    <row r="1397" spans="1:8" x14ac:dyDescent="0.2">
      <c r="A1397">
        <v>5.04E-2</v>
      </c>
      <c r="B1397">
        <v>5.0200000000000002E-2</v>
      </c>
      <c r="C1397">
        <v>5.0200000000000002E-2</v>
      </c>
      <c r="D1397">
        <v>5.0200000000000002E-2</v>
      </c>
      <c r="E1397">
        <v>5.04E-2</v>
      </c>
      <c r="F1397">
        <v>5.0500000000000003E-2</v>
      </c>
      <c r="G1397">
        <v>5.0700000000000002E-2</v>
      </c>
      <c r="H1397">
        <v>5.11E-2</v>
      </c>
    </row>
    <row r="1398" spans="1:8" x14ac:dyDescent="0.2">
      <c r="A1398">
        <v>5.0500000000000003E-2</v>
      </c>
      <c r="B1398">
        <v>5.0200000000000002E-2</v>
      </c>
      <c r="C1398">
        <v>5.0099999999999999E-2</v>
      </c>
      <c r="D1398">
        <v>5.0200000000000002E-2</v>
      </c>
      <c r="E1398">
        <v>5.04E-2</v>
      </c>
      <c r="F1398">
        <v>5.0500000000000003E-2</v>
      </c>
      <c r="G1398">
        <v>5.0799999999999998E-2</v>
      </c>
      <c r="H1398">
        <v>5.1400000000000001E-2</v>
      </c>
    </row>
    <row r="1399" spans="1:8" x14ac:dyDescent="0.2">
      <c r="A1399">
        <v>5.0500000000000003E-2</v>
      </c>
      <c r="B1399">
        <v>5.0200000000000002E-2</v>
      </c>
      <c r="C1399">
        <v>5.0099999999999999E-2</v>
      </c>
      <c r="D1399">
        <v>5.0200000000000002E-2</v>
      </c>
      <c r="E1399">
        <v>5.04E-2</v>
      </c>
      <c r="F1399">
        <v>5.0599999999999999E-2</v>
      </c>
      <c r="G1399">
        <v>5.0799999999999998E-2</v>
      </c>
      <c r="H1399">
        <v>5.1400000000000001E-2</v>
      </c>
    </row>
    <row r="1400" spans="1:8" x14ac:dyDescent="0.2">
      <c r="A1400">
        <v>5.0599999999999999E-2</v>
      </c>
      <c r="B1400">
        <v>5.04E-2</v>
      </c>
      <c r="C1400">
        <v>5.0299999999999997E-2</v>
      </c>
      <c r="D1400">
        <v>5.0299999999999997E-2</v>
      </c>
      <c r="E1400">
        <v>5.0500000000000003E-2</v>
      </c>
      <c r="F1400">
        <v>5.0700000000000002E-2</v>
      </c>
      <c r="G1400">
        <v>5.0999999999999997E-2</v>
      </c>
      <c r="H1400">
        <v>5.1700000000000003E-2</v>
      </c>
    </row>
    <row r="1401" spans="1:8" x14ac:dyDescent="0.2">
      <c r="A1401">
        <v>5.0700000000000002E-2</v>
      </c>
      <c r="B1401">
        <v>5.04E-2</v>
      </c>
      <c r="C1401">
        <v>5.0200000000000002E-2</v>
      </c>
      <c r="D1401">
        <v>5.0200000000000002E-2</v>
      </c>
      <c r="E1401">
        <v>5.0299999999999997E-2</v>
      </c>
      <c r="F1401">
        <v>5.04E-2</v>
      </c>
      <c r="G1401">
        <v>5.0599999999999999E-2</v>
      </c>
      <c r="H1401">
        <v>5.0900000000000001E-2</v>
      </c>
    </row>
    <row r="1402" spans="1:8" x14ac:dyDescent="0.2">
      <c r="A1402">
        <v>5.0900000000000001E-2</v>
      </c>
      <c r="B1402">
        <v>5.0799999999999998E-2</v>
      </c>
      <c r="C1402">
        <v>5.0700000000000002E-2</v>
      </c>
      <c r="D1402">
        <v>5.0799999999999998E-2</v>
      </c>
      <c r="E1402">
        <v>5.0900000000000001E-2</v>
      </c>
      <c r="F1402">
        <v>5.11E-2</v>
      </c>
      <c r="G1402">
        <v>5.1200000000000002E-2</v>
      </c>
      <c r="H1402">
        <v>5.16E-2</v>
      </c>
    </row>
    <row r="1403" spans="1:8" x14ac:dyDescent="0.2">
      <c r="A1403">
        <v>5.0999999999999997E-2</v>
      </c>
      <c r="B1403">
        <v>5.0799999999999998E-2</v>
      </c>
      <c r="C1403">
        <v>5.0700000000000002E-2</v>
      </c>
      <c r="D1403">
        <v>5.0799999999999998E-2</v>
      </c>
      <c r="E1403">
        <v>5.0900000000000001E-2</v>
      </c>
      <c r="F1403">
        <v>5.11E-2</v>
      </c>
      <c r="G1403">
        <v>5.1299999999999998E-2</v>
      </c>
      <c r="H1403">
        <v>5.16E-2</v>
      </c>
    </row>
    <row r="1404" spans="1:8" x14ac:dyDescent="0.2">
      <c r="A1404">
        <v>5.0900000000000001E-2</v>
      </c>
      <c r="B1404">
        <v>5.0799999999999998E-2</v>
      </c>
      <c r="C1404">
        <v>5.0700000000000002E-2</v>
      </c>
      <c r="D1404">
        <v>5.0799999999999998E-2</v>
      </c>
      <c r="E1404">
        <v>5.0999999999999997E-2</v>
      </c>
      <c r="F1404">
        <v>5.11E-2</v>
      </c>
      <c r="G1404">
        <v>5.1200000000000002E-2</v>
      </c>
      <c r="H1404">
        <v>5.16E-2</v>
      </c>
    </row>
    <row r="1405" spans="1:8" x14ac:dyDescent="0.2">
      <c r="A1405">
        <v>5.0999999999999997E-2</v>
      </c>
      <c r="B1405">
        <v>5.0900000000000001E-2</v>
      </c>
      <c r="C1405">
        <v>5.0799999999999998E-2</v>
      </c>
      <c r="D1405">
        <v>5.0900000000000001E-2</v>
      </c>
      <c r="E1405">
        <v>5.0999999999999997E-2</v>
      </c>
      <c r="F1405">
        <v>5.11E-2</v>
      </c>
      <c r="G1405">
        <v>5.1200000000000002E-2</v>
      </c>
      <c r="H1405">
        <v>5.1700000000000003E-2</v>
      </c>
    </row>
    <row r="1406" spans="1:8" x14ac:dyDescent="0.2">
      <c r="A1406">
        <v>5.0900000000000001E-2</v>
      </c>
      <c r="B1406">
        <v>5.0599999999999999E-2</v>
      </c>
      <c r="C1406">
        <v>5.0599999999999999E-2</v>
      </c>
      <c r="D1406">
        <v>5.0500000000000003E-2</v>
      </c>
      <c r="E1406">
        <v>5.0599999999999999E-2</v>
      </c>
      <c r="F1406">
        <v>5.0700000000000002E-2</v>
      </c>
      <c r="G1406">
        <v>5.0799999999999998E-2</v>
      </c>
      <c r="H1406">
        <v>5.11E-2</v>
      </c>
    </row>
    <row r="1407" spans="1:8" x14ac:dyDescent="0.2">
      <c r="A1407">
        <v>5.11E-2</v>
      </c>
      <c r="B1407">
        <v>5.0799999999999998E-2</v>
      </c>
      <c r="C1407">
        <v>5.0799999999999998E-2</v>
      </c>
      <c r="D1407">
        <v>5.0799999999999998E-2</v>
      </c>
      <c r="E1407">
        <v>5.0799999999999998E-2</v>
      </c>
      <c r="F1407">
        <v>5.0900000000000001E-2</v>
      </c>
      <c r="G1407">
        <v>5.0900000000000001E-2</v>
      </c>
      <c r="H1407">
        <v>5.11E-2</v>
      </c>
    </row>
    <row r="1408" spans="1:8" x14ac:dyDescent="0.2">
      <c r="A1408">
        <v>5.1200000000000002E-2</v>
      </c>
      <c r="B1408">
        <v>5.0900000000000001E-2</v>
      </c>
      <c r="C1408">
        <v>5.0700000000000002E-2</v>
      </c>
      <c r="D1408">
        <v>5.0599999999999999E-2</v>
      </c>
      <c r="E1408">
        <v>5.0700000000000002E-2</v>
      </c>
      <c r="F1408">
        <v>5.0700000000000002E-2</v>
      </c>
      <c r="G1408">
        <v>5.0599999999999999E-2</v>
      </c>
      <c r="H1408">
        <v>5.0700000000000002E-2</v>
      </c>
    </row>
    <row r="1409" spans="1:8" x14ac:dyDescent="0.2">
      <c r="A1409">
        <v>5.1400000000000001E-2</v>
      </c>
      <c r="B1409">
        <v>5.1200000000000002E-2</v>
      </c>
      <c r="C1409">
        <v>5.11E-2</v>
      </c>
      <c r="D1409">
        <v>5.0999999999999997E-2</v>
      </c>
      <c r="E1409">
        <v>5.0999999999999997E-2</v>
      </c>
      <c r="F1409">
        <v>5.0999999999999997E-2</v>
      </c>
      <c r="G1409">
        <v>5.0999999999999997E-2</v>
      </c>
      <c r="H1409">
        <v>5.11E-2</v>
      </c>
    </row>
    <row r="1410" spans="1:8" x14ac:dyDescent="0.2">
      <c r="A1410">
        <v>5.1499999999999997E-2</v>
      </c>
      <c r="B1410">
        <v>5.1200000000000002E-2</v>
      </c>
      <c r="C1410">
        <v>5.0999999999999997E-2</v>
      </c>
      <c r="D1410">
        <v>5.0999999999999997E-2</v>
      </c>
      <c r="E1410">
        <v>5.0999999999999997E-2</v>
      </c>
      <c r="F1410">
        <v>5.0999999999999997E-2</v>
      </c>
      <c r="G1410">
        <v>5.0999999999999997E-2</v>
      </c>
      <c r="H1410">
        <v>5.0999999999999997E-2</v>
      </c>
    </row>
    <row r="1411" spans="1:8" x14ac:dyDescent="0.2">
      <c r="A1411">
        <v>5.1499999999999997E-2</v>
      </c>
      <c r="B1411">
        <v>5.1299999999999998E-2</v>
      </c>
      <c r="C1411">
        <v>5.11E-2</v>
      </c>
      <c r="D1411">
        <v>5.0999999999999997E-2</v>
      </c>
      <c r="E1411">
        <v>5.0999999999999997E-2</v>
      </c>
      <c r="F1411">
        <v>5.0999999999999997E-2</v>
      </c>
      <c r="G1411">
        <v>5.0999999999999997E-2</v>
      </c>
      <c r="H1411">
        <v>5.0900000000000001E-2</v>
      </c>
    </row>
    <row r="1412" spans="1:8" x14ac:dyDescent="0.2">
      <c r="A1412">
        <v>5.1299999999999998E-2</v>
      </c>
      <c r="B1412">
        <v>5.0900000000000001E-2</v>
      </c>
      <c r="C1412">
        <v>5.0700000000000002E-2</v>
      </c>
      <c r="D1412">
        <v>5.0700000000000002E-2</v>
      </c>
      <c r="E1412">
        <v>5.0799999999999998E-2</v>
      </c>
      <c r="F1412">
        <v>5.0799999999999998E-2</v>
      </c>
      <c r="G1412">
        <v>5.0900000000000001E-2</v>
      </c>
      <c r="H1412">
        <v>5.0999999999999997E-2</v>
      </c>
    </row>
    <row r="1413" spans="1:8" x14ac:dyDescent="0.2">
      <c r="A1413">
        <v>5.1200000000000002E-2</v>
      </c>
      <c r="B1413">
        <v>5.0900000000000001E-2</v>
      </c>
      <c r="C1413">
        <v>5.0700000000000002E-2</v>
      </c>
      <c r="D1413">
        <v>5.0700000000000002E-2</v>
      </c>
      <c r="E1413">
        <v>5.0799999999999998E-2</v>
      </c>
      <c r="F1413">
        <v>5.0900000000000001E-2</v>
      </c>
      <c r="G1413">
        <v>5.11E-2</v>
      </c>
      <c r="H1413">
        <v>5.1299999999999998E-2</v>
      </c>
    </row>
    <row r="1414" spans="1:8" x14ac:dyDescent="0.2">
      <c r="A1414">
        <v>5.16E-2</v>
      </c>
      <c r="B1414">
        <v>5.1400000000000001E-2</v>
      </c>
      <c r="C1414">
        <v>5.1299999999999998E-2</v>
      </c>
      <c r="D1414">
        <v>5.1499999999999997E-2</v>
      </c>
      <c r="E1414">
        <v>5.16E-2</v>
      </c>
      <c r="F1414">
        <v>5.1799999999999999E-2</v>
      </c>
      <c r="G1414">
        <v>5.1999999999999998E-2</v>
      </c>
      <c r="H1414">
        <v>5.2200000000000003E-2</v>
      </c>
    </row>
    <row r="1415" spans="1:8" x14ac:dyDescent="0.2">
      <c r="A1415">
        <v>5.1799999999999999E-2</v>
      </c>
      <c r="B1415">
        <v>5.1700000000000003E-2</v>
      </c>
      <c r="C1415">
        <v>5.16E-2</v>
      </c>
      <c r="D1415">
        <v>5.1799999999999999E-2</v>
      </c>
      <c r="E1415">
        <v>5.1999999999999998E-2</v>
      </c>
      <c r="F1415">
        <v>5.21E-2</v>
      </c>
      <c r="G1415">
        <v>5.2299999999999999E-2</v>
      </c>
      <c r="H1415">
        <v>5.2499999999999998E-2</v>
      </c>
    </row>
    <row r="1416" spans="1:8" x14ac:dyDescent="0.2">
      <c r="A1416">
        <v>5.1799999999999999E-2</v>
      </c>
      <c r="B1416">
        <v>5.1799999999999999E-2</v>
      </c>
      <c r="C1416">
        <v>5.1799999999999999E-2</v>
      </c>
      <c r="D1416">
        <v>5.1900000000000002E-2</v>
      </c>
      <c r="E1416">
        <v>5.21E-2</v>
      </c>
      <c r="F1416">
        <v>5.2400000000000002E-2</v>
      </c>
      <c r="G1416">
        <v>5.2600000000000001E-2</v>
      </c>
      <c r="H1416">
        <v>5.2999999999999999E-2</v>
      </c>
    </row>
    <row r="1417" spans="1:8" x14ac:dyDescent="0.2">
      <c r="A1417">
        <v>5.1999999999999998E-2</v>
      </c>
      <c r="B1417">
        <v>5.21E-2</v>
      </c>
      <c r="C1417">
        <v>5.21E-2</v>
      </c>
      <c r="D1417">
        <v>5.2299999999999999E-2</v>
      </c>
      <c r="E1417">
        <v>5.2499999999999998E-2</v>
      </c>
      <c r="F1417">
        <v>5.2699999999999997E-2</v>
      </c>
      <c r="G1417">
        <v>5.2999999999999999E-2</v>
      </c>
      <c r="H1417">
        <v>5.33E-2</v>
      </c>
    </row>
    <row r="1418" spans="1:8" x14ac:dyDescent="0.2">
      <c r="A1418">
        <v>5.1900000000000002E-2</v>
      </c>
      <c r="B1418">
        <v>5.1999999999999998E-2</v>
      </c>
      <c r="C1418">
        <v>5.1999999999999998E-2</v>
      </c>
      <c r="D1418">
        <v>5.2200000000000003E-2</v>
      </c>
      <c r="E1418">
        <v>5.2299999999999999E-2</v>
      </c>
      <c r="F1418">
        <v>5.2600000000000001E-2</v>
      </c>
      <c r="G1418">
        <v>5.2900000000000003E-2</v>
      </c>
      <c r="H1418">
        <v>5.3199999999999997E-2</v>
      </c>
    </row>
    <row r="1419" spans="1:8" x14ac:dyDescent="0.2">
      <c r="A1419">
        <v>5.1900000000000002E-2</v>
      </c>
      <c r="B1419">
        <v>5.1900000000000002E-2</v>
      </c>
      <c r="C1419">
        <v>5.1999999999999998E-2</v>
      </c>
      <c r="D1419">
        <v>5.21E-2</v>
      </c>
      <c r="E1419">
        <v>5.2299999999999999E-2</v>
      </c>
      <c r="F1419">
        <v>5.2600000000000001E-2</v>
      </c>
      <c r="G1419">
        <v>5.2900000000000003E-2</v>
      </c>
      <c r="H1419">
        <v>5.3199999999999997E-2</v>
      </c>
    </row>
    <row r="1420" spans="1:8" x14ac:dyDescent="0.2">
      <c r="A1420">
        <v>5.2299999999999999E-2</v>
      </c>
      <c r="B1420">
        <v>5.2299999999999999E-2</v>
      </c>
      <c r="C1420">
        <v>5.2299999999999999E-2</v>
      </c>
      <c r="D1420">
        <v>5.2400000000000002E-2</v>
      </c>
      <c r="E1420">
        <v>5.2600000000000001E-2</v>
      </c>
      <c r="F1420">
        <v>5.2900000000000003E-2</v>
      </c>
      <c r="G1420">
        <v>5.3199999999999997E-2</v>
      </c>
      <c r="H1420">
        <v>5.3499999999999999E-2</v>
      </c>
    </row>
    <row r="1421" spans="1:8" x14ac:dyDescent="0.2">
      <c r="A1421">
        <v>5.2299999999999999E-2</v>
      </c>
      <c r="B1421">
        <v>5.2200000000000003E-2</v>
      </c>
      <c r="C1421">
        <v>5.2299999999999999E-2</v>
      </c>
      <c r="D1421">
        <v>5.2400000000000002E-2</v>
      </c>
      <c r="E1421">
        <v>5.2600000000000001E-2</v>
      </c>
      <c r="F1421">
        <v>5.2900000000000003E-2</v>
      </c>
      <c r="G1421">
        <v>5.3199999999999997E-2</v>
      </c>
      <c r="H1421">
        <v>5.3600000000000002E-2</v>
      </c>
    </row>
    <row r="1422" spans="1:8" x14ac:dyDescent="0.2">
      <c r="A1422">
        <v>5.1900000000000002E-2</v>
      </c>
      <c r="B1422">
        <v>5.16E-2</v>
      </c>
      <c r="C1422">
        <v>5.16E-2</v>
      </c>
      <c r="D1422">
        <v>5.1700000000000003E-2</v>
      </c>
      <c r="E1422">
        <v>5.1900000000000002E-2</v>
      </c>
      <c r="F1422">
        <v>5.21E-2</v>
      </c>
      <c r="G1422">
        <v>5.2499999999999998E-2</v>
      </c>
      <c r="H1422">
        <v>5.2999999999999999E-2</v>
      </c>
    </row>
    <row r="1423" spans="1:8" x14ac:dyDescent="0.2">
      <c r="A1423">
        <v>5.1700000000000003E-2</v>
      </c>
      <c r="B1423">
        <v>5.1499999999999997E-2</v>
      </c>
      <c r="C1423">
        <v>5.1400000000000001E-2</v>
      </c>
      <c r="D1423">
        <v>5.16E-2</v>
      </c>
      <c r="E1423">
        <v>5.1799999999999999E-2</v>
      </c>
      <c r="F1423">
        <v>5.2200000000000003E-2</v>
      </c>
      <c r="G1423">
        <v>5.2699999999999997E-2</v>
      </c>
      <c r="H1423">
        <v>5.3499999999999999E-2</v>
      </c>
    </row>
    <row r="1424" spans="1:8" x14ac:dyDescent="0.2">
      <c r="A1424">
        <v>5.1299999999999998E-2</v>
      </c>
      <c r="B1424">
        <v>5.0900000000000001E-2</v>
      </c>
      <c r="C1424">
        <v>5.0700000000000002E-2</v>
      </c>
      <c r="D1424">
        <v>5.0900000000000001E-2</v>
      </c>
      <c r="E1424">
        <v>5.11E-2</v>
      </c>
      <c r="F1424">
        <v>5.16E-2</v>
      </c>
      <c r="G1424">
        <v>5.1999999999999998E-2</v>
      </c>
      <c r="H1424">
        <v>5.28E-2</v>
      </c>
    </row>
    <row r="1425" spans="1:8" x14ac:dyDescent="0.2">
      <c r="A1425">
        <v>5.1400000000000001E-2</v>
      </c>
      <c r="B1425">
        <v>5.0799999999999998E-2</v>
      </c>
      <c r="C1425">
        <v>5.0599999999999999E-2</v>
      </c>
      <c r="D1425">
        <v>5.0799999999999998E-2</v>
      </c>
      <c r="E1425">
        <v>5.11E-2</v>
      </c>
      <c r="F1425">
        <v>5.1499999999999997E-2</v>
      </c>
      <c r="G1425">
        <v>5.21E-2</v>
      </c>
      <c r="H1425">
        <v>5.2999999999999999E-2</v>
      </c>
    </row>
    <row r="1426" spans="1:8" x14ac:dyDescent="0.2">
      <c r="A1426">
        <v>5.1200000000000002E-2</v>
      </c>
      <c r="B1426">
        <v>5.0599999999999999E-2</v>
      </c>
      <c r="C1426">
        <v>5.0500000000000003E-2</v>
      </c>
      <c r="D1426">
        <v>5.0599999999999999E-2</v>
      </c>
      <c r="E1426">
        <v>5.0799999999999998E-2</v>
      </c>
      <c r="F1426">
        <v>5.1200000000000002E-2</v>
      </c>
      <c r="G1426">
        <v>5.1799999999999999E-2</v>
      </c>
      <c r="H1426">
        <v>5.2600000000000001E-2</v>
      </c>
    </row>
    <row r="1427" spans="1:8" x14ac:dyDescent="0.2">
      <c r="A1427">
        <v>5.1799999999999999E-2</v>
      </c>
      <c r="B1427">
        <v>5.1400000000000001E-2</v>
      </c>
      <c r="C1427">
        <v>5.1299999999999998E-2</v>
      </c>
      <c r="D1427">
        <v>5.1400000000000001E-2</v>
      </c>
      <c r="E1427">
        <v>5.16E-2</v>
      </c>
      <c r="F1427">
        <v>5.1999999999999998E-2</v>
      </c>
      <c r="G1427">
        <v>5.2499999999999998E-2</v>
      </c>
      <c r="H1427">
        <v>5.3199999999999997E-2</v>
      </c>
    </row>
    <row r="1428" spans="1:8" x14ac:dyDescent="0.2">
      <c r="A1428">
        <v>5.1900000000000002E-2</v>
      </c>
      <c r="B1428">
        <v>5.16E-2</v>
      </c>
      <c r="C1428">
        <v>5.1400000000000001E-2</v>
      </c>
      <c r="D1428">
        <v>5.1499999999999997E-2</v>
      </c>
      <c r="E1428">
        <v>5.1700000000000003E-2</v>
      </c>
      <c r="F1428">
        <v>5.1999999999999998E-2</v>
      </c>
      <c r="G1428">
        <v>5.2400000000000002E-2</v>
      </c>
      <c r="H1428">
        <v>5.3100000000000001E-2</v>
      </c>
    </row>
    <row r="1429" spans="1:8" x14ac:dyDescent="0.2">
      <c r="A1429">
        <v>5.21E-2</v>
      </c>
      <c r="B1429">
        <v>5.1900000000000002E-2</v>
      </c>
      <c r="C1429">
        <v>5.1700000000000003E-2</v>
      </c>
      <c r="D1429">
        <v>5.1900000000000002E-2</v>
      </c>
      <c r="E1429">
        <v>5.1999999999999998E-2</v>
      </c>
      <c r="F1429">
        <v>5.2299999999999999E-2</v>
      </c>
      <c r="G1429">
        <v>5.2600000000000001E-2</v>
      </c>
      <c r="H1429">
        <v>5.3199999999999997E-2</v>
      </c>
    </row>
    <row r="1430" spans="1:8" x14ac:dyDescent="0.2">
      <c r="A1430">
        <v>5.1799999999999999E-2</v>
      </c>
      <c r="B1430">
        <v>5.1499999999999997E-2</v>
      </c>
      <c r="C1430">
        <v>5.1299999999999998E-2</v>
      </c>
      <c r="D1430">
        <v>5.1400000000000001E-2</v>
      </c>
      <c r="E1430">
        <v>5.1499999999999997E-2</v>
      </c>
      <c r="F1430">
        <v>5.1799999999999999E-2</v>
      </c>
      <c r="G1430">
        <v>5.21E-2</v>
      </c>
      <c r="H1430">
        <v>5.28E-2</v>
      </c>
    </row>
    <row r="1431" spans="1:8" x14ac:dyDescent="0.2">
      <c r="A1431">
        <v>5.1700000000000003E-2</v>
      </c>
      <c r="B1431">
        <v>5.1499999999999997E-2</v>
      </c>
      <c r="C1431">
        <v>5.1299999999999998E-2</v>
      </c>
      <c r="D1431">
        <v>5.1400000000000001E-2</v>
      </c>
      <c r="E1431">
        <v>5.16E-2</v>
      </c>
      <c r="F1431">
        <v>5.1900000000000002E-2</v>
      </c>
      <c r="G1431">
        <v>5.2299999999999999E-2</v>
      </c>
      <c r="H1431">
        <v>5.2999999999999999E-2</v>
      </c>
    </row>
    <row r="1432" spans="1:8" x14ac:dyDescent="0.2">
      <c r="A1432">
        <v>5.1999999999999998E-2</v>
      </c>
      <c r="B1432">
        <v>5.1700000000000003E-2</v>
      </c>
      <c r="C1432">
        <v>5.16E-2</v>
      </c>
      <c r="D1432">
        <v>5.1799999999999999E-2</v>
      </c>
      <c r="E1432">
        <v>5.21E-2</v>
      </c>
      <c r="F1432">
        <v>5.2400000000000002E-2</v>
      </c>
      <c r="G1432">
        <v>5.2900000000000003E-2</v>
      </c>
      <c r="H1432">
        <v>5.3699999999999998E-2</v>
      </c>
    </row>
    <row r="1433" spans="1:8" x14ac:dyDescent="0.2">
      <c r="A1433">
        <v>5.2400000000000002E-2</v>
      </c>
      <c r="B1433">
        <v>5.2299999999999999E-2</v>
      </c>
      <c r="C1433">
        <v>5.2299999999999999E-2</v>
      </c>
      <c r="D1433">
        <v>5.2499999999999998E-2</v>
      </c>
      <c r="E1433">
        <v>5.2699999999999997E-2</v>
      </c>
      <c r="F1433">
        <v>5.2999999999999999E-2</v>
      </c>
      <c r="G1433">
        <v>5.33E-2</v>
      </c>
      <c r="H1433">
        <v>5.4100000000000002E-2</v>
      </c>
    </row>
    <row r="1434" spans="1:8" x14ac:dyDescent="0.2">
      <c r="A1434">
        <v>5.2699999999999997E-2</v>
      </c>
      <c r="B1434">
        <v>5.2600000000000001E-2</v>
      </c>
      <c r="C1434">
        <v>5.2600000000000001E-2</v>
      </c>
      <c r="D1434">
        <v>5.28E-2</v>
      </c>
      <c r="E1434">
        <v>5.3100000000000001E-2</v>
      </c>
      <c r="F1434">
        <v>5.3499999999999999E-2</v>
      </c>
      <c r="G1434">
        <v>5.3900000000000003E-2</v>
      </c>
      <c r="H1434">
        <v>5.4899999999999997E-2</v>
      </c>
    </row>
    <row r="1435" spans="1:8" x14ac:dyDescent="0.2">
      <c r="A1435">
        <v>5.28E-2</v>
      </c>
      <c r="B1435">
        <v>5.2699999999999997E-2</v>
      </c>
      <c r="C1435">
        <v>5.2600000000000001E-2</v>
      </c>
      <c r="D1435">
        <v>5.2699999999999997E-2</v>
      </c>
      <c r="E1435">
        <v>5.2999999999999999E-2</v>
      </c>
      <c r="F1435">
        <v>5.33E-2</v>
      </c>
      <c r="G1435">
        <v>5.3900000000000003E-2</v>
      </c>
      <c r="H1435">
        <v>5.4899999999999997E-2</v>
      </c>
    </row>
    <row r="1436" spans="1:8" x14ac:dyDescent="0.2">
      <c r="A1436">
        <v>5.2999999999999999E-2</v>
      </c>
      <c r="B1436">
        <v>5.2999999999999999E-2</v>
      </c>
      <c r="C1436">
        <v>5.2900000000000003E-2</v>
      </c>
      <c r="D1436">
        <v>5.3100000000000001E-2</v>
      </c>
      <c r="E1436">
        <v>5.3400000000000003E-2</v>
      </c>
      <c r="F1436">
        <v>5.3699999999999998E-2</v>
      </c>
      <c r="G1436">
        <v>5.4199999999999998E-2</v>
      </c>
      <c r="H1436">
        <v>5.5100000000000003E-2</v>
      </c>
    </row>
    <row r="1437" spans="1:8" x14ac:dyDescent="0.2">
      <c r="A1437">
        <v>5.2900000000000003E-2</v>
      </c>
      <c r="B1437">
        <v>5.2699999999999997E-2</v>
      </c>
      <c r="C1437">
        <v>5.2600000000000001E-2</v>
      </c>
      <c r="D1437">
        <v>5.28E-2</v>
      </c>
      <c r="E1437">
        <v>5.2999999999999999E-2</v>
      </c>
      <c r="F1437">
        <v>5.3400000000000003E-2</v>
      </c>
      <c r="G1437">
        <v>5.3900000000000003E-2</v>
      </c>
      <c r="H1437">
        <v>5.4800000000000001E-2</v>
      </c>
    </row>
    <row r="1438" spans="1:8" x14ac:dyDescent="0.2">
      <c r="A1438">
        <v>5.28E-2</v>
      </c>
      <c r="B1438">
        <v>5.2499999999999998E-2</v>
      </c>
      <c r="C1438">
        <v>5.2499999999999998E-2</v>
      </c>
      <c r="D1438">
        <v>5.2600000000000001E-2</v>
      </c>
      <c r="E1438">
        <v>5.2900000000000003E-2</v>
      </c>
      <c r="F1438">
        <v>5.33E-2</v>
      </c>
      <c r="G1438">
        <v>5.3900000000000003E-2</v>
      </c>
      <c r="H1438">
        <v>5.4899999999999997E-2</v>
      </c>
    </row>
    <row r="1439" spans="1:8" x14ac:dyDescent="0.2">
      <c r="A1439">
        <v>5.2900000000000003E-2</v>
      </c>
      <c r="B1439">
        <v>5.2699999999999997E-2</v>
      </c>
      <c r="C1439">
        <v>5.2699999999999997E-2</v>
      </c>
      <c r="D1439">
        <v>5.2900000000000003E-2</v>
      </c>
      <c r="E1439">
        <v>5.3199999999999997E-2</v>
      </c>
      <c r="F1439">
        <v>5.3699999999999998E-2</v>
      </c>
      <c r="G1439">
        <v>5.4399999999999997E-2</v>
      </c>
      <c r="H1439">
        <v>5.5500000000000001E-2</v>
      </c>
    </row>
    <row r="1440" spans="1:8" x14ac:dyDescent="0.2">
      <c r="A1440">
        <v>5.3100000000000001E-2</v>
      </c>
      <c r="B1440">
        <v>5.3100000000000001E-2</v>
      </c>
      <c r="C1440">
        <v>5.2999999999999999E-2</v>
      </c>
      <c r="D1440">
        <v>5.33E-2</v>
      </c>
      <c r="E1440">
        <v>5.3600000000000002E-2</v>
      </c>
      <c r="F1440">
        <v>5.4100000000000002E-2</v>
      </c>
      <c r="G1440">
        <v>5.4800000000000001E-2</v>
      </c>
      <c r="H1440">
        <v>5.6099999999999997E-2</v>
      </c>
    </row>
    <row r="1441" spans="1:8" x14ac:dyDescent="0.2">
      <c r="A1441">
        <v>5.3400000000000003E-2</v>
      </c>
      <c r="B1441">
        <v>5.3400000000000003E-2</v>
      </c>
      <c r="C1441">
        <v>5.3400000000000003E-2</v>
      </c>
      <c r="D1441">
        <v>5.3600000000000002E-2</v>
      </c>
      <c r="E1441">
        <v>5.3900000000000003E-2</v>
      </c>
      <c r="F1441">
        <v>5.4399999999999997E-2</v>
      </c>
      <c r="G1441">
        <v>5.5100000000000003E-2</v>
      </c>
      <c r="H1441">
        <v>5.6300000000000003E-2</v>
      </c>
    </row>
    <row r="1442" spans="1:8" x14ac:dyDescent="0.2">
      <c r="A1442">
        <v>5.33E-2</v>
      </c>
      <c r="B1442">
        <v>5.3199999999999997E-2</v>
      </c>
      <c r="C1442">
        <v>5.3100000000000001E-2</v>
      </c>
      <c r="D1442">
        <v>5.33E-2</v>
      </c>
      <c r="E1442">
        <v>5.3699999999999998E-2</v>
      </c>
      <c r="F1442">
        <v>5.4100000000000002E-2</v>
      </c>
      <c r="G1442">
        <v>5.4800000000000001E-2</v>
      </c>
      <c r="H1442">
        <v>5.5899999999999998E-2</v>
      </c>
    </row>
    <row r="1443" spans="1:8" x14ac:dyDescent="0.2">
      <c r="A1443">
        <v>5.3400000000000003E-2</v>
      </c>
      <c r="B1443">
        <v>5.33E-2</v>
      </c>
      <c r="C1443">
        <v>5.33E-2</v>
      </c>
      <c r="D1443">
        <v>5.3499999999999999E-2</v>
      </c>
      <c r="E1443">
        <v>5.3800000000000001E-2</v>
      </c>
      <c r="F1443">
        <v>5.4199999999999998E-2</v>
      </c>
      <c r="G1443">
        <v>5.4899999999999997E-2</v>
      </c>
      <c r="H1443">
        <v>5.6099999999999997E-2</v>
      </c>
    </row>
    <row r="1444" spans="1:8" x14ac:dyDescent="0.2">
      <c r="A1444">
        <v>5.3699999999999998E-2</v>
      </c>
      <c r="B1444">
        <v>5.3699999999999998E-2</v>
      </c>
      <c r="C1444">
        <v>5.3800000000000001E-2</v>
      </c>
      <c r="D1444">
        <v>5.4100000000000002E-2</v>
      </c>
      <c r="E1444">
        <v>5.45E-2</v>
      </c>
      <c r="F1444">
        <v>5.5E-2</v>
      </c>
      <c r="G1444">
        <v>5.5800000000000002E-2</v>
      </c>
      <c r="H1444">
        <v>5.7000000000000002E-2</v>
      </c>
    </row>
    <row r="1445" spans="1:8" x14ac:dyDescent="0.2">
      <c r="A1445">
        <v>5.3499999999999999E-2</v>
      </c>
      <c r="B1445">
        <v>5.3499999999999999E-2</v>
      </c>
      <c r="C1445">
        <v>5.3600000000000002E-2</v>
      </c>
      <c r="D1445">
        <v>5.3999999999999999E-2</v>
      </c>
      <c r="E1445">
        <v>5.4399999999999997E-2</v>
      </c>
      <c r="F1445">
        <v>5.4899999999999997E-2</v>
      </c>
      <c r="G1445">
        <v>5.5599999999999997E-2</v>
      </c>
      <c r="H1445">
        <v>5.6899999999999999E-2</v>
      </c>
    </row>
    <row r="1446" spans="1:8" x14ac:dyDescent="0.2">
      <c r="A1446">
        <v>5.3100000000000001E-2</v>
      </c>
      <c r="B1446">
        <v>5.2999999999999999E-2</v>
      </c>
      <c r="C1446">
        <v>5.3199999999999997E-2</v>
      </c>
      <c r="D1446">
        <v>5.3499999999999999E-2</v>
      </c>
      <c r="E1446">
        <v>5.3900000000000003E-2</v>
      </c>
      <c r="F1446">
        <v>5.4600000000000003E-2</v>
      </c>
      <c r="G1446">
        <v>5.5399999999999998E-2</v>
      </c>
      <c r="H1446">
        <v>5.67E-2</v>
      </c>
    </row>
    <row r="1447" spans="1:8" x14ac:dyDescent="0.2">
      <c r="A1447">
        <v>5.3199999999999997E-2</v>
      </c>
      <c r="B1447">
        <v>5.2999999999999999E-2</v>
      </c>
      <c r="C1447">
        <v>5.3199999999999997E-2</v>
      </c>
      <c r="D1447">
        <v>5.3600000000000002E-2</v>
      </c>
      <c r="E1447">
        <v>5.3999999999999999E-2</v>
      </c>
      <c r="F1447">
        <v>5.4800000000000001E-2</v>
      </c>
      <c r="G1447">
        <v>5.57E-2</v>
      </c>
      <c r="H1447">
        <v>5.7099999999999998E-2</v>
      </c>
    </row>
    <row r="1448" spans="1:8" x14ac:dyDescent="0.2">
      <c r="A1448">
        <v>5.3199999999999997E-2</v>
      </c>
      <c r="B1448">
        <v>5.3100000000000001E-2</v>
      </c>
      <c r="C1448">
        <v>5.3199999999999997E-2</v>
      </c>
      <c r="D1448">
        <v>5.3600000000000002E-2</v>
      </c>
      <c r="E1448">
        <v>5.3999999999999999E-2</v>
      </c>
      <c r="F1448">
        <v>5.4800000000000001E-2</v>
      </c>
      <c r="G1448">
        <v>5.57E-2</v>
      </c>
      <c r="H1448">
        <v>5.7099999999999998E-2</v>
      </c>
    </row>
    <row r="1449" spans="1:8" x14ac:dyDescent="0.2">
      <c r="A1449">
        <v>5.33E-2</v>
      </c>
      <c r="B1449">
        <v>5.3199999999999997E-2</v>
      </c>
      <c r="C1449">
        <v>5.33E-2</v>
      </c>
      <c r="D1449">
        <v>5.3699999999999998E-2</v>
      </c>
      <c r="E1449">
        <v>5.4100000000000002E-2</v>
      </c>
      <c r="F1449">
        <v>5.4800000000000001E-2</v>
      </c>
      <c r="G1449">
        <v>5.57E-2</v>
      </c>
      <c r="H1449">
        <v>5.7099999999999998E-2</v>
      </c>
    </row>
    <row r="1450" spans="1:8" x14ac:dyDescent="0.2">
      <c r="A1450">
        <v>5.33E-2</v>
      </c>
      <c r="B1450">
        <v>5.3100000000000001E-2</v>
      </c>
      <c r="C1450">
        <v>5.3100000000000001E-2</v>
      </c>
      <c r="D1450">
        <v>5.3400000000000003E-2</v>
      </c>
      <c r="E1450">
        <v>5.3699999999999998E-2</v>
      </c>
      <c r="F1450">
        <v>5.4300000000000001E-2</v>
      </c>
      <c r="G1450">
        <v>5.5100000000000003E-2</v>
      </c>
      <c r="H1450">
        <v>5.6300000000000003E-2</v>
      </c>
    </row>
    <row r="1451" spans="1:8" x14ac:dyDescent="0.2">
      <c r="A1451">
        <v>5.3699999999999998E-2</v>
      </c>
      <c r="B1451">
        <v>5.3699999999999998E-2</v>
      </c>
      <c r="C1451">
        <v>5.3699999999999998E-2</v>
      </c>
      <c r="D1451">
        <v>5.4100000000000002E-2</v>
      </c>
      <c r="E1451">
        <v>5.45E-2</v>
      </c>
      <c r="F1451">
        <v>5.5100000000000003E-2</v>
      </c>
      <c r="G1451">
        <v>5.5899999999999998E-2</v>
      </c>
      <c r="H1451">
        <v>5.7099999999999998E-2</v>
      </c>
    </row>
    <row r="1452" spans="1:8" x14ac:dyDescent="0.2">
      <c r="A1452">
        <v>5.3999999999999999E-2</v>
      </c>
      <c r="B1452">
        <v>5.4100000000000002E-2</v>
      </c>
      <c r="C1452">
        <v>5.4199999999999998E-2</v>
      </c>
      <c r="D1452">
        <v>5.45E-2</v>
      </c>
      <c r="E1452">
        <v>5.4800000000000001E-2</v>
      </c>
      <c r="F1452">
        <v>5.5500000000000001E-2</v>
      </c>
      <c r="G1452">
        <v>5.62E-2</v>
      </c>
      <c r="H1452">
        <v>5.7500000000000002E-2</v>
      </c>
    </row>
    <row r="1453" spans="1:8" x14ac:dyDescent="0.2">
      <c r="A1453">
        <v>5.3499999999999999E-2</v>
      </c>
      <c r="B1453">
        <v>5.3499999999999999E-2</v>
      </c>
      <c r="C1453">
        <v>5.3699999999999998E-2</v>
      </c>
      <c r="D1453">
        <v>5.4100000000000002E-2</v>
      </c>
      <c r="E1453">
        <v>5.4399999999999997E-2</v>
      </c>
      <c r="F1453">
        <v>5.5100000000000003E-2</v>
      </c>
      <c r="G1453">
        <v>5.6000000000000001E-2</v>
      </c>
      <c r="H1453">
        <v>5.7500000000000002E-2</v>
      </c>
    </row>
    <row r="1454" spans="1:8" x14ac:dyDescent="0.2">
      <c r="A1454">
        <v>5.33E-2</v>
      </c>
      <c r="B1454">
        <v>5.33E-2</v>
      </c>
      <c r="C1454">
        <v>5.3499999999999999E-2</v>
      </c>
      <c r="D1454">
        <v>5.3900000000000003E-2</v>
      </c>
      <c r="E1454">
        <v>5.4300000000000001E-2</v>
      </c>
      <c r="F1454">
        <v>5.5100000000000003E-2</v>
      </c>
      <c r="G1454">
        <v>5.6099999999999997E-2</v>
      </c>
      <c r="H1454">
        <v>5.7599999999999998E-2</v>
      </c>
    </row>
    <row r="1455" spans="1:8" x14ac:dyDescent="0.2">
      <c r="A1455">
        <v>5.3600000000000002E-2</v>
      </c>
      <c r="B1455">
        <v>5.3699999999999998E-2</v>
      </c>
      <c r="C1455">
        <v>5.3900000000000003E-2</v>
      </c>
      <c r="D1455">
        <v>5.4199999999999998E-2</v>
      </c>
      <c r="E1455">
        <v>5.4699999999999999E-2</v>
      </c>
      <c r="F1455">
        <v>5.5500000000000001E-2</v>
      </c>
      <c r="G1455">
        <v>5.6399999999999999E-2</v>
      </c>
      <c r="H1455">
        <v>5.79E-2</v>
      </c>
    </row>
    <row r="1456" spans="1:8" x14ac:dyDescent="0.2">
      <c r="A1456">
        <v>5.3699999999999998E-2</v>
      </c>
      <c r="B1456">
        <v>5.3699999999999998E-2</v>
      </c>
      <c r="C1456">
        <v>5.3900000000000003E-2</v>
      </c>
      <c r="D1456">
        <v>5.4199999999999998E-2</v>
      </c>
      <c r="E1456">
        <v>5.4600000000000003E-2</v>
      </c>
      <c r="F1456">
        <v>5.5399999999999998E-2</v>
      </c>
      <c r="G1456">
        <v>5.6300000000000003E-2</v>
      </c>
      <c r="H1456">
        <v>5.7599999999999998E-2</v>
      </c>
    </row>
    <row r="1457" spans="1:8" x14ac:dyDescent="0.2">
      <c r="A1457">
        <v>5.3999999999999999E-2</v>
      </c>
      <c r="B1457">
        <v>5.4100000000000002E-2</v>
      </c>
      <c r="C1457">
        <v>5.4300000000000001E-2</v>
      </c>
      <c r="D1457">
        <v>5.4699999999999999E-2</v>
      </c>
      <c r="E1457">
        <v>5.5199999999999999E-2</v>
      </c>
      <c r="F1457">
        <v>5.5899999999999998E-2</v>
      </c>
      <c r="G1457">
        <v>5.6899999999999999E-2</v>
      </c>
      <c r="H1457">
        <v>5.8299999999999998E-2</v>
      </c>
    </row>
    <row r="1458" spans="1:8" x14ac:dyDescent="0.2">
      <c r="A1458">
        <v>5.4100000000000002E-2</v>
      </c>
      <c r="B1458">
        <v>5.4300000000000001E-2</v>
      </c>
      <c r="C1458">
        <v>5.45E-2</v>
      </c>
      <c r="D1458">
        <v>5.4800000000000001E-2</v>
      </c>
      <c r="E1458">
        <v>5.5300000000000002E-2</v>
      </c>
      <c r="F1458">
        <v>5.6000000000000001E-2</v>
      </c>
      <c r="G1458">
        <v>5.6800000000000003E-2</v>
      </c>
      <c r="H1458">
        <v>5.8099999999999999E-2</v>
      </c>
    </row>
    <row r="1459" spans="1:8" x14ac:dyDescent="0.2">
      <c r="A1459">
        <v>5.3900000000000003E-2</v>
      </c>
      <c r="B1459">
        <v>5.3900000000000003E-2</v>
      </c>
      <c r="C1459">
        <v>5.4100000000000002E-2</v>
      </c>
      <c r="D1459">
        <v>5.4399999999999997E-2</v>
      </c>
      <c r="E1459">
        <v>5.4800000000000001E-2</v>
      </c>
      <c r="F1459">
        <v>5.5500000000000001E-2</v>
      </c>
      <c r="G1459">
        <v>5.6399999999999999E-2</v>
      </c>
      <c r="H1459">
        <v>5.7700000000000001E-2</v>
      </c>
    </row>
    <row r="1460" spans="1:8" x14ac:dyDescent="0.2">
      <c r="A1460">
        <v>5.3999999999999999E-2</v>
      </c>
      <c r="B1460">
        <v>5.4199999999999998E-2</v>
      </c>
      <c r="C1460">
        <v>5.4300000000000001E-2</v>
      </c>
      <c r="D1460">
        <v>5.4600000000000003E-2</v>
      </c>
      <c r="E1460">
        <v>5.5E-2</v>
      </c>
      <c r="F1460">
        <v>5.57E-2</v>
      </c>
      <c r="G1460">
        <v>5.6500000000000002E-2</v>
      </c>
      <c r="H1460">
        <v>5.7700000000000001E-2</v>
      </c>
    </row>
    <row r="1461" spans="1:8" x14ac:dyDescent="0.2">
      <c r="A1461">
        <v>5.3999999999999999E-2</v>
      </c>
      <c r="B1461">
        <v>5.4199999999999998E-2</v>
      </c>
      <c r="C1461">
        <v>5.4300000000000001E-2</v>
      </c>
      <c r="D1461">
        <v>5.4600000000000003E-2</v>
      </c>
      <c r="E1461">
        <v>5.5E-2</v>
      </c>
      <c r="F1461">
        <v>5.5599999999999997E-2</v>
      </c>
      <c r="G1461">
        <v>5.6399999999999999E-2</v>
      </c>
      <c r="H1461">
        <v>5.7599999999999998E-2</v>
      </c>
    </row>
    <row r="1462" spans="1:8" x14ac:dyDescent="0.2">
      <c r="A1462">
        <v>5.3800000000000001E-2</v>
      </c>
      <c r="B1462">
        <v>5.3999999999999999E-2</v>
      </c>
      <c r="C1462">
        <v>5.4100000000000002E-2</v>
      </c>
      <c r="D1462">
        <v>5.4399999999999997E-2</v>
      </c>
      <c r="E1462">
        <v>5.4699999999999999E-2</v>
      </c>
      <c r="F1462">
        <v>5.5399999999999998E-2</v>
      </c>
      <c r="G1462">
        <v>5.62E-2</v>
      </c>
      <c r="H1462">
        <v>5.7500000000000002E-2</v>
      </c>
    </row>
    <row r="1463" spans="1:8" x14ac:dyDescent="0.2">
      <c r="A1463">
        <v>5.4199999999999998E-2</v>
      </c>
      <c r="B1463">
        <v>5.4399999999999997E-2</v>
      </c>
      <c r="C1463">
        <v>5.4600000000000003E-2</v>
      </c>
      <c r="D1463">
        <v>5.4800000000000001E-2</v>
      </c>
      <c r="E1463">
        <v>5.5199999999999999E-2</v>
      </c>
      <c r="F1463">
        <v>5.5899999999999998E-2</v>
      </c>
      <c r="G1463">
        <v>5.67E-2</v>
      </c>
      <c r="H1463">
        <v>5.79E-2</v>
      </c>
    </row>
    <row r="1464" spans="1:8" x14ac:dyDescent="0.2">
      <c r="A1464">
        <v>5.3999999999999999E-2</v>
      </c>
      <c r="B1464">
        <v>5.4300000000000001E-2</v>
      </c>
      <c r="C1464">
        <v>5.45E-2</v>
      </c>
      <c r="D1464">
        <v>5.4800000000000001E-2</v>
      </c>
      <c r="E1464">
        <v>5.5300000000000002E-2</v>
      </c>
      <c r="F1464">
        <v>5.6000000000000001E-2</v>
      </c>
      <c r="G1464">
        <v>5.6899999999999999E-2</v>
      </c>
      <c r="H1464">
        <v>5.8299999999999998E-2</v>
      </c>
    </row>
    <row r="1465" spans="1:8" x14ac:dyDescent="0.2">
      <c r="A1465">
        <v>5.3900000000000003E-2</v>
      </c>
      <c r="B1465">
        <v>5.4199999999999998E-2</v>
      </c>
      <c r="C1465">
        <v>5.4399999999999997E-2</v>
      </c>
      <c r="D1465">
        <v>5.4800000000000001E-2</v>
      </c>
      <c r="E1465">
        <v>5.5199999999999999E-2</v>
      </c>
      <c r="F1465">
        <v>5.6000000000000001E-2</v>
      </c>
      <c r="G1465">
        <v>5.6899999999999999E-2</v>
      </c>
      <c r="H1465">
        <v>5.8299999999999998E-2</v>
      </c>
    </row>
    <row r="1466" spans="1:8" x14ac:dyDescent="0.2">
      <c r="A1466">
        <v>5.3699999999999998E-2</v>
      </c>
      <c r="B1466">
        <v>5.3900000000000003E-2</v>
      </c>
      <c r="C1466">
        <v>5.3999999999999999E-2</v>
      </c>
      <c r="D1466">
        <v>5.4300000000000001E-2</v>
      </c>
      <c r="E1466">
        <v>5.4699999999999999E-2</v>
      </c>
      <c r="F1466">
        <v>5.5500000000000001E-2</v>
      </c>
      <c r="G1466">
        <v>5.6300000000000003E-2</v>
      </c>
      <c r="H1466">
        <v>5.7799999999999997E-2</v>
      </c>
    </row>
    <row r="1467" spans="1:8" x14ac:dyDescent="0.2">
      <c r="A1467">
        <v>5.4199999999999998E-2</v>
      </c>
      <c r="B1467">
        <v>5.4399999999999997E-2</v>
      </c>
      <c r="C1467">
        <v>5.4600000000000003E-2</v>
      </c>
      <c r="D1467">
        <v>5.5E-2</v>
      </c>
      <c r="E1467">
        <v>5.5399999999999998E-2</v>
      </c>
      <c r="F1467">
        <v>5.6099999999999997E-2</v>
      </c>
      <c r="G1467">
        <v>5.7000000000000002E-2</v>
      </c>
      <c r="H1467">
        <v>5.8400000000000001E-2</v>
      </c>
    </row>
    <row r="1468" spans="1:8" x14ac:dyDescent="0.2">
      <c r="A1468">
        <v>5.3900000000000003E-2</v>
      </c>
      <c r="B1468">
        <v>5.3800000000000001E-2</v>
      </c>
      <c r="C1468">
        <v>5.3900000000000003E-2</v>
      </c>
      <c r="D1468">
        <v>5.4199999999999998E-2</v>
      </c>
      <c r="E1468">
        <v>5.4600000000000003E-2</v>
      </c>
      <c r="F1468">
        <v>5.5300000000000002E-2</v>
      </c>
      <c r="G1468">
        <v>5.62E-2</v>
      </c>
      <c r="H1468">
        <v>5.7599999999999998E-2</v>
      </c>
    </row>
    <row r="1469" spans="1:8" x14ac:dyDescent="0.2">
      <c r="A1469">
        <v>5.3999999999999999E-2</v>
      </c>
      <c r="B1469">
        <v>5.3900000000000003E-2</v>
      </c>
      <c r="C1469">
        <v>5.3900000000000003E-2</v>
      </c>
      <c r="D1469">
        <v>5.4100000000000002E-2</v>
      </c>
      <c r="E1469">
        <v>5.4399999999999997E-2</v>
      </c>
      <c r="F1469">
        <v>5.5E-2</v>
      </c>
      <c r="G1469">
        <v>5.57E-2</v>
      </c>
      <c r="H1469">
        <v>5.6899999999999999E-2</v>
      </c>
    </row>
    <row r="1470" spans="1:8" x14ac:dyDescent="0.2">
      <c r="A1470">
        <v>5.3999999999999999E-2</v>
      </c>
      <c r="B1470">
        <v>5.3699999999999998E-2</v>
      </c>
      <c r="C1470">
        <v>5.3699999999999998E-2</v>
      </c>
      <c r="D1470">
        <v>5.3900000000000003E-2</v>
      </c>
      <c r="E1470">
        <v>5.4199999999999998E-2</v>
      </c>
      <c r="F1470">
        <v>5.4800000000000001E-2</v>
      </c>
      <c r="G1470">
        <v>5.5500000000000001E-2</v>
      </c>
      <c r="H1470">
        <v>5.67E-2</v>
      </c>
    </row>
    <row r="1471" spans="1:8" x14ac:dyDescent="0.2">
      <c r="A1471">
        <v>5.4199999999999998E-2</v>
      </c>
      <c r="B1471">
        <v>5.4100000000000002E-2</v>
      </c>
      <c r="C1471">
        <v>5.4199999999999998E-2</v>
      </c>
      <c r="D1471">
        <v>5.4399999999999997E-2</v>
      </c>
      <c r="E1471">
        <v>5.4699999999999999E-2</v>
      </c>
      <c r="F1471">
        <v>5.5399999999999998E-2</v>
      </c>
      <c r="G1471">
        <v>5.62E-2</v>
      </c>
      <c r="H1471">
        <v>5.74E-2</v>
      </c>
    </row>
    <row r="1472" spans="1:8" x14ac:dyDescent="0.2">
      <c r="A1472">
        <v>5.4100000000000002E-2</v>
      </c>
      <c r="B1472">
        <v>5.3800000000000001E-2</v>
      </c>
      <c r="C1472">
        <v>5.3900000000000003E-2</v>
      </c>
      <c r="D1472">
        <v>5.4100000000000002E-2</v>
      </c>
      <c r="E1472">
        <v>5.45E-2</v>
      </c>
      <c r="F1472">
        <v>5.5100000000000003E-2</v>
      </c>
      <c r="G1472">
        <v>5.5899999999999998E-2</v>
      </c>
      <c r="H1472">
        <v>5.7200000000000001E-2</v>
      </c>
    </row>
    <row r="1473" spans="1:8" x14ac:dyDescent="0.2">
      <c r="A1473">
        <v>5.3999999999999999E-2</v>
      </c>
      <c r="B1473">
        <v>5.3699999999999998E-2</v>
      </c>
      <c r="C1473">
        <v>5.3800000000000001E-2</v>
      </c>
      <c r="D1473">
        <v>5.3999999999999999E-2</v>
      </c>
      <c r="E1473">
        <v>5.4399999999999997E-2</v>
      </c>
      <c r="F1473">
        <v>5.5E-2</v>
      </c>
      <c r="G1473">
        <v>5.5800000000000002E-2</v>
      </c>
      <c r="H1473">
        <v>5.7099999999999998E-2</v>
      </c>
    </row>
    <row r="1474" spans="1:8" x14ac:dyDescent="0.2">
      <c r="A1474">
        <v>5.4100000000000002E-2</v>
      </c>
      <c r="B1474">
        <v>5.3800000000000001E-2</v>
      </c>
      <c r="C1474">
        <v>5.3900000000000003E-2</v>
      </c>
      <c r="D1474">
        <v>5.4199999999999998E-2</v>
      </c>
      <c r="E1474">
        <v>5.45E-2</v>
      </c>
      <c r="F1474">
        <v>5.5199999999999999E-2</v>
      </c>
      <c r="G1474">
        <v>5.5899999999999998E-2</v>
      </c>
      <c r="H1474">
        <v>5.7299999999999997E-2</v>
      </c>
    </row>
    <row r="1475" spans="1:8" x14ac:dyDescent="0.2">
      <c r="A1475">
        <v>5.4199999999999998E-2</v>
      </c>
      <c r="B1475">
        <v>5.4100000000000002E-2</v>
      </c>
      <c r="C1475">
        <v>5.4199999999999998E-2</v>
      </c>
      <c r="D1475">
        <v>5.45E-2</v>
      </c>
      <c r="E1475">
        <v>5.4800000000000001E-2</v>
      </c>
      <c r="F1475">
        <v>5.5500000000000001E-2</v>
      </c>
      <c r="G1475">
        <v>5.6300000000000003E-2</v>
      </c>
      <c r="H1475">
        <v>5.7700000000000001E-2</v>
      </c>
    </row>
    <row r="1476" spans="1:8" x14ac:dyDescent="0.2">
      <c r="A1476">
        <v>5.4399999999999997E-2</v>
      </c>
      <c r="B1476">
        <v>5.4399999999999997E-2</v>
      </c>
      <c r="C1476">
        <v>5.4399999999999997E-2</v>
      </c>
      <c r="D1476">
        <v>5.4600000000000003E-2</v>
      </c>
      <c r="E1476">
        <v>5.5E-2</v>
      </c>
      <c r="F1476">
        <v>5.5599999999999997E-2</v>
      </c>
      <c r="G1476">
        <v>5.6300000000000003E-2</v>
      </c>
      <c r="H1476">
        <v>5.7599999999999998E-2</v>
      </c>
    </row>
    <row r="1477" spans="1:8" x14ac:dyDescent="0.2">
      <c r="A1477">
        <v>5.4800000000000001E-2</v>
      </c>
      <c r="B1477">
        <v>5.4699999999999999E-2</v>
      </c>
      <c r="C1477">
        <v>5.4800000000000001E-2</v>
      </c>
      <c r="D1477">
        <v>5.5E-2</v>
      </c>
      <c r="E1477">
        <v>5.5300000000000002E-2</v>
      </c>
      <c r="F1477">
        <v>5.5899999999999998E-2</v>
      </c>
      <c r="G1477">
        <v>5.6500000000000002E-2</v>
      </c>
      <c r="H1477">
        <v>5.7700000000000001E-2</v>
      </c>
    </row>
    <row r="1478" spans="1:8" x14ac:dyDescent="0.2">
      <c r="A1478">
        <v>5.3999999999999999E-2</v>
      </c>
      <c r="B1478">
        <v>5.3699999999999998E-2</v>
      </c>
      <c r="C1478">
        <v>5.3800000000000001E-2</v>
      </c>
      <c r="D1478">
        <v>5.3999999999999999E-2</v>
      </c>
      <c r="E1478">
        <v>5.4300000000000001E-2</v>
      </c>
      <c r="F1478">
        <v>5.4899999999999997E-2</v>
      </c>
      <c r="G1478">
        <v>5.57E-2</v>
      </c>
      <c r="H1478">
        <v>5.7000000000000002E-2</v>
      </c>
    </row>
    <row r="1479" spans="1:8" x14ac:dyDescent="0.2">
      <c r="A1479">
        <v>5.3999999999999999E-2</v>
      </c>
      <c r="B1479">
        <v>5.3699999999999998E-2</v>
      </c>
      <c r="C1479">
        <v>5.3699999999999998E-2</v>
      </c>
      <c r="D1479">
        <v>5.3900000000000003E-2</v>
      </c>
      <c r="E1479">
        <v>5.4199999999999998E-2</v>
      </c>
      <c r="F1479">
        <v>5.4800000000000001E-2</v>
      </c>
      <c r="G1479">
        <v>5.5500000000000001E-2</v>
      </c>
      <c r="H1479">
        <v>5.7000000000000002E-2</v>
      </c>
    </row>
    <row r="1480" spans="1:8" x14ac:dyDescent="0.2">
      <c r="A1480">
        <v>5.4800000000000001E-2</v>
      </c>
      <c r="B1480">
        <v>5.4399999999999997E-2</v>
      </c>
      <c r="C1480">
        <v>5.4399999999999997E-2</v>
      </c>
      <c r="D1480">
        <v>5.45E-2</v>
      </c>
      <c r="E1480">
        <v>5.4699999999999999E-2</v>
      </c>
      <c r="F1480">
        <v>5.5199999999999999E-2</v>
      </c>
      <c r="G1480">
        <v>5.5899999999999998E-2</v>
      </c>
      <c r="H1480">
        <v>5.6899999999999999E-2</v>
      </c>
    </row>
    <row r="1481" spans="1:8" x14ac:dyDescent="0.2">
      <c r="A1481">
        <v>5.4899999999999997E-2</v>
      </c>
      <c r="B1481">
        <v>5.45E-2</v>
      </c>
      <c r="C1481">
        <v>5.45E-2</v>
      </c>
      <c r="D1481">
        <v>5.4600000000000003E-2</v>
      </c>
      <c r="E1481">
        <v>5.4899999999999997E-2</v>
      </c>
      <c r="F1481">
        <v>5.5300000000000002E-2</v>
      </c>
      <c r="G1481">
        <v>5.5800000000000002E-2</v>
      </c>
      <c r="H1481">
        <v>5.7000000000000002E-2</v>
      </c>
    </row>
    <row r="1482" spans="1:8" x14ac:dyDescent="0.2">
      <c r="A1482">
        <v>5.4899999999999997E-2</v>
      </c>
      <c r="B1482">
        <v>5.45E-2</v>
      </c>
      <c r="C1482">
        <v>5.4399999999999997E-2</v>
      </c>
      <c r="D1482">
        <v>5.4399999999999997E-2</v>
      </c>
      <c r="E1482">
        <v>5.4600000000000003E-2</v>
      </c>
      <c r="F1482">
        <v>5.5E-2</v>
      </c>
      <c r="G1482">
        <v>5.5500000000000001E-2</v>
      </c>
      <c r="H1482">
        <v>5.6500000000000002E-2</v>
      </c>
    </row>
    <row r="1483" spans="1:8" x14ac:dyDescent="0.2">
      <c r="A1483">
        <v>5.5E-2</v>
      </c>
      <c r="B1483">
        <v>5.4399999999999997E-2</v>
      </c>
      <c r="C1483">
        <v>5.4300000000000001E-2</v>
      </c>
      <c r="D1483">
        <v>5.4399999999999997E-2</v>
      </c>
      <c r="E1483">
        <v>5.4600000000000003E-2</v>
      </c>
      <c r="F1483">
        <v>5.4899999999999997E-2</v>
      </c>
      <c r="G1483">
        <v>5.5399999999999998E-2</v>
      </c>
      <c r="H1483">
        <v>5.62E-2</v>
      </c>
    </row>
    <row r="1484" spans="1:8" x14ac:dyDescent="0.2">
      <c r="A1484">
        <v>5.5100000000000003E-2</v>
      </c>
      <c r="B1484">
        <v>5.4600000000000003E-2</v>
      </c>
      <c r="C1484">
        <v>5.4399999999999997E-2</v>
      </c>
      <c r="D1484">
        <v>5.45E-2</v>
      </c>
      <c r="E1484">
        <v>5.4699999999999999E-2</v>
      </c>
      <c r="F1484">
        <v>5.5E-2</v>
      </c>
      <c r="G1484">
        <v>5.5399999999999998E-2</v>
      </c>
      <c r="H1484">
        <v>5.62E-2</v>
      </c>
    </row>
    <row r="1485" spans="1:8" x14ac:dyDescent="0.2">
      <c r="A1485">
        <v>5.5E-2</v>
      </c>
      <c r="B1485">
        <v>5.4399999999999997E-2</v>
      </c>
      <c r="C1485">
        <v>5.4199999999999998E-2</v>
      </c>
      <c r="D1485">
        <v>5.4300000000000001E-2</v>
      </c>
      <c r="E1485">
        <v>5.45E-2</v>
      </c>
      <c r="F1485">
        <v>5.4800000000000001E-2</v>
      </c>
      <c r="G1485">
        <v>5.5199999999999999E-2</v>
      </c>
      <c r="H1485">
        <v>5.6099999999999997E-2</v>
      </c>
    </row>
    <row r="1486" spans="1:8" x14ac:dyDescent="0.2">
      <c r="A1486">
        <v>5.57E-2</v>
      </c>
      <c r="B1486">
        <v>5.5199999999999999E-2</v>
      </c>
      <c r="C1486">
        <v>5.5E-2</v>
      </c>
      <c r="D1486">
        <v>5.5100000000000003E-2</v>
      </c>
      <c r="E1486">
        <v>5.5199999999999999E-2</v>
      </c>
      <c r="F1486">
        <v>5.5500000000000001E-2</v>
      </c>
      <c r="G1486">
        <v>5.5899999999999998E-2</v>
      </c>
      <c r="H1486">
        <v>5.67E-2</v>
      </c>
    </row>
    <row r="1487" spans="1:8" x14ac:dyDescent="0.2">
      <c r="A1487">
        <v>5.6399999999999999E-2</v>
      </c>
      <c r="B1487">
        <v>5.5899999999999998E-2</v>
      </c>
      <c r="C1487">
        <v>5.5800000000000002E-2</v>
      </c>
      <c r="D1487">
        <v>5.5899999999999998E-2</v>
      </c>
      <c r="E1487">
        <v>5.6099999999999997E-2</v>
      </c>
      <c r="F1487">
        <v>5.6300000000000003E-2</v>
      </c>
      <c r="G1487">
        <v>5.6800000000000003E-2</v>
      </c>
      <c r="H1487">
        <v>5.74E-2</v>
      </c>
    </row>
    <row r="1488" spans="1:8" x14ac:dyDescent="0.2">
      <c r="A1488">
        <v>5.6300000000000003E-2</v>
      </c>
      <c r="B1488">
        <v>5.5800000000000002E-2</v>
      </c>
      <c r="C1488">
        <v>5.57E-2</v>
      </c>
      <c r="D1488">
        <v>5.5800000000000002E-2</v>
      </c>
      <c r="E1488">
        <v>5.5899999999999998E-2</v>
      </c>
      <c r="F1488">
        <v>5.62E-2</v>
      </c>
      <c r="G1488">
        <v>5.67E-2</v>
      </c>
      <c r="H1488">
        <v>5.7299999999999997E-2</v>
      </c>
    </row>
    <row r="1489" spans="1:8" x14ac:dyDescent="0.2">
      <c r="A1489">
        <v>5.67E-2</v>
      </c>
      <c r="B1489">
        <v>5.6300000000000003E-2</v>
      </c>
      <c r="C1489">
        <v>5.62E-2</v>
      </c>
      <c r="D1489">
        <v>5.6399999999999999E-2</v>
      </c>
      <c r="E1489">
        <v>5.6500000000000002E-2</v>
      </c>
      <c r="F1489">
        <v>5.6800000000000003E-2</v>
      </c>
      <c r="G1489">
        <v>5.7200000000000001E-2</v>
      </c>
      <c r="H1489">
        <v>5.79E-2</v>
      </c>
    </row>
    <row r="1490" spans="1:8" x14ac:dyDescent="0.2">
      <c r="A1490">
        <v>5.6800000000000003E-2</v>
      </c>
      <c r="B1490">
        <v>5.6500000000000002E-2</v>
      </c>
      <c r="C1490">
        <v>5.6399999999999999E-2</v>
      </c>
      <c r="D1490">
        <v>5.6500000000000002E-2</v>
      </c>
      <c r="E1490">
        <v>5.67E-2</v>
      </c>
      <c r="F1490">
        <v>5.6899999999999999E-2</v>
      </c>
      <c r="G1490">
        <v>5.7299999999999997E-2</v>
      </c>
      <c r="H1490">
        <v>5.8000000000000003E-2</v>
      </c>
    </row>
    <row r="1491" spans="1:8" x14ac:dyDescent="0.2">
      <c r="A1491">
        <v>5.6800000000000003E-2</v>
      </c>
      <c r="B1491">
        <v>5.6500000000000002E-2</v>
      </c>
      <c r="C1491">
        <v>5.6300000000000003E-2</v>
      </c>
      <c r="D1491">
        <v>5.6399999999999999E-2</v>
      </c>
      <c r="E1491">
        <v>5.6599999999999998E-2</v>
      </c>
      <c r="F1491">
        <v>5.6800000000000003E-2</v>
      </c>
      <c r="G1491">
        <v>5.7200000000000001E-2</v>
      </c>
      <c r="H1491">
        <v>5.79E-2</v>
      </c>
    </row>
    <row r="1492" spans="1:8" x14ac:dyDescent="0.2">
      <c r="A1492">
        <v>5.7099999999999998E-2</v>
      </c>
      <c r="B1492">
        <v>5.6800000000000003E-2</v>
      </c>
      <c r="C1492">
        <v>5.6800000000000003E-2</v>
      </c>
      <c r="D1492">
        <v>5.6899999999999999E-2</v>
      </c>
      <c r="E1492">
        <v>5.7099999999999998E-2</v>
      </c>
      <c r="F1492">
        <v>5.74E-2</v>
      </c>
      <c r="G1492">
        <v>5.7799999999999997E-2</v>
      </c>
      <c r="H1492">
        <v>5.8400000000000001E-2</v>
      </c>
    </row>
    <row r="1493" spans="1:8" x14ac:dyDescent="0.2">
      <c r="A1493">
        <v>5.74E-2</v>
      </c>
      <c r="B1493">
        <v>5.7200000000000001E-2</v>
      </c>
      <c r="C1493">
        <v>5.7099999999999998E-2</v>
      </c>
      <c r="D1493">
        <v>5.7200000000000001E-2</v>
      </c>
      <c r="E1493">
        <v>5.74E-2</v>
      </c>
      <c r="F1493">
        <v>5.7599999999999998E-2</v>
      </c>
      <c r="G1493">
        <v>5.8099999999999999E-2</v>
      </c>
      <c r="H1493">
        <v>5.8599999999999999E-2</v>
      </c>
    </row>
    <row r="1494" spans="1:8" x14ac:dyDescent="0.2">
      <c r="A1494">
        <v>5.7599999999999998E-2</v>
      </c>
      <c r="B1494">
        <v>5.7299999999999997E-2</v>
      </c>
      <c r="C1494">
        <v>5.7200000000000001E-2</v>
      </c>
      <c r="D1494">
        <v>5.74E-2</v>
      </c>
      <c r="E1494">
        <v>5.7500000000000002E-2</v>
      </c>
      <c r="F1494">
        <v>5.7799999999999997E-2</v>
      </c>
      <c r="G1494">
        <v>5.8200000000000002E-2</v>
      </c>
      <c r="H1494">
        <v>5.8900000000000001E-2</v>
      </c>
    </row>
    <row r="1495" spans="1:8" x14ac:dyDescent="0.2">
      <c r="A1495">
        <v>5.74E-2</v>
      </c>
      <c r="B1495">
        <v>5.7000000000000002E-2</v>
      </c>
      <c r="C1495">
        <v>5.6899999999999999E-2</v>
      </c>
      <c r="D1495">
        <v>5.7000000000000002E-2</v>
      </c>
      <c r="E1495">
        <v>5.7200000000000001E-2</v>
      </c>
      <c r="F1495">
        <v>5.7500000000000002E-2</v>
      </c>
      <c r="G1495">
        <v>5.79E-2</v>
      </c>
      <c r="H1495">
        <v>5.8599999999999999E-2</v>
      </c>
    </row>
    <row r="1496" spans="1:8" x14ac:dyDescent="0.2">
      <c r="A1496">
        <v>5.74E-2</v>
      </c>
      <c r="B1496">
        <v>5.7099999999999998E-2</v>
      </c>
      <c r="C1496">
        <v>5.7099999999999998E-2</v>
      </c>
      <c r="D1496">
        <v>5.7200000000000001E-2</v>
      </c>
      <c r="E1496">
        <v>5.74E-2</v>
      </c>
      <c r="F1496">
        <v>5.7599999999999998E-2</v>
      </c>
      <c r="G1496">
        <v>5.8000000000000003E-2</v>
      </c>
      <c r="H1496">
        <v>5.8700000000000002E-2</v>
      </c>
    </row>
    <row r="1497" spans="1:8" x14ac:dyDescent="0.2">
      <c r="A1497">
        <v>5.7500000000000002E-2</v>
      </c>
      <c r="B1497">
        <v>5.7200000000000001E-2</v>
      </c>
      <c r="C1497">
        <v>5.7200000000000001E-2</v>
      </c>
      <c r="D1497">
        <v>5.7299999999999997E-2</v>
      </c>
      <c r="E1497">
        <v>5.7500000000000002E-2</v>
      </c>
      <c r="F1497">
        <v>5.7700000000000001E-2</v>
      </c>
      <c r="G1497">
        <v>5.8099999999999999E-2</v>
      </c>
      <c r="H1497">
        <v>5.8799999999999998E-2</v>
      </c>
    </row>
    <row r="1498" spans="1:8" x14ac:dyDescent="0.2">
      <c r="A1498">
        <v>5.6800000000000003E-2</v>
      </c>
      <c r="B1498">
        <v>5.6500000000000002E-2</v>
      </c>
      <c r="C1498">
        <v>5.6500000000000002E-2</v>
      </c>
      <c r="D1498">
        <v>5.67E-2</v>
      </c>
      <c r="E1498">
        <v>5.6899999999999999E-2</v>
      </c>
      <c r="F1498">
        <v>5.7299999999999997E-2</v>
      </c>
      <c r="G1498">
        <v>5.79E-2</v>
      </c>
      <c r="H1498">
        <v>5.8599999999999999E-2</v>
      </c>
    </row>
    <row r="1499" spans="1:8" x14ac:dyDescent="0.2">
      <c r="A1499">
        <v>5.6800000000000003E-2</v>
      </c>
      <c r="B1499">
        <v>5.6399999999999999E-2</v>
      </c>
      <c r="C1499">
        <v>5.6300000000000003E-2</v>
      </c>
      <c r="D1499">
        <v>5.6500000000000002E-2</v>
      </c>
      <c r="E1499">
        <v>5.6599999999999998E-2</v>
      </c>
      <c r="F1499">
        <v>5.7000000000000002E-2</v>
      </c>
      <c r="G1499">
        <v>5.7599999999999998E-2</v>
      </c>
      <c r="H1499">
        <v>5.8400000000000001E-2</v>
      </c>
    </row>
    <row r="1500" spans="1:8" x14ac:dyDescent="0.2">
      <c r="A1500">
        <v>5.7500000000000002E-2</v>
      </c>
      <c r="B1500">
        <v>5.7299999999999997E-2</v>
      </c>
      <c r="C1500">
        <v>5.7200000000000001E-2</v>
      </c>
      <c r="D1500">
        <v>5.74E-2</v>
      </c>
      <c r="E1500">
        <v>5.7599999999999998E-2</v>
      </c>
      <c r="F1500">
        <v>5.8000000000000003E-2</v>
      </c>
      <c r="G1500">
        <v>5.8500000000000003E-2</v>
      </c>
      <c r="H1500">
        <v>5.9200000000000003E-2</v>
      </c>
    </row>
    <row r="1501" spans="1:8" x14ac:dyDescent="0.2">
      <c r="A1501">
        <v>5.74E-2</v>
      </c>
      <c r="B1501">
        <v>5.7000000000000002E-2</v>
      </c>
      <c r="C1501">
        <v>5.6899999999999999E-2</v>
      </c>
      <c r="D1501">
        <v>5.7099999999999998E-2</v>
      </c>
      <c r="E1501">
        <v>5.7200000000000001E-2</v>
      </c>
      <c r="F1501">
        <v>5.7500000000000002E-2</v>
      </c>
      <c r="G1501">
        <v>5.8000000000000003E-2</v>
      </c>
      <c r="H1501">
        <v>5.8700000000000002E-2</v>
      </c>
    </row>
    <row r="1502" spans="1:8" x14ac:dyDescent="0.2">
      <c r="A1502">
        <v>5.7200000000000001E-2</v>
      </c>
      <c r="B1502">
        <v>5.67E-2</v>
      </c>
      <c r="C1502">
        <v>5.6500000000000002E-2</v>
      </c>
      <c r="D1502">
        <v>5.6599999999999998E-2</v>
      </c>
      <c r="E1502">
        <v>5.67E-2</v>
      </c>
      <c r="F1502">
        <v>5.7000000000000002E-2</v>
      </c>
      <c r="G1502">
        <v>5.7500000000000002E-2</v>
      </c>
      <c r="H1502">
        <v>5.8000000000000003E-2</v>
      </c>
    </row>
    <row r="1503" spans="1:8" x14ac:dyDescent="0.2">
      <c r="A1503">
        <v>5.7099999999999998E-2</v>
      </c>
      <c r="B1503">
        <v>5.6599999999999998E-2</v>
      </c>
      <c r="C1503">
        <v>5.6399999999999999E-2</v>
      </c>
      <c r="D1503">
        <v>5.6599999999999998E-2</v>
      </c>
      <c r="E1503">
        <v>5.6800000000000003E-2</v>
      </c>
      <c r="F1503">
        <v>5.7099999999999998E-2</v>
      </c>
      <c r="G1503">
        <v>5.7599999999999998E-2</v>
      </c>
      <c r="H1503">
        <v>5.8299999999999998E-2</v>
      </c>
    </row>
    <row r="1504" spans="1:8" x14ac:dyDescent="0.2">
      <c r="A1504">
        <v>5.6899999999999999E-2</v>
      </c>
      <c r="B1504">
        <v>5.6300000000000003E-2</v>
      </c>
      <c r="C1504">
        <v>5.6000000000000001E-2</v>
      </c>
      <c r="D1504">
        <v>5.6099999999999997E-2</v>
      </c>
      <c r="E1504">
        <v>5.62E-2</v>
      </c>
      <c r="F1504">
        <v>5.6500000000000002E-2</v>
      </c>
      <c r="G1504">
        <v>5.6899999999999999E-2</v>
      </c>
      <c r="H1504">
        <v>5.7599999999999998E-2</v>
      </c>
    </row>
    <row r="1505" spans="1:8" x14ac:dyDescent="0.2">
      <c r="A1505">
        <v>5.7099999999999998E-2</v>
      </c>
      <c r="B1505">
        <v>5.6500000000000002E-2</v>
      </c>
      <c r="C1505">
        <v>5.6300000000000003E-2</v>
      </c>
      <c r="D1505">
        <v>5.6399999999999999E-2</v>
      </c>
      <c r="E1505">
        <v>5.6599999999999998E-2</v>
      </c>
      <c r="F1505">
        <v>5.6899999999999999E-2</v>
      </c>
      <c r="G1505">
        <v>5.7299999999999997E-2</v>
      </c>
      <c r="H1505">
        <v>5.79E-2</v>
      </c>
    </row>
    <row r="1506" spans="1:8" x14ac:dyDescent="0.2">
      <c r="A1506">
        <v>5.6800000000000003E-2</v>
      </c>
      <c r="B1506">
        <v>5.62E-2</v>
      </c>
      <c r="C1506">
        <v>5.5899999999999998E-2</v>
      </c>
      <c r="D1506">
        <v>5.6000000000000001E-2</v>
      </c>
      <c r="E1506">
        <v>5.62E-2</v>
      </c>
      <c r="F1506">
        <v>5.6500000000000002E-2</v>
      </c>
      <c r="G1506">
        <v>5.7000000000000002E-2</v>
      </c>
      <c r="H1506">
        <v>5.7599999999999998E-2</v>
      </c>
    </row>
    <row r="1507" spans="1:8" x14ac:dyDescent="0.2">
      <c r="A1507">
        <v>5.6399999999999999E-2</v>
      </c>
      <c r="B1507">
        <v>5.57E-2</v>
      </c>
      <c r="C1507">
        <v>5.5599999999999997E-2</v>
      </c>
      <c r="D1507">
        <v>5.57E-2</v>
      </c>
      <c r="E1507">
        <v>5.5899999999999998E-2</v>
      </c>
      <c r="F1507">
        <v>5.6300000000000003E-2</v>
      </c>
      <c r="G1507">
        <v>5.6800000000000003E-2</v>
      </c>
      <c r="H1507">
        <v>5.7500000000000002E-2</v>
      </c>
    </row>
    <row r="1508" spans="1:8" x14ac:dyDescent="0.2">
      <c r="A1508">
        <v>5.6599999999999998E-2</v>
      </c>
      <c r="B1508">
        <v>5.6000000000000001E-2</v>
      </c>
      <c r="C1508">
        <v>5.5800000000000002E-2</v>
      </c>
      <c r="D1508">
        <v>5.5899999999999998E-2</v>
      </c>
      <c r="E1508">
        <v>5.6099999999999997E-2</v>
      </c>
      <c r="F1508">
        <v>5.6399999999999999E-2</v>
      </c>
      <c r="G1508">
        <v>5.6899999999999999E-2</v>
      </c>
      <c r="H1508">
        <v>5.7500000000000002E-2</v>
      </c>
    </row>
    <row r="1509" spans="1:8" x14ac:dyDescent="0.2">
      <c r="A1509">
        <v>5.6899999999999999E-2</v>
      </c>
      <c r="B1509">
        <v>5.6399999999999999E-2</v>
      </c>
      <c r="C1509">
        <v>5.62E-2</v>
      </c>
      <c r="D1509">
        <v>5.6300000000000003E-2</v>
      </c>
      <c r="E1509">
        <v>5.6599999999999998E-2</v>
      </c>
      <c r="F1509">
        <v>5.6899999999999999E-2</v>
      </c>
      <c r="G1509">
        <v>5.7299999999999997E-2</v>
      </c>
      <c r="H1509">
        <v>5.8000000000000003E-2</v>
      </c>
    </row>
    <row r="1510" spans="1:8" x14ac:dyDescent="0.2">
      <c r="A1510">
        <v>5.6800000000000003E-2</v>
      </c>
      <c r="B1510">
        <v>5.6099999999999997E-2</v>
      </c>
      <c r="C1510">
        <v>5.5899999999999998E-2</v>
      </c>
      <c r="D1510">
        <v>5.6000000000000001E-2</v>
      </c>
      <c r="E1510">
        <v>5.62E-2</v>
      </c>
      <c r="F1510">
        <v>5.6500000000000002E-2</v>
      </c>
      <c r="G1510">
        <v>5.7000000000000002E-2</v>
      </c>
      <c r="H1510">
        <v>5.7700000000000001E-2</v>
      </c>
    </row>
    <row r="1511" spans="1:8" x14ac:dyDescent="0.2">
      <c r="A1511">
        <v>5.6399999999999999E-2</v>
      </c>
      <c r="B1511">
        <v>5.5500000000000001E-2</v>
      </c>
      <c r="C1511">
        <v>5.5300000000000002E-2</v>
      </c>
      <c r="D1511">
        <v>5.5399999999999998E-2</v>
      </c>
      <c r="E1511">
        <v>5.5500000000000001E-2</v>
      </c>
      <c r="F1511">
        <v>5.5899999999999998E-2</v>
      </c>
      <c r="G1511">
        <v>5.6300000000000003E-2</v>
      </c>
      <c r="H1511">
        <v>5.7099999999999998E-2</v>
      </c>
    </row>
    <row r="1512" spans="1:8" x14ac:dyDescent="0.2">
      <c r="A1512">
        <v>5.5800000000000002E-2</v>
      </c>
      <c r="B1512">
        <v>5.4800000000000001E-2</v>
      </c>
      <c r="C1512">
        <v>5.4600000000000003E-2</v>
      </c>
      <c r="D1512">
        <v>5.4800000000000001E-2</v>
      </c>
      <c r="E1512">
        <v>5.5E-2</v>
      </c>
      <c r="F1512">
        <v>5.5500000000000001E-2</v>
      </c>
      <c r="G1512">
        <v>5.6099999999999997E-2</v>
      </c>
      <c r="H1512">
        <v>5.7000000000000002E-2</v>
      </c>
    </row>
    <row r="1513" spans="1:8" x14ac:dyDescent="0.2">
      <c r="A1513">
        <v>5.6099999999999997E-2</v>
      </c>
      <c r="B1513">
        <v>5.5199999999999999E-2</v>
      </c>
      <c r="C1513">
        <v>5.4899999999999997E-2</v>
      </c>
      <c r="D1513">
        <v>5.5E-2</v>
      </c>
      <c r="E1513">
        <v>5.5199999999999999E-2</v>
      </c>
      <c r="F1513">
        <v>5.5599999999999997E-2</v>
      </c>
      <c r="G1513">
        <v>5.6099999999999997E-2</v>
      </c>
      <c r="H1513">
        <v>5.6899999999999999E-2</v>
      </c>
    </row>
    <row r="1514" spans="1:8" x14ac:dyDescent="0.2">
      <c r="A1514">
        <v>5.6300000000000003E-2</v>
      </c>
      <c r="B1514">
        <v>5.5399999999999998E-2</v>
      </c>
      <c r="C1514">
        <v>5.5199999999999999E-2</v>
      </c>
      <c r="D1514">
        <v>5.5300000000000002E-2</v>
      </c>
      <c r="E1514">
        <v>5.5500000000000001E-2</v>
      </c>
      <c r="F1514">
        <v>5.5899999999999998E-2</v>
      </c>
      <c r="G1514">
        <v>5.6399999999999999E-2</v>
      </c>
      <c r="H1514">
        <v>5.7200000000000001E-2</v>
      </c>
    </row>
    <row r="1515" spans="1:8" x14ac:dyDescent="0.2">
      <c r="A1515">
        <v>5.6300000000000003E-2</v>
      </c>
      <c r="B1515">
        <v>5.5500000000000001E-2</v>
      </c>
      <c r="C1515">
        <v>5.5199999999999999E-2</v>
      </c>
      <c r="D1515">
        <v>5.5300000000000002E-2</v>
      </c>
      <c r="E1515">
        <v>5.5500000000000001E-2</v>
      </c>
      <c r="F1515">
        <v>5.5899999999999998E-2</v>
      </c>
      <c r="G1515">
        <v>5.6399999999999999E-2</v>
      </c>
      <c r="H1515">
        <v>5.7200000000000001E-2</v>
      </c>
    </row>
    <row r="1516" spans="1:8" x14ac:dyDescent="0.2">
      <c r="A1516">
        <v>5.5899999999999998E-2</v>
      </c>
      <c r="B1516">
        <v>5.4899999999999997E-2</v>
      </c>
      <c r="C1516">
        <v>5.4699999999999999E-2</v>
      </c>
      <c r="D1516">
        <v>5.4699999999999999E-2</v>
      </c>
      <c r="E1516">
        <v>5.5E-2</v>
      </c>
      <c r="F1516">
        <v>5.5399999999999998E-2</v>
      </c>
      <c r="G1516">
        <v>5.6000000000000001E-2</v>
      </c>
      <c r="H1516">
        <v>5.6899999999999999E-2</v>
      </c>
    </row>
    <row r="1517" spans="1:8" x14ac:dyDescent="0.2">
      <c r="A1517">
        <v>5.5500000000000001E-2</v>
      </c>
      <c r="B1517">
        <v>5.4399999999999997E-2</v>
      </c>
      <c r="C1517">
        <v>5.4100000000000002E-2</v>
      </c>
      <c r="D1517">
        <v>5.4199999999999998E-2</v>
      </c>
      <c r="E1517">
        <v>5.45E-2</v>
      </c>
      <c r="F1517">
        <v>5.5E-2</v>
      </c>
      <c r="G1517">
        <v>5.5599999999999997E-2</v>
      </c>
      <c r="H1517">
        <v>5.6500000000000002E-2</v>
      </c>
    </row>
    <row r="1518" spans="1:8" x14ac:dyDescent="0.2">
      <c r="A1518">
        <v>5.5399999999999998E-2</v>
      </c>
      <c r="B1518">
        <v>5.4300000000000001E-2</v>
      </c>
      <c r="C1518">
        <v>5.4100000000000002E-2</v>
      </c>
      <c r="D1518">
        <v>5.4199999999999998E-2</v>
      </c>
      <c r="E1518">
        <v>5.4399999999999997E-2</v>
      </c>
      <c r="F1518">
        <v>5.5E-2</v>
      </c>
      <c r="G1518">
        <v>5.5599999999999997E-2</v>
      </c>
      <c r="H1518">
        <v>5.6599999999999998E-2</v>
      </c>
    </row>
    <row r="1519" spans="1:8" x14ac:dyDescent="0.2">
      <c r="A1519">
        <v>5.5399999999999998E-2</v>
      </c>
      <c r="B1519">
        <v>5.4199999999999998E-2</v>
      </c>
      <c r="C1519">
        <v>5.3900000000000003E-2</v>
      </c>
      <c r="D1519">
        <v>5.4100000000000002E-2</v>
      </c>
      <c r="E1519">
        <v>5.4300000000000001E-2</v>
      </c>
      <c r="F1519">
        <v>5.4899999999999997E-2</v>
      </c>
      <c r="G1519">
        <v>5.5599999999999997E-2</v>
      </c>
      <c r="H1519">
        <v>5.6599999999999998E-2</v>
      </c>
    </row>
    <row r="1520" spans="1:8" x14ac:dyDescent="0.2">
      <c r="A1520">
        <v>5.5399999999999998E-2</v>
      </c>
      <c r="B1520">
        <v>5.4199999999999998E-2</v>
      </c>
      <c r="C1520">
        <v>5.3800000000000001E-2</v>
      </c>
      <c r="D1520">
        <v>5.3999999999999999E-2</v>
      </c>
      <c r="E1520">
        <v>5.4300000000000001E-2</v>
      </c>
      <c r="F1520">
        <v>5.4800000000000001E-2</v>
      </c>
      <c r="G1520">
        <v>5.5500000000000001E-2</v>
      </c>
      <c r="H1520">
        <v>5.6599999999999998E-2</v>
      </c>
    </row>
    <row r="1521" spans="1:8" x14ac:dyDescent="0.2">
      <c r="A1521">
        <v>5.57E-2</v>
      </c>
      <c r="B1521">
        <v>5.4399999999999997E-2</v>
      </c>
      <c r="C1521">
        <v>5.4100000000000002E-2</v>
      </c>
      <c r="D1521">
        <v>5.4199999999999998E-2</v>
      </c>
      <c r="E1521">
        <v>5.4300000000000001E-2</v>
      </c>
      <c r="F1521">
        <v>5.4800000000000001E-2</v>
      </c>
      <c r="G1521">
        <v>5.5399999999999998E-2</v>
      </c>
      <c r="H1521">
        <v>5.6399999999999999E-2</v>
      </c>
    </row>
    <row r="1522" spans="1:8" x14ac:dyDescent="0.2">
      <c r="A1522">
        <v>5.5100000000000003E-2</v>
      </c>
      <c r="B1522">
        <v>5.3600000000000002E-2</v>
      </c>
      <c r="C1522">
        <v>5.3199999999999997E-2</v>
      </c>
      <c r="D1522">
        <v>5.33E-2</v>
      </c>
      <c r="E1522">
        <v>5.3499999999999999E-2</v>
      </c>
      <c r="F1522">
        <v>5.3999999999999999E-2</v>
      </c>
      <c r="G1522">
        <v>5.4600000000000003E-2</v>
      </c>
      <c r="H1522">
        <v>5.5800000000000002E-2</v>
      </c>
    </row>
    <row r="1523" spans="1:8" x14ac:dyDescent="0.2">
      <c r="A1523">
        <v>5.5100000000000003E-2</v>
      </c>
      <c r="B1523">
        <v>5.3800000000000001E-2</v>
      </c>
      <c r="C1523">
        <v>5.3400000000000003E-2</v>
      </c>
      <c r="D1523">
        <v>5.3499999999999999E-2</v>
      </c>
      <c r="E1523">
        <v>5.3699999999999998E-2</v>
      </c>
      <c r="F1523">
        <v>5.4100000000000002E-2</v>
      </c>
      <c r="G1523">
        <v>5.4699999999999999E-2</v>
      </c>
      <c r="H1523">
        <v>5.57E-2</v>
      </c>
    </row>
    <row r="1524" spans="1:8" x14ac:dyDescent="0.2">
      <c r="A1524">
        <v>5.5199999999999999E-2</v>
      </c>
      <c r="B1524">
        <v>5.3999999999999999E-2</v>
      </c>
      <c r="C1524">
        <v>5.3600000000000002E-2</v>
      </c>
      <c r="D1524">
        <v>5.3699999999999998E-2</v>
      </c>
      <c r="E1524">
        <v>5.3900000000000003E-2</v>
      </c>
      <c r="F1524">
        <v>5.4300000000000001E-2</v>
      </c>
      <c r="G1524">
        <v>5.4800000000000001E-2</v>
      </c>
      <c r="H1524">
        <v>5.5800000000000002E-2</v>
      </c>
    </row>
    <row r="1525" spans="1:8" x14ac:dyDescent="0.2">
      <c r="A1525">
        <v>5.4899999999999997E-2</v>
      </c>
      <c r="B1525">
        <v>5.3600000000000002E-2</v>
      </c>
      <c r="C1525">
        <v>5.3199999999999997E-2</v>
      </c>
      <c r="D1525">
        <v>5.3400000000000003E-2</v>
      </c>
      <c r="E1525">
        <v>5.3699999999999998E-2</v>
      </c>
      <c r="F1525">
        <v>5.4199999999999998E-2</v>
      </c>
      <c r="G1525">
        <v>5.4800000000000001E-2</v>
      </c>
      <c r="H1525">
        <v>5.6000000000000001E-2</v>
      </c>
    </row>
    <row r="1526" spans="1:8" x14ac:dyDescent="0.2">
      <c r="A1526">
        <v>5.5E-2</v>
      </c>
      <c r="B1526">
        <v>5.3800000000000001E-2</v>
      </c>
      <c r="C1526">
        <v>5.3400000000000003E-2</v>
      </c>
      <c r="D1526">
        <v>5.3600000000000002E-2</v>
      </c>
      <c r="E1526">
        <v>5.3800000000000001E-2</v>
      </c>
      <c r="F1526">
        <v>5.4300000000000001E-2</v>
      </c>
      <c r="G1526">
        <v>5.4899999999999997E-2</v>
      </c>
      <c r="H1526">
        <v>5.6099999999999997E-2</v>
      </c>
    </row>
    <row r="1527" spans="1:8" x14ac:dyDescent="0.2">
      <c r="A1527">
        <v>5.5300000000000002E-2</v>
      </c>
      <c r="B1527">
        <v>5.4100000000000002E-2</v>
      </c>
      <c r="C1527">
        <v>5.3800000000000001E-2</v>
      </c>
      <c r="D1527">
        <v>5.3900000000000003E-2</v>
      </c>
      <c r="E1527">
        <v>5.4100000000000002E-2</v>
      </c>
      <c r="F1527">
        <v>5.45E-2</v>
      </c>
      <c r="G1527">
        <v>5.5100000000000003E-2</v>
      </c>
      <c r="H1527">
        <v>5.6300000000000003E-2</v>
      </c>
    </row>
    <row r="1528" spans="1:8" x14ac:dyDescent="0.2">
      <c r="A1528">
        <v>5.5500000000000001E-2</v>
      </c>
      <c r="B1528">
        <v>5.4399999999999997E-2</v>
      </c>
      <c r="C1528">
        <v>5.4100000000000002E-2</v>
      </c>
      <c r="D1528">
        <v>5.4199999999999998E-2</v>
      </c>
      <c r="E1528">
        <v>5.4399999999999997E-2</v>
      </c>
      <c r="F1528">
        <v>5.4800000000000001E-2</v>
      </c>
      <c r="G1528">
        <v>5.5399999999999998E-2</v>
      </c>
      <c r="H1528">
        <v>5.6500000000000002E-2</v>
      </c>
    </row>
    <row r="1529" spans="1:8" x14ac:dyDescent="0.2">
      <c r="A1529">
        <v>5.5199999999999999E-2</v>
      </c>
      <c r="B1529">
        <v>5.3999999999999999E-2</v>
      </c>
      <c r="C1529">
        <v>5.3499999999999999E-2</v>
      </c>
      <c r="D1529">
        <v>5.3600000000000002E-2</v>
      </c>
      <c r="E1529">
        <v>5.3800000000000001E-2</v>
      </c>
      <c r="F1529">
        <v>5.4199999999999998E-2</v>
      </c>
      <c r="G1529">
        <v>5.4800000000000001E-2</v>
      </c>
      <c r="H1529">
        <v>5.6000000000000001E-2</v>
      </c>
    </row>
    <row r="1530" spans="1:8" x14ac:dyDescent="0.2">
      <c r="A1530">
        <v>5.4800000000000001E-2</v>
      </c>
      <c r="B1530">
        <v>5.33E-2</v>
      </c>
      <c r="C1530">
        <v>5.28E-2</v>
      </c>
      <c r="D1530">
        <v>5.2900000000000003E-2</v>
      </c>
      <c r="E1530">
        <v>5.3100000000000001E-2</v>
      </c>
      <c r="F1530">
        <v>5.3499999999999999E-2</v>
      </c>
      <c r="G1530">
        <v>5.4100000000000002E-2</v>
      </c>
      <c r="H1530">
        <v>5.5399999999999998E-2</v>
      </c>
    </row>
    <row r="1531" spans="1:8" x14ac:dyDescent="0.2">
      <c r="A1531">
        <v>5.4800000000000001E-2</v>
      </c>
      <c r="B1531">
        <v>5.33E-2</v>
      </c>
      <c r="C1531">
        <v>5.2699999999999997E-2</v>
      </c>
      <c r="D1531">
        <v>5.28E-2</v>
      </c>
      <c r="E1531">
        <v>5.2900000000000003E-2</v>
      </c>
      <c r="F1531">
        <v>5.33E-2</v>
      </c>
      <c r="G1531">
        <v>5.3900000000000003E-2</v>
      </c>
      <c r="H1531">
        <v>5.5100000000000003E-2</v>
      </c>
    </row>
    <row r="1532" spans="1:8" x14ac:dyDescent="0.2">
      <c r="A1532">
        <v>5.4800000000000001E-2</v>
      </c>
      <c r="B1532">
        <v>5.3199999999999997E-2</v>
      </c>
      <c r="C1532">
        <v>5.2600000000000001E-2</v>
      </c>
      <c r="D1532">
        <v>5.2600000000000001E-2</v>
      </c>
      <c r="E1532">
        <v>5.28E-2</v>
      </c>
      <c r="F1532">
        <v>5.3199999999999997E-2</v>
      </c>
      <c r="G1532">
        <v>5.3800000000000001E-2</v>
      </c>
      <c r="H1532">
        <v>5.5E-2</v>
      </c>
    </row>
    <row r="1533" spans="1:8" x14ac:dyDescent="0.2">
      <c r="A1533">
        <v>5.4800000000000001E-2</v>
      </c>
      <c r="B1533">
        <v>5.2999999999999999E-2</v>
      </c>
      <c r="C1533">
        <v>5.2400000000000002E-2</v>
      </c>
      <c r="D1533">
        <v>5.2499999999999998E-2</v>
      </c>
      <c r="E1533">
        <v>5.2699999999999997E-2</v>
      </c>
      <c r="F1533">
        <v>5.3100000000000001E-2</v>
      </c>
      <c r="G1533">
        <v>5.3600000000000002E-2</v>
      </c>
      <c r="H1533">
        <v>5.4899999999999997E-2</v>
      </c>
    </row>
    <row r="1534" spans="1:8" x14ac:dyDescent="0.2">
      <c r="A1534">
        <v>5.4699999999999999E-2</v>
      </c>
      <c r="B1534">
        <v>5.2900000000000003E-2</v>
      </c>
      <c r="C1534">
        <v>5.2200000000000003E-2</v>
      </c>
      <c r="D1534">
        <v>5.2200000000000003E-2</v>
      </c>
      <c r="E1534">
        <v>5.2400000000000002E-2</v>
      </c>
      <c r="F1534">
        <v>5.28E-2</v>
      </c>
      <c r="G1534">
        <v>5.3400000000000003E-2</v>
      </c>
      <c r="H1534">
        <v>5.4600000000000003E-2</v>
      </c>
    </row>
    <row r="1535" spans="1:8" x14ac:dyDescent="0.2">
      <c r="A1535">
        <v>5.4899999999999997E-2</v>
      </c>
      <c r="B1535">
        <v>5.3199999999999997E-2</v>
      </c>
      <c r="C1535">
        <v>5.2600000000000001E-2</v>
      </c>
      <c r="D1535">
        <v>5.2699999999999997E-2</v>
      </c>
      <c r="E1535">
        <v>5.2900000000000003E-2</v>
      </c>
      <c r="F1535">
        <v>5.3199999999999997E-2</v>
      </c>
      <c r="G1535">
        <v>5.3800000000000001E-2</v>
      </c>
      <c r="H1535">
        <v>5.5E-2</v>
      </c>
    </row>
    <row r="1536" spans="1:8" x14ac:dyDescent="0.2">
      <c r="A1536">
        <v>5.4600000000000003E-2</v>
      </c>
      <c r="B1536">
        <v>5.2999999999999999E-2</v>
      </c>
      <c r="C1536">
        <v>5.2400000000000002E-2</v>
      </c>
      <c r="D1536">
        <v>5.2400000000000002E-2</v>
      </c>
      <c r="E1536">
        <v>5.2600000000000001E-2</v>
      </c>
      <c r="F1536">
        <v>5.2999999999999999E-2</v>
      </c>
      <c r="G1536">
        <v>5.3499999999999999E-2</v>
      </c>
      <c r="H1536">
        <v>5.4600000000000003E-2</v>
      </c>
    </row>
    <row r="1537" spans="1:8" x14ac:dyDescent="0.2">
      <c r="A1537">
        <v>5.45E-2</v>
      </c>
      <c r="B1537">
        <v>5.2900000000000003E-2</v>
      </c>
      <c r="C1537">
        <v>5.2299999999999999E-2</v>
      </c>
      <c r="D1537">
        <v>5.2299999999999999E-2</v>
      </c>
      <c r="E1537">
        <v>5.2400000000000002E-2</v>
      </c>
      <c r="F1537">
        <v>5.2900000000000003E-2</v>
      </c>
      <c r="G1537">
        <v>5.33E-2</v>
      </c>
      <c r="H1537">
        <v>5.4600000000000003E-2</v>
      </c>
    </row>
    <row r="1538" spans="1:8" x14ac:dyDescent="0.2">
      <c r="A1538">
        <v>5.4600000000000003E-2</v>
      </c>
      <c r="B1538">
        <v>5.2999999999999999E-2</v>
      </c>
      <c r="C1538">
        <v>5.2499999999999998E-2</v>
      </c>
      <c r="D1538">
        <v>5.2499999999999998E-2</v>
      </c>
      <c r="E1538">
        <v>5.2699999999999997E-2</v>
      </c>
      <c r="F1538">
        <v>5.3100000000000001E-2</v>
      </c>
      <c r="G1538">
        <v>5.3600000000000002E-2</v>
      </c>
      <c r="H1538">
        <v>5.4699999999999999E-2</v>
      </c>
    </row>
    <row r="1539" spans="1:8" x14ac:dyDescent="0.2">
      <c r="A1539">
        <v>5.4600000000000003E-2</v>
      </c>
      <c r="B1539">
        <v>5.3100000000000001E-2</v>
      </c>
      <c r="C1539">
        <v>5.2699999999999997E-2</v>
      </c>
      <c r="D1539">
        <v>5.2699999999999997E-2</v>
      </c>
      <c r="E1539">
        <v>5.2900000000000003E-2</v>
      </c>
      <c r="F1539">
        <v>5.3199999999999997E-2</v>
      </c>
      <c r="G1539">
        <v>5.3699999999999998E-2</v>
      </c>
      <c r="H1539">
        <v>5.4800000000000001E-2</v>
      </c>
    </row>
    <row r="1540" spans="1:8" x14ac:dyDescent="0.2">
      <c r="A1540">
        <v>5.4199999999999998E-2</v>
      </c>
      <c r="B1540">
        <v>5.2499999999999998E-2</v>
      </c>
      <c r="C1540">
        <v>5.1999999999999998E-2</v>
      </c>
      <c r="D1540">
        <v>5.1999999999999998E-2</v>
      </c>
      <c r="E1540">
        <v>5.2200000000000003E-2</v>
      </c>
      <c r="F1540">
        <v>5.2600000000000001E-2</v>
      </c>
      <c r="G1540">
        <v>5.3100000000000001E-2</v>
      </c>
      <c r="H1540">
        <v>5.4399999999999997E-2</v>
      </c>
    </row>
    <row r="1541" spans="1:8" x14ac:dyDescent="0.2">
      <c r="A1541">
        <v>5.3999999999999999E-2</v>
      </c>
      <c r="B1541">
        <v>5.21E-2</v>
      </c>
      <c r="C1541">
        <v>5.1700000000000003E-2</v>
      </c>
      <c r="D1541">
        <v>5.1700000000000003E-2</v>
      </c>
      <c r="E1541">
        <v>5.1900000000000002E-2</v>
      </c>
      <c r="F1541">
        <v>5.2400000000000002E-2</v>
      </c>
      <c r="G1541">
        <v>5.2999999999999999E-2</v>
      </c>
      <c r="H1541">
        <v>5.4199999999999998E-2</v>
      </c>
    </row>
    <row r="1542" spans="1:8" x14ac:dyDescent="0.2">
      <c r="A1542">
        <v>5.3800000000000001E-2</v>
      </c>
      <c r="B1542">
        <v>5.1900000000000002E-2</v>
      </c>
      <c r="C1542">
        <v>5.1400000000000001E-2</v>
      </c>
      <c r="D1542">
        <v>5.1499999999999997E-2</v>
      </c>
      <c r="E1542">
        <v>5.1700000000000003E-2</v>
      </c>
      <c r="F1542">
        <v>5.2200000000000003E-2</v>
      </c>
      <c r="G1542">
        <v>5.28E-2</v>
      </c>
      <c r="H1542">
        <v>5.4100000000000002E-2</v>
      </c>
    </row>
    <row r="1543" spans="1:8" x14ac:dyDescent="0.2">
      <c r="A1543">
        <v>5.3900000000000003E-2</v>
      </c>
      <c r="B1543">
        <v>5.21E-2</v>
      </c>
      <c r="C1543">
        <v>5.1700000000000003E-2</v>
      </c>
      <c r="D1543">
        <v>5.1700000000000003E-2</v>
      </c>
      <c r="E1543">
        <v>5.1999999999999998E-2</v>
      </c>
      <c r="F1543">
        <v>5.2499999999999998E-2</v>
      </c>
      <c r="G1543">
        <v>5.3100000000000001E-2</v>
      </c>
      <c r="H1543">
        <v>5.4300000000000001E-2</v>
      </c>
    </row>
    <row r="1544" spans="1:8" x14ac:dyDescent="0.2">
      <c r="A1544">
        <v>5.4100000000000002E-2</v>
      </c>
      <c r="B1544">
        <v>5.2499999999999998E-2</v>
      </c>
      <c r="C1544">
        <v>5.1999999999999998E-2</v>
      </c>
      <c r="D1544">
        <v>5.21E-2</v>
      </c>
      <c r="E1544">
        <v>5.2400000000000002E-2</v>
      </c>
      <c r="F1544">
        <v>5.2900000000000003E-2</v>
      </c>
      <c r="G1544">
        <v>5.3499999999999999E-2</v>
      </c>
      <c r="H1544">
        <v>5.4699999999999999E-2</v>
      </c>
    </row>
    <row r="1545" spans="1:8" x14ac:dyDescent="0.2">
      <c r="A1545">
        <v>5.3999999999999999E-2</v>
      </c>
      <c r="B1545">
        <v>5.2299999999999999E-2</v>
      </c>
      <c r="C1545">
        <v>5.1900000000000002E-2</v>
      </c>
      <c r="D1545">
        <v>5.1999999999999998E-2</v>
      </c>
      <c r="E1545">
        <v>5.2200000000000003E-2</v>
      </c>
      <c r="F1545">
        <v>5.2699999999999997E-2</v>
      </c>
      <c r="G1545">
        <v>5.33E-2</v>
      </c>
      <c r="H1545">
        <v>5.45E-2</v>
      </c>
    </row>
    <row r="1546" spans="1:8" x14ac:dyDescent="0.2">
      <c r="A1546">
        <v>5.3900000000000003E-2</v>
      </c>
      <c r="B1546">
        <v>5.21E-2</v>
      </c>
      <c r="C1546">
        <v>5.16E-2</v>
      </c>
      <c r="D1546">
        <v>5.16E-2</v>
      </c>
      <c r="E1546">
        <v>5.1799999999999999E-2</v>
      </c>
      <c r="F1546">
        <v>5.2299999999999999E-2</v>
      </c>
      <c r="G1546">
        <v>5.2900000000000003E-2</v>
      </c>
      <c r="H1546">
        <v>5.4100000000000002E-2</v>
      </c>
    </row>
    <row r="1547" spans="1:8" x14ac:dyDescent="0.2">
      <c r="A1547">
        <v>5.4199999999999998E-2</v>
      </c>
      <c r="B1547">
        <v>5.2600000000000001E-2</v>
      </c>
      <c r="C1547">
        <v>5.21E-2</v>
      </c>
      <c r="D1547">
        <v>5.21E-2</v>
      </c>
      <c r="E1547">
        <v>5.2299999999999999E-2</v>
      </c>
      <c r="F1547">
        <v>5.28E-2</v>
      </c>
      <c r="G1547">
        <v>5.3400000000000003E-2</v>
      </c>
      <c r="H1547">
        <v>5.45E-2</v>
      </c>
    </row>
    <row r="1548" spans="1:8" x14ac:dyDescent="0.2">
      <c r="A1548">
        <v>5.4300000000000001E-2</v>
      </c>
      <c r="B1548">
        <v>5.2699999999999997E-2</v>
      </c>
      <c r="C1548">
        <v>5.2200000000000003E-2</v>
      </c>
      <c r="D1548">
        <v>5.2200000000000003E-2</v>
      </c>
      <c r="E1548">
        <v>5.2400000000000002E-2</v>
      </c>
      <c r="F1548">
        <v>5.2900000000000003E-2</v>
      </c>
      <c r="G1548">
        <v>5.3400000000000003E-2</v>
      </c>
      <c r="H1548">
        <v>5.4600000000000003E-2</v>
      </c>
    </row>
    <row r="1549" spans="1:8" x14ac:dyDescent="0.2">
      <c r="A1549">
        <v>5.4100000000000002E-2</v>
      </c>
      <c r="B1549">
        <v>5.2299999999999999E-2</v>
      </c>
      <c r="C1549">
        <v>5.1700000000000003E-2</v>
      </c>
      <c r="D1549">
        <v>5.1700000000000003E-2</v>
      </c>
      <c r="E1549">
        <v>5.1900000000000002E-2</v>
      </c>
      <c r="F1549">
        <v>5.2299999999999999E-2</v>
      </c>
      <c r="G1549">
        <v>5.2900000000000003E-2</v>
      </c>
      <c r="H1549">
        <v>5.3999999999999999E-2</v>
      </c>
    </row>
    <row r="1550" spans="1:8" x14ac:dyDescent="0.2">
      <c r="A1550">
        <v>5.4100000000000002E-2</v>
      </c>
      <c r="B1550">
        <v>5.2400000000000002E-2</v>
      </c>
      <c r="C1550">
        <v>5.1799999999999999E-2</v>
      </c>
      <c r="D1550">
        <v>5.1799999999999999E-2</v>
      </c>
      <c r="E1550">
        <v>5.1900000000000002E-2</v>
      </c>
      <c r="F1550">
        <v>5.2400000000000002E-2</v>
      </c>
      <c r="G1550">
        <v>5.2900000000000003E-2</v>
      </c>
      <c r="H1550">
        <v>5.3900000000000003E-2</v>
      </c>
    </row>
    <row r="1551" spans="1:8" x14ac:dyDescent="0.2">
      <c r="A1551">
        <v>5.4199999999999998E-2</v>
      </c>
      <c r="B1551">
        <v>5.2400000000000002E-2</v>
      </c>
      <c r="C1551">
        <v>5.1900000000000002E-2</v>
      </c>
      <c r="D1551">
        <v>5.1900000000000002E-2</v>
      </c>
      <c r="E1551">
        <v>5.21E-2</v>
      </c>
      <c r="F1551">
        <v>5.2499999999999998E-2</v>
      </c>
      <c r="G1551">
        <v>5.2999999999999999E-2</v>
      </c>
      <c r="H1551">
        <v>5.3999999999999999E-2</v>
      </c>
    </row>
    <row r="1552" spans="1:8" x14ac:dyDescent="0.2">
      <c r="A1552">
        <v>5.4699999999999999E-2</v>
      </c>
      <c r="B1552">
        <v>5.3199999999999997E-2</v>
      </c>
      <c r="C1552">
        <v>5.2699999999999997E-2</v>
      </c>
      <c r="D1552">
        <v>5.28E-2</v>
      </c>
      <c r="E1552">
        <v>5.2900000000000003E-2</v>
      </c>
      <c r="F1552">
        <v>5.33E-2</v>
      </c>
      <c r="G1552">
        <v>5.3800000000000001E-2</v>
      </c>
      <c r="H1552">
        <v>5.4800000000000001E-2</v>
      </c>
    </row>
    <row r="1553" spans="1:8" x14ac:dyDescent="0.2">
      <c r="A1553">
        <v>5.4199999999999998E-2</v>
      </c>
      <c r="B1553">
        <v>5.2499999999999998E-2</v>
      </c>
      <c r="C1553">
        <v>5.1900000000000002E-2</v>
      </c>
      <c r="D1553">
        <v>5.1900000000000002E-2</v>
      </c>
      <c r="E1553">
        <v>5.1999999999999998E-2</v>
      </c>
      <c r="F1553">
        <v>5.2400000000000002E-2</v>
      </c>
      <c r="G1553">
        <v>5.2999999999999999E-2</v>
      </c>
      <c r="H1553">
        <v>5.3999999999999999E-2</v>
      </c>
    </row>
    <row r="1554" spans="1:8" x14ac:dyDescent="0.2">
      <c r="A1554">
        <v>5.3999999999999999E-2</v>
      </c>
      <c r="B1554">
        <v>5.21E-2</v>
      </c>
      <c r="C1554">
        <v>5.1499999999999997E-2</v>
      </c>
      <c r="D1554">
        <v>5.1499999999999997E-2</v>
      </c>
      <c r="E1554">
        <v>5.1700000000000003E-2</v>
      </c>
      <c r="F1554">
        <v>5.21E-2</v>
      </c>
      <c r="G1554">
        <v>5.2699999999999997E-2</v>
      </c>
      <c r="H1554">
        <v>5.3800000000000001E-2</v>
      </c>
    </row>
    <row r="1555" spans="1:8" x14ac:dyDescent="0.2">
      <c r="A1555">
        <v>5.3999999999999999E-2</v>
      </c>
      <c r="B1555">
        <v>5.21E-2</v>
      </c>
      <c r="C1555">
        <v>5.1499999999999997E-2</v>
      </c>
      <c r="D1555">
        <v>5.1499999999999997E-2</v>
      </c>
      <c r="E1555">
        <v>5.16E-2</v>
      </c>
      <c r="F1555">
        <v>5.1900000000000002E-2</v>
      </c>
      <c r="G1555">
        <v>5.2400000000000002E-2</v>
      </c>
      <c r="H1555">
        <v>5.3400000000000003E-2</v>
      </c>
    </row>
    <row r="1556" spans="1:8" x14ac:dyDescent="0.2">
      <c r="A1556">
        <v>5.2999999999999999E-2</v>
      </c>
      <c r="B1556">
        <v>5.0799999999999998E-2</v>
      </c>
      <c r="C1556">
        <v>5.0200000000000002E-2</v>
      </c>
      <c r="D1556">
        <v>5.0200000000000002E-2</v>
      </c>
      <c r="E1556">
        <v>5.04E-2</v>
      </c>
      <c r="F1556">
        <v>5.0799999999999998E-2</v>
      </c>
      <c r="G1556">
        <v>5.1400000000000001E-2</v>
      </c>
      <c r="H1556">
        <v>5.2699999999999997E-2</v>
      </c>
    </row>
    <row r="1557" spans="1:8" x14ac:dyDescent="0.2">
      <c r="A1557">
        <v>5.2900000000000003E-2</v>
      </c>
      <c r="B1557">
        <v>5.0599999999999999E-2</v>
      </c>
      <c r="C1557">
        <v>4.99E-2</v>
      </c>
      <c r="D1557">
        <v>4.9799999999999997E-2</v>
      </c>
      <c r="E1557">
        <v>0.05</v>
      </c>
      <c r="F1557">
        <v>5.04E-2</v>
      </c>
      <c r="G1557">
        <v>5.0799999999999998E-2</v>
      </c>
      <c r="H1557">
        <v>5.21E-2</v>
      </c>
    </row>
    <row r="1558" spans="1:8" x14ac:dyDescent="0.2">
      <c r="A1558">
        <v>5.2999999999999999E-2</v>
      </c>
      <c r="B1558">
        <v>5.0700000000000002E-2</v>
      </c>
      <c r="C1558">
        <v>0.05</v>
      </c>
      <c r="D1558">
        <v>4.99E-2</v>
      </c>
      <c r="E1558">
        <v>5.0099999999999999E-2</v>
      </c>
      <c r="F1558">
        <v>5.0500000000000003E-2</v>
      </c>
      <c r="G1558">
        <v>5.0999999999999997E-2</v>
      </c>
      <c r="H1558">
        <v>5.2299999999999999E-2</v>
      </c>
    </row>
    <row r="1559" spans="1:8" x14ac:dyDescent="0.2">
      <c r="A1559">
        <v>5.2999999999999999E-2</v>
      </c>
      <c r="B1559">
        <v>5.0700000000000002E-2</v>
      </c>
      <c r="C1559">
        <v>5.0099999999999999E-2</v>
      </c>
      <c r="D1559">
        <v>5.0099999999999999E-2</v>
      </c>
      <c r="E1559">
        <v>5.0299999999999997E-2</v>
      </c>
      <c r="F1559">
        <v>5.0700000000000002E-2</v>
      </c>
      <c r="G1559">
        <v>5.1200000000000002E-2</v>
      </c>
      <c r="H1559">
        <v>5.2400000000000002E-2</v>
      </c>
    </row>
    <row r="1560" spans="1:8" x14ac:dyDescent="0.2">
      <c r="A1560">
        <v>5.3100000000000001E-2</v>
      </c>
      <c r="B1560">
        <v>5.0999999999999997E-2</v>
      </c>
      <c r="C1560">
        <v>5.04E-2</v>
      </c>
      <c r="D1560">
        <v>5.04E-2</v>
      </c>
      <c r="E1560">
        <v>5.0599999999999999E-2</v>
      </c>
      <c r="F1560">
        <v>5.0999999999999997E-2</v>
      </c>
      <c r="G1560">
        <v>5.1499999999999997E-2</v>
      </c>
      <c r="H1560">
        <v>5.28E-2</v>
      </c>
    </row>
    <row r="1561" spans="1:8" x14ac:dyDescent="0.2">
      <c r="A1561">
        <v>5.3199999999999997E-2</v>
      </c>
      <c r="B1561">
        <v>5.11E-2</v>
      </c>
      <c r="C1561">
        <v>5.0500000000000003E-2</v>
      </c>
      <c r="D1561">
        <v>5.0500000000000003E-2</v>
      </c>
      <c r="E1561">
        <v>5.0700000000000002E-2</v>
      </c>
      <c r="F1561">
        <v>5.11E-2</v>
      </c>
      <c r="G1561">
        <v>5.16E-2</v>
      </c>
      <c r="H1561">
        <v>5.2999999999999999E-2</v>
      </c>
    </row>
    <row r="1562" spans="1:8" x14ac:dyDescent="0.2">
      <c r="A1562">
        <v>5.2900000000000003E-2</v>
      </c>
      <c r="B1562">
        <v>5.0700000000000002E-2</v>
      </c>
      <c r="C1562">
        <v>5.0099999999999999E-2</v>
      </c>
      <c r="D1562">
        <v>5.0099999999999999E-2</v>
      </c>
      <c r="E1562">
        <v>5.04E-2</v>
      </c>
      <c r="F1562">
        <v>5.0799999999999998E-2</v>
      </c>
      <c r="G1562">
        <v>5.1400000000000001E-2</v>
      </c>
      <c r="H1562">
        <v>5.28E-2</v>
      </c>
    </row>
    <row r="1563" spans="1:8" x14ac:dyDescent="0.2">
      <c r="A1563">
        <v>5.2900000000000003E-2</v>
      </c>
      <c r="B1563">
        <v>5.0799999999999998E-2</v>
      </c>
      <c r="C1563">
        <v>5.0200000000000002E-2</v>
      </c>
      <c r="D1563">
        <v>5.0200000000000002E-2</v>
      </c>
      <c r="E1563">
        <v>5.04E-2</v>
      </c>
      <c r="F1563">
        <v>5.0799999999999998E-2</v>
      </c>
      <c r="G1563">
        <v>5.1400000000000001E-2</v>
      </c>
      <c r="H1563">
        <v>5.28E-2</v>
      </c>
    </row>
    <row r="1564" spans="1:8" x14ac:dyDescent="0.2">
      <c r="A1564">
        <v>5.2699999999999997E-2</v>
      </c>
      <c r="B1564">
        <v>5.04E-2</v>
      </c>
      <c r="C1564">
        <v>4.99E-2</v>
      </c>
      <c r="D1564">
        <v>4.99E-2</v>
      </c>
      <c r="E1564">
        <v>5.0099999999999999E-2</v>
      </c>
      <c r="F1564">
        <v>5.0500000000000003E-2</v>
      </c>
      <c r="G1564">
        <v>5.11E-2</v>
      </c>
      <c r="H1564">
        <v>5.2499999999999998E-2</v>
      </c>
    </row>
    <row r="1565" spans="1:8" x14ac:dyDescent="0.2">
      <c r="A1565">
        <v>5.2699999999999997E-2</v>
      </c>
      <c r="B1565">
        <v>5.04E-2</v>
      </c>
      <c r="C1565">
        <v>4.99E-2</v>
      </c>
      <c r="D1565">
        <v>0.05</v>
      </c>
      <c r="E1565">
        <v>5.0200000000000002E-2</v>
      </c>
      <c r="F1565">
        <v>5.0799999999999998E-2</v>
      </c>
      <c r="G1565">
        <v>5.1499999999999997E-2</v>
      </c>
      <c r="H1565">
        <v>5.2999999999999999E-2</v>
      </c>
    </row>
    <row r="1566" spans="1:8" x14ac:dyDescent="0.2">
      <c r="A1566">
        <v>5.33E-2</v>
      </c>
      <c r="B1566">
        <v>5.1299999999999998E-2</v>
      </c>
      <c r="C1566">
        <v>5.0900000000000001E-2</v>
      </c>
      <c r="D1566">
        <v>5.0999999999999997E-2</v>
      </c>
      <c r="E1566">
        <v>5.1200000000000002E-2</v>
      </c>
      <c r="F1566">
        <v>5.16E-2</v>
      </c>
      <c r="G1566">
        <v>5.2200000000000003E-2</v>
      </c>
      <c r="H1566">
        <v>5.3600000000000002E-2</v>
      </c>
    </row>
    <row r="1567" spans="1:8" x14ac:dyDescent="0.2">
      <c r="A1567">
        <v>5.3699999999999998E-2</v>
      </c>
      <c r="B1567">
        <v>5.1999999999999998E-2</v>
      </c>
      <c r="C1567">
        <v>5.1700000000000003E-2</v>
      </c>
      <c r="D1567">
        <v>5.1700000000000003E-2</v>
      </c>
      <c r="E1567">
        <v>5.1900000000000002E-2</v>
      </c>
      <c r="F1567">
        <v>5.2400000000000002E-2</v>
      </c>
      <c r="G1567">
        <v>5.2900000000000003E-2</v>
      </c>
      <c r="H1567">
        <v>5.4199999999999998E-2</v>
      </c>
    </row>
    <row r="1568" spans="1:8" x14ac:dyDescent="0.2">
      <c r="A1568">
        <v>5.3600000000000002E-2</v>
      </c>
      <c r="B1568">
        <v>5.1999999999999998E-2</v>
      </c>
      <c r="C1568">
        <v>5.16E-2</v>
      </c>
      <c r="D1568">
        <v>5.16E-2</v>
      </c>
      <c r="E1568">
        <v>5.1799999999999999E-2</v>
      </c>
      <c r="F1568">
        <v>5.2200000000000003E-2</v>
      </c>
      <c r="G1568">
        <v>5.28E-2</v>
      </c>
      <c r="H1568">
        <v>5.4199999999999998E-2</v>
      </c>
    </row>
    <row r="1569" spans="1:8" x14ac:dyDescent="0.2">
      <c r="A1569">
        <v>5.3900000000000003E-2</v>
      </c>
      <c r="B1569">
        <v>5.2299999999999999E-2</v>
      </c>
      <c r="C1569">
        <v>5.1999999999999998E-2</v>
      </c>
      <c r="D1569">
        <v>5.1999999999999998E-2</v>
      </c>
      <c r="E1569">
        <v>5.2200000000000003E-2</v>
      </c>
      <c r="F1569">
        <v>5.2600000000000001E-2</v>
      </c>
      <c r="G1569">
        <v>5.3100000000000001E-2</v>
      </c>
      <c r="H1569">
        <v>5.45E-2</v>
      </c>
    </row>
    <row r="1570" spans="1:8" x14ac:dyDescent="0.2">
      <c r="A1570">
        <v>5.4100000000000002E-2</v>
      </c>
      <c r="B1570">
        <v>5.2699999999999997E-2</v>
      </c>
      <c r="C1570">
        <v>5.2400000000000002E-2</v>
      </c>
      <c r="D1570">
        <v>5.2400000000000002E-2</v>
      </c>
      <c r="E1570">
        <v>5.2600000000000001E-2</v>
      </c>
      <c r="F1570">
        <v>5.2999999999999999E-2</v>
      </c>
      <c r="G1570">
        <v>5.3600000000000002E-2</v>
      </c>
      <c r="H1570">
        <v>5.5E-2</v>
      </c>
    </row>
    <row r="1571" spans="1:8" x14ac:dyDescent="0.2">
      <c r="A1571">
        <v>5.4100000000000002E-2</v>
      </c>
      <c r="B1571">
        <v>5.2600000000000001E-2</v>
      </c>
      <c r="C1571">
        <v>5.2200000000000003E-2</v>
      </c>
      <c r="D1571">
        <v>5.2200000000000003E-2</v>
      </c>
      <c r="E1571">
        <v>5.2400000000000002E-2</v>
      </c>
      <c r="F1571">
        <v>5.28E-2</v>
      </c>
      <c r="G1571">
        <v>5.33E-2</v>
      </c>
      <c r="H1571">
        <v>5.4699999999999999E-2</v>
      </c>
    </row>
    <row r="1572" spans="1:8" x14ac:dyDescent="0.2">
      <c r="A1572">
        <v>5.3699999999999998E-2</v>
      </c>
      <c r="B1572">
        <v>5.1999999999999998E-2</v>
      </c>
      <c r="C1572">
        <v>5.16E-2</v>
      </c>
      <c r="D1572">
        <v>5.16E-2</v>
      </c>
      <c r="E1572">
        <v>5.1700000000000003E-2</v>
      </c>
      <c r="F1572">
        <v>5.2200000000000003E-2</v>
      </c>
      <c r="G1572">
        <v>5.2699999999999997E-2</v>
      </c>
      <c r="H1572">
        <v>5.4100000000000002E-2</v>
      </c>
    </row>
    <row r="1573" spans="1:8" x14ac:dyDescent="0.2">
      <c r="A1573">
        <v>5.3999999999999999E-2</v>
      </c>
      <c r="B1573">
        <v>5.2400000000000002E-2</v>
      </c>
      <c r="C1573">
        <v>5.1999999999999998E-2</v>
      </c>
      <c r="D1573">
        <v>5.1999999999999998E-2</v>
      </c>
      <c r="E1573">
        <v>5.21E-2</v>
      </c>
      <c r="F1573">
        <v>5.2499999999999998E-2</v>
      </c>
      <c r="G1573">
        <v>5.3100000000000001E-2</v>
      </c>
      <c r="H1573">
        <v>5.4399999999999997E-2</v>
      </c>
    </row>
    <row r="1574" spans="1:8" x14ac:dyDescent="0.2">
      <c r="A1574">
        <v>5.4100000000000002E-2</v>
      </c>
      <c r="B1574">
        <v>5.2600000000000001E-2</v>
      </c>
      <c r="C1574">
        <v>5.2200000000000003E-2</v>
      </c>
      <c r="D1574">
        <v>5.2200000000000003E-2</v>
      </c>
      <c r="E1574">
        <v>5.2299999999999999E-2</v>
      </c>
      <c r="F1574">
        <v>5.2699999999999997E-2</v>
      </c>
      <c r="G1574">
        <v>5.3199999999999997E-2</v>
      </c>
      <c r="H1574">
        <v>5.4600000000000003E-2</v>
      </c>
    </row>
    <row r="1575" spans="1:8" x14ac:dyDescent="0.2">
      <c r="A1575">
        <v>5.4100000000000002E-2</v>
      </c>
      <c r="B1575">
        <v>5.2600000000000001E-2</v>
      </c>
      <c r="C1575">
        <v>5.2200000000000003E-2</v>
      </c>
      <c r="D1575">
        <v>5.2200000000000003E-2</v>
      </c>
      <c r="E1575">
        <v>5.2400000000000002E-2</v>
      </c>
      <c r="F1575">
        <v>5.2699999999999997E-2</v>
      </c>
      <c r="G1575">
        <v>5.33E-2</v>
      </c>
      <c r="H1575">
        <v>5.4600000000000003E-2</v>
      </c>
    </row>
    <row r="1576" spans="1:8" x14ac:dyDescent="0.2">
      <c r="A1576">
        <v>5.4399999999999997E-2</v>
      </c>
      <c r="B1576">
        <v>5.3100000000000001E-2</v>
      </c>
      <c r="C1576">
        <v>5.28E-2</v>
      </c>
      <c r="D1576">
        <v>5.2699999999999997E-2</v>
      </c>
      <c r="E1576">
        <v>5.28E-2</v>
      </c>
      <c r="F1576">
        <v>5.3199999999999997E-2</v>
      </c>
      <c r="G1576">
        <v>5.3699999999999998E-2</v>
      </c>
      <c r="H1576">
        <v>5.5100000000000003E-2</v>
      </c>
    </row>
    <row r="1577" spans="1:8" x14ac:dyDescent="0.2">
      <c r="A1577">
        <v>5.4399999999999997E-2</v>
      </c>
      <c r="B1577">
        <v>5.2999999999999999E-2</v>
      </c>
      <c r="C1577">
        <v>5.2600000000000001E-2</v>
      </c>
      <c r="D1577">
        <v>5.2600000000000001E-2</v>
      </c>
      <c r="E1577">
        <v>5.2699999999999997E-2</v>
      </c>
      <c r="F1577">
        <v>5.3100000000000001E-2</v>
      </c>
      <c r="G1577">
        <v>5.3600000000000002E-2</v>
      </c>
      <c r="H1577">
        <v>5.5E-2</v>
      </c>
    </row>
    <row r="1578" spans="1:8" x14ac:dyDescent="0.2">
      <c r="A1578">
        <v>5.4300000000000001E-2</v>
      </c>
      <c r="B1578">
        <v>5.2900000000000003E-2</v>
      </c>
      <c r="C1578">
        <v>5.2400000000000002E-2</v>
      </c>
      <c r="D1578">
        <v>5.2400000000000002E-2</v>
      </c>
      <c r="E1578">
        <v>5.2499999999999998E-2</v>
      </c>
      <c r="F1578">
        <v>5.2900000000000003E-2</v>
      </c>
      <c r="G1578">
        <v>5.3400000000000003E-2</v>
      </c>
      <c r="H1578">
        <v>5.4699999999999999E-2</v>
      </c>
    </row>
    <row r="1579" spans="1:8" x14ac:dyDescent="0.2">
      <c r="A1579">
        <v>5.3800000000000001E-2</v>
      </c>
      <c r="B1579">
        <v>5.21E-2</v>
      </c>
      <c r="C1579">
        <v>5.1499999999999997E-2</v>
      </c>
      <c r="D1579">
        <v>5.1499999999999997E-2</v>
      </c>
      <c r="E1579">
        <v>5.1700000000000003E-2</v>
      </c>
      <c r="F1579">
        <v>5.21E-2</v>
      </c>
      <c r="G1579">
        <v>5.2600000000000001E-2</v>
      </c>
      <c r="H1579">
        <v>5.3900000000000003E-2</v>
      </c>
    </row>
    <row r="1580" spans="1:8" x14ac:dyDescent="0.2">
      <c r="A1580">
        <v>5.3600000000000002E-2</v>
      </c>
      <c r="B1580">
        <v>5.1700000000000003E-2</v>
      </c>
      <c r="C1580">
        <v>5.11E-2</v>
      </c>
      <c r="D1580">
        <v>5.11E-2</v>
      </c>
      <c r="E1580">
        <v>5.1299999999999998E-2</v>
      </c>
      <c r="F1580">
        <v>5.1700000000000003E-2</v>
      </c>
      <c r="G1580">
        <v>5.2200000000000003E-2</v>
      </c>
      <c r="H1580">
        <v>5.3499999999999999E-2</v>
      </c>
    </row>
    <row r="1581" spans="1:8" x14ac:dyDescent="0.2">
      <c r="A1581">
        <v>5.3400000000000003E-2</v>
      </c>
      <c r="B1581">
        <v>5.1499999999999997E-2</v>
      </c>
      <c r="C1581">
        <v>5.0999999999999997E-2</v>
      </c>
      <c r="D1581">
        <v>5.0999999999999997E-2</v>
      </c>
      <c r="E1581">
        <v>5.11E-2</v>
      </c>
      <c r="F1581">
        <v>5.1499999999999997E-2</v>
      </c>
      <c r="G1581">
        <v>5.21E-2</v>
      </c>
      <c r="H1581">
        <v>5.3400000000000003E-2</v>
      </c>
    </row>
    <row r="1582" spans="1:8" x14ac:dyDescent="0.2">
      <c r="A1582">
        <v>5.3199999999999997E-2</v>
      </c>
      <c r="B1582">
        <v>5.11E-2</v>
      </c>
      <c r="C1582">
        <v>5.0500000000000003E-2</v>
      </c>
      <c r="D1582">
        <v>5.0500000000000003E-2</v>
      </c>
      <c r="E1582">
        <v>5.0599999999999999E-2</v>
      </c>
      <c r="F1582">
        <v>5.0999999999999997E-2</v>
      </c>
      <c r="G1582">
        <v>5.16E-2</v>
      </c>
      <c r="H1582">
        <v>5.2900000000000003E-2</v>
      </c>
    </row>
    <row r="1583" spans="1:8" x14ac:dyDescent="0.2">
      <c r="A1583">
        <v>5.2699999999999997E-2</v>
      </c>
      <c r="B1583">
        <v>5.04E-2</v>
      </c>
      <c r="C1583">
        <v>4.99E-2</v>
      </c>
      <c r="D1583">
        <v>4.99E-2</v>
      </c>
      <c r="E1583">
        <v>0.05</v>
      </c>
      <c r="F1583">
        <v>5.04E-2</v>
      </c>
      <c r="G1583">
        <v>5.0999999999999997E-2</v>
      </c>
      <c r="H1583">
        <v>5.2299999999999999E-2</v>
      </c>
    </row>
    <row r="1584" spans="1:8" x14ac:dyDescent="0.2">
      <c r="A1584">
        <v>5.28E-2</v>
      </c>
      <c r="B1584">
        <v>5.0599999999999999E-2</v>
      </c>
      <c r="C1584">
        <v>5.0099999999999999E-2</v>
      </c>
      <c r="D1584">
        <v>5.0099999999999999E-2</v>
      </c>
      <c r="E1584">
        <v>5.0200000000000002E-2</v>
      </c>
      <c r="F1584">
        <v>5.0599999999999999E-2</v>
      </c>
      <c r="G1584">
        <v>5.1200000000000002E-2</v>
      </c>
      <c r="H1584">
        <v>5.2499999999999998E-2</v>
      </c>
    </row>
    <row r="1585" spans="1:8" x14ac:dyDescent="0.2">
      <c r="A1585">
        <v>5.3600000000000002E-2</v>
      </c>
      <c r="B1585">
        <v>5.1799999999999999E-2</v>
      </c>
      <c r="C1585">
        <v>5.1400000000000001E-2</v>
      </c>
      <c r="D1585">
        <v>5.1299999999999998E-2</v>
      </c>
      <c r="E1585">
        <v>5.1499999999999997E-2</v>
      </c>
      <c r="F1585">
        <v>5.1799999999999999E-2</v>
      </c>
      <c r="G1585">
        <v>5.2299999999999999E-2</v>
      </c>
      <c r="H1585">
        <v>5.3499999999999999E-2</v>
      </c>
    </row>
    <row r="1586" spans="1:8" x14ac:dyDescent="0.2">
      <c r="A1586">
        <v>5.3900000000000003E-2</v>
      </c>
      <c r="B1586">
        <v>5.2200000000000003E-2</v>
      </c>
      <c r="C1586">
        <v>5.1799999999999999E-2</v>
      </c>
      <c r="D1586">
        <v>5.1700000000000003E-2</v>
      </c>
      <c r="E1586">
        <v>5.1900000000000002E-2</v>
      </c>
      <c r="F1586">
        <v>5.2200000000000003E-2</v>
      </c>
      <c r="G1586">
        <v>5.2699999999999997E-2</v>
      </c>
      <c r="H1586">
        <v>5.3800000000000001E-2</v>
      </c>
    </row>
    <row r="1587" spans="1:8" x14ac:dyDescent="0.2">
      <c r="A1587">
        <v>5.3499999999999999E-2</v>
      </c>
      <c r="B1587">
        <v>5.1400000000000001E-2</v>
      </c>
      <c r="C1587">
        <v>5.0900000000000001E-2</v>
      </c>
      <c r="D1587">
        <v>5.0799999999999998E-2</v>
      </c>
      <c r="E1587">
        <v>5.0900000000000001E-2</v>
      </c>
      <c r="F1587">
        <v>5.1200000000000002E-2</v>
      </c>
      <c r="G1587">
        <v>5.1700000000000003E-2</v>
      </c>
      <c r="H1587">
        <v>5.2900000000000003E-2</v>
      </c>
    </row>
    <row r="1588" spans="1:8" x14ac:dyDescent="0.2">
      <c r="A1588">
        <v>5.3499999999999999E-2</v>
      </c>
      <c r="B1588">
        <v>5.16E-2</v>
      </c>
      <c r="C1588">
        <v>5.0999999999999997E-2</v>
      </c>
      <c r="D1588">
        <v>5.0900000000000001E-2</v>
      </c>
      <c r="E1588">
        <v>5.0999999999999997E-2</v>
      </c>
      <c r="F1588">
        <v>5.1400000000000001E-2</v>
      </c>
      <c r="G1588">
        <v>5.1999999999999998E-2</v>
      </c>
      <c r="H1588">
        <v>5.3199999999999997E-2</v>
      </c>
    </row>
    <row r="1589" spans="1:8" x14ac:dyDescent="0.2">
      <c r="A1589">
        <v>5.3199999999999997E-2</v>
      </c>
      <c r="B1589">
        <v>5.1200000000000002E-2</v>
      </c>
      <c r="C1589">
        <v>5.0599999999999999E-2</v>
      </c>
      <c r="D1589">
        <v>5.0500000000000003E-2</v>
      </c>
      <c r="E1589">
        <v>5.0599999999999999E-2</v>
      </c>
      <c r="F1589">
        <v>5.0999999999999997E-2</v>
      </c>
      <c r="G1589">
        <v>5.16E-2</v>
      </c>
      <c r="H1589">
        <v>5.28E-2</v>
      </c>
    </row>
    <row r="1590" spans="1:8" x14ac:dyDescent="0.2">
      <c r="A1590">
        <v>5.2999999999999999E-2</v>
      </c>
      <c r="B1590">
        <v>5.0900000000000001E-2</v>
      </c>
      <c r="C1590">
        <v>5.0200000000000002E-2</v>
      </c>
      <c r="D1590">
        <v>5.0099999999999999E-2</v>
      </c>
      <c r="E1590">
        <v>5.0200000000000002E-2</v>
      </c>
      <c r="F1590">
        <v>5.0599999999999999E-2</v>
      </c>
      <c r="G1590">
        <v>5.1200000000000002E-2</v>
      </c>
      <c r="H1590">
        <v>5.2400000000000002E-2</v>
      </c>
    </row>
    <row r="1591" spans="1:8" x14ac:dyDescent="0.2">
      <c r="A1591">
        <v>5.3400000000000003E-2</v>
      </c>
      <c r="B1591">
        <v>5.1299999999999998E-2</v>
      </c>
      <c r="C1591">
        <v>5.0599999999999999E-2</v>
      </c>
      <c r="D1591">
        <v>5.0500000000000003E-2</v>
      </c>
      <c r="E1591">
        <v>5.0599999999999999E-2</v>
      </c>
      <c r="F1591">
        <v>5.0999999999999997E-2</v>
      </c>
      <c r="G1591">
        <v>5.1499999999999997E-2</v>
      </c>
      <c r="H1591">
        <v>5.2699999999999997E-2</v>
      </c>
    </row>
    <row r="1592" spans="1:8" x14ac:dyDescent="0.2">
      <c r="A1592">
        <v>5.3100000000000001E-2</v>
      </c>
      <c r="B1592">
        <v>5.0799999999999998E-2</v>
      </c>
      <c r="C1592">
        <v>5.0099999999999999E-2</v>
      </c>
      <c r="D1592">
        <v>0.05</v>
      </c>
      <c r="E1592">
        <v>5.0099999999999999E-2</v>
      </c>
      <c r="F1592">
        <v>5.04E-2</v>
      </c>
      <c r="G1592">
        <v>5.0900000000000001E-2</v>
      </c>
      <c r="H1592">
        <v>5.2200000000000003E-2</v>
      </c>
    </row>
    <row r="1593" spans="1:8" x14ac:dyDescent="0.2">
      <c r="A1593">
        <v>5.3199999999999997E-2</v>
      </c>
      <c r="B1593">
        <v>5.11E-2</v>
      </c>
      <c r="C1593">
        <v>5.04E-2</v>
      </c>
      <c r="D1593">
        <v>5.0299999999999997E-2</v>
      </c>
      <c r="E1593">
        <v>5.04E-2</v>
      </c>
      <c r="F1593">
        <v>5.0700000000000002E-2</v>
      </c>
      <c r="G1593">
        <v>5.1200000000000002E-2</v>
      </c>
      <c r="H1593">
        <v>5.2299999999999999E-2</v>
      </c>
    </row>
    <row r="1594" spans="1:8" x14ac:dyDescent="0.2">
      <c r="A1594">
        <v>5.33E-2</v>
      </c>
      <c r="B1594">
        <v>5.1200000000000002E-2</v>
      </c>
      <c r="C1594">
        <v>5.0500000000000003E-2</v>
      </c>
      <c r="D1594">
        <v>5.04E-2</v>
      </c>
      <c r="E1594">
        <v>5.04E-2</v>
      </c>
      <c r="F1594">
        <v>5.0700000000000002E-2</v>
      </c>
      <c r="G1594">
        <v>5.1200000000000002E-2</v>
      </c>
      <c r="H1594">
        <v>5.2400000000000002E-2</v>
      </c>
    </row>
    <row r="1595" spans="1:8" x14ac:dyDescent="0.2">
      <c r="A1595">
        <v>5.3199999999999997E-2</v>
      </c>
      <c r="B1595">
        <v>5.1200000000000002E-2</v>
      </c>
      <c r="C1595">
        <v>5.04E-2</v>
      </c>
      <c r="D1595">
        <v>5.0200000000000002E-2</v>
      </c>
      <c r="E1595">
        <v>5.0299999999999997E-2</v>
      </c>
      <c r="F1595">
        <v>5.0599999999999999E-2</v>
      </c>
      <c r="G1595">
        <v>5.1200000000000002E-2</v>
      </c>
      <c r="H1595">
        <v>5.2299999999999999E-2</v>
      </c>
    </row>
    <row r="1596" spans="1:8" x14ac:dyDescent="0.2">
      <c r="A1596">
        <v>5.3100000000000001E-2</v>
      </c>
      <c r="B1596">
        <v>5.0999999999999997E-2</v>
      </c>
      <c r="C1596">
        <v>5.0299999999999997E-2</v>
      </c>
      <c r="D1596">
        <v>5.0200000000000002E-2</v>
      </c>
      <c r="E1596">
        <v>5.0200000000000002E-2</v>
      </c>
      <c r="F1596">
        <v>5.0500000000000003E-2</v>
      </c>
      <c r="G1596">
        <v>5.11E-2</v>
      </c>
      <c r="H1596">
        <v>5.2200000000000003E-2</v>
      </c>
    </row>
    <row r="1597" spans="1:8" x14ac:dyDescent="0.2">
      <c r="A1597">
        <v>5.3199999999999997E-2</v>
      </c>
      <c r="B1597">
        <v>5.11E-2</v>
      </c>
      <c r="C1597">
        <v>5.04E-2</v>
      </c>
      <c r="D1597">
        <v>5.0200000000000002E-2</v>
      </c>
      <c r="E1597">
        <v>5.0200000000000002E-2</v>
      </c>
      <c r="F1597">
        <v>5.0500000000000003E-2</v>
      </c>
      <c r="G1597">
        <v>5.0900000000000001E-2</v>
      </c>
      <c r="H1597">
        <v>5.21E-2</v>
      </c>
    </row>
    <row r="1598" spans="1:8" x14ac:dyDescent="0.2">
      <c r="A1598">
        <v>5.2900000000000003E-2</v>
      </c>
      <c r="B1598">
        <v>5.0700000000000002E-2</v>
      </c>
      <c r="C1598">
        <v>4.99E-2</v>
      </c>
      <c r="D1598">
        <v>4.9799999999999997E-2</v>
      </c>
      <c r="E1598">
        <v>4.9799999999999997E-2</v>
      </c>
      <c r="F1598">
        <v>5.0099999999999999E-2</v>
      </c>
      <c r="G1598">
        <v>5.0599999999999999E-2</v>
      </c>
      <c r="H1598">
        <v>5.1900000000000002E-2</v>
      </c>
    </row>
    <row r="1599" spans="1:8" x14ac:dyDescent="0.2">
      <c r="A1599">
        <v>5.2699999999999997E-2</v>
      </c>
      <c r="B1599">
        <v>5.04E-2</v>
      </c>
      <c r="C1599">
        <v>4.9700000000000001E-2</v>
      </c>
      <c r="D1599">
        <v>4.9399999999999999E-2</v>
      </c>
      <c r="E1599">
        <v>4.9399999999999999E-2</v>
      </c>
      <c r="F1599">
        <v>4.9700000000000001E-2</v>
      </c>
      <c r="G1599">
        <v>5.0200000000000002E-2</v>
      </c>
      <c r="H1599">
        <v>5.1400000000000001E-2</v>
      </c>
    </row>
    <row r="1600" spans="1:8" x14ac:dyDescent="0.2">
      <c r="A1600">
        <v>5.2900000000000003E-2</v>
      </c>
      <c r="B1600">
        <v>5.0799999999999998E-2</v>
      </c>
      <c r="C1600">
        <v>0.05</v>
      </c>
      <c r="D1600">
        <v>4.9799999999999997E-2</v>
      </c>
      <c r="E1600">
        <v>4.9799999999999997E-2</v>
      </c>
      <c r="F1600">
        <v>5.0099999999999999E-2</v>
      </c>
      <c r="G1600">
        <v>5.0599999999999999E-2</v>
      </c>
      <c r="H1600">
        <v>5.1799999999999999E-2</v>
      </c>
    </row>
    <row r="1601" spans="1:8" x14ac:dyDescent="0.2">
      <c r="A1601">
        <v>5.2400000000000002E-2</v>
      </c>
      <c r="B1601">
        <v>5.0099999999999999E-2</v>
      </c>
      <c r="C1601">
        <v>4.9200000000000001E-2</v>
      </c>
      <c r="D1601">
        <v>4.9000000000000002E-2</v>
      </c>
      <c r="E1601">
        <v>4.9099999999999998E-2</v>
      </c>
      <c r="F1601">
        <v>4.9399999999999999E-2</v>
      </c>
      <c r="G1601">
        <v>4.9799999999999997E-2</v>
      </c>
      <c r="H1601">
        <v>5.11E-2</v>
      </c>
    </row>
    <row r="1602" spans="1:8" x14ac:dyDescent="0.2">
      <c r="A1602">
        <v>5.2400000000000002E-2</v>
      </c>
      <c r="B1602">
        <v>0.05</v>
      </c>
      <c r="C1602">
        <v>4.9200000000000001E-2</v>
      </c>
      <c r="D1602">
        <v>4.9000000000000002E-2</v>
      </c>
      <c r="E1602">
        <v>4.9099999999999998E-2</v>
      </c>
      <c r="F1602">
        <v>4.9299999999999997E-2</v>
      </c>
      <c r="G1602">
        <v>4.99E-2</v>
      </c>
      <c r="H1602">
        <v>5.11E-2</v>
      </c>
    </row>
    <row r="1603" spans="1:8" x14ac:dyDescent="0.2">
      <c r="A1603">
        <v>5.2200000000000003E-2</v>
      </c>
      <c r="B1603">
        <v>4.9599999999999998E-2</v>
      </c>
      <c r="C1603">
        <v>4.8899999999999999E-2</v>
      </c>
      <c r="D1603">
        <v>4.87E-2</v>
      </c>
      <c r="E1603">
        <v>4.87E-2</v>
      </c>
      <c r="F1603">
        <v>4.9000000000000002E-2</v>
      </c>
      <c r="G1603">
        <v>4.9599999999999998E-2</v>
      </c>
      <c r="H1603">
        <v>5.0900000000000001E-2</v>
      </c>
    </row>
    <row r="1604" spans="1:8" x14ac:dyDescent="0.2">
      <c r="A1604">
        <v>5.11E-2</v>
      </c>
      <c r="B1604">
        <v>4.8599999999999997E-2</v>
      </c>
      <c r="C1604">
        <v>4.7800000000000002E-2</v>
      </c>
      <c r="D1604">
        <v>4.7600000000000003E-2</v>
      </c>
      <c r="E1604">
        <v>4.7800000000000002E-2</v>
      </c>
      <c r="F1604">
        <v>4.82E-2</v>
      </c>
      <c r="G1604">
        <v>4.8899999999999999E-2</v>
      </c>
      <c r="H1604">
        <v>5.04E-2</v>
      </c>
    </row>
    <row r="1605" spans="1:8" x14ac:dyDescent="0.2">
      <c r="A1605">
        <v>5.1200000000000002E-2</v>
      </c>
      <c r="B1605">
        <v>4.8599999999999997E-2</v>
      </c>
      <c r="C1605">
        <v>4.7800000000000002E-2</v>
      </c>
      <c r="D1605">
        <v>4.7699999999999999E-2</v>
      </c>
      <c r="E1605">
        <v>4.7899999999999998E-2</v>
      </c>
      <c r="F1605">
        <v>4.8300000000000003E-2</v>
      </c>
      <c r="G1605">
        <v>4.9000000000000002E-2</v>
      </c>
      <c r="H1605">
        <v>5.04E-2</v>
      </c>
    </row>
    <row r="1606" spans="1:8" x14ac:dyDescent="0.2">
      <c r="A1606">
        <v>5.1400000000000001E-2</v>
      </c>
      <c r="B1606">
        <v>4.87E-2</v>
      </c>
      <c r="C1606">
        <v>4.7899999999999998E-2</v>
      </c>
      <c r="D1606">
        <v>4.7899999999999998E-2</v>
      </c>
      <c r="E1606">
        <v>4.8000000000000001E-2</v>
      </c>
      <c r="F1606">
        <v>4.8399999999999999E-2</v>
      </c>
      <c r="G1606">
        <v>4.9099999999999998E-2</v>
      </c>
      <c r="H1606">
        <v>5.0599999999999999E-2</v>
      </c>
    </row>
    <row r="1607" spans="1:8" x14ac:dyDescent="0.2">
      <c r="A1607">
        <v>5.1499999999999997E-2</v>
      </c>
      <c r="B1607">
        <v>4.8899999999999999E-2</v>
      </c>
      <c r="C1607">
        <v>4.8099999999999997E-2</v>
      </c>
      <c r="D1607">
        <v>4.8000000000000001E-2</v>
      </c>
      <c r="E1607">
        <v>4.8099999999999997E-2</v>
      </c>
      <c r="F1607">
        <v>4.8599999999999997E-2</v>
      </c>
      <c r="G1607">
        <v>4.9200000000000001E-2</v>
      </c>
      <c r="H1607">
        <v>5.0700000000000002E-2</v>
      </c>
    </row>
    <row r="1608" spans="1:8" x14ac:dyDescent="0.2">
      <c r="A1608">
        <v>5.1799999999999999E-2</v>
      </c>
      <c r="B1608">
        <v>4.9299999999999997E-2</v>
      </c>
      <c r="C1608">
        <v>4.8599999999999997E-2</v>
      </c>
      <c r="D1608">
        <v>4.8500000000000001E-2</v>
      </c>
      <c r="E1608">
        <v>4.8599999999999997E-2</v>
      </c>
      <c r="F1608">
        <v>4.8899999999999999E-2</v>
      </c>
      <c r="G1608">
        <v>4.9500000000000002E-2</v>
      </c>
      <c r="H1608">
        <v>5.0900000000000001E-2</v>
      </c>
    </row>
    <row r="1609" spans="1:8" x14ac:dyDescent="0.2">
      <c r="A1609">
        <v>5.2299999999999999E-2</v>
      </c>
      <c r="B1609">
        <v>4.9799999999999997E-2</v>
      </c>
      <c r="C1609">
        <v>4.9099999999999998E-2</v>
      </c>
      <c r="D1609">
        <v>4.9000000000000002E-2</v>
      </c>
      <c r="E1609">
        <v>4.9099999999999998E-2</v>
      </c>
      <c r="F1609">
        <v>4.9399999999999999E-2</v>
      </c>
      <c r="G1609">
        <v>0.05</v>
      </c>
      <c r="H1609">
        <v>5.1400000000000001E-2</v>
      </c>
    </row>
    <row r="1610" spans="1:8" x14ac:dyDescent="0.2">
      <c r="A1610">
        <v>5.2600000000000001E-2</v>
      </c>
      <c r="B1610">
        <v>5.0099999999999999E-2</v>
      </c>
      <c r="C1610">
        <v>4.9299999999999997E-2</v>
      </c>
      <c r="D1610">
        <v>4.9099999999999998E-2</v>
      </c>
      <c r="E1610">
        <v>4.9200000000000001E-2</v>
      </c>
      <c r="F1610">
        <v>4.9500000000000002E-2</v>
      </c>
      <c r="G1610">
        <v>5.0099999999999999E-2</v>
      </c>
      <c r="H1610">
        <v>5.1499999999999997E-2</v>
      </c>
    </row>
    <row r="1611" spans="1:8" x14ac:dyDescent="0.2">
      <c r="A1611">
        <v>5.2499999999999998E-2</v>
      </c>
      <c r="B1611">
        <v>0.05</v>
      </c>
      <c r="C1611">
        <v>4.9099999999999998E-2</v>
      </c>
      <c r="D1611">
        <v>4.8899999999999999E-2</v>
      </c>
      <c r="E1611">
        <v>4.9000000000000002E-2</v>
      </c>
      <c r="F1611">
        <v>4.9299999999999997E-2</v>
      </c>
      <c r="G1611">
        <v>4.99E-2</v>
      </c>
      <c r="H1611">
        <v>5.1400000000000001E-2</v>
      </c>
    </row>
    <row r="1612" spans="1:8" x14ac:dyDescent="0.2">
      <c r="A1612">
        <v>5.28E-2</v>
      </c>
      <c r="B1612">
        <v>5.0200000000000002E-2</v>
      </c>
      <c r="C1612">
        <v>4.9399999999999999E-2</v>
      </c>
      <c r="D1612">
        <v>4.9200000000000001E-2</v>
      </c>
      <c r="E1612">
        <v>4.9299999999999997E-2</v>
      </c>
      <c r="F1612">
        <v>4.9599999999999998E-2</v>
      </c>
      <c r="G1612">
        <v>5.0200000000000002E-2</v>
      </c>
      <c r="H1612">
        <v>5.1700000000000003E-2</v>
      </c>
    </row>
    <row r="1613" spans="1:8" x14ac:dyDescent="0.2">
      <c r="A1613">
        <v>5.2999999999999999E-2</v>
      </c>
      <c r="B1613">
        <v>5.0599999999999999E-2</v>
      </c>
      <c r="C1613">
        <v>4.9700000000000001E-2</v>
      </c>
      <c r="D1613">
        <v>4.9599999999999998E-2</v>
      </c>
      <c r="E1613">
        <v>4.9599999999999998E-2</v>
      </c>
      <c r="F1613">
        <v>4.99E-2</v>
      </c>
      <c r="G1613">
        <v>5.0500000000000003E-2</v>
      </c>
      <c r="H1613">
        <v>5.1900000000000002E-2</v>
      </c>
    </row>
    <row r="1614" spans="1:8" x14ac:dyDescent="0.2">
      <c r="A1614">
        <v>5.2600000000000001E-2</v>
      </c>
      <c r="B1614">
        <v>0.05</v>
      </c>
      <c r="C1614">
        <v>4.9099999999999998E-2</v>
      </c>
      <c r="D1614">
        <v>4.8899999999999999E-2</v>
      </c>
      <c r="E1614">
        <v>4.8899999999999999E-2</v>
      </c>
      <c r="F1614">
        <v>4.9299999999999997E-2</v>
      </c>
      <c r="G1614">
        <v>0.05</v>
      </c>
      <c r="H1614">
        <v>5.1499999999999997E-2</v>
      </c>
    </row>
    <row r="1615" spans="1:8" x14ac:dyDescent="0.2">
      <c r="A1615">
        <v>5.2999999999999999E-2</v>
      </c>
      <c r="B1615">
        <v>5.0799999999999998E-2</v>
      </c>
      <c r="C1615">
        <v>4.99E-2</v>
      </c>
      <c r="D1615">
        <v>4.9799999999999997E-2</v>
      </c>
      <c r="E1615">
        <v>4.99E-2</v>
      </c>
      <c r="F1615">
        <v>5.0200000000000002E-2</v>
      </c>
      <c r="G1615">
        <v>5.0799999999999998E-2</v>
      </c>
      <c r="H1615">
        <v>5.2200000000000003E-2</v>
      </c>
    </row>
    <row r="1616" spans="1:8" x14ac:dyDescent="0.2">
      <c r="A1616">
        <v>5.2900000000000003E-2</v>
      </c>
      <c r="B1616">
        <v>5.0599999999999999E-2</v>
      </c>
      <c r="C1616">
        <v>4.9799999999999997E-2</v>
      </c>
      <c r="D1616">
        <v>4.9599999999999998E-2</v>
      </c>
      <c r="E1616">
        <v>4.9700000000000001E-2</v>
      </c>
      <c r="F1616">
        <v>5.0099999999999999E-2</v>
      </c>
      <c r="G1616">
        <v>5.0700000000000002E-2</v>
      </c>
      <c r="H1616">
        <v>5.2200000000000003E-2</v>
      </c>
    </row>
    <row r="1617" spans="1:8" x14ac:dyDescent="0.2">
      <c r="A1617">
        <v>5.2999999999999999E-2</v>
      </c>
      <c r="B1617">
        <v>5.0799999999999998E-2</v>
      </c>
      <c r="C1617">
        <v>0.05</v>
      </c>
      <c r="D1617">
        <v>4.99E-2</v>
      </c>
      <c r="E1617">
        <v>0.05</v>
      </c>
      <c r="F1617">
        <v>5.0299999999999997E-2</v>
      </c>
      <c r="G1617">
        <v>5.0900000000000001E-2</v>
      </c>
      <c r="H1617">
        <v>5.2400000000000002E-2</v>
      </c>
    </row>
    <row r="1618" spans="1:8" x14ac:dyDescent="0.2">
      <c r="A1618">
        <v>5.2999999999999999E-2</v>
      </c>
      <c r="B1618">
        <v>5.0900000000000001E-2</v>
      </c>
      <c r="C1618">
        <v>5.0099999999999999E-2</v>
      </c>
      <c r="D1618">
        <v>4.99E-2</v>
      </c>
      <c r="E1618">
        <v>0.05</v>
      </c>
      <c r="F1618">
        <v>5.0299999999999997E-2</v>
      </c>
      <c r="G1618">
        <v>5.0900000000000001E-2</v>
      </c>
      <c r="H1618">
        <v>5.2400000000000002E-2</v>
      </c>
    </row>
    <row r="1619" spans="1:8" x14ac:dyDescent="0.2">
      <c r="A1619">
        <v>5.2999999999999999E-2</v>
      </c>
      <c r="B1619">
        <v>5.0799999999999998E-2</v>
      </c>
      <c r="C1619">
        <v>5.0099999999999999E-2</v>
      </c>
      <c r="D1619">
        <v>4.99E-2</v>
      </c>
      <c r="E1619">
        <v>5.0099999999999999E-2</v>
      </c>
      <c r="F1619">
        <v>5.04E-2</v>
      </c>
      <c r="G1619">
        <v>5.11E-2</v>
      </c>
      <c r="H1619">
        <v>5.2499999999999998E-2</v>
      </c>
    </row>
    <row r="1620" spans="1:8" x14ac:dyDescent="0.2">
      <c r="A1620">
        <v>5.2900000000000003E-2</v>
      </c>
      <c r="B1620">
        <v>5.0599999999999999E-2</v>
      </c>
      <c r="C1620">
        <v>4.99E-2</v>
      </c>
      <c r="D1620">
        <v>4.9799999999999997E-2</v>
      </c>
      <c r="E1620">
        <v>4.99E-2</v>
      </c>
      <c r="F1620">
        <v>5.0299999999999997E-2</v>
      </c>
      <c r="G1620">
        <v>5.0900000000000001E-2</v>
      </c>
      <c r="H1620">
        <v>5.2299999999999999E-2</v>
      </c>
    </row>
    <row r="1621" spans="1:8" x14ac:dyDescent="0.2">
      <c r="A1621">
        <v>5.3100000000000001E-2</v>
      </c>
      <c r="B1621">
        <v>5.0999999999999997E-2</v>
      </c>
      <c r="C1621">
        <v>5.0299999999999997E-2</v>
      </c>
      <c r="D1621">
        <v>5.0200000000000002E-2</v>
      </c>
      <c r="E1621">
        <v>5.0299999999999997E-2</v>
      </c>
      <c r="F1621">
        <v>5.0599999999999999E-2</v>
      </c>
      <c r="G1621">
        <v>5.1200000000000002E-2</v>
      </c>
      <c r="H1621">
        <v>5.2600000000000001E-2</v>
      </c>
    </row>
    <row r="1622" spans="1:8" x14ac:dyDescent="0.2">
      <c r="A1622">
        <v>5.3400000000000003E-2</v>
      </c>
      <c r="B1622">
        <v>5.1700000000000003E-2</v>
      </c>
      <c r="C1622">
        <v>5.11E-2</v>
      </c>
      <c r="D1622">
        <v>5.0999999999999997E-2</v>
      </c>
      <c r="E1622">
        <v>5.11E-2</v>
      </c>
      <c r="F1622">
        <v>5.1400000000000001E-2</v>
      </c>
      <c r="G1622">
        <v>5.1900000000000002E-2</v>
      </c>
      <c r="H1622">
        <v>5.33E-2</v>
      </c>
    </row>
    <row r="1623" spans="1:8" x14ac:dyDescent="0.2">
      <c r="A1623">
        <v>5.3400000000000003E-2</v>
      </c>
      <c r="B1623">
        <v>5.1700000000000003E-2</v>
      </c>
      <c r="C1623">
        <v>5.11E-2</v>
      </c>
      <c r="D1623">
        <v>5.0900000000000001E-2</v>
      </c>
      <c r="E1623">
        <v>5.0999999999999997E-2</v>
      </c>
      <c r="F1623">
        <v>5.1299999999999998E-2</v>
      </c>
      <c r="G1623">
        <v>5.1900000000000002E-2</v>
      </c>
      <c r="H1623">
        <v>5.3199999999999997E-2</v>
      </c>
    </row>
    <row r="1624" spans="1:8" x14ac:dyDescent="0.2">
      <c r="A1624">
        <v>5.33E-2</v>
      </c>
      <c r="B1624">
        <v>5.1499999999999997E-2</v>
      </c>
      <c r="C1624">
        <v>5.0900000000000001E-2</v>
      </c>
      <c r="D1624">
        <v>5.0799999999999998E-2</v>
      </c>
      <c r="E1624">
        <v>5.0900000000000001E-2</v>
      </c>
      <c r="F1624">
        <v>5.1200000000000002E-2</v>
      </c>
      <c r="G1624">
        <v>5.1700000000000003E-2</v>
      </c>
      <c r="H1624">
        <v>5.2999999999999999E-2</v>
      </c>
    </row>
    <row r="1625" spans="1:8" x14ac:dyDescent="0.2">
      <c r="A1625">
        <v>5.3100000000000001E-2</v>
      </c>
      <c r="B1625">
        <v>5.1299999999999998E-2</v>
      </c>
      <c r="C1625">
        <v>5.0599999999999999E-2</v>
      </c>
      <c r="D1625">
        <v>5.0500000000000003E-2</v>
      </c>
      <c r="E1625">
        <v>5.0599999999999999E-2</v>
      </c>
      <c r="F1625">
        <v>5.0900000000000001E-2</v>
      </c>
      <c r="G1625">
        <v>5.1400000000000001E-2</v>
      </c>
      <c r="H1625">
        <v>5.28E-2</v>
      </c>
    </row>
    <row r="1626" spans="1:8" x14ac:dyDescent="0.2">
      <c r="A1626">
        <v>5.2699999999999997E-2</v>
      </c>
      <c r="B1626">
        <v>5.0700000000000002E-2</v>
      </c>
      <c r="C1626">
        <v>0.05</v>
      </c>
      <c r="D1626">
        <v>4.99E-2</v>
      </c>
      <c r="E1626">
        <v>0.05</v>
      </c>
      <c r="F1626">
        <v>5.0299999999999997E-2</v>
      </c>
      <c r="G1626">
        <v>5.0900000000000001E-2</v>
      </c>
      <c r="H1626">
        <v>5.2200000000000003E-2</v>
      </c>
    </row>
    <row r="1627" spans="1:8" x14ac:dyDescent="0.2">
      <c r="A1627">
        <v>5.3199999999999997E-2</v>
      </c>
      <c r="B1627">
        <v>5.1400000000000001E-2</v>
      </c>
      <c r="C1627">
        <v>5.0700000000000002E-2</v>
      </c>
      <c r="D1627">
        <v>5.0599999999999999E-2</v>
      </c>
      <c r="E1627">
        <v>5.0599999999999999E-2</v>
      </c>
      <c r="F1627">
        <v>5.0900000000000001E-2</v>
      </c>
      <c r="G1627">
        <v>5.1400000000000001E-2</v>
      </c>
      <c r="H1627">
        <v>5.2699999999999997E-2</v>
      </c>
    </row>
    <row r="1628" spans="1:8" x14ac:dyDescent="0.2">
      <c r="A1628">
        <v>5.3199999999999997E-2</v>
      </c>
      <c r="B1628">
        <v>5.1299999999999998E-2</v>
      </c>
      <c r="C1628">
        <v>5.0500000000000003E-2</v>
      </c>
      <c r="D1628">
        <v>5.04E-2</v>
      </c>
      <c r="E1628">
        <v>5.0500000000000003E-2</v>
      </c>
      <c r="F1628">
        <v>5.0700000000000002E-2</v>
      </c>
      <c r="G1628">
        <v>5.1200000000000002E-2</v>
      </c>
      <c r="H1628">
        <v>5.2499999999999998E-2</v>
      </c>
    </row>
    <row r="1629" spans="1:8" x14ac:dyDescent="0.2">
      <c r="A1629">
        <v>5.33E-2</v>
      </c>
      <c r="B1629">
        <v>5.1400000000000001E-2</v>
      </c>
      <c r="C1629">
        <v>5.0599999999999999E-2</v>
      </c>
      <c r="D1629">
        <v>5.0500000000000003E-2</v>
      </c>
      <c r="E1629">
        <v>5.0599999999999999E-2</v>
      </c>
      <c r="F1629">
        <v>5.0799999999999998E-2</v>
      </c>
      <c r="G1629">
        <v>5.1400000000000001E-2</v>
      </c>
      <c r="H1629">
        <v>5.2499999999999998E-2</v>
      </c>
    </row>
    <row r="1630" spans="1:8" x14ac:dyDescent="0.2">
      <c r="A1630">
        <v>5.3400000000000003E-2</v>
      </c>
      <c r="B1630">
        <v>5.1799999999999999E-2</v>
      </c>
      <c r="C1630">
        <v>5.0999999999999997E-2</v>
      </c>
      <c r="D1630">
        <v>5.0799999999999998E-2</v>
      </c>
      <c r="E1630">
        <v>5.0900000000000001E-2</v>
      </c>
      <c r="F1630">
        <v>5.1200000000000002E-2</v>
      </c>
      <c r="G1630">
        <v>5.1700000000000003E-2</v>
      </c>
      <c r="H1630">
        <v>5.2999999999999999E-2</v>
      </c>
    </row>
    <row r="1631" spans="1:8" x14ac:dyDescent="0.2">
      <c r="A1631">
        <v>5.3600000000000002E-2</v>
      </c>
      <c r="B1631">
        <v>5.1999999999999998E-2</v>
      </c>
      <c r="C1631">
        <v>5.1299999999999998E-2</v>
      </c>
      <c r="D1631">
        <v>5.11E-2</v>
      </c>
      <c r="E1631">
        <v>5.1200000000000002E-2</v>
      </c>
      <c r="F1631">
        <v>5.16E-2</v>
      </c>
      <c r="G1631">
        <v>5.21E-2</v>
      </c>
      <c r="H1631">
        <v>5.33E-2</v>
      </c>
    </row>
    <row r="1632" spans="1:8" x14ac:dyDescent="0.2">
      <c r="A1632">
        <v>5.3900000000000003E-2</v>
      </c>
      <c r="B1632">
        <v>5.2299999999999999E-2</v>
      </c>
      <c r="C1632">
        <v>5.1700000000000003E-2</v>
      </c>
      <c r="D1632">
        <v>5.16E-2</v>
      </c>
      <c r="E1632">
        <v>5.1700000000000003E-2</v>
      </c>
      <c r="F1632">
        <v>5.1999999999999998E-2</v>
      </c>
      <c r="G1632">
        <v>5.2600000000000001E-2</v>
      </c>
      <c r="H1632">
        <v>5.3800000000000001E-2</v>
      </c>
    </row>
    <row r="1633" spans="1:8" x14ac:dyDescent="0.2">
      <c r="A1633">
        <v>5.3800000000000001E-2</v>
      </c>
      <c r="B1633">
        <v>5.2200000000000003E-2</v>
      </c>
      <c r="C1633">
        <v>5.16E-2</v>
      </c>
      <c r="D1633">
        <v>5.1499999999999997E-2</v>
      </c>
      <c r="E1633">
        <v>5.16E-2</v>
      </c>
      <c r="F1633">
        <v>5.1900000000000002E-2</v>
      </c>
      <c r="G1633">
        <v>5.2400000000000002E-2</v>
      </c>
      <c r="H1633">
        <v>5.3800000000000001E-2</v>
      </c>
    </row>
    <row r="1634" spans="1:8" x14ac:dyDescent="0.2">
      <c r="A1634">
        <v>5.3900000000000003E-2</v>
      </c>
      <c r="B1634">
        <v>5.2400000000000002E-2</v>
      </c>
      <c r="C1634">
        <v>5.1700000000000003E-2</v>
      </c>
      <c r="D1634">
        <v>5.16E-2</v>
      </c>
      <c r="E1634">
        <v>5.1700000000000003E-2</v>
      </c>
      <c r="F1634">
        <v>5.1999999999999998E-2</v>
      </c>
      <c r="G1634">
        <v>5.2499999999999998E-2</v>
      </c>
      <c r="H1634">
        <v>5.3800000000000001E-2</v>
      </c>
    </row>
    <row r="1635" spans="1:8" x14ac:dyDescent="0.2">
      <c r="A1635">
        <v>5.3999999999999999E-2</v>
      </c>
      <c r="B1635">
        <v>5.28E-2</v>
      </c>
      <c r="C1635">
        <v>5.21E-2</v>
      </c>
      <c r="D1635">
        <v>5.1999999999999998E-2</v>
      </c>
      <c r="E1635">
        <v>5.1999999999999998E-2</v>
      </c>
      <c r="F1635">
        <v>5.2299999999999999E-2</v>
      </c>
      <c r="G1635">
        <v>5.28E-2</v>
      </c>
      <c r="H1635">
        <v>5.4100000000000002E-2</v>
      </c>
    </row>
    <row r="1636" spans="1:8" x14ac:dyDescent="0.2">
      <c r="A1636">
        <v>5.3999999999999999E-2</v>
      </c>
      <c r="B1636">
        <v>5.2699999999999997E-2</v>
      </c>
      <c r="C1636">
        <v>5.1999999999999998E-2</v>
      </c>
      <c r="D1636">
        <v>5.1799999999999999E-2</v>
      </c>
      <c r="E1636">
        <v>5.1900000000000002E-2</v>
      </c>
      <c r="F1636">
        <v>5.2200000000000003E-2</v>
      </c>
      <c r="G1636">
        <v>5.2699999999999997E-2</v>
      </c>
      <c r="H1636">
        <v>5.3999999999999999E-2</v>
      </c>
    </row>
    <row r="1637" spans="1:8" x14ac:dyDescent="0.2">
      <c r="A1637">
        <v>5.3999999999999999E-2</v>
      </c>
      <c r="B1637">
        <v>5.2499999999999998E-2</v>
      </c>
      <c r="C1637">
        <v>5.1799999999999999E-2</v>
      </c>
      <c r="D1637">
        <v>5.16E-2</v>
      </c>
      <c r="E1637">
        <v>5.16E-2</v>
      </c>
      <c r="F1637">
        <v>5.1900000000000002E-2</v>
      </c>
      <c r="G1637">
        <v>5.2400000000000002E-2</v>
      </c>
      <c r="H1637">
        <v>5.3699999999999998E-2</v>
      </c>
    </row>
    <row r="1638" spans="1:8" x14ac:dyDescent="0.2">
      <c r="A1638">
        <v>5.4100000000000002E-2</v>
      </c>
      <c r="B1638">
        <v>5.2699999999999997E-2</v>
      </c>
      <c r="C1638">
        <v>5.1999999999999998E-2</v>
      </c>
      <c r="D1638">
        <v>5.1799999999999999E-2</v>
      </c>
      <c r="E1638">
        <v>5.1900000000000002E-2</v>
      </c>
      <c r="F1638">
        <v>5.21E-2</v>
      </c>
      <c r="G1638">
        <v>5.2600000000000001E-2</v>
      </c>
      <c r="H1638">
        <v>5.3900000000000003E-2</v>
      </c>
    </row>
    <row r="1639" spans="1:8" x14ac:dyDescent="0.2">
      <c r="A1639">
        <v>5.4199999999999998E-2</v>
      </c>
      <c r="B1639">
        <v>5.2900000000000003E-2</v>
      </c>
      <c r="C1639">
        <v>5.2200000000000003E-2</v>
      </c>
      <c r="D1639">
        <v>5.21E-2</v>
      </c>
      <c r="E1639">
        <v>5.2200000000000003E-2</v>
      </c>
      <c r="F1639">
        <v>5.2499999999999998E-2</v>
      </c>
      <c r="G1639">
        <v>5.2999999999999999E-2</v>
      </c>
      <c r="H1639">
        <v>5.4300000000000001E-2</v>
      </c>
    </row>
    <row r="1640" spans="1:8" x14ac:dyDescent="0.2">
      <c r="A1640">
        <v>5.4300000000000001E-2</v>
      </c>
      <c r="B1640">
        <v>5.3100000000000001E-2</v>
      </c>
      <c r="C1640">
        <v>5.2499999999999998E-2</v>
      </c>
      <c r="D1640">
        <v>5.2400000000000002E-2</v>
      </c>
      <c r="E1640">
        <v>5.2499999999999998E-2</v>
      </c>
      <c r="F1640">
        <v>5.28E-2</v>
      </c>
      <c r="G1640">
        <v>5.33E-2</v>
      </c>
      <c r="H1640">
        <v>5.4600000000000003E-2</v>
      </c>
    </row>
    <row r="1641" spans="1:8" x14ac:dyDescent="0.2">
      <c r="A1641">
        <v>5.4199999999999998E-2</v>
      </c>
      <c r="B1641">
        <v>5.33E-2</v>
      </c>
      <c r="C1641">
        <v>5.2699999999999997E-2</v>
      </c>
      <c r="D1641">
        <v>5.2699999999999997E-2</v>
      </c>
      <c r="E1641">
        <v>5.28E-2</v>
      </c>
      <c r="F1641">
        <v>5.3199999999999997E-2</v>
      </c>
      <c r="G1641">
        <v>5.3800000000000001E-2</v>
      </c>
      <c r="H1641">
        <v>5.5E-2</v>
      </c>
    </row>
    <row r="1642" spans="1:8" x14ac:dyDescent="0.2">
      <c r="A1642">
        <v>5.4399999999999997E-2</v>
      </c>
      <c r="B1642">
        <v>5.3400000000000003E-2</v>
      </c>
      <c r="C1642">
        <v>5.2999999999999999E-2</v>
      </c>
      <c r="D1642">
        <v>5.2900000000000003E-2</v>
      </c>
      <c r="E1642">
        <v>5.2999999999999999E-2</v>
      </c>
      <c r="F1642">
        <v>5.3400000000000003E-2</v>
      </c>
      <c r="G1642">
        <v>5.3900000000000003E-2</v>
      </c>
      <c r="H1642">
        <v>5.5199999999999999E-2</v>
      </c>
    </row>
    <row r="1643" spans="1:8" x14ac:dyDescent="0.2">
      <c r="A1643">
        <v>5.4399999999999997E-2</v>
      </c>
      <c r="B1643">
        <v>5.3400000000000003E-2</v>
      </c>
      <c r="C1643">
        <v>5.2999999999999999E-2</v>
      </c>
      <c r="D1643">
        <v>5.2999999999999999E-2</v>
      </c>
      <c r="E1643">
        <v>5.3100000000000001E-2</v>
      </c>
      <c r="F1643">
        <v>5.3499999999999999E-2</v>
      </c>
      <c r="G1643">
        <v>5.3999999999999999E-2</v>
      </c>
      <c r="H1643">
        <v>5.5300000000000002E-2</v>
      </c>
    </row>
    <row r="1644" spans="1:8" x14ac:dyDescent="0.2">
      <c r="A1644">
        <v>5.4300000000000001E-2</v>
      </c>
      <c r="B1644">
        <v>5.33E-2</v>
      </c>
      <c r="C1644">
        <v>5.28E-2</v>
      </c>
      <c r="D1644">
        <v>5.28E-2</v>
      </c>
      <c r="E1644">
        <v>5.2900000000000003E-2</v>
      </c>
      <c r="F1644">
        <v>5.3199999999999997E-2</v>
      </c>
      <c r="G1644">
        <v>5.3800000000000001E-2</v>
      </c>
      <c r="H1644">
        <v>5.5100000000000003E-2</v>
      </c>
    </row>
    <row r="1645" spans="1:8" x14ac:dyDescent="0.2">
      <c r="A1645">
        <v>5.4199999999999998E-2</v>
      </c>
      <c r="B1645">
        <v>5.3100000000000001E-2</v>
      </c>
      <c r="C1645">
        <v>5.2600000000000001E-2</v>
      </c>
      <c r="D1645">
        <v>5.2499999999999998E-2</v>
      </c>
      <c r="E1645">
        <v>5.2600000000000001E-2</v>
      </c>
      <c r="F1645">
        <v>5.2900000000000003E-2</v>
      </c>
      <c r="G1645">
        <v>5.3400000000000003E-2</v>
      </c>
      <c r="H1645">
        <v>5.4600000000000003E-2</v>
      </c>
    </row>
    <row r="1646" spans="1:8" x14ac:dyDescent="0.2">
      <c r="A1646">
        <v>5.4100000000000002E-2</v>
      </c>
      <c r="B1646">
        <v>5.28E-2</v>
      </c>
      <c r="C1646">
        <v>5.2299999999999999E-2</v>
      </c>
      <c r="D1646">
        <v>5.2200000000000003E-2</v>
      </c>
      <c r="E1646">
        <v>5.2200000000000003E-2</v>
      </c>
      <c r="F1646">
        <v>5.2600000000000001E-2</v>
      </c>
      <c r="G1646">
        <v>5.3100000000000001E-2</v>
      </c>
      <c r="H1646">
        <v>5.4399999999999997E-2</v>
      </c>
    </row>
    <row r="1647" spans="1:8" x14ac:dyDescent="0.2">
      <c r="A1647">
        <v>5.4100000000000002E-2</v>
      </c>
      <c r="B1647">
        <v>5.2699999999999997E-2</v>
      </c>
      <c r="C1647">
        <v>5.21E-2</v>
      </c>
      <c r="D1647">
        <v>5.1999999999999998E-2</v>
      </c>
      <c r="E1647">
        <v>5.1999999999999998E-2</v>
      </c>
      <c r="F1647">
        <v>5.2400000000000002E-2</v>
      </c>
      <c r="G1647">
        <v>5.2900000000000003E-2</v>
      </c>
      <c r="H1647">
        <v>5.4199999999999998E-2</v>
      </c>
    </row>
    <row r="1648" spans="1:8" x14ac:dyDescent="0.2">
      <c r="A1648">
        <v>5.4100000000000002E-2</v>
      </c>
      <c r="B1648">
        <v>5.2699999999999997E-2</v>
      </c>
      <c r="C1648">
        <v>5.21E-2</v>
      </c>
      <c r="D1648">
        <v>5.1999999999999998E-2</v>
      </c>
      <c r="E1648">
        <v>5.21E-2</v>
      </c>
      <c r="F1648">
        <v>5.2400000000000002E-2</v>
      </c>
      <c r="G1648">
        <v>5.2900000000000003E-2</v>
      </c>
      <c r="H1648">
        <v>5.4199999999999998E-2</v>
      </c>
    </row>
    <row r="1649" spans="1:8" x14ac:dyDescent="0.2">
      <c r="A1649">
        <v>5.3999999999999999E-2</v>
      </c>
      <c r="B1649">
        <v>5.2400000000000002E-2</v>
      </c>
      <c r="C1649">
        <v>5.16E-2</v>
      </c>
      <c r="D1649">
        <v>5.1499999999999997E-2</v>
      </c>
      <c r="E1649">
        <v>5.1499999999999997E-2</v>
      </c>
      <c r="F1649">
        <v>5.1799999999999999E-2</v>
      </c>
      <c r="G1649">
        <v>5.2400000000000002E-2</v>
      </c>
      <c r="H1649">
        <v>5.3699999999999998E-2</v>
      </c>
    </row>
    <row r="1650" spans="1:8" x14ac:dyDescent="0.2">
      <c r="A1650">
        <v>5.3999999999999999E-2</v>
      </c>
      <c r="B1650">
        <v>5.2400000000000002E-2</v>
      </c>
      <c r="C1650">
        <v>5.1700000000000003E-2</v>
      </c>
      <c r="D1650">
        <v>5.1499999999999997E-2</v>
      </c>
      <c r="E1650">
        <v>5.16E-2</v>
      </c>
      <c r="F1650">
        <v>5.1900000000000002E-2</v>
      </c>
      <c r="G1650">
        <v>5.2499999999999998E-2</v>
      </c>
      <c r="H1650">
        <v>5.3699999999999998E-2</v>
      </c>
    </row>
    <row r="1651" spans="1:8" x14ac:dyDescent="0.2">
      <c r="A1651">
        <v>5.4100000000000002E-2</v>
      </c>
      <c r="B1651">
        <v>5.2699999999999997E-2</v>
      </c>
      <c r="C1651">
        <v>5.1999999999999998E-2</v>
      </c>
      <c r="D1651">
        <v>5.1900000000000002E-2</v>
      </c>
      <c r="E1651">
        <v>5.1999999999999998E-2</v>
      </c>
      <c r="F1651">
        <v>5.2400000000000002E-2</v>
      </c>
      <c r="G1651">
        <v>5.2900000000000003E-2</v>
      </c>
      <c r="H1651">
        <v>5.4300000000000001E-2</v>
      </c>
    </row>
    <row r="1652" spans="1:8" x14ac:dyDescent="0.2">
      <c r="A1652">
        <v>5.4199999999999998E-2</v>
      </c>
      <c r="B1652">
        <v>5.2900000000000003E-2</v>
      </c>
      <c r="C1652">
        <v>5.2299999999999999E-2</v>
      </c>
      <c r="D1652">
        <v>5.21E-2</v>
      </c>
      <c r="E1652">
        <v>5.2200000000000003E-2</v>
      </c>
      <c r="F1652">
        <v>5.2600000000000001E-2</v>
      </c>
      <c r="G1652">
        <v>5.3100000000000001E-2</v>
      </c>
      <c r="H1652">
        <v>5.4399999999999997E-2</v>
      </c>
    </row>
    <row r="1653" spans="1:8" x14ac:dyDescent="0.2">
      <c r="A1653">
        <v>5.4300000000000001E-2</v>
      </c>
      <c r="B1653">
        <v>5.2999999999999999E-2</v>
      </c>
      <c r="C1653">
        <v>5.2400000000000002E-2</v>
      </c>
      <c r="D1653">
        <v>5.2299999999999999E-2</v>
      </c>
      <c r="E1653">
        <v>5.2400000000000002E-2</v>
      </c>
      <c r="F1653">
        <v>5.2699999999999997E-2</v>
      </c>
      <c r="G1653">
        <v>5.33E-2</v>
      </c>
      <c r="H1653">
        <v>5.4600000000000003E-2</v>
      </c>
    </row>
    <row r="1654" spans="1:8" x14ac:dyDescent="0.2">
      <c r="A1654">
        <v>5.3999999999999999E-2</v>
      </c>
      <c r="B1654">
        <v>5.2400000000000002E-2</v>
      </c>
      <c r="C1654">
        <v>5.1799999999999999E-2</v>
      </c>
      <c r="D1654">
        <v>5.16E-2</v>
      </c>
      <c r="E1654">
        <v>5.1700000000000003E-2</v>
      </c>
      <c r="F1654">
        <v>5.1999999999999998E-2</v>
      </c>
      <c r="G1654">
        <v>5.2600000000000001E-2</v>
      </c>
      <c r="H1654">
        <v>5.3999999999999999E-2</v>
      </c>
    </row>
    <row r="1655" spans="1:8" x14ac:dyDescent="0.2">
      <c r="A1655">
        <v>5.3699999999999998E-2</v>
      </c>
      <c r="B1655">
        <v>5.1799999999999999E-2</v>
      </c>
      <c r="C1655">
        <v>5.11E-2</v>
      </c>
      <c r="D1655">
        <v>5.0900000000000001E-2</v>
      </c>
      <c r="E1655">
        <v>5.11E-2</v>
      </c>
      <c r="F1655">
        <v>5.1400000000000001E-2</v>
      </c>
      <c r="G1655">
        <v>5.1999999999999998E-2</v>
      </c>
      <c r="H1655">
        <v>5.3400000000000003E-2</v>
      </c>
    </row>
    <row r="1656" spans="1:8" x14ac:dyDescent="0.2">
      <c r="A1656">
        <v>5.3600000000000002E-2</v>
      </c>
      <c r="B1656">
        <v>5.1900000000000002E-2</v>
      </c>
      <c r="C1656">
        <v>5.11E-2</v>
      </c>
      <c r="D1656">
        <v>5.0999999999999997E-2</v>
      </c>
      <c r="E1656">
        <v>5.0999999999999997E-2</v>
      </c>
      <c r="F1656">
        <v>5.1400000000000001E-2</v>
      </c>
      <c r="G1656">
        <v>5.1999999999999998E-2</v>
      </c>
      <c r="H1656">
        <v>5.33E-2</v>
      </c>
    </row>
    <row r="1657" spans="1:8" x14ac:dyDescent="0.2">
      <c r="A1657">
        <v>5.3600000000000002E-2</v>
      </c>
      <c r="B1657">
        <v>5.1799999999999999E-2</v>
      </c>
      <c r="C1657">
        <v>5.11E-2</v>
      </c>
      <c r="D1657">
        <v>5.0900000000000001E-2</v>
      </c>
      <c r="E1657">
        <v>5.0999999999999997E-2</v>
      </c>
      <c r="F1657">
        <v>5.1400000000000001E-2</v>
      </c>
      <c r="G1657">
        <v>5.1999999999999998E-2</v>
      </c>
      <c r="H1657">
        <v>5.33E-2</v>
      </c>
    </row>
    <row r="1658" spans="1:8" x14ac:dyDescent="0.2">
      <c r="A1658">
        <v>5.3800000000000001E-2</v>
      </c>
      <c r="B1658">
        <v>5.1999999999999998E-2</v>
      </c>
      <c r="C1658">
        <v>5.1200000000000002E-2</v>
      </c>
      <c r="D1658">
        <v>5.11E-2</v>
      </c>
      <c r="E1658">
        <v>5.1200000000000002E-2</v>
      </c>
      <c r="F1658">
        <v>5.1499999999999997E-2</v>
      </c>
      <c r="G1658">
        <v>5.21E-2</v>
      </c>
      <c r="H1658">
        <v>5.3400000000000003E-2</v>
      </c>
    </row>
    <row r="1659" spans="1:8" x14ac:dyDescent="0.2">
      <c r="A1659">
        <v>5.3900000000000003E-2</v>
      </c>
      <c r="B1659">
        <v>5.2200000000000003E-2</v>
      </c>
      <c r="C1659">
        <v>5.1499999999999997E-2</v>
      </c>
      <c r="D1659">
        <v>5.1400000000000001E-2</v>
      </c>
      <c r="E1659">
        <v>5.1499999999999997E-2</v>
      </c>
      <c r="F1659">
        <v>5.1799999999999999E-2</v>
      </c>
      <c r="G1659">
        <v>5.2400000000000002E-2</v>
      </c>
      <c r="H1659">
        <v>5.3699999999999998E-2</v>
      </c>
    </row>
    <row r="1660" spans="1:8" x14ac:dyDescent="0.2">
      <c r="A1660">
        <v>5.3699999999999998E-2</v>
      </c>
      <c r="B1660">
        <v>5.1900000000000002E-2</v>
      </c>
      <c r="C1660">
        <v>5.11E-2</v>
      </c>
      <c r="D1660">
        <v>5.0999999999999997E-2</v>
      </c>
      <c r="E1660">
        <v>5.11E-2</v>
      </c>
      <c r="F1660">
        <v>5.1400000000000001E-2</v>
      </c>
      <c r="G1660">
        <v>5.1999999999999998E-2</v>
      </c>
      <c r="H1660">
        <v>5.3400000000000003E-2</v>
      </c>
    </row>
    <row r="1661" spans="1:8" x14ac:dyDescent="0.2">
      <c r="A1661">
        <v>5.3499999999999999E-2</v>
      </c>
      <c r="B1661">
        <v>5.1499999999999997E-2</v>
      </c>
      <c r="C1661">
        <v>5.0799999999999998E-2</v>
      </c>
      <c r="D1661">
        <v>5.0599999999999999E-2</v>
      </c>
      <c r="E1661">
        <v>5.0700000000000002E-2</v>
      </c>
      <c r="F1661">
        <v>5.11E-2</v>
      </c>
      <c r="G1661">
        <v>5.1700000000000003E-2</v>
      </c>
      <c r="H1661">
        <v>5.3100000000000001E-2</v>
      </c>
    </row>
    <row r="1662" spans="1:8" x14ac:dyDescent="0.2">
      <c r="A1662">
        <v>5.3100000000000001E-2</v>
      </c>
      <c r="B1662">
        <v>5.0900000000000001E-2</v>
      </c>
      <c r="C1662">
        <v>5.0099999999999999E-2</v>
      </c>
      <c r="D1662">
        <v>0.05</v>
      </c>
      <c r="E1662">
        <v>5.0099999999999999E-2</v>
      </c>
      <c r="F1662">
        <v>5.0500000000000003E-2</v>
      </c>
      <c r="G1662">
        <v>5.11E-2</v>
      </c>
      <c r="H1662">
        <v>5.2499999999999998E-2</v>
      </c>
    </row>
    <row r="1663" spans="1:8" x14ac:dyDescent="0.2">
      <c r="A1663">
        <v>5.2699999999999997E-2</v>
      </c>
      <c r="B1663">
        <v>5.0500000000000003E-2</v>
      </c>
      <c r="C1663">
        <v>4.99E-2</v>
      </c>
      <c r="D1663">
        <v>4.9799999999999997E-2</v>
      </c>
      <c r="E1663">
        <v>0.05</v>
      </c>
      <c r="F1663">
        <v>5.04E-2</v>
      </c>
      <c r="G1663">
        <v>5.11E-2</v>
      </c>
      <c r="H1663">
        <v>5.2499999999999998E-2</v>
      </c>
    </row>
    <row r="1664" spans="1:8" x14ac:dyDescent="0.2">
      <c r="A1664">
        <v>5.2499999999999998E-2</v>
      </c>
      <c r="B1664">
        <v>5.04E-2</v>
      </c>
      <c r="C1664">
        <v>4.9700000000000001E-2</v>
      </c>
      <c r="D1664">
        <v>4.9599999999999998E-2</v>
      </c>
      <c r="E1664">
        <v>4.9799999999999997E-2</v>
      </c>
      <c r="F1664">
        <v>5.0299999999999997E-2</v>
      </c>
      <c r="G1664">
        <v>5.0999999999999997E-2</v>
      </c>
      <c r="H1664">
        <v>5.2499999999999998E-2</v>
      </c>
    </row>
    <row r="1665" spans="1:8" x14ac:dyDescent="0.2">
      <c r="A1665">
        <v>5.2200000000000003E-2</v>
      </c>
      <c r="B1665">
        <v>5.0099999999999999E-2</v>
      </c>
      <c r="C1665">
        <v>4.9500000000000002E-2</v>
      </c>
      <c r="D1665">
        <v>4.9500000000000002E-2</v>
      </c>
      <c r="E1665">
        <v>4.9700000000000001E-2</v>
      </c>
      <c r="F1665">
        <v>5.0200000000000002E-2</v>
      </c>
      <c r="G1665">
        <v>5.0999999999999997E-2</v>
      </c>
      <c r="H1665">
        <v>5.2499999999999998E-2</v>
      </c>
    </row>
    <row r="1666" spans="1:8" x14ac:dyDescent="0.2">
      <c r="A1666">
        <v>5.1799999999999999E-2</v>
      </c>
      <c r="B1666">
        <v>4.9700000000000001E-2</v>
      </c>
      <c r="C1666">
        <v>4.9099999999999998E-2</v>
      </c>
      <c r="D1666">
        <v>4.9200000000000001E-2</v>
      </c>
      <c r="E1666">
        <v>4.9399999999999999E-2</v>
      </c>
      <c r="F1666">
        <v>4.99E-2</v>
      </c>
      <c r="G1666">
        <v>5.0799999999999998E-2</v>
      </c>
      <c r="H1666">
        <v>5.2299999999999999E-2</v>
      </c>
    </row>
    <row r="1667" spans="1:8" x14ac:dyDescent="0.2">
      <c r="A1667">
        <v>5.1700000000000003E-2</v>
      </c>
      <c r="B1667">
        <v>4.9599999999999998E-2</v>
      </c>
      <c r="C1667">
        <v>4.9000000000000002E-2</v>
      </c>
      <c r="D1667">
        <v>4.9000000000000002E-2</v>
      </c>
      <c r="E1667">
        <v>4.9299999999999997E-2</v>
      </c>
      <c r="F1667">
        <v>4.9799999999999997E-2</v>
      </c>
      <c r="G1667">
        <v>5.0599999999999999E-2</v>
      </c>
      <c r="H1667">
        <v>5.21E-2</v>
      </c>
    </row>
    <row r="1668" spans="1:8" x14ac:dyDescent="0.2">
      <c r="A1668">
        <v>5.1799999999999999E-2</v>
      </c>
      <c r="B1668">
        <v>4.9700000000000001E-2</v>
      </c>
      <c r="C1668">
        <v>4.9099999999999998E-2</v>
      </c>
      <c r="D1668">
        <v>4.9099999999999998E-2</v>
      </c>
      <c r="E1668">
        <v>4.9299999999999997E-2</v>
      </c>
      <c r="F1668">
        <v>4.9799999999999997E-2</v>
      </c>
      <c r="G1668">
        <v>5.0500000000000003E-2</v>
      </c>
      <c r="H1668">
        <v>5.21E-2</v>
      </c>
    </row>
    <row r="1669" spans="1:8" x14ac:dyDescent="0.2">
      <c r="A1669">
        <v>5.1900000000000002E-2</v>
      </c>
      <c r="B1669">
        <v>4.9799999999999997E-2</v>
      </c>
      <c r="C1669">
        <v>4.9099999999999998E-2</v>
      </c>
      <c r="D1669">
        <v>4.9099999999999998E-2</v>
      </c>
      <c r="E1669">
        <v>4.9299999999999997E-2</v>
      </c>
      <c r="F1669">
        <v>4.9799999999999997E-2</v>
      </c>
      <c r="G1669">
        <v>5.0500000000000003E-2</v>
      </c>
      <c r="H1669">
        <v>5.21E-2</v>
      </c>
    </row>
    <row r="1670" spans="1:8" x14ac:dyDescent="0.2">
      <c r="A1670">
        <v>5.2699999999999997E-2</v>
      </c>
      <c r="B1670">
        <v>5.0500000000000003E-2</v>
      </c>
      <c r="C1670">
        <v>4.99E-2</v>
      </c>
      <c r="D1670">
        <v>4.9799999999999997E-2</v>
      </c>
      <c r="E1670">
        <v>0.05</v>
      </c>
      <c r="F1670">
        <v>5.0500000000000003E-2</v>
      </c>
      <c r="G1670">
        <v>5.1200000000000002E-2</v>
      </c>
      <c r="H1670">
        <v>5.2699999999999997E-2</v>
      </c>
    </row>
    <row r="1671" spans="1:8" x14ac:dyDescent="0.2">
      <c r="A1671">
        <v>5.2499999999999998E-2</v>
      </c>
      <c r="B1671">
        <v>5.0299999999999997E-2</v>
      </c>
      <c r="C1671">
        <v>4.9599999999999998E-2</v>
      </c>
      <c r="D1671">
        <v>4.9500000000000002E-2</v>
      </c>
      <c r="E1671">
        <v>4.9700000000000001E-2</v>
      </c>
      <c r="F1671">
        <v>5.0200000000000002E-2</v>
      </c>
      <c r="G1671">
        <v>5.0900000000000001E-2</v>
      </c>
      <c r="H1671">
        <v>5.2600000000000001E-2</v>
      </c>
    </row>
    <row r="1672" spans="1:8" x14ac:dyDescent="0.2">
      <c r="A1672">
        <v>5.2299999999999999E-2</v>
      </c>
      <c r="B1672">
        <v>4.99E-2</v>
      </c>
      <c r="C1672">
        <v>4.9200000000000001E-2</v>
      </c>
      <c r="D1672">
        <v>4.9200000000000001E-2</v>
      </c>
      <c r="E1672">
        <v>4.9399999999999999E-2</v>
      </c>
      <c r="F1672">
        <v>0.05</v>
      </c>
      <c r="G1672">
        <v>5.0799999999999998E-2</v>
      </c>
      <c r="H1672">
        <v>5.2400000000000002E-2</v>
      </c>
    </row>
    <row r="1673" spans="1:8" x14ac:dyDescent="0.2">
      <c r="A1673">
        <v>5.1900000000000002E-2</v>
      </c>
      <c r="B1673">
        <v>4.9500000000000002E-2</v>
      </c>
      <c r="C1673">
        <v>4.8800000000000003E-2</v>
      </c>
      <c r="D1673">
        <v>4.87E-2</v>
      </c>
      <c r="E1673">
        <v>4.9000000000000002E-2</v>
      </c>
      <c r="F1673">
        <v>4.9500000000000002E-2</v>
      </c>
      <c r="G1673">
        <v>5.04E-2</v>
      </c>
      <c r="H1673">
        <v>5.2200000000000003E-2</v>
      </c>
    </row>
    <row r="1674" spans="1:8" x14ac:dyDescent="0.2">
      <c r="A1674">
        <v>5.2200000000000003E-2</v>
      </c>
      <c r="B1674">
        <v>4.9700000000000001E-2</v>
      </c>
      <c r="C1674">
        <v>4.9099999999999998E-2</v>
      </c>
      <c r="D1674">
        <v>4.9099999999999998E-2</v>
      </c>
      <c r="E1674">
        <v>4.9299999999999997E-2</v>
      </c>
      <c r="F1674">
        <v>4.9799999999999997E-2</v>
      </c>
      <c r="G1674">
        <v>5.0799999999999998E-2</v>
      </c>
      <c r="H1674">
        <v>5.2499999999999998E-2</v>
      </c>
    </row>
    <row r="1675" spans="1:8" x14ac:dyDescent="0.2">
      <c r="A1675">
        <v>5.2499999999999998E-2</v>
      </c>
      <c r="B1675">
        <v>0.05</v>
      </c>
      <c r="C1675">
        <v>4.9399999999999999E-2</v>
      </c>
      <c r="D1675">
        <v>4.9299999999999997E-2</v>
      </c>
      <c r="E1675">
        <v>4.9500000000000002E-2</v>
      </c>
      <c r="F1675">
        <v>0.05</v>
      </c>
      <c r="G1675">
        <v>5.0900000000000001E-2</v>
      </c>
      <c r="H1675">
        <v>5.2600000000000001E-2</v>
      </c>
    </row>
    <row r="1676" spans="1:8" x14ac:dyDescent="0.2">
      <c r="A1676">
        <v>5.2699999999999997E-2</v>
      </c>
      <c r="B1676">
        <v>5.0299999999999997E-2</v>
      </c>
      <c r="C1676">
        <v>4.9599999999999998E-2</v>
      </c>
      <c r="D1676">
        <v>4.9599999999999998E-2</v>
      </c>
      <c r="E1676">
        <v>4.9799999999999997E-2</v>
      </c>
      <c r="F1676">
        <v>5.0299999999999997E-2</v>
      </c>
      <c r="G1676">
        <v>5.0999999999999997E-2</v>
      </c>
      <c r="H1676">
        <v>5.2699999999999997E-2</v>
      </c>
    </row>
    <row r="1677" spans="1:8" x14ac:dyDescent="0.2">
      <c r="A1677">
        <v>5.2499999999999998E-2</v>
      </c>
      <c r="B1677">
        <v>0.05</v>
      </c>
      <c r="C1677">
        <v>4.9200000000000001E-2</v>
      </c>
      <c r="D1677">
        <v>4.9200000000000001E-2</v>
      </c>
      <c r="E1677">
        <v>4.9399999999999999E-2</v>
      </c>
      <c r="F1677">
        <v>4.99E-2</v>
      </c>
      <c r="G1677">
        <v>5.0799999999999998E-2</v>
      </c>
      <c r="H1677">
        <v>5.2499999999999998E-2</v>
      </c>
    </row>
    <row r="1678" spans="1:8" x14ac:dyDescent="0.2">
      <c r="A1678">
        <v>5.2600000000000001E-2</v>
      </c>
      <c r="B1678">
        <v>5.0200000000000002E-2</v>
      </c>
      <c r="C1678">
        <v>4.9500000000000002E-2</v>
      </c>
      <c r="D1678">
        <v>4.9500000000000002E-2</v>
      </c>
      <c r="E1678">
        <v>4.9700000000000001E-2</v>
      </c>
      <c r="F1678">
        <v>5.0200000000000002E-2</v>
      </c>
      <c r="G1678">
        <v>5.11E-2</v>
      </c>
      <c r="H1678">
        <v>5.2900000000000003E-2</v>
      </c>
    </row>
    <row r="1679" spans="1:8" x14ac:dyDescent="0.2">
      <c r="A1679">
        <v>5.21E-2</v>
      </c>
      <c r="B1679">
        <v>4.9399999999999999E-2</v>
      </c>
      <c r="C1679">
        <v>4.87E-2</v>
      </c>
      <c r="D1679">
        <v>4.87E-2</v>
      </c>
      <c r="E1679">
        <v>4.9000000000000002E-2</v>
      </c>
      <c r="F1679">
        <v>4.9700000000000001E-2</v>
      </c>
      <c r="G1679">
        <v>5.0799999999999998E-2</v>
      </c>
      <c r="H1679">
        <v>5.2900000000000003E-2</v>
      </c>
    </row>
    <row r="1680" spans="1:8" x14ac:dyDescent="0.2">
      <c r="A1680">
        <v>5.2400000000000002E-2</v>
      </c>
      <c r="B1680">
        <v>4.99E-2</v>
      </c>
      <c r="C1680">
        <v>4.9200000000000001E-2</v>
      </c>
      <c r="D1680">
        <v>4.9299999999999997E-2</v>
      </c>
      <c r="E1680">
        <v>4.9500000000000002E-2</v>
      </c>
      <c r="F1680">
        <v>5.0200000000000002E-2</v>
      </c>
      <c r="G1680">
        <v>5.1200000000000002E-2</v>
      </c>
      <c r="H1680">
        <v>5.33E-2</v>
      </c>
    </row>
    <row r="1681" spans="1:8" x14ac:dyDescent="0.2">
      <c r="A1681">
        <v>5.2200000000000003E-2</v>
      </c>
      <c r="B1681">
        <v>4.9599999999999998E-2</v>
      </c>
      <c r="C1681">
        <v>4.8899999999999999E-2</v>
      </c>
      <c r="D1681">
        <v>4.9000000000000002E-2</v>
      </c>
      <c r="E1681">
        <v>4.9200000000000001E-2</v>
      </c>
      <c r="F1681">
        <v>0.05</v>
      </c>
      <c r="G1681">
        <v>5.0999999999999997E-2</v>
      </c>
      <c r="H1681">
        <v>5.3100000000000001E-2</v>
      </c>
    </row>
    <row r="1682" spans="1:8" x14ac:dyDescent="0.2">
      <c r="A1682">
        <v>5.2299999999999999E-2</v>
      </c>
      <c r="B1682">
        <v>4.9700000000000001E-2</v>
      </c>
      <c r="C1682">
        <v>4.9099999999999998E-2</v>
      </c>
      <c r="D1682">
        <v>4.9200000000000001E-2</v>
      </c>
      <c r="E1682">
        <v>4.9500000000000002E-2</v>
      </c>
      <c r="F1682">
        <v>5.0299999999999997E-2</v>
      </c>
      <c r="G1682">
        <v>5.1400000000000001E-2</v>
      </c>
      <c r="H1682">
        <v>5.3600000000000002E-2</v>
      </c>
    </row>
    <row r="1683" spans="1:8" x14ac:dyDescent="0.2">
      <c r="A1683">
        <v>5.1999999999999998E-2</v>
      </c>
      <c r="B1683">
        <v>4.9200000000000001E-2</v>
      </c>
      <c r="C1683">
        <v>4.8500000000000001E-2</v>
      </c>
      <c r="D1683">
        <v>4.87E-2</v>
      </c>
      <c r="E1683">
        <v>4.9000000000000002E-2</v>
      </c>
      <c r="F1683">
        <v>4.99E-2</v>
      </c>
      <c r="G1683">
        <v>5.0999999999999997E-2</v>
      </c>
      <c r="H1683">
        <v>5.3400000000000003E-2</v>
      </c>
    </row>
    <row r="1684" spans="1:8" x14ac:dyDescent="0.2">
      <c r="A1684">
        <v>5.2299999999999999E-2</v>
      </c>
      <c r="B1684">
        <v>4.99E-2</v>
      </c>
      <c r="C1684">
        <v>4.9299999999999997E-2</v>
      </c>
      <c r="D1684">
        <v>4.9399999999999999E-2</v>
      </c>
      <c r="E1684">
        <v>4.9700000000000001E-2</v>
      </c>
      <c r="F1684">
        <v>5.0500000000000003E-2</v>
      </c>
      <c r="G1684">
        <v>5.16E-2</v>
      </c>
      <c r="H1684">
        <v>5.3800000000000001E-2</v>
      </c>
    </row>
    <row r="1685" spans="1:8" x14ac:dyDescent="0.2">
      <c r="A1685">
        <v>5.2499999999999998E-2</v>
      </c>
      <c r="B1685">
        <v>5.0299999999999997E-2</v>
      </c>
      <c r="C1685">
        <v>4.9799999999999997E-2</v>
      </c>
      <c r="D1685">
        <v>4.99E-2</v>
      </c>
      <c r="E1685">
        <v>5.0200000000000002E-2</v>
      </c>
      <c r="F1685">
        <v>5.0799999999999998E-2</v>
      </c>
      <c r="G1685">
        <v>5.1900000000000002E-2</v>
      </c>
      <c r="H1685">
        <v>5.3999999999999999E-2</v>
      </c>
    </row>
    <row r="1686" spans="1:8" x14ac:dyDescent="0.2">
      <c r="A1686">
        <v>5.2400000000000002E-2</v>
      </c>
      <c r="B1686">
        <v>0.05</v>
      </c>
      <c r="C1686">
        <v>4.9599999999999998E-2</v>
      </c>
      <c r="D1686">
        <v>4.9700000000000001E-2</v>
      </c>
      <c r="E1686">
        <v>0.05</v>
      </c>
      <c r="F1686">
        <v>5.0700000000000002E-2</v>
      </c>
      <c r="G1686">
        <v>5.1799999999999999E-2</v>
      </c>
      <c r="H1686">
        <v>5.3900000000000003E-2</v>
      </c>
    </row>
    <row r="1687" spans="1:8" x14ac:dyDescent="0.2">
      <c r="A1687">
        <v>5.2600000000000001E-2</v>
      </c>
      <c r="B1687">
        <v>5.0299999999999997E-2</v>
      </c>
      <c r="C1687">
        <v>4.9799999999999997E-2</v>
      </c>
      <c r="D1687">
        <v>4.99E-2</v>
      </c>
      <c r="E1687">
        <v>5.0200000000000002E-2</v>
      </c>
      <c r="F1687">
        <v>5.0900000000000001E-2</v>
      </c>
      <c r="G1687">
        <v>5.1900000000000002E-2</v>
      </c>
      <c r="H1687">
        <v>5.3900000000000003E-2</v>
      </c>
    </row>
    <row r="1688" spans="1:8" x14ac:dyDescent="0.2">
      <c r="A1688">
        <v>5.2400000000000002E-2</v>
      </c>
      <c r="B1688">
        <v>0.05</v>
      </c>
      <c r="C1688">
        <v>4.9399999999999999E-2</v>
      </c>
      <c r="D1688">
        <v>4.9599999999999998E-2</v>
      </c>
      <c r="E1688">
        <v>4.99E-2</v>
      </c>
      <c r="F1688">
        <v>5.0599999999999999E-2</v>
      </c>
      <c r="G1688">
        <v>5.1700000000000003E-2</v>
      </c>
      <c r="H1688">
        <v>5.3800000000000001E-2</v>
      </c>
    </row>
    <row r="1689" spans="1:8" x14ac:dyDescent="0.2">
      <c r="A1689">
        <v>5.2499999999999998E-2</v>
      </c>
      <c r="B1689">
        <v>5.0200000000000002E-2</v>
      </c>
      <c r="C1689">
        <v>4.9700000000000001E-2</v>
      </c>
      <c r="D1689">
        <v>4.99E-2</v>
      </c>
      <c r="E1689">
        <v>5.0200000000000002E-2</v>
      </c>
      <c r="F1689">
        <v>5.0900000000000001E-2</v>
      </c>
      <c r="G1689">
        <v>5.1900000000000002E-2</v>
      </c>
      <c r="H1689">
        <v>5.3999999999999999E-2</v>
      </c>
    </row>
    <row r="1690" spans="1:8" x14ac:dyDescent="0.2">
      <c r="A1690">
        <v>5.3400000000000003E-2</v>
      </c>
      <c r="B1690">
        <v>5.1400000000000001E-2</v>
      </c>
      <c r="C1690">
        <v>5.0900000000000001E-2</v>
      </c>
      <c r="D1690">
        <v>5.11E-2</v>
      </c>
      <c r="E1690">
        <v>5.1299999999999998E-2</v>
      </c>
      <c r="F1690">
        <v>5.1999999999999998E-2</v>
      </c>
      <c r="G1690">
        <v>5.2900000000000003E-2</v>
      </c>
      <c r="H1690">
        <v>5.4899999999999997E-2</v>
      </c>
    </row>
    <row r="1691" spans="1:8" x14ac:dyDescent="0.2">
      <c r="A1691">
        <v>5.3499999999999999E-2</v>
      </c>
      <c r="B1691">
        <v>5.1400000000000001E-2</v>
      </c>
      <c r="C1691">
        <v>5.0900000000000001E-2</v>
      </c>
      <c r="D1691">
        <v>5.0999999999999997E-2</v>
      </c>
      <c r="E1691">
        <v>5.1200000000000002E-2</v>
      </c>
      <c r="F1691">
        <v>5.1900000000000002E-2</v>
      </c>
      <c r="G1691">
        <v>5.28E-2</v>
      </c>
      <c r="H1691">
        <v>5.4800000000000001E-2</v>
      </c>
    </row>
    <row r="1692" spans="1:8" x14ac:dyDescent="0.2">
      <c r="A1692">
        <v>5.3199999999999997E-2</v>
      </c>
      <c r="B1692">
        <v>5.0999999999999997E-2</v>
      </c>
      <c r="C1692">
        <v>5.0500000000000003E-2</v>
      </c>
      <c r="D1692">
        <v>5.0599999999999999E-2</v>
      </c>
      <c r="E1692">
        <v>5.0900000000000001E-2</v>
      </c>
      <c r="F1692">
        <v>5.1499999999999997E-2</v>
      </c>
      <c r="G1692">
        <v>5.2499999999999998E-2</v>
      </c>
      <c r="H1692">
        <v>5.45E-2</v>
      </c>
    </row>
    <row r="1693" spans="1:8" x14ac:dyDescent="0.2">
      <c r="A1693">
        <v>5.3100000000000001E-2</v>
      </c>
      <c r="B1693">
        <v>5.0799999999999998E-2</v>
      </c>
      <c r="C1693">
        <v>5.0299999999999997E-2</v>
      </c>
      <c r="D1693">
        <v>5.04E-2</v>
      </c>
      <c r="E1693">
        <v>5.0700000000000002E-2</v>
      </c>
      <c r="F1693">
        <v>5.1400000000000001E-2</v>
      </c>
      <c r="G1693">
        <v>5.2499999999999998E-2</v>
      </c>
      <c r="H1693">
        <v>5.45E-2</v>
      </c>
    </row>
    <row r="1694" spans="1:8" x14ac:dyDescent="0.2">
      <c r="A1694">
        <v>5.3400000000000003E-2</v>
      </c>
      <c r="B1694">
        <v>5.1200000000000002E-2</v>
      </c>
      <c r="C1694">
        <v>5.0700000000000002E-2</v>
      </c>
      <c r="D1694">
        <v>5.0799999999999998E-2</v>
      </c>
      <c r="E1694">
        <v>5.11E-2</v>
      </c>
      <c r="F1694">
        <v>5.1700000000000003E-2</v>
      </c>
      <c r="G1694">
        <v>5.2600000000000001E-2</v>
      </c>
      <c r="H1694">
        <v>5.4600000000000003E-2</v>
      </c>
    </row>
    <row r="1695" spans="1:8" x14ac:dyDescent="0.2">
      <c r="A1695">
        <v>5.3600000000000002E-2</v>
      </c>
      <c r="B1695">
        <v>5.1499999999999997E-2</v>
      </c>
      <c r="C1695">
        <v>5.0999999999999997E-2</v>
      </c>
      <c r="D1695">
        <v>5.11E-2</v>
      </c>
      <c r="E1695">
        <v>5.1400000000000001E-2</v>
      </c>
      <c r="F1695">
        <v>5.21E-2</v>
      </c>
      <c r="G1695">
        <v>5.2999999999999999E-2</v>
      </c>
      <c r="H1695">
        <v>5.5E-2</v>
      </c>
    </row>
    <row r="1696" spans="1:8" x14ac:dyDescent="0.2">
      <c r="A1696">
        <v>5.3600000000000002E-2</v>
      </c>
      <c r="B1696">
        <v>5.16E-2</v>
      </c>
      <c r="C1696">
        <v>5.11E-2</v>
      </c>
      <c r="D1696">
        <v>5.1200000000000002E-2</v>
      </c>
      <c r="E1696">
        <v>5.1400000000000001E-2</v>
      </c>
      <c r="F1696">
        <v>5.1999999999999998E-2</v>
      </c>
      <c r="G1696">
        <v>5.28E-2</v>
      </c>
      <c r="H1696">
        <v>5.4600000000000003E-2</v>
      </c>
    </row>
    <row r="1697" spans="1:8" x14ac:dyDescent="0.2">
      <c r="A1697">
        <v>5.3100000000000001E-2</v>
      </c>
      <c r="B1697">
        <v>5.0799999999999998E-2</v>
      </c>
      <c r="C1697">
        <v>5.0200000000000002E-2</v>
      </c>
      <c r="D1697">
        <v>5.04E-2</v>
      </c>
      <c r="E1697">
        <v>5.0599999999999999E-2</v>
      </c>
      <c r="F1697">
        <v>5.1299999999999998E-2</v>
      </c>
      <c r="G1697">
        <v>5.2200000000000003E-2</v>
      </c>
      <c r="H1697">
        <v>5.3999999999999999E-2</v>
      </c>
    </row>
    <row r="1698" spans="1:8" x14ac:dyDescent="0.2">
      <c r="A1698">
        <v>5.2900000000000003E-2</v>
      </c>
      <c r="B1698">
        <v>5.0299999999999997E-2</v>
      </c>
      <c r="C1698">
        <v>4.9700000000000001E-2</v>
      </c>
      <c r="D1698">
        <v>4.9799999999999997E-2</v>
      </c>
      <c r="E1698">
        <v>5.0099999999999999E-2</v>
      </c>
      <c r="F1698">
        <v>5.0799999999999998E-2</v>
      </c>
      <c r="G1698">
        <v>5.1799999999999999E-2</v>
      </c>
      <c r="H1698">
        <v>5.3699999999999998E-2</v>
      </c>
    </row>
    <row r="1699" spans="1:8" x14ac:dyDescent="0.2">
      <c r="A1699">
        <v>5.28E-2</v>
      </c>
      <c r="B1699">
        <v>5.0299999999999997E-2</v>
      </c>
      <c r="C1699">
        <v>4.9700000000000001E-2</v>
      </c>
      <c r="D1699">
        <v>4.9799999999999997E-2</v>
      </c>
      <c r="E1699">
        <v>5.0099999999999999E-2</v>
      </c>
      <c r="F1699">
        <v>5.0799999999999998E-2</v>
      </c>
      <c r="G1699">
        <v>5.1799999999999999E-2</v>
      </c>
      <c r="H1699">
        <v>5.3800000000000001E-2</v>
      </c>
    </row>
    <row r="1700" spans="1:8" x14ac:dyDescent="0.2">
      <c r="A1700">
        <v>5.3100000000000001E-2</v>
      </c>
      <c r="B1700">
        <v>5.0599999999999999E-2</v>
      </c>
      <c r="C1700">
        <v>0.05</v>
      </c>
      <c r="D1700">
        <v>5.0099999999999999E-2</v>
      </c>
      <c r="E1700">
        <v>5.04E-2</v>
      </c>
      <c r="F1700">
        <v>5.11E-2</v>
      </c>
      <c r="G1700">
        <v>5.21E-2</v>
      </c>
      <c r="H1700">
        <v>5.4100000000000002E-2</v>
      </c>
    </row>
    <row r="1701" spans="1:8" x14ac:dyDescent="0.2">
      <c r="A1701">
        <v>5.2900000000000003E-2</v>
      </c>
      <c r="B1701">
        <v>5.04E-2</v>
      </c>
      <c r="C1701">
        <v>4.9700000000000001E-2</v>
      </c>
      <c r="D1701">
        <v>4.9799999999999997E-2</v>
      </c>
      <c r="E1701">
        <v>5.0200000000000002E-2</v>
      </c>
      <c r="F1701">
        <v>5.0900000000000001E-2</v>
      </c>
      <c r="G1701">
        <v>5.1900000000000002E-2</v>
      </c>
      <c r="H1701">
        <v>5.3900000000000003E-2</v>
      </c>
    </row>
    <row r="1702" spans="1:8" x14ac:dyDescent="0.2">
      <c r="A1702">
        <v>5.2499999999999998E-2</v>
      </c>
      <c r="B1702">
        <v>4.9799999999999997E-2</v>
      </c>
      <c r="C1702">
        <v>4.9200000000000001E-2</v>
      </c>
      <c r="D1702">
        <v>4.9299999999999997E-2</v>
      </c>
      <c r="E1702">
        <v>4.9599999999999998E-2</v>
      </c>
      <c r="F1702">
        <v>5.0299999999999997E-2</v>
      </c>
      <c r="G1702">
        <v>5.1400000000000001E-2</v>
      </c>
      <c r="H1702">
        <v>5.3499999999999999E-2</v>
      </c>
    </row>
    <row r="1703" spans="1:8" x14ac:dyDescent="0.2">
      <c r="A1703">
        <v>5.2699999999999997E-2</v>
      </c>
      <c r="B1703">
        <v>0.05</v>
      </c>
      <c r="C1703">
        <v>4.9399999999999999E-2</v>
      </c>
      <c r="D1703">
        <v>4.9399999999999999E-2</v>
      </c>
      <c r="E1703">
        <v>4.9799999999999997E-2</v>
      </c>
      <c r="F1703">
        <v>5.0500000000000003E-2</v>
      </c>
      <c r="G1703">
        <v>5.1499999999999997E-2</v>
      </c>
      <c r="H1703">
        <v>5.3699999999999998E-2</v>
      </c>
    </row>
    <row r="1704" spans="1:8" x14ac:dyDescent="0.2">
      <c r="A1704">
        <v>5.3100000000000001E-2</v>
      </c>
      <c r="B1704">
        <v>5.0599999999999999E-2</v>
      </c>
      <c r="C1704">
        <v>0.05</v>
      </c>
      <c r="D1704">
        <v>5.0099999999999999E-2</v>
      </c>
      <c r="E1704">
        <v>5.04E-2</v>
      </c>
      <c r="F1704">
        <v>5.11E-2</v>
      </c>
      <c r="G1704">
        <v>5.21E-2</v>
      </c>
      <c r="H1704">
        <v>5.4199999999999998E-2</v>
      </c>
    </row>
    <row r="1705" spans="1:8" x14ac:dyDescent="0.2">
      <c r="A1705">
        <v>5.3100000000000001E-2</v>
      </c>
      <c r="B1705">
        <v>5.0599999999999999E-2</v>
      </c>
      <c r="C1705">
        <v>0.05</v>
      </c>
      <c r="D1705">
        <v>5.0099999999999999E-2</v>
      </c>
      <c r="E1705">
        <v>5.04E-2</v>
      </c>
      <c r="F1705">
        <v>5.1200000000000002E-2</v>
      </c>
      <c r="G1705">
        <v>5.2200000000000003E-2</v>
      </c>
      <c r="H1705">
        <v>5.4399999999999997E-2</v>
      </c>
    </row>
    <row r="1706" spans="1:8" x14ac:dyDescent="0.2">
      <c r="A1706">
        <v>5.2900000000000003E-2</v>
      </c>
      <c r="B1706">
        <v>5.04E-2</v>
      </c>
      <c r="C1706">
        <v>4.9700000000000001E-2</v>
      </c>
      <c r="D1706">
        <v>4.9799999999999997E-2</v>
      </c>
      <c r="E1706">
        <v>5.0099999999999999E-2</v>
      </c>
      <c r="F1706">
        <v>5.0799999999999998E-2</v>
      </c>
      <c r="G1706">
        <v>5.1900000000000002E-2</v>
      </c>
      <c r="H1706">
        <v>5.3999999999999999E-2</v>
      </c>
    </row>
    <row r="1707" spans="1:8" x14ac:dyDescent="0.2">
      <c r="A1707">
        <v>5.3199999999999997E-2</v>
      </c>
      <c r="B1707">
        <v>5.0799999999999998E-2</v>
      </c>
      <c r="C1707">
        <v>5.0099999999999999E-2</v>
      </c>
      <c r="D1707">
        <v>5.0200000000000002E-2</v>
      </c>
      <c r="E1707">
        <v>5.04E-2</v>
      </c>
      <c r="F1707">
        <v>5.11E-2</v>
      </c>
      <c r="G1707">
        <v>5.21E-2</v>
      </c>
      <c r="H1707">
        <v>5.4100000000000002E-2</v>
      </c>
    </row>
    <row r="1708" spans="1:8" x14ac:dyDescent="0.2">
      <c r="A1708">
        <v>5.3199999999999997E-2</v>
      </c>
      <c r="B1708">
        <v>5.0700000000000002E-2</v>
      </c>
      <c r="C1708">
        <v>0.05</v>
      </c>
      <c r="D1708">
        <v>5.0099999999999999E-2</v>
      </c>
      <c r="E1708">
        <v>5.0299999999999997E-2</v>
      </c>
      <c r="F1708">
        <v>5.0900000000000001E-2</v>
      </c>
      <c r="G1708">
        <v>5.1900000000000002E-2</v>
      </c>
      <c r="H1708">
        <v>5.3999999999999999E-2</v>
      </c>
    </row>
    <row r="1709" spans="1:8" x14ac:dyDescent="0.2">
      <c r="A1709">
        <v>5.33E-2</v>
      </c>
      <c r="B1709">
        <v>5.11E-2</v>
      </c>
      <c r="C1709">
        <v>5.0500000000000003E-2</v>
      </c>
      <c r="D1709">
        <v>5.0500000000000003E-2</v>
      </c>
      <c r="E1709">
        <v>5.0700000000000002E-2</v>
      </c>
      <c r="F1709">
        <v>5.1299999999999998E-2</v>
      </c>
      <c r="G1709">
        <v>5.2200000000000003E-2</v>
      </c>
      <c r="H1709">
        <v>5.4199999999999998E-2</v>
      </c>
    </row>
    <row r="1710" spans="1:8" x14ac:dyDescent="0.2">
      <c r="A1710">
        <v>5.3199999999999997E-2</v>
      </c>
      <c r="B1710">
        <v>5.0799999999999998E-2</v>
      </c>
      <c r="C1710">
        <v>5.0099999999999999E-2</v>
      </c>
      <c r="D1710">
        <v>5.0099999999999999E-2</v>
      </c>
      <c r="E1710">
        <v>5.0299999999999997E-2</v>
      </c>
      <c r="F1710">
        <v>5.0900000000000001E-2</v>
      </c>
      <c r="G1710">
        <v>5.1799999999999999E-2</v>
      </c>
      <c r="H1710">
        <v>5.3800000000000001E-2</v>
      </c>
    </row>
    <row r="1711" spans="1:8" x14ac:dyDescent="0.2">
      <c r="A1711">
        <v>5.3199999999999997E-2</v>
      </c>
      <c r="B1711">
        <v>5.0799999999999998E-2</v>
      </c>
      <c r="C1711">
        <v>5.0099999999999999E-2</v>
      </c>
      <c r="D1711">
        <v>5.0099999999999999E-2</v>
      </c>
      <c r="E1711">
        <v>5.0200000000000002E-2</v>
      </c>
      <c r="F1711">
        <v>5.0799999999999998E-2</v>
      </c>
      <c r="G1711">
        <v>5.1700000000000003E-2</v>
      </c>
      <c r="H1711">
        <v>5.3699999999999998E-2</v>
      </c>
    </row>
    <row r="1712" spans="1:8" x14ac:dyDescent="0.2">
      <c r="A1712">
        <v>5.3199999999999997E-2</v>
      </c>
      <c r="B1712">
        <v>5.0799999999999998E-2</v>
      </c>
      <c r="C1712">
        <v>5.0099999999999999E-2</v>
      </c>
      <c r="D1712">
        <v>0.05</v>
      </c>
      <c r="E1712">
        <v>5.0200000000000002E-2</v>
      </c>
      <c r="F1712">
        <v>5.0700000000000002E-2</v>
      </c>
      <c r="G1712">
        <v>5.1700000000000003E-2</v>
      </c>
      <c r="H1712">
        <v>5.3600000000000002E-2</v>
      </c>
    </row>
    <row r="1713" spans="1:8" x14ac:dyDescent="0.2">
      <c r="A1713">
        <v>5.3199999999999997E-2</v>
      </c>
      <c r="B1713">
        <v>5.0799999999999998E-2</v>
      </c>
      <c r="C1713">
        <v>5.0200000000000002E-2</v>
      </c>
      <c r="D1713">
        <v>5.0099999999999999E-2</v>
      </c>
      <c r="E1713">
        <v>5.0299999999999997E-2</v>
      </c>
      <c r="F1713">
        <v>5.0799999999999998E-2</v>
      </c>
      <c r="G1713">
        <v>5.1799999999999999E-2</v>
      </c>
      <c r="H1713">
        <v>5.3800000000000001E-2</v>
      </c>
    </row>
    <row r="1714" spans="1:8" x14ac:dyDescent="0.2">
      <c r="A1714">
        <v>5.3400000000000003E-2</v>
      </c>
      <c r="B1714">
        <v>5.1200000000000002E-2</v>
      </c>
      <c r="C1714">
        <v>5.0500000000000003E-2</v>
      </c>
      <c r="D1714">
        <v>5.04E-2</v>
      </c>
      <c r="E1714">
        <v>5.0599999999999999E-2</v>
      </c>
      <c r="F1714">
        <v>5.11E-2</v>
      </c>
      <c r="G1714">
        <v>5.1999999999999998E-2</v>
      </c>
      <c r="H1714">
        <v>5.3999999999999999E-2</v>
      </c>
    </row>
    <row r="1715" spans="1:8" x14ac:dyDescent="0.2">
      <c r="A1715">
        <v>5.3199999999999997E-2</v>
      </c>
      <c r="B1715">
        <v>5.0799999999999998E-2</v>
      </c>
      <c r="C1715">
        <v>0.05</v>
      </c>
      <c r="D1715">
        <v>0.05</v>
      </c>
      <c r="E1715">
        <v>5.0200000000000002E-2</v>
      </c>
      <c r="F1715">
        <v>5.0700000000000002E-2</v>
      </c>
      <c r="G1715">
        <v>5.1700000000000003E-2</v>
      </c>
      <c r="H1715">
        <v>5.3800000000000001E-2</v>
      </c>
    </row>
    <row r="1716" spans="1:8" x14ac:dyDescent="0.2">
      <c r="A1716">
        <v>5.3400000000000003E-2</v>
      </c>
      <c r="B1716">
        <v>5.1299999999999998E-2</v>
      </c>
      <c r="C1716">
        <v>5.0599999999999999E-2</v>
      </c>
      <c r="D1716">
        <v>5.0500000000000003E-2</v>
      </c>
      <c r="E1716">
        <v>5.0700000000000002E-2</v>
      </c>
      <c r="F1716">
        <v>5.1200000000000002E-2</v>
      </c>
      <c r="G1716">
        <v>5.21E-2</v>
      </c>
      <c r="H1716">
        <v>5.4100000000000002E-2</v>
      </c>
    </row>
    <row r="1717" spans="1:8" x14ac:dyDescent="0.2">
      <c r="A1717">
        <v>5.3400000000000003E-2</v>
      </c>
      <c r="B1717">
        <v>5.1400000000000001E-2</v>
      </c>
      <c r="C1717">
        <v>5.0700000000000002E-2</v>
      </c>
      <c r="D1717">
        <v>5.0700000000000002E-2</v>
      </c>
      <c r="E1717">
        <v>5.0900000000000001E-2</v>
      </c>
      <c r="F1717">
        <v>5.1499999999999997E-2</v>
      </c>
      <c r="G1717">
        <v>5.2400000000000002E-2</v>
      </c>
      <c r="H1717">
        <v>5.4399999999999997E-2</v>
      </c>
    </row>
    <row r="1718" spans="1:8" x14ac:dyDescent="0.2">
      <c r="A1718">
        <v>5.33E-2</v>
      </c>
      <c r="B1718">
        <v>5.1400000000000001E-2</v>
      </c>
      <c r="C1718">
        <v>5.0799999999999998E-2</v>
      </c>
      <c r="D1718">
        <v>5.0799999999999998E-2</v>
      </c>
      <c r="E1718">
        <v>5.0999999999999997E-2</v>
      </c>
      <c r="F1718">
        <v>5.16E-2</v>
      </c>
      <c r="G1718">
        <v>5.2499999999999998E-2</v>
      </c>
      <c r="H1718">
        <v>5.4399999999999997E-2</v>
      </c>
    </row>
    <row r="1719" spans="1:8" x14ac:dyDescent="0.2">
      <c r="A1719">
        <v>5.3600000000000002E-2</v>
      </c>
      <c r="B1719">
        <v>5.1799999999999999E-2</v>
      </c>
      <c r="C1719">
        <v>5.1200000000000002E-2</v>
      </c>
      <c r="D1719">
        <v>5.1299999999999998E-2</v>
      </c>
      <c r="E1719">
        <v>5.1499999999999997E-2</v>
      </c>
      <c r="F1719">
        <v>5.1999999999999998E-2</v>
      </c>
      <c r="G1719">
        <v>5.2900000000000003E-2</v>
      </c>
      <c r="H1719">
        <v>5.4800000000000001E-2</v>
      </c>
    </row>
    <row r="1720" spans="1:8" x14ac:dyDescent="0.2">
      <c r="A1720">
        <v>5.3699999999999998E-2</v>
      </c>
      <c r="B1720">
        <v>5.21E-2</v>
      </c>
      <c r="C1720">
        <v>5.16E-2</v>
      </c>
      <c r="D1720">
        <v>5.16E-2</v>
      </c>
      <c r="E1720">
        <v>5.1799999999999999E-2</v>
      </c>
      <c r="F1720">
        <v>5.2400000000000002E-2</v>
      </c>
      <c r="G1720">
        <v>5.3199999999999997E-2</v>
      </c>
      <c r="H1720">
        <v>5.5100000000000003E-2</v>
      </c>
    </row>
    <row r="1721" spans="1:8" x14ac:dyDescent="0.2">
      <c r="A1721">
        <v>5.3900000000000003E-2</v>
      </c>
      <c r="B1721">
        <v>5.2499999999999998E-2</v>
      </c>
      <c r="C1721">
        <v>5.21E-2</v>
      </c>
      <c r="D1721">
        <v>5.21E-2</v>
      </c>
      <c r="E1721">
        <v>5.2400000000000002E-2</v>
      </c>
      <c r="F1721">
        <v>5.2900000000000003E-2</v>
      </c>
      <c r="G1721">
        <v>5.3699999999999998E-2</v>
      </c>
      <c r="H1721">
        <v>5.5599999999999997E-2</v>
      </c>
    </row>
    <row r="1722" spans="1:8" x14ac:dyDescent="0.2">
      <c r="A1722">
        <v>5.3800000000000001E-2</v>
      </c>
      <c r="B1722">
        <v>5.2200000000000003E-2</v>
      </c>
      <c r="C1722">
        <v>5.1799999999999999E-2</v>
      </c>
      <c r="D1722">
        <v>5.1799999999999999E-2</v>
      </c>
      <c r="E1722">
        <v>5.21E-2</v>
      </c>
      <c r="F1722">
        <v>5.2600000000000001E-2</v>
      </c>
      <c r="G1722">
        <v>5.3400000000000003E-2</v>
      </c>
      <c r="H1722">
        <v>5.5199999999999999E-2</v>
      </c>
    </row>
    <row r="1723" spans="1:8" x14ac:dyDescent="0.2">
      <c r="A1723">
        <v>5.3999999999999999E-2</v>
      </c>
      <c r="B1723">
        <v>5.2499999999999998E-2</v>
      </c>
      <c r="C1723">
        <v>5.21E-2</v>
      </c>
      <c r="D1723">
        <v>5.2200000000000003E-2</v>
      </c>
      <c r="E1723">
        <v>5.2499999999999998E-2</v>
      </c>
      <c r="F1723">
        <v>5.3100000000000001E-2</v>
      </c>
      <c r="G1723">
        <v>5.3900000000000003E-2</v>
      </c>
      <c r="H1723">
        <v>5.5800000000000002E-2</v>
      </c>
    </row>
    <row r="1724" spans="1:8" x14ac:dyDescent="0.2">
      <c r="A1724">
        <v>5.3999999999999999E-2</v>
      </c>
      <c r="B1724">
        <v>5.28E-2</v>
      </c>
      <c r="C1724">
        <v>5.2499999999999998E-2</v>
      </c>
      <c r="D1724">
        <v>5.2699999999999997E-2</v>
      </c>
      <c r="E1724">
        <v>5.2999999999999999E-2</v>
      </c>
      <c r="F1724">
        <v>5.3600000000000002E-2</v>
      </c>
      <c r="G1724">
        <v>5.4399999999999997E-2</v>
      </c>
      <c r="H1724">
        <v>5.62E-2</v>
      </c>
    </row>
    <row r="1725" spans="1:8" x14ac:dyDescent="0.2">
      <c r="A1725">
        <v>5.3900000000000003E-2</v>
      </c>
      <c r="B1725">
        <v>5.2699999999999997E-2</v>
      </c>
      <c r="C1725">
        <v>5.2400000000000002E-2</v>
      </c>
      <c r="D1725">
        <v>5.2600000000000001E-2</v>
      </c>
      <c r="E1725">
        <v>5.28E-2</v>
      </c>
      <c r="F1725">
        <v>5.3400000000000003E-2</v>
      </c>
      <c r="G1725">
        <v>5.4100000000000002E-2</v>
      </c>
      <c r="H1725">
        <v>5.5899999999999998E-2</v>
      </c>
    </row>
    <row r="1726" spans="1:8" x14ac:dyDescent="0.2">
      <c r="A1726">
        <v>5.3999999999999999E-2</v>
      </c>
      <c r="B1726">
        <v>5.2999999999999999E-2</v>
      </c>
      <c r="C1726">
        <v>5.2699999999999997E-2</v>
      </c>
      <c r="D1726">
        <v>5.2900000000000003E-2</v>
      </c>
      <c r="E1726">
        <v>5.3100000000000001E-2</v>
      </c>
      <c r="F1726">
        <v>5.3600000000000002E-2</v>
      </c>
      <c r="G1726">
        <v>5.4300000000000001E-2</v>
      </c>
      <c r="H1726">
        <v>5.5899999999999998E-2</v>
      </c>
    </row>
    <row r="1727" spans="1:8" x14ac:dyDescent="0.2">
      <c r="A1727">
        <v>5.3999999999999999E-2</v>
      </c>
      <c r="B1727">
        <v>5.2900000000000003E-2</v>
      </c>
      <c r="C1727">
        <v>5.2600000000000001E-2</v>
      </c>
      <c r="D1727">
        <v>5.2699999999999997E-2</v>
      </c>
      <c r="E1727">
        <v>5.2999999999999999E-2</v>
      </c>
      <c r="F1727">
        <v>5.3499999999999999E-2</v>
      </c>
      <c r="G1727">
        <v>5.4199999999999998E-2</v>
      </c>
      <c r="H1727">
        <v>5.5899999999999998E-2</v>
      </c>
    </row>
    <row r="1728" spans="1:8" x14ac:dyDescent="0.2">
      <c r="A1728">
        <v>5.4399999999999997E-2</v>
      </c>
      <c r="B1728">
        <v>5.3400000000000003E-2</v>
      </c>
      <c r="C1728">
        <v>5.33E-2</v>
      </c>
      <c r="D1728">
        <v>5.3400000000000003E-2</v>
      </c>
      <c r="E1728">
        <v>5.3600000000000002E-2</v>
      </c>
      <c r="F1728">
        <v>5.3999999999999999E-2</v>
      </c>
      <c r="G1728">
        <v>5.4699999999999999E-2</v>
      </c>
      <c r="H1728">
        <v>5.6399999999999999E-2</v>
      </c>
    </row>
    <row r="1729" spans="1:8" x14ac:dyDescent="0.2">
      <c r="A1729">
        <v>5.4600000000000003E-2</v>
      </c>
      <c r="B1729">
        <v>5.3900000000000003E-2</v>
      </c>
      <c r="C1729">
        <v>5.3699999999999998E-2</v>
      </c>
      <c r="D1729">
        <v>5.3800000000000001E-2</v>
      </c>
      <c r="E1729">
        <v>5.4100000000000002E-2</v>
      </c>
      <c r="F1729">
        <v>5.45E-2</v>
      </c>
      <c r="G1729">
        <v>5.5100000000000003E-2</v>
      </c>
      <c r="H1729">
        <v>5.6500000000000002E-2</v>
      </c>
    </row>
    <row r="1730" spans="1:8" x14ac:dyDescent="0.2">
      <c r="A1730">
        <v>5.4600000000000003E-2</v>
      </c>
      <c r="B1730">
        <v>5.3999999999999999E-2</v>
      </c>
      <c r="C1730">
        <v>5.3800000000000001E-2</v>
      </c>
      <c r="D1730">
        <v>5.3900000000000003E-2</v>
      </c>
      <c r="E1730">
        <v>5.4100000000000002E-2</v>
      </c>
      <c r="F1730">
        <v>5.45E-2</v>
      </c>
      <c r="G1730">
        <v>5.5100000000000003E-2</v>
      </c>
      <c r="H1730">
        <v>5.6500000000000002E-2</v>
      </c>
    </row>
    <row r="1731" spans="1:8" x14ac:dyDescent="0.2">
      <c r="A1731">
        <v>5.4699999999999999E-2</v>
      </c>
      <c r="B1731">
        <v>5.4300000000000001E-2</v>
      </c>
      <c r="C1731">
        <v>5.4199999999999998E-2</v>
      </c>
      <c r="D1731">
        <v>5.4300000000000001E-2</v>
      </c>
      <c r="E1731">
        <v>5.45E-2</v>
      </c>
      <c r="F1731">
        <v>5.4899999999999997E-2</v>
      </c>
      <c r="G1731">
        <v>5.5500000000000001E-2</v>
      </c>
      <c r="H1731">
        <v>5.6800000000000003E-2</v>
      </c>
    </row>
    <row r="1732" spans="1:8" x14ac:dyDescent="0.2">
      <c r="A1732">
        <v>5.45E-2</v>
      </c>
      <c r="B1732">
        <v>5.3900000000000003E-2</v>
      </c>
      <c r="C1732">
        <v>5.3800000000000001E-2</v>
      </c>
      <c r="D1732">
        <v>5.3999999999999999E-2</v>
      </c>
      <c r="E1732">
        <v>5.4300000000000001E-2</v>
      </c>
      <c r="F1732">
        <v>5.4800000000000001E-2</v>
      </c>
      <c r="G1732">
        <v>5.5399999999999998E-2</v>
      </c>
      <c r="H1732">
        <v>5.7000000000000002E-2</v>
      </c>
    </row>
    <row r="1733" spans="1:8" x14ac:dyDescent="0.2">
      <c r="A1733">
        <v>5.4699999999999999E-2</v>
      </c>
      <c r="B1733">
        <v>5.4600000000000003E-2</v>
      </c>
      <c r="C1733">
        <v>5.4800000000000001E-2</v>
      </c>
      <c r="D1733">
        <v>5.5199999999999999E-2</v>
      </c>
      <c r="E1733">
        <v>5.5599999999999997E-2</v>
      </c>
      <c r="F1733">
        <v>5.62E-2</v>
      </c>
      <c r="G1733">
        <v>5.6899999999999999E-2</v>
      </c>
      <c r="H1733">
        <v>5.8400000000000001E-2</v>
      </c>
    </row>
    <row r="1734" spans="1:8" x14ac:dyDescent="0.2">
      <c r="A1734">
        <v>5.4800000000000001E-2</v>
      </c>
      <c r="B1734">
        <v>5.4699999999999999E-2</v>
      </c>
      <c r="C1734">
        <v>5.5100000000000003E-2</v>
      </c>
      <c r="D1734">
        <v>5.5599999999999997E-2</v>
      </c>
      <c r="E1734">
        <v>5.6099999999999997E-2</v>
      </c>
      <c r="F1734">
        <v>5.6800000000000003E-2</v>
      </c>
      <c r="G1734">
        <v>5.7599999999999998E-2</v>
      </c>
      <c r="H1734">
        <v>5.9299999999999999E-2</v>
      </c>
    </row>
    <row r="1735" spans="1:8" x14ac:dyDescent="0.2">
      <c r="A1735">
        <v>5.4800000000000001E-2</v>
      </c>
      <c r="B1735">
        <v>5.45E-2</v>
      </c>
      <c r="C1735">
        <v>5.4899999999999997E-2</v>
      </c>
      <c r="D1735">
        <v>5.5399999999999998E-2</v>
      </c>
      <c r="E1735">
        <v>5.5800000000000002E-2</v>
      </c>
      <c r="F1735">
        <v>5.6599999999999998E-2</v>
      </c>
      <c r="G1735">
        <v>5.74E-2</v>
      </c>
      <c r="H1735">
        <v>5.9200000000000003E-2</v>
      </c>
    </row>
    <row r="1736" spans="1:8" x14ac:dyDescent="0.2">
      <c r="A1736">
        <v>5.4899999999999997E-2</v>
      </c>
      <c r="B1736">
        <v>5.4899999999999997E-2</v>
      </c>
      <c r="C1736">
        <v>5.5399999999999998E-2</v>
      </c>
      <c r="D1736">
        <v>5.6000000000000001E-2</v>
      </c>
      <c r="E1736">
        <v>5.6500000000000002E-2</v>
      </c>
      <c r="F1736">
        <v>5.74E-2</v>
      </c>
      <c r="G1736">
        <v>5.8400000000000001E-2</v>
      </c>
      <c r="H1736">
        <v>6.0199999999999997E-2</v>
      </c>
    </row>
    <row r="1737" spans="1:8" x14ac:dyDescent="0.2">
      <c r="A1737">
        <v>5.5100000000000003E-2</v>
      </c>
      <c r="B1737">
        <v>5.5199999999999999E-2</v>
      </c>
      <c r="C1737">
        <v>5.57E-2</v>
      </c>
      <c r="D1737">
        <v>5.62E-2</v>
      </c>
      <c r="E1737">
        <v>5.67E-2</v>
      </c>
      <c r="F1737">
        <v>5.7500000000000002E-2</v>
      </c>
      <c r="G1737">
        <v>5.8400000000000001E-2</v>
      </c>
      <c r="H1737">
        <v>6.0100000000000001E-2</v>
      </c>
    </row>
    <row r="1738" spans="1:8" x14ac:dyDescent="0.2">
      <c r="A1738">
        <v>5.5E-2</v>
      </c>
      <c r="B1738">
        <v>5.5100000000000003E-2</v>
      </c>
      <c r="C1738">
        <v>5.5500000000000001E-2</v>
      </c>
      <c r="D1738">
        <v>5.5899999999999998E-2</v>
      </c>
      <c r="E1738">
        <v>5.6300000000000003E-2</v>
      </c>
      <c r="F1738">
        <v>5.7000000000000002E-2</v>
      </c>
      <c r="G1738">
        <v>5.7700000000000001E-2</v>
      </c>
      <c r="H1738">
        <v>5.91E-2</v>
      </c>
    </row>
    <row r="1739" spans="1:8" x14ac:dyDescent="0.2">
      <c r="A1739">
        <v>5.5E-2</v>
      </c>
      <c r="B1739">
        <v>5.5E-2</v>
      </c>
      <c r="C1739">
        <v>5.5399999999999998E-2</v>
      </c>
      <c r="D1739">
        <v>5.5800000000000002E-2</v>
      </c>
      <c r="E1739">
        <v>5.62E-2</v>
      </c>
      <c r="F1739">
        <v>5.6899999999999999E-2</v>
      </c>
      <c r="G1739">
        <v>5.7799999999999997E-2</v>
      </c>
      <c r="H1739">
        <v>5.9200000000000003E-2</v>
      </c>
    </row>
    <row r="1740" spans="1:8" x14ac:dyDescent="0.2">
      <c r="A1740">
        <v>5.4899999999999997E-2</v>
      </c>
      <c r="B1740">
        <v>5.4899999999999997E-2</v>
      </c>
      <c r="C1740">
        <v>5.5300000000000002E-2</v>
      </c>
      <c r="D1740">
        <v>5.57E-2</v>
      </c>
      <c r="E1740">
        <v>5.6099999999999997E-2</v>
      </c>
      <c r="F1740">
        <v>5.6800000000000003E-2</v>
      </c>
      <c r="G1740">
        <v>5.7599999999999998E-2</v>
      </c>
      <c r="H1740">
        <v>5.9299999999999999E-2</v>
      </c>
    </row>
    <row r="1741" spans="1:8" x14ac:dyDescent="0.2">
      <c r="A1741">
        <v>5.4600000000000003E-2</v>
      </c>
      <c r="B1741">
        <v>5.4300000000000001E-2</v>
      </c>
      <c r="C1741">
        <v>5.45E-2</v>
      </c>
      <c r="D1741">
        <v>5.4899999999999997E-2</v>
      </c>
      <c r="E1741">
        <v>5.5300000000000002E-2</v>
      </c>
      <c r="F1741">
        <v>5.6099999999999997E-2</v>
      </c>
      <c r="G1741">
        <v>5.7000000000000002E-2</v>
      </c>
      <c r="H1741">
        <v>5.8700000000000002E-2</v>
      </c>
    </row>
    <row r="1742" spans="1:8" x14ac:dyDescent="0.2">
      <c r="A1742">
        <v>5.4699999999999999E-2</v>
      </c>
      <c r="B1742">
        <v>5.4399999999999997E-2</v>
      </c>
      <c r="C1742">
        <v>5.4699999999999999E-2</v>
      </c>
      <c r="D1742">
        <v>5.5E-2</v>
      </c>
      <c r="E1742">
        <v>5.5500000000000001E-2</v>
      </c>
      <c r="F1742">
        <v>5.62E-2</v>
      </c>
      <c r="G1742">
        <v>5.7099999999999998E-2</v>
      </c>
      <c r="H1742">
        <v>5.8799999999999998E-2</v>
      </c>
    </row>
    <row r="1743" spans="1:8" x14ac:dyDescent="0.2">
      <c r="A1743">
        <v>5.45E-2</v>
      </c>
      <c r="B1743">
        <v>5.4300000000000001E-2</v>
      </c>
      <c r="C1743">
        <v>5.4699999999999999E-2</v>
      </c>
      <c r="D1743">
        <v>5.5199999999999999E-2</v>
      </c>
      <c r="E1743">
        <v>5.57E-2</v>
      </c>
      <c r="F1743">
        <v>5.6500000000000002E-2</v>
      </c>
      <c r="G1743">
        <v>5.7500000000000002E-2</v>
      </c>
      <c r="H1743">
        <v>5.9200000000000003E-2</v>
      </c>
    </row>
    <row r="1744" spans="1:8" x14ac:dyDescent="0.2">
      <c r="A1744">
        <v>5.45E-2</v>
      </c>
      <c r="B1744">
        <v>5.45E-2</v>
      </c>
      <c r="C1744">
        <v>5.5E-2</v>
      </c>
      <c r="D1744">
        <v>5.5500000000000001E-2</v>
      </c>
      <c r="E1744">
        <v>5.6099999999999997E-2</v>
      </c>
      <c r="F1744">
        <v>5.7000000000000002E-2</v>
      </c>
      <c r="G1744">
        <v>5.8000000000000003E-2</v>
      </c>
      <c r="H1744">
        <v>5.9700000000000003E-2</v>
      </c>
    </row>
    <row r="1745" spans="1:8" x14ac:dyDescent="0.2">
      <c r="A1745">
        <v>5.4199999999999998E-2</v>
      </c>
      <c r="B1745">
        <v>5.3999999999999999E-2</v>
      </c>
      <c r="C1745">
        <v>5.4399999999999997E-2</v>
      </c>
      <c r="D1745">
        <v>5.4899999999999997E-2</v>
      </c>
      <c r="E1745">
        <v>5.5399999999999998E-2</v>
      </c>
      <c r="F1745">
        <v>5.6300000000000003E-2</v>
      </c>
      <c r="G1745">
        <v>5.7299999999999997E-2</v>
      </c>
      <c r="H1745">
        <v>5.8999999999999997E-2</v>
      </c>
    </row>
    <row r="1746" spans="1:8" x14ac:dyDescent="0.2">
      <c r="A1746">
        <v>5.4100000000000002E-2</v>
      </c>
      <c r="B1746">
        <v>5.3699999999999998E-2</v>
      </c>
      <c r="C1746">
        <v>5.4100000000000002E-2</v>
      </c>
      <c r="D1746">
        <v>5.4600000000000003E-2</v>
      </c>
      <c r="E1746">
        <v>5.5199999999999999E-2</v>
      </c>
      <c r="F1746">
        <v>5.6099999999999997E-2</v>
      </c>
      <c r="G1746">
        <v>5.7000000000000002E-2</v>
      </c>
      <c r="H1746">
        <v>5.8700000000000002E-2</v>
      </c>
    </row>
    <row r="1747" spans="1:8" x14ac:dyDescent="0.2">
      <c r="A1747">
        <v>5.3800000000000001E-2</v>
      </c>
      <c r="B1747">
        <v>5.33E-2</v>
      </c>
      <c r="C1747">
        <v>5.3699999999999998E-2</v>
      </c>
      <c r="D1747">
        <v>5.4199999999999998E-2</v>
      </c>
      <c r="E1747">
        <v>5.4699999999999999E-2</v>
      </c>
      <c r="F1747">
        <v>5.57E-2</v>
      </c>
      <c r="G1747">
        <v>5.67E-2</v>
      </c>
      <c r="H1747">
        <v>5.8500000000000003E-2</v>
      </c>
    </row>
    <row r="1748" spans="1:8" x14ac:dyDescent="0.2">
      <c r="A1748">
        <v>5.4300000000000001E-2</v>
      </c>
      <c r="B1748">
        <v>5.3800000000000001E-2</v>
      </c>
      <c r="C1748">
        <v>5.4300000000000001E-2</v>
      </c>
      <c r="D1748">
        <v>5.4699999999999999E-2</v>
      </c>
      <c r="E1748">
        <v>5.5199999999999999E-2</v>
      </c>
      <c r="F1748">
        <v>5.6000000000000001E-2</v>
      </c>
      <c r="G1748">
        <v>5.7000000000000002E-2</v>
      </c>
      <c r="H1748">
        <v>5.8500000000000003E-2</v>
      </c>
    </row>
    <row r="1749" spans="1:8" x14ac:dyDescent="0.2">
      <c r="A1749">
        <v>5.4399999999999997E-2</v>
      </c>
      <c r="B1749">
        <v>5.3999999999999999E-2</v>
      </c>
      <c r="C1749">
        <v>5.4399999999999997E-2</v>
      </c>
      <c r="D1749">
        <v>5.4899999999999997E-2</v>
      </c>
      <c r="E1749">
        <v>5.5300000000000002E-2</v>
      </c>
      <c r="F1749">
        <v>5.6099999999999997E-2</v>
      </c>
      <c r="G1749">
        <v>5.7000000000000002E-2</v>
      </c>
      <c r="H1749">
        <v>5.8500000000000003E-2</v>
      </c>
    </row>
    <row r="1750" spans="1:8" x14ac:dyDescent="0.2">
      <c r="A1750">
        <v>5.4100000000000002E-2</v>
      </c>
      <c r="B1750">
        <v>5.3400000000000003E-2</v>
      </c>
      <c r="C1750">
        <v>5.3699999999999998E-2</v>
      </c>
      <c r="D1750">
        <v>5.4199999999999998E-2</v>
      </c>
      <c r="E1750">
        <v>5.4699999999999999E-2</v>
      </c>
      <c r="F1750">
        <v>5.5399999999999998E-2</v>
      </c>
      <c r="G1750">
        <v>5.6399999999999999E-2</v>
      </c>
      <c r="H1750">
        <v>5.79E-2</v>
      </c>
    </row>
    <row r="1751" spans="1:8" x14ac:dyDescent="0.2">
      <c r="A1751">
        <v>5.4199999999999998E-2</v>
      </c>
      <c r="B1751">
        <v>5.3600000000000002E-2</v>
      </c>
      <c r="C1751">
        <v>5.3900000000000003E-2</v>
      </c>
      <c r="D1751">
        <v>5.4300000000000001E-2</v>
      </c>
      <c r="E1751">
        <v>5.4800000000000001E-2</v>
      </c>
      <c r="F1751">
        <v>5.5599999999999997E-2</v>
      </c>
      <c r="G1751">
        <v>5.6599999999999998E-2</v>
      </c>
      <c r="H1751">
        <v>5.8200000000000002E-2</v>
      </c>
    </row>
    <row r="1752" spans="1:8" x14ac:dyDescent="0.2">
      <c r="A1752">
        <v>5.4600000000000003E-2</v>
      </c>
      <c r="B1752">
        <v>5.4300000000000001E-2</v>
      </c>
      <c r="C1752">
        <v>5.4600000000000003E-2</v>
      </c>
      <c r="D1752">
        <v>5.5100000000000003E-2</v>
      </c>
      <c r="E1752">
        <v>5.5599999999999997E-2</v>
      </c>
      <c r="F1752">
        <v>5.6399999999999999E-2</v>
      </c>
      <c r="G1752">
        <v>5.74E-2</v>
      </c>
      <c r="H1752">
        <v>5.8900000000000001E-2</v>
      </c>
    </row>
    <row r="1753" spans="1:8" x14ac:dyDescent="0.2">
      <c r="A1753">
        <v>5.4699999999999999E-2</v>
      </c>
      <c r="B1753">
        <v>5.4699999999999999E-2</v>
      </c>
      <c r="C1753">
        <v>5.5199999999999999E-2</v>
      </c>
      <c r="D1753">
        <v>5.5800000000000002E-2</v>
      </c>
      <c r="E1753">
        <v>5.6300000000000003E-2</v>
      </c>
      <c r="F1753">
        <v>5.7200000000000001E-2</v>
      </c>
      <c r="G1753">
        <v>5.8099999999999999E-2</v>
      </c>
      <c r="H1753">
        <v>5.9700000000000003E-2</v>
      </c>
    </row>
    <row r="1754" spans="1:8" x14ac:dyDescent="0.2">
      <c r="A1754">
        <v>5.4699999999999999E-2</v>
      </c>
      <c r="B1754">
        <v>5.4600000000000003E-2</v>
      </c>
      <c r="C1754">
        <v>5.5E-2</v>
      </c>
      <c r="D1754">
        <v>5.5599999999999997E-2</v>
      </c>
      <c r="E1754">
        <v>5.6099999999999997E-2</v>
      </c>
      <c r="F1754">
        <v>5.6899999999999999E-2</v>
      </c>
      <c r="G1754">
        <v>5.7799999999999997E-2</v>
      </c>
      <c r="H1754">
        <v>5.9299999999999999E-2</v>
      </c>
    </row>
    <row r="1755" spans="1:8" x14ac:dyDescent="0.2">
      <c r="A1755">
        <v>5.4399999999999997E-2</v>
      </c>
      <c r="B1755">
        <v>5.3900000000000003E-2</v>
      </c>
      <c r="C1755">
        <v>5.4300000000000001E-2</v>
      </c>
      <c r="D1755">
        <v>5.4899999999999997E-2</v>
      </c>
      <c r="E1755">
        <v>5.5399999999999998E-2</v>
      </c>
      <c r="F1755">
        <v>5.62E-2</v>
      </c>
      <c r="G1755">
        <v>5.7200000000000001E-2</v>
      </c>
      <c r="H1755">
        <v>5.8799999999999998E-2</v>
      </c>
    </row>
    <row r="1756" spans="1:8" x14ac:dyDescent="0.2">
      <c r="A1756">
        <v>5.4199999999999998E-2</v>
      </c>
      <c r="B1756">
        <v>5.3699999999999998E-2</v>
      </c>
      <c r="C1756">
        <v>5.4100000000000002E-2</v>
      </c>
      <c r="D1756">
        <v>5.4600000000000003E-2</v>
      </c>
      <c r="E1756">
        <v>5.5199999999999999E-2</v>
      </c>
      <c r="F1756">
        <v>5.6099999999999997E-2</v>
      </c>
      <c r="G1756">
        <v>5.7099999999999998E-2</v>
      </c>
      <c r="H1756">
        <v>5.8700000000000002E-2</v>
      </c>
    </row>
    <row r="1757" spans="1:8" x14ac:dyDescent="0.2">
      <c r="A1757">
        <v>5.45E-2</v>
      </c>
      <c r="B1757">
        <v>5.4100000000000002E-2</v>
      </c>
      <c r="C1757">
        <v>5.45E-2</v>
      </c>
      <c r="D1757">
        <v>5.5100000000000003E-2</v>
      </c>
      <c r="E1757">
        <v>5.57E-2</v>
      </c>
      <c r="F1757">
        <v>5.6599999999999998E-2</v>
      </c>
      <c r="G1757">
        <v>5.7599999999999998E-2</v>
      </c>
      <c r="H1757">
        <v>5.9200000000000003E-2</v>
      </c>
    </row>
    <row r="1758" spans="1:8" x14ac:dyDescent="0.2">
      <c r="A1758">
        <v>5.45E-2</v>
      </c>
      <c r="B1758">
        <v>5.4199999999999998E-2</v>
      </c>
      <c r="C1758">
        <v>5.4800000000000001E-2</v>
      </c>
      <c r="D1758">
        <v>5.5399999999999998E-2</v>
      </c>
      <c r="E1758">
        <v>5.5899999999999998E-2</v>
      </c>
      <c r="F1758">
        <v>5.6800000000000003E-2</v>
      </c>
      <c r="G1758">
        <v>5.7700000000000001E-2</v>
      </c>
      <c r="H1758">
        <v>5.9299999999999999E-2</v>
      </c>
    </row>
    <row r="1759" spans="1:8" x14ac:dyDescent="0.2">
      <c r="A1759">
        <v>5.45E-2</v>
      </c>
      <c r="B1759">
        <v>5.4100000000000002E-2</v>
      </c>
      <c r="C1759">
        <v>5.4600000000000003E-2</v>
      </c>
      <c r="D1759">
        <v>5.5100000000000003E-2</v>
      </c>
      <c r="E1759">
        <v>5.5599999999999997E-2</v>
      </c>
      <c r="F1759">
        <v>5.6399999999999999E-2</v>
      </c>
      <c r="G1759">
        <v>5.7299999999999997E-2</v>
      </c>
      <c r="H1759">
        <v>5.8900000000000001E-2</v>
      </c>
    </row>
    <row r="1760" spans="1:8" x14ac:dyDescent="0.2">
      <c r="A1760">
        <v>5.45E-2</v>
      </c>
      <c r="B1760">
        <v>5.4100000000000002E-2</v>
      </c>
      <c r="C1760">
        <v>5.4600000000000003E-2</v>
      </c>
      <c r="D1760">
        <v>5.5199999999999999E-2</v>
      </c>
      <c r="E1760">
        <v>5.5800000000000002E-2</v>
      </c>
      <c r="F1760">
        <v>5.6599999999999998E-2</v>
      </c>
      <c r="G1760">
        <v>5.7599999999999998E-2</v>
      </c>
      <c r="H1760">
        <v>5.91E-2</v>
      </c>
    </row>
    <row r="1761" spans="1:8" x14ac:dyDescent="0.2">
      <c r="A1761">
        <v>5.4100000000000002E-2</v>
      </c>
      <c r="B1761">
        <v>5.3400000000000003E-2</v>
      </c>
      <c r="C1761">
        <v>5.3800000000000001E-2</v>
      </c>
      <c r="D1761">
        <v>5.4300000000000001E-2</v>
      </c>
      <c r="E1761">
        <v>5.4899999999999997E-2</v>
      </c>
      <c r="F1761">
        <v>5.5800000000000002E-2</v>
      </c>
      <c r="G1761">
        <v>5.6800000000000003E-2</v>
      </c>
      <c r="H1761">
        <v>5.8400000000000001E-2</v>
      </c>
    </row>
    <row r="1762" spans="1:8" x14ac:dyDescent="0.2">
      <c r="A1762">
        <v>5.4199999999999998E-2</v>
      </c>
      <c r="B1762">
        <v>5.3600000000000002E-2</v>
      </c>
      <c r="C1762">
        <v>5.3999999999999999E-2</v>
      </c>
      <c r="D1762">
        <v>5.4600000000000003E-2</v>
      </c>
      <c r="E1762">
        <v>5.5100000000000003E-2</v>
      </c>
      <c r="F1762">
        <v>5.6000000000000001E-2</v>
      </c>
      <c r="G1762">
        <v>5.7000000000000002E-2</v>
      </c>
      <c r="H1762">
        <v>5.8500000000000003E-2</v>
      </c>
    </row>
    <row r="1763" spans="1:8" x14ac:dyDescent="0.2">
      <c r="A1763">
        <v>5.3900000000000003E-2</v>
      </c>
      <c r="B1763">
        <v>5.2999999999999999E-2</v>
      </c>
      <c r="C1763">
        <v>5.3400000000000003E-2</v>
      </c>
      <c r="D1763">
        <v>5.3900000000000003E-2</v>
      </c>
      <c r="E1763">
        <v>5.4399999999999997E-2</v>
      </c>
      <c r="F1763">
        <v>5.5300000000000002E-2</v>
      </c>
      <c r="G1763">
        <v>5.6300000000000003E-2</v>
      </c>
      <c r="H1763">
        <v>5.79E-2</v>
      </c>
    </row>
    <row r="1764" spans="1:8" x14ac:dyDescent="0.2">
      <c r="A1764">
        <v>5.3999999999999999E-2</v>
      </c>
      <c r="B1764">
        <v>5.33E-2</v>
      </c>
      <c r="C1764">
        <v>5.3600000000000002E-2</v>
      </c>
      <c r="D1764">
        <v>5.4199999999999998E-2</v>
      </c>
      <c r="E1764">
        <v>5.4699999999999999E-2</v>
      </c>
      <c r="F1764">
        <v>5.5500000000000001E-2</v>
      </c>
      <c r="G1764">
        <v>5.6500000000000002E-2</v>
      </c>
      <c r="H1764">
        <v>5.8099999999999999E-2</v>
      </c>
    </row>
    <row r="1765" spans="1:8" x14ac:dyDescent="0.2">
      <c r="A1765">
        <v>5.3900000000000003E-2</v>
      </c>
      <c r="B1765">
        <v>5.3100000000000001E-2</v>
      </c>
      <c r="C1765">
        <v>5.3400000000000003E-2</v>
      </c>
      <c r="D1765">
        <v>5.3900000000000003E-2</v>
      </c>
      <c r="E1765">
        <v>5.45E-2</v>
      </c>
      <c r="F1765">
        <v>5.5399999999999998E-2</v>
      </c>
      <c r="G1765">
        <v>5.6399999999999999E-2</v>
      </c>
      <c r="H1765">
        <v>5.8000000000000003E-2</v>
      </c>
    </row>
    <row r="1766" spans="1:8" x14ac:dyDescent="0.2">
      <c r="A1766">
        <v>5.3699999999999998E-2</v>
      </c>
      <c r="B1766">
        <v>5.28E-2</v>
      </c>
      <c r="C1766">
        <v>5.2999999999999999E-2</v>
      </c>
      <c r="D1766">
        <v>5.3600000000000002E-2</v>
      </c>
      <c r="E1766">
        <v>5.4100000000000002E-2</v>
      </c>
      <c r="F1766">
        <v>5.5E-2</v>
      </c>
      <c r="G1766">
        <v>5.62E-2</v>
      </c>
      <c r="H1766">
        <v>5.7799999999999997E-2</v>
      </c>
    </row>
    <row r="1767" spans="1:8" x14ac:dyDescent="0.2">
      <c r="A1767">
        <v>5.3199999999999997E-2</v>
      </c>
      <c r="B1767">
        <v>5.21E-2</v>
      </c>
      <c r="C1767">
        <v>5.2299999999999999E-2</v>
      </c>
      <c r="D1767">
        <v>5.2900000000000003E-2</v>
      </c>
      <c r="E1767">
        <v>5.3499999999999999E-2</v>
      </c>
      <c r="F1767">
        <v>5.45E-2</v>
      </c>
      <c r="G1767">
        <v>5.5800000000000002E-2</v>
      </c>
      <c r="H1767">
        <v>5.7700000000000001E-2</v>
      </c>
    </row>
    <row r="1768" spans="1:8" x14ac:dyDescent="0.2">
      <c r="A1768">
        <v>5.2499999999999998E-2</v>
      </c>
      <c r="B1768">
        <v>5.11E-2</v>
      </c>
      <c r="C1768">
        <v>5.1299999999999998E-2</v>
      </c>
      <c r="D1768">
        <v>5.21E-2</v>
      </c>
      <c r="E1768">
        <v>5.28E-2</v>
      </c>
      <c r="F1768">
        <v>5.3900000000000003E-2</v>
      </c>
      <c r="G1768">
        <v>5.5300000000000002E-2</v>
      </c>
      <c r="H1768">
        <v>5.7200000000000001E-2</v>
      </c>
    </row>
    <row r="1769" spans="1:8" x14ac:dyDescent="0.2">
      <c r="A1769">
        <v>5.2200000000000003E-2</v>
      </c>
      <c r="B1769">
        <v>5.0700000000000002E-2</v>
      </c>
      <c r="C1769">
        <v>5.1200000000000002E-2</v>
      </c>
      <c r="D1769">
        <v>5.1999999999999998E-2</v>
      </c>
      <c r="E1769">
        <v>5.2699999999999997E-2</v>
      </c>
      <c r="F1769">
        <v>5.3999999999999999E-2</v>
      </c>
      <c r="G1769">
        <v>5.5399999999999998E-2</v>
      </c>
      <c r="H1769">
        <v>5.74E-2</v>
      </c>
    </row>
    <row r="1770" spans="1:8" x14ac:dyDescent="0.2">
      <c r="A1770">
        <v>5.2600000000000001E-2</v>
      </c>
      <c r="B1770">
        <v>5.1299999999999998E-2</v>
      </c>
      <c r="C1770">
        <v>5.16E-2</v>
      </c>
      <c r="D1770">
        <v>5.2299999999999999E-2</v>
      </c>
      <c r="E1770">
        <v>5.2999999999999999E-2</v>
      </c>
      <c r="F1770">
        <v>5.4100000000000002E-2</v>
      </c>
      <c r="G1770">
        <v>5.5300000000000002E-2</v>
      </c>
      <c r="H1770">
        <v>5.7200000000000001E-2</v>
      </c>
    </row>
    <row r="1771" spans="1:8" x14ac:dyDescent="0.2">
      <c r="A1771">
        <v>5.21E-2</v>
      </c>
      <c r="B1771">
        <v>5.0700000000000002E-2</v>
      </c>
      <c r="C1771">
        <v>5.0999999999999997E-2</v>
      </c>
      <c r="D1771">
        <v>5.1700000000000003E-2</v>
      </c>
      <c r="E1771">
        <v>5.2400000000000002E-2</v>
      </c>
      <c r="F1771">
        <v>5.3499999999999999E-2</v>
      </c>
      <c r="G1771">
        <v>5.4800000000000001E-2</v>
      </c>
      <c r="H1771">
        <v>5.67E-2</v>
      </c>
    </row>
    <row r="1772" spans="1:8" x14ac:dyDescent="0.2">
      <c r="A1772">
        <v>5.2400000000000002E-2</v>
      </c>
      <c r="B1772">
        <v>5.1299999999999998E-2</v>
      </c>
      <c r="C1772">
        <v>5.16E-2</v>
      </c>
      <c r="D1772">
        <v>5.2200000000000003E-2</v>
      </c>
      <c r="E1772">
        <v>5.2900000000000003E-2</v>
      </c>
      <c r="F1772">
        <v>5.3900000000000003E-2</v>
      </c>
      <c r="G1772">
        <v>5.5100000000000003E-2</v>
      </c>
      <c r="H1772">
        <v>5.67E-2</v>
      </c>
    </row>
    <row r="1773" spans="1:8" x14ac:dyDescent="0.2">
      <c r="A1773">
        <v>5.1700000000000003E-2</v>
      </c>
      <c r="B1773">
        <v>5.04E-2</v>
      </c>
      <c r="C1773">
        <v>5.0700000000000002E-2</v>
      </c>
      <c r="D1773">
        <v>5.1400000000000001E-2</v>
      </c>
      <c r="E1773">
        <v>5.1999999999999998E-2</v>
      </c>
      <c r="F1773">
        <v>5.3199999999999997E-2</v>
      </c>
      <c r="G1773">
        <v>5.45E-2</v>
      </c>
      <c r="H1773">
        <v>5.6399999999999999E-2</v>
      </c>
    </row>
    <row r="1774" spans="1:8" x14ac:dyDescent="0.2">
      <c r="A1774">
        <v>5.11E-2</v>
      </c>
      <c r="B1774">
        <v>4.99E-2</v>
      </c>
      <c r="C1774">
        <v>5.0200000000000002E-2</v>
      </c>
      <c r="D1774">
        <v>5.0900000000000001E-2</v>
      </c>
      <c r="E1774">
        <v>5.1499999999999997E-2</v>
      </c>
      <c r="F1774">
        <v>5.2900000000000003E-2</v>
      </c>
      <c r="G1774">
        <v>5.4399999999999997E-2</v>
      </c>
      <c r="H1774">
        <v>5.6500000000000002E-2</v>
      </c>
    </row>
    <row r="1775" spans="1:8" x14ac:dyDescent="0.2">
      <c r="A1775">
        <v>5.1900000000000002E-2</v>
      </c>
      <c r="B1775">
        <v>5.0599999999999999E-2</v>
      </c>
      <c r="C1775">
        <v>5.0900000000000001E-2</v>
      </c>
      <c r="D1775">
        <v>5.1499999999999997E-2</v>
      </c>
      <c r="E1775">
        <v>5.21E-2</v>
      </c>
      <c r="F1775">
        <v>5.33E-2</v>
      </c>
      <c r="G1775">
        <v>5.4600000000000003E-2</v>
      </c>
      <c r="H1775">
        <v>5.6399999999999999E-2</v>
      </c>
    </row>
    <row r="1776" spans="1:8" x14ac:dyDescent="0.2">
      <c r="A1776">
        <v>5.2699999999999997E-2</v>
      </c>
      <c r="B1776">
        <v>5.16E-2</v>
      </c>
      <c r="C1776">
        <v>5.1900000000000002E-2</v>
      </c>
      <c r="D1776">
        <v>5.2400000000000002E-2</v>
      </c>
      <c r="E1776">
        <v>5.2999999999999999E-2</v>
      </c>
      <c r="F1776">
        <v>5.3999999999999999E-2</v>
      </c>
      <c r="G1776">
        <v>5.5300000000000002E-2</v>
      </c>
      <c r="H1776">
        <v>5.7000000000000002E-2</v>
      </c>
    </row>
    <row r="1777" spans="1:8" x14ac:dyDescent="0.2">
      <c r="A1777">
        <v>5.1999999999999998E-2</v>
      </c>
      <c r="B1777">
        <v>5.0799999999999998E-2</v>
      </c>
      <c r="C1777">
        <v>5.0999999999999997E-2</v>
      </c>
      <c r="D1777">
        <v>5.1499999999999997E-2</v>
      </c>
      <c r="E1777">
        <v>5.21E-2</v>
      </c>
      <c r="F1777">
        <v>5.3400000000000003E-2</v>
      </c>
      <c r="G1777">
        <v>5.4600000000000003E-2</v>
      </c>
      <c r="H1777">
        <v>5.6800000000000003E-2</v>
      </c>
    </row>
    <row r="1778" spans="1:8" x14ac:dyDescent="0.2">
      <c r="A1778">
        <v>5.1200000000000002E-2</v>
      </c>
      <c r="B1778">
        <v>5.0099999999999999E-2</v>
      </c>
      <c r="C1778">
        <v>5.0500000000000003E-2</v>
      </c>
      <c r="D1778">
        <v>5.1200000000000002E-2</v>
      </c>
      <c r="E1778">
        <v>5.1799999999999999E-2</v>
      </c>
      <c r="F1778">
        <v>5.2999999999999999E-2</v>
      </c>
      <c r="G1778">
        <v>5.4399999999999997E-2</v>
      </c>
      <c r="H1778">
        <v>5.6599999999999998E-2</v>
      </c>
    </row>
    <row r="1779" spans="1:8" x14ac:dyDescent="0.2">
      <c r="A1779">
        <v>5.1900000000000002E-2</v>
      </c>
      <c r="B1779">
        <v>5.0700000000000002E-2</v>
      </c>
      <c r="C1779">
        <v>5.1200000000000002E-2</v>
      </c>
      <c r="D1779">
        <v>5.1900000000000002E-2</v>
      </c>
      <c r="E1779">
        <v>5.2699999999999997E-2</v>
      </c>
      <c r="F1779">
        <v>5.3800000000000001E-2</v>
      </c>
      <c r="G1779">
        <v>5.5100000000000003E-2</v>
      </c>
      <c r="H1779">
        <v>5.7299999999999997E-2</v>
      </c>
    </row>
    <row r="1780" spans="1:8" x14ac:dyDescent="0.2">
      <c r="A1780">
        <v>5.1400000000000001E-2</v>
      </c>
      <c r="B1780">
        <v>5.0200000000000002E-2</v>
      </c>
      <c r="C1780">
        <v>5.0599999999999999E-2</v>
      </c>
      <c r="D1780">
        <v>5.1400000000000001E-2</v>
      </c>
      <c r="E1780">
        <v>5.1999999999999998E-2</v>
      </c>
      <c r="F1780">
        <v>5.33E-2</v>
      </c>
      <c r="G1780">
        <v>5.4600000000000003E-2</v>
      </c>
      <c r="H1780">
        <v>5.6899999999999999E-2</v>
      </c>
    </row>
    <row r="1781" spans="1:8" x14ac:dyDescent="0.2">
      <c r="A1781">
        <v>5.11E-2</v>
      </c>
      <c r="B1781">
        <v>4.99E-2</v>
      </c>
      <c r="C1781">
        <v>5.04E-2</v>
      </c>
      <c r="D1781">
        <v>5.1200000000000002E-2</v>
      </c>
      <c r="E1781">
        <v>5.1900000000000002E-2</v>
      </c>
      <c r="F1781">
        <v>5.3199999999999997E-2</v>
      </c>
      <c r="G1781">
        <v>5.4699999999999999E-2</v>
      </c>
      <c r="H1781">
        <v>5.7200000000000001E-2</v>
      </c>
    </row>
    <row r="1782" spans="1:8" x14ac:dyDescent="0.2">
      <c r="A1782">
        <v>5.0099999999999999E-2</v>
      </c>
      <c r="B1782">
        <v>4.9099999999999998E-2</v>
      </c>
      <c r="C1782">
        <v>4.9700000000000001E-2</v>
      </c>
      <c r="D1782">
        <v>5.0599999999999999E-2</v>
      </c>
      <c r="E1782">
        <v>5.1299999999999998E-2</v>
      </c>
      <c r="F1782">
        <v>5.2900000000000003E-2</v>
      </c>
      <c r="G1782">
        <v>5.4399999999999997E-2</v>
      </c>
      <c r="H1782">
        <v>5.6800000000000003E-2</v>
      </c>
    </row>
    <row r="1783" spans="1:8" x14ac:dyDescent="0.2">
      <c r="A1783">
        <v>4.9299999999999997E-2</v>
      </c>
      <c r="B1783">
        <v>4.8500000000000001E-2</v>
      </c>
      <c r="C1783">
        <v>4.9099999999999998E-2</v>
      </c>
      <c r="D1783">
        <v>0.05</v>
      </c>
      <c r="E1783">
        <v>5.0900000000000001E-2</v>
      </c>
      <c r="F1783">
        <v>5.2600000000000001E-2</v>
      </c>
      <c r="G1783">
        <v>5.4300000000000001E-2</v>
      </c>
      <c r="H1783">
        <v>5.6800000000000003E-2</v>
      </c>
    </row>
    <row r="1784" spans="1:8" x14ac:dyDescent="0.2">
      <c r="A1784">
        <v>4.9399999999999999E-2</v>
      </c>
      <c r="B1784">
        <v>4.8399999999999999E-2</v>
      </c>
      <c r="C1784">
        <v>4.9000000000000002E-2</v>
      </c>
      <c r="D1784">
        <v>4.9799999999999997E-2</v>
      </c>
      <c r="E1784">
        <v>5.0599999999999999E-2</v>
      </c>
      <c r="F1784">
        <v>5.2299999999999999E-2</v>
      </c>
      <c r="G1784">
        <v>5.3999999999999999E-2</v>
      </c>
      <c r="H1784">
        <v>5.67E-2</v>
      </c>
    </row>
    <row r="1785" spans="1:8" x14ac:dyDescent="0.2">
      <c r="A1785">
        <v>4.9000000000000002E-2</v>
      </c>
      <c r="B1785">
        <v>4.7899999999999998E-2</v>
      </c>
      <c r="C1785">
        <v>4.87E-2</v>
      </c>
      <c r="D1785">
        <v>4.9399999999999999E-2</v>
      </c>
      <c r="E1785">
        <v>5.0200000000000002E-2</v>
      </c>
      <c r="F1785">
        <v>5.1799999999999999E-2</v>
      </c>
      <c r="G1785">
        <v>5.3499999999999999E-2</v>
      </c>
      <c r="H1785">
        <v>5.6300000000000003E-2</v>
      </c>
    </row>
    <row r="1786" spans="1:8" x14ac:dyDescent="0.2">
      <c r="A1786">
        <v>0.05</v>
      </c>
      <c r="B1786">
        <v>4.8800000000000003E-2</v>
      </c>
      <c r="C1786">
        <v>4.9299999999999997E-2</v>
      </c>
      <c r="D1786">
        <v>0.05</v>
      </c>
      <c r="E1786">
        <v>5.0700000000000002E-2</v>
      </c>
      <c r="F1786">
        <v>5.21E-2</v>
      </c>
      <c r="G1786">
        <v>5.3699999999999998E-2</v>
      </c>
      <c r="H1786">
        <v>5.6300000000000003E-2</v>
      </c>
    </row>
    <row r="1787" spans="1:8" x14ac:dyDescent="0.2">
      <c r="A1787">
        <v>5.0599999999999999E-2</v>
      </c>
      <c r="B1787">
        <v>4.9599999999999998E-2</v>
      </c>
      <c r="C1787">
        <v>4.99E-2</v>
      </c>
      <c r="D1787">
        <v>5.04E-2</v>
      </c>
      <c r="E1787">
        <v>5.0999999999999997E-2</v>
      </c>
      <c r="F1787">
        <v>5.2200000000000003E-2</v>
      </c>
      <c r="G1787">
        <v>5.3600000000000002E-2</v>
      </c>
      <c r="H1787">
        <v>5.6000000000000001E-2</v>
      </c>
    </row>
    <row r="1788" spans="1:8" x14ac:dyDescent="0.2">
      <c r="A1788">
        <v>5.0900000000000001E-2</v>
      </c>
      <c r="B1788">
        <v>4.9700000000000001E-2</v>
      </c>
      <c r="C1788">
        <v>4.99E-2</v>
      </c>
      <c r="D1788">
        <v>5.04E-2</v>
      </c>
      <c r="E1788">
        <v>5.0999999999999997E-2</v>
      </c>
      <c r="F1788">
        <v>5.1999999999999998E-2</v>
      </c>
      <c r="G1788">
        <v>5.3199999999999997E-2</v>
      </c>
      <c r="H1788">
        <v>5.5399999999999998E-2</v>
      </c>
    </row>
    <row r="1789" spans="1:8" x14ac:dyDescent="0.2">
      <c r="A1789">
        <v>5.0700000000000002E-2</v>
      </c>
      <c r="B1789">
        <v>4.9299999999999997E-2</v>
      </c>
      <c r="C1789">
        <v>4.9500000000000002E-2</v>
      </c>
      <c r="D1789">
        <v>4.9799999999999997E-2</v>
      </c>
      <c r="E1789">
        <v>5.04E-2</v>
      </c>
      <c r="F1789">
        <v>5.1400000000000001E-2</v>
      </c>
      <c r="G1789">
        <v>5.2499999999999998E-2</v>
      </c>
      <c r="H1789">
        <v>5.4699999999999999E-2</v>
      </c>
    </row>
    <row r="1790" spans="1:8" x14ac:dyDescent="0.2">
      <c r="A1790">
        <v>5.0200000000000002E-2</v>
      </c>
      <c r="B1790">
        <v>4.8800000000000003E-2</v>
      </c>
      <c r="C1790">
        <v>4.8899999999999999E-2</v>
      </c>
      <c r="D1790">
        <v>4.9299999999999997E-2</v>
      </c>
      <c r="E1790">
        <v>4.99E-2</v>
      </c>
      <c r="F1790">
        <v>5.0999999999999997E-2</v>
      </c>
      <c r="G1790">
        <v>5.2299999999999999E-2</v>
      </c>
      <c r="H1790">
        <v>5.4699999999999999E-2</v>
      </c>
    </row>
    <row r="1791" spans="1:8" x14ac:dyDescent="0.2">
      <c r="A1791">
        <v>5.0099999999999999E-2</v>
      </c>
      <c r="B1791">
        <v>4.8500000000000001E-2</v>
      </c>
      <c r="C1791">
        <v>4.8500000000000001E-2</v>
      </c>
      <c r="D1791">
        <v>4.9000000000000002E-2</v>
      </c>
      <c r="E1791">
        <v>4.9599999999999998E-2</v>
      </c>
      <c r="F1791">
        <v>5.0900000000000001E-2</v>
      </c>
      <c r="G1791">
        <v>5.2299999999999999E-2</v>
      </c>
      <c r="H1791">
        <v>5.4800000000000001E-2</v>
      </c>
    </row>
    <row r="1792" spans="1:8" x14ac:dyDescent="0.2">
      <c r="A1792">
        <v>5.0500000000000003E-2</v>
      </c>
      <c r="B1792">
        <v>4.8599999999999997E-2</v>
      </c>
      <c r="C1792">
        <v>4.8599999999999997E-2</v>
      </c>
      <c r="D1792">
        <v>4.9000000000000002E-2</v>
      </c>
      <c r="E1792">
        <v>4.9599999999999998E-2</v>
      </c>
      <c r="F1792">
        <v>5.0799999999999998E-2</v>
      </c>
      <c r="G1792">
        <v>5.2200000000000003E-2</v>
      </c>
      <c r="H1792">
        <v>5.4600000000000003E-2</v>
      </c>
    </row>
    <row r="1793" spans="1:8" x14ac:dyDescent="0.2">
      <c r="A1793">
        <v>5.0599999999999999E-2</v>
      </c>
      <c r="B1793">
        <v>4.8599999999999997E-2</v>
      </c>
      <c r="C1793">
        <v>4.8599999999999997E-2</v>
      </c>
      <c r="D1793">
        <v>4.9099999999999998E-2</v>
      </c>
      <c r="E1793">
        <v>4.9700000000000001E-2</v>
      </c>
      <c r="F1793">
        <v>5.0900000000000001E-2</v>
      </c>
      <c r="G1793">
        <v>5.2400000000000002E-2</v>
      </c>
      <c r="H1793">
        <v>5.4800000000000001E-2</v>
      </c>
    </row>
    <row r="1794" spans="1:8" x14ac:dyDescent="0.2">
      <c r="A1794">
        <v>5.11E-2</v>
      </c>
      <c r="B1794">
        <v>4.9000000000000002E-2</v>
      </c>
      <c r="C1794">
        <v>4.9000000000000002E-2</v>
      </c>
      <c r="D1794">
        <v>4.9299999999999997E-2</v>
      </c>
      <c r="E1794">
        <v>4.99E-2</v>
      </c>
      <c r="F1794">
        <v>5.11E-2</v>
      </c>
      <c r="G1794">
        <v>5.2600000000000001E-2</v>
      </c>
      <c r="H1794">
        <v>5.4899999999999997E-2</v>
      </c>
    </row>
    <row r="1795" spans="1:8" x14ac:dyDescent="0.2">
      <c r="A1795">
        <v>5.04E-2</v>
      </c>
      <c r="B1795">
        <v>4.8000000000000001E-2</v>
      </c>
      <c r="C1795">
        <v>4.8000000000000001E-2</v>
      </c>
      <c r="D1795">
        <v>4.8500000000000001E-2</v>
      </c>
      <c r="E1795">
        <v>4.9000000000000002E-2</v>
      </c>
      <c r="F1795">
        <v>5.0299999999999997E-2</v>
      </c>
      <c r="G1795">
        <v>5.1900000000000002E-2</v>
      </c>
      <c r="H1795">
        <v>5.4300000000000001E-2</v>
      </c>
    </row>
    <row r="1796" spans="1:8" x14ac:dyDescent="0.2">
      <c r="A1796">
        <v>5.0500000000000003E-2</v>
      </c>
      <c r="B1796">
        <v>4.8099999999999997E-2</v>
      </c>
      <c r="C1796">
        <v>4.8000000000000001E-2</v>
      </c>
      <c r="D1796">
        <v>4.8399999999999999E-2</v>
      </c>
      <c r="E1796">
        <v>4.8899999999999999E-2</v>
      </c>
      <c r="F1796">
        <v>5.0099999999999999E-2</v>
      </c>
      <c r="G1796">
        <v>5.16E-2</v>
      </c>
      <c r="H1796">
        <v>5.3999999999999999E-2</v>
      </c>
    </row>
    <row r="1797" spans="1:8" x14ac:dyDescent="0.2">
      <c r="A1797">
        <v>4.9000000000000002E-2</v>
      </c>
      <c r="B1797">
        <v>4.65E-2</v>
      </c>
      <c r="C1797">
        <v>4.6300000000000001E-2</v>
      </c>
      <c r="D1797">
        <v>4.6699999999999998E-2</v>
      </c>
      <c r="E1797">
        <v>4.7300000000000002E-2</v>
      </c>
      <c r="F1797">
        <v>4.8599999999999997E-2</v>
      </c>
      <c r="G1797">
        <v>5.0299999999999997E-2</v>
      </c>
      <c r="H1797">
        <v>5.2900000000000003E-2</v>
      </c>
    </row>
    <row r="1798" spans="1:8" x14ac:dyDescent="0.2">
      <c r="A1798">
        <v>4.87E-2</v>
      </c>
      <c r="B1798">
        <v>4.5900000000000003E-2</v>
      </c>
      <c r="C1798">
        <v>4.58E-2</v>
      </c>
      <c r="D1798">
        <v>4.6100000000000002E-2</v>
      </c>
      <c r="E1798">
        <v>4.6699999999999998E-2</v>
      </c>
      <c r="F1798">
        <v>4.8000000000000001E-2</v>
      </c>
      <c r="G1798">
        <v>4.9700000000000001E-2</v>
      </c>
      <c r="H1798">
        <v>5.2299999999999999E-2</v>
      </c>
    </row>
    <row r="1799" spans="1:8" x14ac:dyDescent="0.2">
      <c r="A1799">
        <v>4.9299999999999997E-2</v>
      </c>
      <c r="B1799">
        <v>4.6699999999999998E-2</v>
      </c>
      <c r="C1799">
        <v>4.6300000000000001E-2</v>
      </c>
      <c r="D1799">
        <v>4.6600000000000003E-2</v>
      </c>
      <c r="E1799">
        <v>4.7100000000000003E-2</v>
      </c>
      <c r="F1799">
        <v>4.8300000000000003E-2</v>
      </c>
      <c r="G1799">
        <v>0.05</v>
      </c>
      <c r="H1799">
        <v>5.2499999999999998E-2</v>
      </c>
    </row>
    <row r="1800" spans="1:8" x14ac:dyDescent="0.2">
      <c r="A1800">
        <v>0.05</v>
      </c>
      <c r="B1800">
        <v>4.7199999999999999E-2</v>
      </c>
      <c r="C1800">
        <v>4.7E-2</v>
      </c>
      <c r="D1800">
        <v>4.7199999999999999E-2</v>
      </c>
      <c r="E1800">
        <v>4.7800000000000002E-2</v>
      </c>
      <c r="F1800">
        <v>4.8899999999999999E-2</v>
      </c>
      <c r="G1800">
        <v>5.0500000000000003E-2</v>
      </c>
      <c r="H1800">
        <v>5.28E-2</v>
      </c>
    </row>
    <row r="1801" spans="1:8" x14ac:dyDescent="0.2">
      <c r="A1801">
        <v>5.0099999999999999E-2</v>
      </c>
      <c r="B1801">
        <v>4.7600000000000003E-2</v>
      </c>
      <c r="C1801">
        <v>4.7600000000000003E-2</v>
      </c>
      <c r="D1801">
        <v>4.8000000000000001E-2</v>
      </c>
      <c r="E1801">
        <v>4.8599999999999997E-2</v>
      </c>
      <c r="F1801">
        <v>4.9799999999999997E-2</v>
      </c>
      <c r="G1801">
        <v>5.1299999999999998E-2</v>
      </c>
      <c r="H1801">
        <v>5.3499999999999999E-2</v>
      </c>
    </row>
    <row r="1802" spans="1:8" x14ac:dyDescent="0.2">
      <c r="A1802">
        <v>4.99E-2</v>
      </c>
      <c r="B1802">
        <v>4.7500000000000001E-2</v>
      </c>
      <c r="C1802">
        <v>4.7600000000000003E-2</v>
      </c>
      <c r="D1802">
        <v>4.8000000000000001E-2</v>
      </c>
      <c r="E1802">
        <v>4.8599999999999997E-2</v>
      </c>
      <c r="F1802">
        <v>4.9799999999999997E-2</v>
      </c>
      <c r="G1802">
        <v>5.1299999999999998E-2</v>
      </c>
      <c r="H1802">
        <v>5.3699999999999998E-2</v>
      </c>
    </row>
    <row r="1803" spans="1:8" x14ac:dyDescent="0.2">
      <c r="A1803">
        <v>0.05</v>
      </c>
      <c r="B1803">
        <v>4.7800000000000002E-2</v>
      </c>
      <c r="C1803">
        <v>4.7800000000000002E-2</v>
      </c>
      <c r="D1803">
        <v>4.8399999999999999E-2</v>
      </c>
      <c r="E1803">
        <v>4.9000000000000002E-2</v>
      </c>
      <c r="F1803">
        <v>5.0200000000000002E-2</v>
      </c>
      <c r="G1803">
        <v>5.1700000000000003E-2</v>
      </c>
      <c r="H1803">
        <v>5.3900000000000003E-2</v>
      </c>
    </row>
    <row r="1804" spans="1:8" x14ac:dyDescent="0.2">
      <c r="A1804">
        <v>5.0200000000000002E-2</v>
      </c>
      <c r="B1804">
        <v>4.8000000000000001E-2</v>
      </c>
      <c r="C1804">
        <v>4.8099999999999997E-2</v>
      </c>
      <c r="D1804">
        <v>4.8599999999999997E-2</v>
      </c>
      <c r="E1804">
        <v>4.9200000000000001E-2</v>
      </c>
      <c r="F1804">
        <v>5.0299999999999997E-2</v>
      </c>
      <c r="G1804">
        <v>5.1700000000000003E-2</v>
      </c>
      <c r="H1804">
        <v>5.3900000000000003E-2</v>
      </c>
    </row>
    <row r="1805" spans="1:8" x14ac:dyDescent="0.2">
      <c r="A1805">
        <v>4.7500000000000001E-2</v>
      </c>
      <c r="B1805">
        <v>4.6100000000000002E-2</v>
      </c>
      <c r="C1805">
        <v>4.65E-2</v>
      </c>
      <c r="D1805">
        <v>4.7300000000000002E-2</v>
      </c>
      <c r="E1805">
        <v>4.82E-2</v>
      </c>
      <c r="F1805">
        <v>4.9599999999999998E-2</v>
      </c>
      <c r="G1805">
        <v>5.1400000000000001E-2</v>
      </c>
      <c r="H1805">
        <v>5.4100000000000002E-2</v>
      </c>
    </row>
    <row r="1806" spans="1:8" x14ac:dyDescent="0.2">
      <c r="A1806">
        <v>4.7699999999999999E-2</v>
      </c>
      <c r="B1806">
        <v>4.65E-2</v>
      </c>
      <c r="C1806">
        <v>4.6899999999999997E-2</v>
      </c>
      <c r="D1806">
        <v>4.7800000000000002E-2</v>
      </c>
      <c r="E1806">
        <v>4.87E-2</v>
      </c>
      <c r="F1806">
        <v>5.0200000000000002E-2</v>
      </c>
      <c r="G1806">
        <v>5.21E-2</v>
      </c>
      <c r="H1806">
        <v>5.4800000000000001E-2</v>
      </c>
    </row>
    <row r="1807" spans="1:8" x14ac:dyDescent="0.2">
      <c r="A1807">
        <v>4.82E-2</v>
      </c>
      <c r="B1807">
        <v>4.7100000000000003E-2</v>
      </c>
      <c r="C1807">
        <v>4.7800000000000002E-2</v>
      </c>
      <c r="D1807">
        <v>4.8800000000000003E-2</v>
      </c>
      <c r="E1807">
        <v>4.9700000000000001E-2</v>
      </c>
      <c r="F1807">
        <v>5.1200000000000002E-2</v>
      </c>
      <c r="G1807">
        <v>5.2999999999999999E-2</v>
      </c>
      <c r="H1807">
        <v>5.5500000000000001E-2</v>
      </c>
    </row>
    <row r="1808" spans="1:8" x14ac:dyDescent="0.2">
      <c r="A1808">
        <v>4.8599999999999997E-2</v>
      </c>
      <c r="B1808">
        <v>4.7399999999999998E-2</v>
      </c>
      <c r="C1808">
        <v>4.8000000000000001E-2</v>
      </c>
      <c r="D1808">
        <v>4.8899999999999999E-2</v>
      </c>
      <c r="E1808">
        <v>4.9799999999999997E-2</v>
      </c>
      <c r="F1808">
        <v>5.1200000000000002E-2</v>
      </c>
      <c r="G1808">
        <v>5.2900000000000003E-2</v>
      </c>
      <c r="H1808">
        <v>5.5199999999999999E-2</v>
      </c>
    </row>
    <row r="1809" spans="1:8" x14ac:dyDescent="0.2">
      <c r="A1809">
        <v>4.8000000000000001E-2</v>
      </c>
      <c r="B1809">
        <v>4.6399999999999997E-2</v>
      </c>
      <c r="C1809">
        <v>4.7E-2</v>
      </c>
      <c r="D1809">
        <v>4.7899999999999998E-2</v>
      </c>
      <c r="E1809">
        <v>4.8899999999999999E-2</v>
      </c>
      <c r="F1809">
        <v>5.0500000000000003E-2</v>
      </c>
      <c r="G1809">
        <v>5.2299999999999999E-2</v>
      </c>
      <c r="H1809">
        <v>5.4699999999999999E-2</v>
      </c>
    </row>
    <row r="1810" spans="1:8" x14ac:dyDescent="0.2">
      <c r="A1810">
        <v>4.8300000000000003E-2</v>
      </c>
      <c r="B1810">
        <v>4.6899999999999997E-2</v>
      </c>
      <c r="C1810">
        <v>4.7500000000000001E-2</v>
      </c>
      <c r="D1810">
        <v>4.8500000000000001E-2</v>
      </c>
      <c r="E1810">
        <v>4.9500000000000002E-2</v>
      </c>
      <c r="F1810">
        <v>5.11E-2</v>
      </c>
      <c r="G1810">
        <v>5.2900000000000003E-2</v>
      </c>
      <c r="H1810">
        <v>5.5300000000000002E-2</v>
      </c>
    </row>
    <row r="1811" spans="1:8" x14ac:dyDescent="0.2">
      <c r="A1811">
        <v>4.7899999999999998E-2</v>
      </c>
      <c r="B1811">
        <v>4.6199999999999998E-2</v>
      </c>
      <c r="C1811">
        <v>4.6899999999999997E-2</v>
      </c>
      <c r="D1811">
        <v>4.8000000000000001E-2</v>
      </c>
      <c r="E1811">
        <v>4.9000000000000002E-2</v>
      </c>
      <c r="F1811">
        <v>5.0599999999999999E-2</v>
      </c>
      <c r="G1811">
        <v>5.2400000000000002E-2</v>
      </c>
      <c r="H1811">
        <v>5.4899999999999997E-2</v>
      </c>
    </row>
    <row r="1812" spans="1:8" x14ac:dyDescent="0.2">
      <c r="A1812">
        <v>4.7699999999999999E-2</v>
      </c>
      <c r="B1812">
        <v>4.58E-2</v>
      </c>
      <c r="C1812">
        <v>4.6300000000000001E-2</v>
      </c>
      <c r="D1812">
        <v>4.7300000000000002E-2</v>
      </c>
      <c r="E1812">
        <v>4.82E-2</v>
      </c>
      <c r="F1812">
        <v>4.9799999999999997E-2</v>
      </c>
      <c r="G1812">
        <v>5.1499999999999997E-2</v>
      </c>
      <c r="H1812">
        <v>5.3999999999999999E-2</v>
      </c>
    </row>
    <row r="1813" spans="1:8" x14ac:dyDescent="0.2">
      <c r="A1813">
        <v>4.8300000000000003E-2</v>
      </c>
      <c r="B1813">
        <v>4.6399999999999997E-2</v>
      </c>
      <c r="C1813">
        <v>4.6899999999999997E-2</v>
      </c>
      <c r="D1813">
        <v>4.7699999999999999E-2</v>
      </c>
      <c r="E1813">
        <v>4.8599999999999997E-2</v>
      </c>
      <c r="F1813">
        <v>5.0099999999999999E-2</v>
      </c>
      <c r="G1813">
        <v>5.1700000000000003E-2</v>
      </c>
      <c r="H1813">
        <v>5.4199999999999998E-2</v>
      </c>
    </row>
    <row r="1814" spans="1:8" x14ac:dyDescent="0.2">
      <c r="A1814">
        <v>4.8599999999999997E-2</v>
      </c>
      <c r="B1814">
        <v>4.6699999999999998E-2</v>
      </c>
      <c r="C1814">
        <v>4.7100000000000003E-2</v>
      </c>
      <c r="D1814">
        <v>4.7899999999999998E-2</v>
      </c>
      <c r="E1814">
        <v>4.8599999999999997E-2</v>
      </c>
      <c r="F1814">
        <v>0.05</v>
      </c>
      <c r="G1814">
        <v>5.1499999999999997E-2</v>
      </c>
      <c r="H1814">
        <v>5.3900000000000003E-2</v>
      </c>
    </row>
    <row r="1815" spans="1:8" x14ac:dyDescent="0.2">
      <c r="A1815">
        <v>4.8899999999999999E-2</v>
      </c>
      <c r="B1815">
        <v>4.7E-2</v>
      </c>
      <c r="C1815">
        <v>4.7399999999999998E-2</v>
      </c>
      <c r="D1815">
        <v>4.8099999999999997E-2</v>
      </c>
      <c r="E1815">
        <v>4.9000000000000002E-2</v>
      </c>
      <c r="F1815">
        <v>5.0299999999999997E-2</v>
      </c>
      <c r="G1815">
        <v>5.1799999999999999E-2</v>
      </c>
      <c r="H1815">
        <v>5.4100000000000002E-2</v>
      </c>
    </row>
    <row r="1816" spans="1:8" x14ac:dyDescent="0.2">
      <c r="A1816">
        <v>4.9000000000000002E-2</v>
      </c>
      <c r="B1816">
        <v>4.7199999999999999E-2</v>
      </c>
      <c r="C1816">
        <v>4.7600000000000003E-2</v>
      </c>
      <c r="D1816">
        <v>4.8300000000000003E-2</v>
      </c>
      <c r="E1816">
        <v>4.9099999999999998E-2</v>
      </c>
      <c r="F1816">
        <v>5.04E-2</v>
      </c>
      <c r="G1816">
        <v>5.1799999999999999E-2</v>
      </c>
      <c r="H1816">
        <v>5.4100000000000002E-2</v>
      </c>
    </row>
    <row r="1817" spans="1:8" x14ac:dyDescent="0.2">
      <c r="A1817">
        <v>4.9700000000000001E-2</v>
      </c>
      <c r="B1817">
        <v>4.7800000000000002E-2</v>
      </c>
      <c r="C1817">
        <v>4.82E-2</v>
      </c>
      <c r="D1817">
        <v>4.9000000000000002E-2</v>
      </c>
      <c r="E1817">
        <v>4.9799999999999997E-2</v>
      </c>
      <c r="F1817">
        <v>5.0999999999999997E-2</v>
      </c>
      <c r="G1817">
        <v>5.2499999999999998E-2</v>
      </c>
      <c r="H1817">
        <v>5.4699999999999999E-2</v>
      </c>
    </row>
    <row r="1818" spans="1:8" x14ac:dyDescent="0.2">
      <c r="A1818">
        <v>4.9700000000000001E-2</v>
      </c>
      <c r="B1818">
        <v>4.7899999999999998E-2</v>
      </c>
      <c r="C1818">
        <v>4.8300000000000003E-2</v>
      </c>
      <c r="D1818">
        <v>4.9000000000000002E-2</v>
      </c>
      <c r="E1818">
        <v>4.9799999999999997E-2</v>
      </c>
      <c r="F1818">
        <v>5.0999999999999997E-2</v>
      </c>
      <c r="G1818">
        <v>5.2400000000000002E-2</v>
      </c>
      <c r="H1818">
        <v>5.4600000000000003E-2</v>
      </c>
    </row>
    <row r="1819" spans="1:8" x14ac:dyDescent="0.2">
      <c r="A1819">
        <v>4.99E-2</v>
      </c>
      <c r="B1819">
        <v>4.8300000000000003E-2</v>
      </c>
      <c r="C1819">
        <v>4.87E-2</v>
      </c>
      <c r="D1819">
        <v>4.9399999999999999E-2</v>
      </c>
      <c r="E1819">
        <v>5.0099999999999999E-2</v>
      </c>
      <c r="F1819">
        <v>5.1299999999999998E-2</v>
      </c>
      <c r="G1819">
        <v>5.2699999999999997E-2</v>
      </c>
      <c r="H1819">
        <v>5.4699999999999999E-2</v>
      </c>
    </row>
    <row r="1820" spans="1:8" x14ac:dyDescent="0.2">
      <c r="A1820">
        <v>4.9700000000000001E-2</v>
      </c>
      <c r="B1820">
        <v>4.8399999999999999E-2</v>
      </c>
      <c r="C1820">
        <v>4.8899999999999999E-2</v>
      </c>
      <c r="D1820">
        <v>4.9599999999999998E-2</v>
      </c>
      <c r="E1820">
        <v>5.04E-2</v>
      </c>
      <c r="F1820">
        <v>5.1700000000000003E-2</v>
      </c>
      <c r="G1820">
        <v>5.2999999999999999E-2</v>
      </c>
      <c r="H1820">
        <v>5.5100000000000003E-2</v>
      </c>
    </row>
    <row r="1821" spans="1:8" x14ac:dyDescent="0.2">
      <c r="A1821">
        <v>4.9399999999999999E-2</v>
      </c>
      <c r="B1821">
        <v>4.8000000000000001E-2</v>
      </c>
      <c r="C1821">
        <v>4.8500000000000001E-2</v>
      </c>
      <c r="D1821">
        <v>4.9200000000000001E-2</v>
      </c>
      <c r="E1821">
        <v>0.05</v>
      </c>
      <c r="F1821">
        <v>5.1200000000000002E-2</v>
      </c>
      <c r="G1821">
        <v>5.2600000000000001E-2</v>
      </c>
      <c r="H1821">
        <v>5.4699999999999999E-2</v>
      </c>
    </row>
    <row r="1822" spans="1:8" x14ac:dyDescent="0.2">
      <c r="A1822">
        <v>4.9700000000000001E-2</v>
      </c>
      <c r="B1822">
        <v>4.8599999999999997E-2</v>
      </c>
      <c r="C1822">
        <v>4.9000000000000002E-2</v>
      </c>
      <c r="D1822">
        <v>4.9799999999999997E-2</v>
      </c>
      <c r="E1822">
        <v>5.0599999999999999E-2</v>
      </c>
      <c r="F1822">
        <v>5.1799999999999999E-2</v>
      </c>
      <c r="G1822">
        <v>5.3199999999999997E-2</v>
      </c>
      <c r="H1822">
        <v>5.5300000000000002E-2</v>
      </c>
    </row>
    <row r="1823" spans="1:8" x14ac:dyDescent="0.2">
      <c r="A1823">
        <v>4.9000000000000002E-2</v>
      </c>
      <c r="B1823">
        <v>4.7800000000000002E-2</v>
      </c>
      <c r="C1823">
        <v>4.8300000000000003E-2</v>
      </c>
      <c r="D1823">
        <v>4.9099999999999998E-2</v>
      </c>
      <c r="E1823">
        <v>4.99E-2</v>
      </c>
      <c r="F1823">
        <v>5.1299999999999998E-2</v>
      </c>
      <c r="G1823">
        <v>5.28E-2</v>
      </c>
      <c r="H1823">
        <v>5.5E-2</v>
      </c>
    </row>
    <row r="1824" spans="1:8" x14ac:dyDescent="0.2">
      <c r="A1824">
        <v>4.8599999999999997E-2</v>
      </c>
      <c r="B1824">
        <v>4.7100000000000003E-2</v>
      </c>
      <c r="C1824">
        <v>4.7600000000000003E-2</v>
      </c>
      <c r="D1824">
        <v>4.8500000000000001E-2</v>
      </c>
      <c r="E1824">
        <v>4.9299999999999997E-2</v>
      </c>
      <c r="F1824">
        <v>5.0700000000000002E-2</v>
      </c>
      <c r="G1824">
        <v>5.2200000000000003E-2</v>
      </c>
      <c r="H1824">
        <v>5.45E-2</v>
      </c>
    </row>
    <row r="1825" spans="1:8" x14ac:dyDescent="0.2">
      <c r="A1825">
        <v>4.7800000000000002E-2</v>
      </c>
      <c r="B1825">
        <v>4.6199999999999998E-2</v>
      </c>
      <c r="C1825">
        <v>4.6699999999999998E-2</v>
      </c>
      <c r="D1825">
        <v>4.7600000000000003E-2</v>
      </c>
      <c r="E1825">
        <v>4.8399999999999999E-2</v>
      </c>
      <c r="F1825">
        <v>4.99E-2</v>
      </c>
      <c r="G1825">
        <v>5.16E-2</v>
      </c>
      <c r="H1825">
        <v>5.3999999999999999E-2</v>
      </c>
    </row>
    <row r="1826" spans="1:8" x14ac:dyDescent="0.2">
      <c r="A1826">
        <v>4.6699999999999998E-2</v>
      </c>
      <c r="B1826">
        <v>4.4900000000000002E-2</v>
      </c>
      <c r="C1826">
        <v>4.5400000000000003E-2</v>
      </c>
      <c r="D1826">
        <v>4.6199999999999998E-2</v>
      </c>
      <c r="E1826">
        <v>4.7E-2</v>
      </c>
      <c r="F1826">
        <v>4.8500000000000001E-2</v>
      </c>
      <c r="G1826">
        <v>5.0200000000000002E-2</v>
      </c>
      <c r="H1826">
        <v>5.28E-2</v>
      </c>
    </row>
    <row r="1827" spans="1:8" x14ac:dyDescent="0.2">
      <c r="A1827">
        <v>4.6600000000000003E-2</v>
      </c>
      <c r="B1827">
        <v>4.4900000000000002E-2</v>
      </c>
      <c r="C1827">
        <v>4.5400000000000003E-2</v>
      </c>
      <c r="D1827">
        <v>4.6199999999999998E-2</v>
      </c>
      <c r="E1827">
        <v>4.7100000000000003E-2</v>
      </c>
      <c r="F1827">
        <v>4.8599999999999997E-2</v>
      </c>
      <c r="G1827">
        <v>5.0299999999999997E-2</v>
      </c>
      <c r="H1827">
        <v>5.28E-2</v>
      </c>
    </row>
    <row r="1828" spans="1:8" x14ac:dyDescent="0.2">
      <c r="A1828">
        <v>4.6699999999999998E-2</v>
      </c>
      <c r="B1828">
        <v>4.5100000000000001E-2</v>
      </c>
      <c r="C1828">
        <v>4.5600000000000002E-2</v>
      </c>
      <c r="D1828">
        <v>4.6399999999999997E-2</v>
      </c>
      <c r="E1828">
        <v>4.7300000000000002E-2</v>
      </c>
      <c r="F1828">
        <v>4.8800000000000003E-2</v>
      </c>
      <c r="G1828">
        <v>5.0500000000000003E-2</v>
      </c>
      <c r="H1828">
        <v>5.2999999999999999E-2</v>
      </c>
    </row>
    <row r="1829" spans="1:8" x14ac:dyDescent="0.2">
      <c r="A1829">
        <v>4.5900000000000003E-2</v>
      </c>
      <c r="B1829">
        <v>4.41E-2</v>
      </c>
      <c r="C1829">
        <v>4.4600000000000001E-2</v>
      </c>
      <c r="D1829">
        <v>4.5499999999999999E-2</v>
      </c>
      <c r="E1829">
        <v>4.6399999999999997E-2</v>
      </c>
      <c r="F1829">
        <v>4.8000000000000001E-2</v>
      </c>
      <c r="G1829">
        <v>4.9799999999999997E-2</v>
      </c>
      <c r="H1829">
        <v>5.2400000000000002E-2</v>
      </c>
    </row>
    <row r="1830" spans="1:8" x14ac:dyDescent="0.2">
      <c r="A1830">
        <v>4.5699999999999998E-2</v>
      </c>
      <c r="B1830">
        <v>4.3999999999999997E-2</v>
      </c>
      <c r="C1830">
        <v>4.4600000000000001E-2</v>
      </c>
      <c r="D1830">
        <v>4.5600000000000002E-2</v>
      </c>
      <c r="E1830">
        <v>4.65E-2</v>
      </c>
      <c r="F1830">
        <v>4.8099999999999997E-2</v>
      </c>
      <c r="G1830">
        <v>4.9799999999999997E-2</v>
      </c>
      <c r="H1830">
        <v>5.2400000000000002E-2</v>
      </c>
    </row>
    <row r="1831" spans="1:8" x14ac:dyDescent="0.2">
      <c r="A1831">
        <v>4.5699999999999998E-2</v>
      </c>
      <c r="B1831">
        <v>4.4200000000000003E-2</v>
      </c>
      <c r="C1831">
        <v>4.4900000000000002E-2</v>
      </c>
      <c r="D1831">
        <v>4.5900000000000003E-2</v>
      </c>
      <c r="E1831">
        <v>4.6899999999999997E-2</v>
      </c>
      <c r="F1831">
        <v>4.8500000000000001E-2</v>
      </c>
      <c r="G1831">
        <v>5.0200000000000002E-2</v>
      </c>
      <c r="H1831">
        <v>5.28E-2</v>
      </c>
    </row>
    <row r="1832" spans="1:8" x14ac:dyDescent="0.2">
      <c r="A1832">
        <v>4.5900000000000003E-2</v>
      </c>
      <c r="B1832">
        <v>4.4400000000000002E-2</v>
      </c>
      <c r="C1832">
        <v>4.5100000000000001E-2</v>
      </c>
      <c r="D1832">
        <v>4.6100000000000002E-2</v>
      </c>
      <c r="E1832">
        <v>4.7100000000000003E-2</v>
      </c>
      <c r="F1832">
        <v>4.87E-2</v>
      </c>
      <c r="G1832">
        <v>5.0299999999999997E-2</v>
      </c>
      <c r="H1832">
        <v>5.28E-2</v>
      </c>
    </row>
    <row r="1833" spans="1:8" x14ac:dyDescent="0.2">
      <c r="A1833">
        <v>4.5900000000000003E-2</v>
      </c>
      <c r="B1833">
        <v>4.4600000000000001E-2</v>
      </c>
      <c r="C1833">
        <v>4.53E-2</v>
      </c>
      <c r="D1833">
        <v>4.6199999999999998E-2</v>
      </c>
      <c r="E1833">
        <v>4.7199999999999999E-2</v>
      </c>
      <c r="F1833">
        <v>4.87E-2</v>
      </c>
      <c r="G1833">
        <v>5.0299999999999997E-2</v>
      </c>
      <c r="H1833">
        <v>5.28E-2</v>
      </c>
    </row>
    <row r="1834" spans="1:8" x14ac:dyDescent="0.2">
      <c r="A1834">
        <v>4.6199999999999998E-2</v>
      </c>
      <c r="B1834">
        <v>4.4900000000000002E-2</v>
      </c>
      <c r="C1834">
        <v>4.5600000000000002E-2</v>
      </c>
      <c r="D1834">
        <v>4.65E-2</v>
      </c>
      <c r="E1834">
        <v>4.7399999999999998E-2</v>
      </c>
      <c r="F1834">
        <v>4.8899999999999999E-2</v>
      </c>
      <c r="G1834">
        <v>5.0500000000000003E-2</v>
      </c>
      <c r="H1834">
        <v>5.2900000000000003E-2</v>
      </c>
    </row>
    <row r="1835" spans="1:8" x14ac:dyDescent="0.2">
      <c r="A1835">
        <v>4.5900000000000003E-2</v>
      </c>
      <c r="B1835">
        <v>4.4699999999999997E-2</v>
      </c>
      <c r="C1835">
        <v>4.53E-2</v>
      </c>
      <c r="D1835">
        <v>4.6300000000000001E-2</v>
      </c>
      <c r="E1835">
        <v>4.7199999999999999E-2</v>
      </c>
      <c r="F1835">
        <v>4.8599999999999997E-2</v>
      </c>
      <c r="G1835">
        <v>5.0200000000000002E-2</v>
      </c>
      <c r="H1835">
        <v>5.2699999999999997E-2</v>
      </c>
    </row>
    <row r="1836" spans="1:8" x14ac:dyDescent="0.2">
      <c r="A1836">
        <v>4.53E-2</v>
      </c>
      <c r="B1836">
        <v>4.3799999999999999E-2</v>
      </c>
      <c r="C1836">
        <v>4.4400000000000002E-2</v>
      </c>
      <c r="D1836">
        <v>4.5400000000000003E-2</v>
      </c>
      <c r="E1836">
        <v>4.6399999999999997E-2</v>
      </c>
      <c r="F1836">
        <v>4.8000000000000001E-2</v>
      </c>
      <c r="G1836">
        <v>4.9700000000000001E-2</v>
      </c>
      <c r="H1836">
        <v>5.2400000000000002E-2</v>
      </c>
    </row>
    <row r="1837" spans="1:8" x14ac:dyDescent="0.2">
      <c r="A1837">
        <v>4.5699999999999998E-2</v>
      </c>
      <c r="B1837">
        <v>4.41E-2</v>
      </c>
      <c r="C1837">
        <v>4.4699999999999997E-2</v>
      </c>
      <c r="D1837">
        <v>4.5699999999999998E-2</v>
      </c>
      <c r="E1837">
        <v>4.6800000000000001E-2</v>
      </c>
      <c r="F1837">
        <v>4.8500000000000001E-2</v>
      </c>
      <c r="G1837">
        <v>5.0200000000000002E-2</v>
      </c>
      <c r="H1837">
        <v>5.2900000000000003E-2</v>
      </c>
    </row>
    <row r="1838" spans="1:8" x14ac:dyDescent="0.2">
      <c r="A1838">
        <v>4.58E-2</v>
      </c>
      <c r="B1838">
        <v>4.4299999999999999E-2</v>
      </c>
      <c r="C1838">
        <v>4.4900000000000002E-2</v>
      </c>
      <c r="D1838">
        <v>4.5999999999999999E-2</v>
      </c>
      <c r="E1838">
        <v>4.7E-2</v>
      </c>
      <c r="F1838">
        <v>4.8800000000000003E-2</v>
      </c>
      <c r="G1838">
        <v>5.0599999999999999E-2</v>
      </c>
      <c r="H1838">
        <v>5.3199999999999997E-2</v>
      </c>
    </row>
    <row r="1839" spans="1:8" x14ac:dyDescent="0.2">
      <c r="A1839">
        <v>4.5699999999999998E-2</v>
      </c>
      <c r="B1839">
        <v>4.4200000000000003E-2</v>
      </c>
      <c r="C1839">
        <v>4.4900000000000002E-2</v>
      </c>
      <c r="D1839">
        <v>4.5999999999999999E-2</v>
      </c>
      <c r="E1839">
        <v>4.7E-2</v>
      </c>
      <c r="F1839">
        <v>4.8800000000000003E-2</v>
      </c>
      <c r="G1839">
        <v>5.0700000000000002E-2</v>
      </c>
      <c r="H1839">
        <v>5.3499999999999999E-2</v>
      </c>
    </row>
    <row r="1840" spans="1:8" x14ac:dyDescent="0.2">
      <c r="A1840">
        <v>4.48E-2</v>
      </c>
      <c r="B1840">
        <v>4.3299999999999998E-2</v>
      </c>
      <c r="C1840">
        <v>4.3900000000000002E-2</v>
      </c>
      <c r="D1840">
        <v>4.5199999999999997E-2</v>
      </c>
      <c r="E1840">
        <v>4.6399999999999997E-2</v>
      </c>
      <c r="F1840">
        <v>4.8300000000000003E-2</v>
      </c>
      <c r="G1840">
        <v>5.0299999999999997E-2</v>
      </c>
      <c r="H1840">
        <v>5.3400000000000003E-2</v>
      </c>
    </row>
    <row r="1841" spans="1:8" x14ac:dyDescent="0.2">
      <c r="A1841">
        <v>4.4200000000000003E-2</v>
      </c>
      <c r="B1841">
        <v>4.2599999999999999E-2</v>
      </c>
      <c r="C1841">
        <v>4.3400000000000001E-2</v>
      </c>
      <c r="D1841">
        <v>4.4600000000000001E-2</v>
      </c>
      <c r="E1841">
        <v>4.58E-2</v>
      </c>
      <c r="F1841">
        <v>4.7699999999999999E-2</v>
      </c>
      <c r="G1841">
        <v>4.9799999999999997E-2</v>
      </c>
      <c r="H1841">
        <v>5.28E-2</v>
      </c>
    </row>
    <row r="1842" spans="1:8" x14ac:dyDescent="0.2">
      <c r="A1842">
        <v>4.4299999999999999E-2</v>
      </c>
      <c r="B1842">
        <v>4.2700000000000002E-2</v>
      </c>
      <c r="C1842">
        <v>4.36E-2</v>
      </c>
      <c r="D1842">
        <v>4.4699999999999997E-2</v>
      </c>
      <c r="E1842">
        <v>4.5900000000000003E-2</v>
      </c>
      <c r="F1842">
        <v>4.7800000000000002E-2</v>
      </c>
      <c r="G1842">
        <v>4.9799999999999997E-2</v>
      </c>
      <c r="H1842">
        <v>5.2699999999999997E-2</v>
      </c>
    </row>
    <row r="1843" spans="1:8" x14ac:dyDescent="0.2">
      <c r="A1843">
        <v>4.4699999999999997E-2</v>
      </c>
      <c r="B1843">
        <v>4.3099999999999999E-2</v>
      </c>
      <c r="C1843">
        <v>4.3999999999999997E-2</v>
      </c>
      <c r="D1843">
        <v>4.5100000000000001E-2</v>
      </c>
      <c r="E1843">
        <v>4.6300000000000001E-2</v>
      </c>
      <c r="F1843">
        <v>4.8099999999999997E-2</v>
      </c>
      <c r="G1843">
        <v>4.99E-2</v>
      </c>
      <c r="H1843">
        <v>5.2699999999999997E-2</v>
      </c>
    </row>
    <row r="1844" spans="1:8" x14ac:dyDescent="0.2">
      <c r="A1844">
        <v>4.4200000000000003E-2</v>
      </c>
      <c r="B1844">
        <v>4.2500000000000003E-2</v>
      </c>
      <c r="C1844">
        <v>4.3299999999999998E-2</v>
      </c>
      <c r="D1844">
        <v>4.4499999999999998E-2</v>
      </c>
      <c r="E1844">
        <v>4.5699999999999998E-2</v>
      </c>
      <c r="F1844">
        <v>4.7600000000000003E-2</v>
      </c>
      <c r="G1844">
        <v>4.9599999999999998E-2</v>
      </c>
      <c r="H1844">
        <v>5.2600000000000001E-2</v>
      </c>
    </row>
    <row r="1845" spans="1:8" x14ac:dyDescent="0.2">
      <c r="A1845">
        <v>4.41E-2</v>
      </c>
      <c r="B1845">
        <v>4.1599999999999998E-2</v>
      </c>
      <c r="C1845">
        <v>4.24E-2</v>
      </c>
      <c r="D1845">
        <v>4.36E-2</v>
      </c>
      <c r="E1845">
        <v>4.4900000000000002E-2</v>
      </c>
      <c r="F1845">
        <v>4.6800000000000001E-2</v>
      </c>
      <c r="G1845">
        <v>4.8800000000000003E-2</v>
      </c>
      <c r="H1845">
        <v>5.1900000000000002E-2</v>
      </c>
    </row>
    <row r="1846" spans="1:8" x14ac:dyDescent="0.2">
      <c r="A1846">
        <v>4.4200000000000003E-2</v>
      </c>
      <c r="B1846">
        <v>4.1700000000000001E-2</v>
      </c>
      <c r="C1846">
        <v>4.2299999999999997E-2</v>
      </c>
      <c r="D1846">
        <v>4.3499999999999997E-2</v>
      </c>
      <c r="E1846">
        <v>4.4699999999999997E-2</v>
      </c>
      <c r="F1846">
        <v>4.6699999999999998E-2</v>
      </c>
      <c r="G1846">
        <v>4.8800000000000003E-2</v>
      </c>
      <c r="H1846">
        <v>5.1900000000000002E-2</v>
      </c>
    </row>
    <row r="1847" spans="1:8" x14ac:dyDescent="0.2">
      <c r="A1847">
        <v>4.4499999999999998E-2</v>
      </c>
      <c r="B1847">
        <v>4.2000000000000003E-2</v>
      </c>
      <c r="C1847">
        <v>4.2599999999999999E-2</v>
      </c>
      <c r="D1847">
        <v>4.3700000000000003E-2</v>
      </c>
      <c r="E1847">
        <v>4.4900000000000002E-2</v>
      </c>
      <c r="F1847">
        <v>4.6899999999999997E-2</v>
      </c>
      <c r="G1847">
        <v>4.9000000000000002E-2</v>
      </c>
      <c r="H1847">
        <v>5.1999999999999998E-2</v>
      </c>
    </row>
    <row r="1848" spans="1:8" x14ac:dyDescent="0.2">
      <c r="A1848">
        <v>4.3099999999999999E-2</v>
      </c>
      <c r="B1848">
        <v>4.0500000000000001E-2</v>
      </c>
      <c r="C1848">
        <v>4.1000000000000002E-2</v>
      </c>
      <c r="D1848">
        <v>4.24E-2</v>
      </c>
      <c r="E1848">
        <v>4.3900000000000002E-2</v>
      </c>
      <c r="F1848">
        <v>4.5999999999999999E-2</v>
      </c>
      <c r="G1848">
        <v>4.8500000000000001E-2</v>
      </c>
      <c r="H1848">
        <v>5.1900000000000002E-2</v>
      </c>
    </row>
    <row r="1849" spans="1:8" x14ac:dyDescent="0.2">
      <c r="A1849">
        <v>4.3099999999999999E-2</v>
      </c>
      <c r="B1849">
        <v>4.02E-2</v>
      </c>
      <c r="C1849">
        <v>4.1000000000000002E-2</v>
      </c>
      <c r="D1849">
        <v>4.2299999999999997E-2</v>
      </c>
      <c r="E1849">
        <v>4.3400000000000001E-2</v>
      </c>
      <c r="F1849">
        <v>4.5699999999999998E-2</v>
      </c>
      <c r="G1849">
        <v>4.7899999999999998E-2</v>
      </c>
      <c r="H1849">
        <v>5.1200000000000002E-2</v>
      </c>
    </row>
    <row r="1850" spans="1:8" x14ac:dyDescent="0.2">
      <c r="A1850">
        <v>4.3400000000000001E-2</v>
      </c>
      <c r="B1850">
        <v>4.0300000000000002E-2</v>
      </c>
      <c r="C1850">
        <v>4.0800000000000003E-2</v>
      </c>
      <c r="D1850">
        <v>4.19E-2</v>
      </c>
      <c r="E1850">
        <v>4.3200000000000002E-2</v>
      </c>
      <c r="F1850">
        <v>4.5199999999999997E-2</v>
      </c>
      <c r="G1850">
        <v>4.7300000000000002E-2</v>
      </c>
      <c r="H1850">
        <v>5.04E-2</v>
      </c>
    </row>
    <row r="1851" spans="1:8" x14ac:dyDescent="0.2">
      <c r="A1851">
        <v>4.3099999999999999E-2</v>
      </c>
      <c r="B1851">
        <v>3.9899999999999998E-2</v>
      </c>
      <c r="C1851">
        <v>4.0399999999999998E-2</v>
      </c>
      <c r="D1851">
        <v>4.1599999999999998E-2</v>
      </c>
      <c r="E1851">
        <v>4.2900000000000001E-2</v>
      </c>
      <c r="F1851">
        <v>4.48E-2</v>
      </c>
      <c r="G1851">
        <v>4.6899999999999997E-2</v>
      </c>
      <c r="H1851">
        <v>4.99E-2</v>
      </c>
    </row>
    <row r="1852" spans="1:8" x14ac:dyDescent="0.2">
      <c r="A1852">
        <v>4.3299999999999998E-2</v>
      </c>
      <c r="B1852">
        <v>3.9899999999999998E-2</v>
      </c>
      <c r="C1852">
        <v>4.0399999999999998E-2</v>
      </c>
      <c r="D1852">
        <v>4.1399999999999999E-2</v>
      </c>
      <c r="E1852">
        <v>4.2599999999999999E-2</v>
      </c>
      <c r="F1852">
        <v>4.4600000000000001E-2</v>
      </c>
      <c r="G1852">
        <v>4.6600000000000003E-2</v>
      </c>
      <c r="H1852">
        <v>4.9500000000000002E-2</v>
      </c>
    </row>
    <row r="1853" spans="1:8" x14ac:dyDescent="0.2">
      <c r="A1853">
        <v>4.2700000000000002E-2</v>
      </c>
      <c r="B1853">
        <v>3.9399999999999998E-2</v>
      </c>
      <c r="C1853">
        <v>3.9800000000000002E-2</v>
      </c>
      <c r="D1853">
        <v>4.0899999999999999E-2</v>
      </c>
      <c r="E1853">
        <v>4.2099999999999999E-2</v>
      </c>
      <c r="F1853">
        <v>4.41E-2</v>
      </c>
      <c r="G1853">
        <v>4.6100000000000002E-2</v>
      </c>
      <c r="H1853">
        <v>4.9099999999999998E-2</v>
      </c>
    </row>
    <row r="1854" spans="1:8" x14ac:dyDescent="0.2">
      <c r="A1854">
        <v>4.2799999999999998E-2</v>
      </c>
      <c r="B1854">
        <v>3.9600000000000003E-2</v>
      </c>
      <c r="C1854">
        <v>3.9899999999999998E-2</v>
      </c>
      <c r="D1854">
        <v>4.1099999999999998E-2</v>
      </c>
      <c r="E1854">
        <v>4.2200000000000001E-2</v>
      </c>
      <c r="F1854">
        <v>4.4299999999999999E-2</v>
      </c>
      <c r="G1854">
        <v>4.6399999999999997E-2</v>
      </c>
      <c r="H1854">
        <v>4.9599999999999998E-2</v>
      </c>
    </row>
    <row r="1855" spans="1:8" x14ac:dyDescent="0.2">
      <c r="A1855">
        <v>4.2799999999999998E-2</v>
      </c>
      <c r="B1855">
        <v>3.85E-2</v>
      </c>
      <c r="C1855">
        <v>3.8800000000000001E-2</v>
      </c>
      <c r="D1855">
        <v>3.9800000000000002E-2</v>
      </c>
      <c r="E1855">
        <v>4.1000000000000002E-2</v>
      </c>
      <c r="F1855">
        <v>4.3200000000000002E-2</v>
      </c>
      <c r="G1855">
        <v>4.5499999999999999E-2</v>
      </c>
      <c r="H1855">
        <v>4.8800000000000003E-2</v>
      </c>
    </row>
    <row r="1856" spans="1:8" x14ac:dyDescent="0.2">
      <c r="A1856">
        <v>4.2700000000000002E-2</v>
      </c>
      <c r="B1856">
        <v>3.85E-2</v>
      </c>
      <c r="C1856">
        <v>3.8699999999999998E-2</v>
      </c>
      <c r="D1856">
        <v>3.9699999999999999E-2</v>
      </c>
      <c r="E1856">
        <v>4.0899999999999999E-2</v>
      </c>
      <c r="F1856">
        <v>4.3099999999999999E-2</v>
      </c>
      <c r="G1856">
        <v>4.5400000000000003E-2</v>
      </c>
      <c r="H1856">
        <v>4.8899999999999999E-2</v>
      </c>
    </row>
    <row r="1857" spans="1:8" x14ac:dyDescent="0.2">
      <c r="A1857">
        <v>4.2700000000000002E-2</v>
      </c>
      <c r="B1857">
        <v>3.9E-2</v>
      </c>
      <c r="C1857">
        <v>3.9199999999999999E-2</v>
      </c>
      <c r="D1857">
        <v>4.0300000000000002E-2</v>
      </c>
      <c r="E1857">
        <v>4.1500000000000002E-2</v>
      </c>
      <c r="F1857">
        <v>4.3700000000000003E-2</v>
      </c>
      <c r="G1857">
        <v>4.5999999999999999E-2</v>
      </c>
      <c r="H1857">
        <v>4.9399999999999999E-2</v>
      </c>
    </row>
    <row r="1858" spans="1:8" x14ac:dyDescent="0.2">
      <c r="A1858">
        <v>4.2500000000000003E-2</v>
      </c>
      <c r="B1858">
        <v>3.9300000000000002E-2</v>
      </c>
      <c r="C1858">
        <v>3.95E-2</v>
      </c>
      <c r="D1858">
        <v>4.0599999999999997E-2</v>
      </c>
      <c r="E1858">
        <v>4.1799999999999997E-2</v>
      </c>
      <c r="F1858">
        <v>4.41E-2</v>
      </c>
      <c r="G1858">
        <v>4.65E-2</v>
      </c>
      <c r="H1858">
        <v>0.05</v>
      </c>
    </row>
    <row r="1859" spans="1:8" x14ac:dyDescent="0.2">
      <c r="A1859">
        <v>4.3700000000000003E-2</v>
      </c>
      <c r="B1859">
        <v>4.1099999999999998E-2</v>
      </c>
      <c r="C1859">
        <v>4.1399999999999999E-2</v>
      </c>
      <c r="D1859">
        <v>4.24E-2</v>
      </c>
      <c r="E1859">
        <v>4.3799999999999999E-2</v>
      </c>
      <c r="F1859">
        <v>4.5900000000000003E-2</v>
      </c>
      <c r="G1859">
        <v>4.8300000000000003E-2</v>
      </c>
      <c r="H1859">
        <v>5.1799999999999999E-2</v>
      </c>
    </row>
    <row r="1860" spans="1:8" x14ac:dyDescent="0.2">
      <c r="A1860">
        <v>4.4299999999999999E-2</v>
      </c>
      <c r="B1860">
        <v>4.1300000000000003E-2</v>
      </c>
      <c r="C1860">
        <v>4.1799999999999997E-2</v>
      </c>
      <c r="D1860">
        <v>4.2999999999999997E-2</v>
      </c>
      <c r="E1860">
        <v>4.4299999999999999E-2</v>
      </c>
      <c r="F1860">
        <v>4.65E-2</v>
      </c>
      <c r="G1860">
        <v>4.8899999999999999E-2</v>
      </c>
      <c r="H1860">
        <v>5.2400000000000002E-2</v>
      </c>
    </row>
    <row r="1861" spans="1:8" x14ac:dyDescent="0.2">
      <c r="A1861">
        <v>4.3499999999999997E-2</v>
      </c>
      <c r="B1861">
        <v>4.0399999999999998E-2</v>
      </c>
      <c r="C1861">
        <v>4.0899999999999999E-2</v>
      </c>
      <c r="D1861">
        <v>4.2099999999999999E-2</v>
      </c>
      <c r="E1861">
        <v>4.3400000000000001E-2</v>
      </c>
      <c r="F1861">
        <v>4.5600000000000002E-2</v>
      </c>
      <c r="G1861">
        <v>4.7899999999999998E-2</v>
      </c>
      <c r="H1861">
        <v>5.1499999999999997E-2</v>
      </c>
    </row>
    <row r="1862" spans="1:8" x14ac:dyDescent="0.2">
      <c r="A1862">
        <v>4.3799999999999999E-2</v>
      </c>
      <c r="B1862">
        <v>4.0800000000000003E-2</v>
      </c>
      <c r="C1862">
        <v>4.1399999999999999E-2</v>
      </c>
      <c r="D1862">
        <v>4.2599999999999999E-2</v>
      </c>
      <c r="E1862">
        <v>4.3700000000000003E-2</v>
      </c>
      <c r="F1862">
        <v>4.5900000000000003E-2</v>
      </c>
      <c r="G1862">
        <v>4.82E-2</v>
      </c>
      <c r="H1862">
        <v>5.16E-2</v>
      </c>
    </row>
    <row r="1863" spans="1:8" x14ac:dyDescent="0.2">
      <c r="A1863">
        <v>4.3499999999999997E-2</v>
      </c>
      <c r="B1863">
        <v>4.0500000000000001E-2</v>
      </c>
      <c r="C1863">
        <v>4.1000000000000002E-2</v>
      </c>
      <c r="D1863">
        <v>4.2200000000000001E-2</v>
      </c>
      <c r="E1863">
        <v>4.3400000000000001E-2</v>
      </c>
      <c r="F1863">
        <v>4.5600000000000002E-2</v>
      </c>
      <c r="G1863">
        <v>4.8000000000000001E-2</v>
      </c>
      <c r="H1863">
        <v>5.1400000000000001E-2</v>
      </c>
    </row>
    <row r="1864" spans="1:8" x14ac:dyDescent="0.2">
      <c r="A1864">
        <v>4.4299999999999999E-2</v>
      </c>
      <c r="B1864">
        <v>4.1700000000000001E-2</v>
      </c>
      <c r="C1864">
        <v>4.2200000000000001E-2</v>
      </c>
      <c r="D1864">
        <v>4.3400000000000001E-2</v>
      </c>
      <c r="E1864">
        <v>4.4699999999999997E-2</v>
      </c>
      <c r="F1864">
        <v>4.6800000000000001E-2</v>
      </c>
      <c r="G1864">
        <v>4.9099999999999998E-2</v>
      </c>
      <c r="H1864">
        <v>5.2200000000000003E-2</v>
      </c>
    </row>
    <row r="1865" spans="1:8" x14ac:dyDescent="0.2">
      <c r="A1865">
        <v>4.4200000000000003E-2</v>
      </c>
      <c r="B1865">
        <v>4.1399999999999999E-2</v>
      </c>
      <c r="C1865">
        <v>4.2099999999999999E-2</v>
      </c>
      <c r="D1865">
        <v>4.3200000000000002E-2</v>
      </c>
      <c r="E1865">
        <v>4.4400000000000002E-2</v>
      </c>
      <c r="F1865">
        <v>4.6600000000000003E-2</v>
      </c>
      <c r="G1865">
        <v>4.8800000000000003E-2</v>
      </c>
      <c r="H1865">
        <v>5.2200000000000003E-2</v>
      </c>
    </row>
    <row r="1866" spans="1:8" x14ac:dyDescent="0.2">
      <c r="A1866">
        <v>4.3200000000000002E-2</v>
      </c>
      <c r="B1866">
        <v>4.0399999999999998E-2</v>
      </c>
      <c r="C1866">
        <v>4.1000000000000002E-2</v>
      </c>
      <c r="D1866">
        <v>4.2099999999999999E-2</v>
      </c>
      <c r="E1866">
        <v>4.3400000000000001E-2</v>
      </c>
      <c r="F1866">
        <v>4.5499999999999999E-2</v>
      </c>
      <c r="G1866">
        <v>4.7699999999999999E-2</v>
      </c>
      <c r="H1866">
        <v>5.11E-2</v>
      </c>
    </row>
    <row r="1867" spans="1:8" x14ac:dyDescent="0.2">
      <c r="A1867">
        <v>4.3299999999999998E-2</v>
      </c>
      <c r="B1867">
        <v>4.0500000000000001E-2</v>
      </c>
      <c r="C1867">
        <v>4.1099999999999998E-2</v>
      </c>
      <c r="D1867">
        <v>4.2299999999999997E-2</v>
      </c>
      <c r="E1867">
        <v>4.3499999999999997E-2</v>
      </c>
      <c r="F1867">
        <v>4.5600000000000002E-2</v>
      </c>
      <c r="G1867">
        <v>4.7699999999999999E-2</v>
      </c>
      <c r="H1867">
        <v>5.0900000000000001E-2</v>
      </c>
    </row>
    <row r="1868" spans="1:8" x14ac:dyDescent="0.2">
      <c r="A1868">
        <v>4.2099999999999999E-2</v>
      </c>
      <c r="B1868">
        <v>3.8899999999999997E-2</v>
      </c>
      <c r="C1868">
        <v>3.9399999999999998E-2</v>
      </c>
      <c r="D1868">
        <v>4.0599999999999997E-2</v>
      </c>
      <c r="E1868">
        <v>4.1700000000000001E-2</v>
      </c>
      <c r="F1868">
        <v>4.3999999999999997E-2</v>
      </c>
      <c r="G1868">
        <v>4.6199999999999998E-2</v>
      </c>
      <c r="H1868">
        <v>4.9599999999999998E-2</v>
      </c>
    </row>
    <row r="1869" spans="1:8" x14ac:dyDescent="0.2">
      <c r="A1869">
        <v>4.2200000000000001E-2</v>
      </c>
      <c r="B1869">
        <v>3.9600000000000003E-2</v>
      </c>
      <c r="C1869">
        <v>4.0099999999999997E-2</v>
      </c>
      <c r="D1869">
        <v>4.1399999999999999E-2</v>
      </c>
      <c r="E1869">
        <v>4.2799999999999998E-2</v>
      </c>
      <c r="F1869">
        <v>4.4999999999999998E-2</v>
      </c>
      <c r="G1869">
        <v>4.7399999999999998E-2</v>
      </c>
      <c r="H1869">
        <v>5.0700000000000002E-2</v>
      </c>
    </row>
    <row r="1870" spans="1:8" x14ac:dyDescent="0.2">
      <c r="A1870">
        <v>4.2700000000000002E-2</v>
      </c>
      <c r="B1870">
        <v>4.0500000000000001E-2</v>
      </c>
      <c r="C1870">
        <v>4.1399999999999999E-2</v>
      </c>
      <c r="D1870">
        <v>4.2799999999999998E-2</v>
      </c>
      <c r="E1870">
        <v>4.4200000000000003E-2</v>
      </c>
      <c r="F1870">
        <v>4.6399999999999997E-2</v>
      </c>
      <c r="G1870">
        <v>4.8599999999999997E-2</v>
      </c>
      <c r="H1870">
        <v>5.1999999999999998E-2</v>
      </c>
    </row>
    <row r="1871" spans="1:8" x14ac:dyDescent="0.2">
      <c r="A1871">
        <v>4.24E-2</v>
      </c>
      <c r="B1871">
        <v>4.0099999999999997E-2</v>
      </c>
      <c r="C1871">
        <v>4.1099999999999998E-2</v>
      </c>
      <c r="D1871">
        <v>4.2599999999999999E-2</v>
      </c>
      <c r="E1871">
        <v>4.3900000000000002E-2</v>
      </c>
      <c r="F1871">
        <v>4.6199999999999998E-2</v>
      </c>
      <c r="G1871">
        <v>4.8399999999999999E-2</v>
      </c>
      <c r="H1871">
        <v>5.1700000000000003E-2</v>
      </c>
    </row>
    <row r="1872" spans="1:8" x14ac:dyDescent="0.2">
      <c r="A1872">
        <v>4.24E-2</v>
      </c>
      <c r="B1872">
        <v>4.02E-2</v>
      </c>
      <c r="C1872">
        <v>4.1300000000000003E-2</v>
      </c>
      <c r="D1872">
        <v>4.2700000000000002E-2</v>
      </c>
      <c r="E1872">
        <v>4.4200000000000003E-2</v>
      </c>
      <c r="F1872">
        <v>4.6399999999999997E-2</v>
      </c>
      <c r="G1872">
        <v>4.8899999999999999E-2</v>
      </c>
      <c r="H1872">
        <v>5.2400000000000002E-2</v>
      </c>
    </row>
    <row r="1873" spans="1:8" x14ac:dyDescent="0.2">
      <c r="A1873">
        <v>4.1300000000000003E-2</v>
      </c>
      <c r="B1873">
        <v>3.8600000000000002E-2</v>
      </c>
      <c r="C1873">
        <v>3.9800000000000002E-2</v>
      </c>
      <c r="D1873">
        <v>4.1099999999999998E-2</v>
      </c>
      <c r="E1873">
        <v>4.2500000000000003E-2</v>
      </c>
      <c r="F1873">
        <v>4.48E-2</v>
      </c>
      <c r="G1873">
        <v>4.7300000000000002E-2</v>
      </c>
      <c r="H1873">
        <v>5.0900000000000001E-2</v>
      </c>
    </row>
    <row r="1874" spans="1:8" x14ac:dyDescent="0.2">
      <c r="A1874">
        <v>4.0800000000000003E-2</v>
      </c>
      <c r="B1874">
        <v>3.8199999999999998E-2</v>
      </c>
      <c r="C1874">
        <v>3.9300000000000002E-2</v>
      </c>
      <c r="D1874">
        <v>4.0599999999999997E-2</v>
      </c>
      <c r="E1874">
        <v>4.2000000000000003E-2</v>
      </c>
      <c r="F1874">
        <v>4.4299999999999999E-2</v>
      </c>
      <c r="G1874">
        <v>4.6800000000000001E-2</v>
      </c>
      <c r="H1874">
        <v>5.0299999999999997E-2</v>
      </c>
    </row>
    <row r="1875" spans="1:8" x14ac:dyDescent="0.2">
      <c r="A1875">
        <v>0.04</v>
      </c>
      <c r="B1875">
        <v>3.6999999999999998E-2</v>
      </c>
      <c r="C1875">
        <v>3.7900000000000003E-2</v>
      </c>
      <c r="D1875">
        <v>3.9300000000000002E-2</v>
      </c>
      <c r="E1875">
        <v>4.07E-2</v>
      </c>
      <c r="F1875">
        <v>4.3099999999999999E-2</v>
      </c>
      <c r="G1875">
        <v>4.5600000000000002E-2</v>
      </c>
      <c r="H1875">
        <v>4.9299999999999997E-2</v>
      </c>
    </row>
    <row r="1876" spans="1:8" x14ac:dyDescent="0.2">
      <c r="A1876">
        <v>3.9600000000000003E-2</v>
      </c>
      <c r="B1876">
        <v>3.6799999999999999E-2</v>
      </c>
      <c r="C1876">
        <v>3.7699999999999997E-2</v>
      </c>
      <c r="D1876">
        <v>3.9199999999999999E-2</v>
      </c>
      <c r="E1876">
        <v>4.0599999999999997E-2</v>
      </c>
      <c r="F1876">
        <v>4.3200000000000002E-2</v>
      </c>
      <c r="G1876">
        <v>4.5900000000000003E-2</v>
      </c>
      <c r="H1876">
        <v>4.9700000000000001E-2</v>
      </c>
    </row>
    <row r="1877" spans="1:8" x14ac:dyDescent="0.2">
      <c r="A1877">
        <v>3.8600000000000002E-2</v>
      </c>
      <c r="B1877">
        <v>3.5200000000000002E-2</v>
      </c>
      <c r="C1877">
        <v>3.5799999999999998E-2</v>
      </c>
      <c r="D1877">
        <v>3.73E-2</v>
      </c>
      <c r="E1877">
        <v>3.8800000000000001E-2</v>
      </c>
      <c r="F1877">
        <v>4.1599999999999998E-2</v>
      </c>
      <c r="G1877">
        <v>4.4400000000000002E-2</v>
      </c>
      <c r="H1877">
        <v>4.8599999999999997E-2</v>
      </c>
    </row>
    <row r="1878" spans="1:8" x14ac:dyDescent="0.2">
      <c r="A1878">
        <v>3.8300000000000001E-2</v>
      </c>
      <c r="B1878">
        <v>3.5200000000000002E-2</v>
      </c>
      <c r="C1878">
        <v>3.5799999999999998E-2</v>
      </c>
      <c r="D1878">
        <v>3.7400000000000003E-2</v>
      </c>
      <c r="E1878">
        <v>3.8899999999999997E-2</v>
      </c>
      <c r="F1878">
        <v>4.1700000000000001E-2</v>
      </c>
      <c r="G1878">
        <v>4.4600000000000001E-2</v>
      </c>
      <c r="H1878">
        <v>4.8899999999999999E-2</v>
      </c>
    </row>
    <row r="1879" spans="1:8" x14ac:dyDescent="0.2">
      <c r="A1879">
        <v>3.8399999999999997E-2</v>
      </c>
      <c r="B1879">
        <v>3.56E-2</v>
      </c>
      <c r="C1879">
        <v>3.6200000000000003E-2</v>
      </c>
      <c r="D1879">
        <v>3.7699999999999997E-2</v>
      </c>
      <c r="E1879">
        <v>3.9199999999999999E-2</v>
      </c>
      <c r="F1879">
        <v>4.19E-2</v>
      </c>
      <c r="G1879">
        <v>4.4900000000000002E-2</v>
      </c>
      <c r="H1879">
        <v>4.8899999999999999E-2</v>
      </c>
    </row>
    <row r="1880" spans="1:8" x14ac:dyDescent="0.2">
      <c r="A1880">
        <v>3.7400000000000003E-2</v>
      </c>
      <c r="B1880">
        <v>3.4799999999999998E-2</v>
      </c>
      <c r="C1880">
        <v>3.5400000000000001E-2</v>
      </c>
      <c r="D1880">
        <v>3.6799999999999999E-2</v>
      </c>
      <c r="E1880">
        <v>3.8399999999999997E-2</v>
      </c>
      <c r="F1880">
        <v>4.1200000000000001E-2</v>
      </c>
      <c r="G1880">
        <v>4.4200000000000003E-2</v>
      </c>
      <c r="H1880">
        <v>4.8399999999999999E-2</v>
      </c>
    </row>
    <row r="1881" spans="1:8" x14ac:dyDescent="0.2">
      <c r="A1881">
        <v>3.7400000000000003E-2</v>
      </c>
      <c r="B1881">
        <v>3.5099999999999999E-2</v>
      </c>
      <c r="C1881">
        <v>3.5700000000000003E-2</v>
      </c>
      <c r="D1881">
        <v>3.73E-2</v>
      </c>
      <c r="E1881">
        <v>3.8800000000000001E-2</v>
      </c>
      <c r="F1881">
        <v>4.1700000000000001E-2</v>
      </c>
      <c r="G1881">
        <v>4.4600000000000001E-2</v>
      </c>
      <c r="H1881">
        <v>4.8800000000000003E-2</v>
      </c>
    </row>
    <row r="1882" spans="1:8" x14ac:dyDescent="0.2">
      <c r="A1882">
        <v>3.5499999999999997E-2</v>
      </c>
      <c r="B1882">
        <v>3.3500000000000002E-2</v>
      </c>
      <c r="C1882">
        <v>3.4599999999999999E-2</v>
      </c>
      <c r="D1882">
        <v>3.6299999999999999E-2</v>
      </c>
      <c r="E1882">
        <v>3.7999999999999999E-2</v>
      </c>
      <c r="F1882">
        <v>4.1200000000000001E-2</v>
      </c>
      <c r="G1882">
        <v>4.4400000000000002E-2</v>
      </c>
      <c r="H1882">
        <v>4.9299999999999997E-2</v>
      </c>
    </row>
    <row r="1883" spans="1:8" x14ac:dyDescent="0.2">
      <c r="A1883">
        <v>3.4099999999999998E-2</v>
      </c>
      <c r="B1883">
        <v>3.2300000000000002E-2</v>
      </c>
      <c r="C1883">
        <v>3.3500000000000002E-2</v>
      </c>
      <c r="D1883">
        <v>3.5299999999999998E-2</v>
      </c>
      <c r="E1883">
        <v>3.7100000000000001E-2</v>
      </c>
      <c r="F1883">
        <v>4.0399999999999998E-2</v>
      </c>
      <c r="G1883">
        <v>4.3799999999999999E-2</v>
      </c>
      <c r="H1883">
        <v>4.8800000000000003E-2</v>
      </c>
    </row>
    <row r="1884" spans="1:8" x14ac:dyDescent="0.2">
      <c r="A1884">
        <v>3.3799999999999997E-2</v>
      </c>
      <c r="B1884">
        <v>3.1800000000000002E-2</v>
      </c>
      <c r="C1884">
        <v>3.2899999999999999E-2</v>
      </c>
      <c r="D1884">
        <v>3.4599999999999999E-2</v>
      </c>
      <c r="E1884">
        <v>3.6400000000000002E-2</v>
      </c>
      <c r="F1884">
        <v>3.9600000000000003E-2</v>
      </c>
      <c r="G1884">
        <v>4.2900000000000001E-2</v>
      </c>
      <c r="H1884">
        <v>4.8000000000000001E-2</v>
      </c>
    </row>
    <row r="1885" spans="1:8" x14ac:dyDescent="0.2">
      <c r="A1885">
        <v>3.3500000000000002E-2</v>
      </c>
      <c r="B1885">
        <v>3.1300000000000001E-2</v>
      </c>
      <c r="C1885">
        <v>3.2300000000000002E-2</v>
      </c>
      <c r="D1885">
        <v>3.4200000000000001E-2</v>
      </c>
      <c r="E1885">
        <v>3.5900000000000001E-2</v>
      </c>
      <c r="F1885">
        <v>3.9199999999999999E-2</v>
      </c>
      <c r="G1885">
        <v>4.2599999999999999E-2</v>
      </c>
      <c r="H1885">
        <v>4.7600000000000003E-2</v>
      </c>
    </row>
    <row r="1886" spans="1:8" x14ac:dyDescent="0.2">
      <c r="A1886">
        <v>3.3300000000000003E-2</v>
      </c>
      <c r="B1886">
        <v>3.1199999999999999E-2</v>
      </c>
      <c r="C1886">
        <v>3.2300000000000002E-2</v>
      </c>
      <c r="D1886">
        <v>3.4200000000000001E-2</v>
      </c>
      <c r="E1886">
        <v>3.5999999999999997E-2</v>
      </c>
      <c r="F1886">
        <v>3.9399999999999998E-2</v>
      </c>
      <c r="G1886">
        <v>4.2799999999999998E-2</v>
      </c>
      <c r="H1886">
        <v>4.7899999999999998E-2</v>
      </c>
    </row>
    <row r="1887" spans="1:8" x14ac:dyDescent="0.2">
      <c r="A1887">
        <v>3.2500000000000001E-2</v>
      </c>
      <c r="B1887">
        <v>3.0499999999999999E-2</v>
      </c>
      <c r="C1887">
        <v>3.1699999999999999E-2</v>
      </c>
      <c r="D1887">
        <v>3.3599999999999998E-2</v>
      </c>
      <c r="E1887">
        <v>3.5499999999999997E-2</v>
      </c>
      <c r="F1887">
        <v>3.9E-2</v>
      </c>
      <c r="G1887">
        <v>4.2599999999999999E-2</v>
      </c>
      <c r="H1887">
        <v>4.7899999999999998E-2</v>
      </c>
    </row>
    <row r="1888" spans="1:8" x14ac:dyDescent="0.2">
      <c r="A1888">
        <v>2.92E-2</v>
      </c>
      <c r="B1888">
        <v>2.81E-2</v>
      </c>
      <c r="C1888">
        <v>2.9600000000000001E-2</v>
      </c>
      <c r="D1888">
        <v>3.1800000000000002E-2</v>
      </c>
      <c r="E1888">
        <v>3.4000000000000002E-2</v>
      </c>
      <c r="F1888">
        <v>3.7900000000000003E-2</v>
      </c>
      <c r="G1888">
        <v>4.1700000000000001E-2</v>
      </c>
      <c r="H1888">
        <v>4.7600000000000003E-2</v>
      </c>
    </row>
    <row r="1889" spans="1:8" x14ac:dyDescent="0.2">
      <c r="A1889">
        <v>2.64E-2</v>
      </c>
      <c r="B1889">
        <v>2.5100000000000001E-2</v>
      </c>
      <c r="C1889">
        <v>2.6700000000000002E-2</v>
      </c>
      <c r="D1889">
        <v>2.8899999999999999E-2</v>
      </c>
      <c r="E1889">
        <v>3.1099999999999999E-2</v>
      </c>
      <c r="F1889">
        <v>3.5099999999999999E-2</v>
      </c>
      <c r="G1889">
        <v>3.9300000000000002E-2</v>
      </c>
      <c r="H1889">
        <v>4.5600000000000002E-2</v>
      </c>
    </row>
    <row r="1890" spans="1:8" x14ac:dyDescent="0.2">
      <c r="A1890">
        <v>2.8400000000000002E-2</v>
      </c>
      <c r="B1890">
        <v>2.8199999999999999E-2</v>
      </c>
      <c r="C1890">
        <v>3.0099999999999998E-2</v>
      </c>
      <c r="D1890">
        <v>3.2500000000000001E-2</v>
      </c>
      <c r="E1890">
        <v>3.4799999999999998E-2</v>
      </c>
      <c r="F1890">
        <v>3.8600000000000002E-2</v>
      </c>
      <c r="G1890">
        <v>4.2500000000000003E-2</v>
      </c>
      <c r="H1890">
        <v>4.8000000000000001E-2</v>
      </c>
    </row>
    <row r="1891" spans="1:8" x14ac:dyDescent="0.2">
      <c r="A1891">
        <v>2.92E-2</v>
      </c>
      <c r="B1891">
        <v>2.9100000000000001E-2</v>
      </c>
      <c r="C1891">
        <v>3.1099999999999999E-2</v>
      </c>
      <c r="D1891">
        <v>3.3300000000000003E-2</v>
      </c>
      <c r="E1891">
        <v>3.5499999999999997E-2</v>
      </c>
      <c r="F1891">
        <v>3.9E-2</v>
      </c>
      <c r="G1891">
        <v>4.2700000000000002E-2</v>
      </c>
      <c r="H1891">
        <v>4.8000000000000001E-2</v>
      </c>
    </row>
    <row r="1892" spans="1:8" x14ac:dyDescent="0.2">
      <c r="A1892">
        <v>2.86E-2</v>
      </c>
      <c r="B1892">
        <v>2.8899999999999999E-2</v>
      </c>
      <c r="C1892">
        <v>3.09E-2</v>
      </c>
      <c r="D1892">
        <v>3.3000000000000002E-2</v>
      </c>
      <c r="E1892">
        <v>3.5099999999999999E-2</v>
      </c>
      <c r="F1892">
        <v>3.85E-2</v>
      </c>
      <c r="G1892">
        <v>4.19E-2</v>
      </c>
      <c r="H1892">
        <v>4.7100000000000003E-2</v>
      </c>
    </row>
    <row r="1893" spans="1:8" x14ac:dyDescent="0.2">
      <c r="A1893">
        <v>2.8899999999999999E-2</v>
      </c>
      <c r="B1893">
        <v>2.9499999999999998E-2</v>
      </c>
      <c r="C1893">
        <v>3.1600000000000003E-2</v>
      </c>
      <c r="D1893">
        <v>3.3700000000000001E-2</v>
      </c>
      <c r="E1893">
        <v>3.5799999999999998E-2</v>
      </c>
      <c r="F1893">
        <v>3.9199999999999999E-2</v>
      </c>
      <c r="G1893">
        <v>4.2599999999999999E-2</v>
      </c>
      <c r="H1893">
        <v>4.7699999999999999E-2</v>
      </c>
    </row>
    <row r="1894" spans="1:8" x14ac:dyDescent="0.2">
      <c r="A1894">
        <v>2.92E-2</v>
      </c>
      <c r="B1894">
        <v>2.9899999999999999E-2</v>
      </c>
      <c r="C1894">
        <v>3.1899999999999998E-2</v>
      </c>
      <c r="D1894">
        <v>3.4099999999999998E-2</v>
      </c>
      <c r="E1894">
        <v>3.6200000000000003E-2</v>
      </c>
      <c r="F1894">
        <v>3.9699999999999999E-2</v>
      </c>
      <c r="G1894">
        <v>4.3099999999999999E-2</v>
      </c>
      <c r="H1894">
        <v>4.82E-2</v>
      </c>
    </row>
    <row r="1895" spans="1:8" x14ac:dyDescent="0.2">
      <c r="A1895">
        <v>2.7199999999999998E-2</v>
      </c>
      <c r="B1895">
        <v>2.8199999999999999E-2</v>
      </c>
      <c r="C1895">
        <v>3.0599999999999999E-2</v>
      </c>
      <c r="D1895">
        <v>3.3000000000000002E-2</v>
      </c>
      <c r="E1895">
        <v>3.5099999999999999E-2</v>
      </c>
      <c r="F1895">
        <v>3.8699999999999998E-2</v>
      </c>
      <c r="G1895">
        <v>4.2299999999999997E-2</v>
      </c>
      <c r="H1895">
        <v>4.7899999999999998E-2</v>
      </c>
    </row>
    <row r="1896" spans="1:8" x14ac:dyDescent="0.2">
      <c r="A1896">
        <v>2.69E-2</v>
      </c>
      <c r="B1896">
        <v>2.7400000000000001E-2</v>
      </c>
      <c r="C1896">
        <v>2.98E-2</v>
      </c>
      <c r="D1896">
        <v>3.2099999999999997E-2</v>
      </c>
      <c r="E1896">
        <v>3.4299999999999997E-2</v>
      </c>
      <c r="F1896">
        <v>3.7999999999999999E-2</v>
      </c>
      <c r="G1896">
        <v>4.1799999999999997E-2</v>
      </c>
      <c r="H1896">
        <v>4.7500000000000001E-2</v>
      </c>
    </row>
    <row r="1897" spans="1:8" x14ac:dyDescent="0.2">
      <c r="A1897">
        <v>2.7699999999999999E-2</v>
      </c>
      <c r="B1897">
        <v>2.8199999999999999E-2</v>
      </c>
      <c r="C1897">
        <v>3.0499999999999999E-2</v>
      </c>
      <c r="D1897">
        <v>3.2899999999999999E-2</v>
      </c>
      <c r="E1897">
        <v>3.5200000000000002E-2</v>
      </c>
      <c r="F1897">
        <v>3.9E-2</v>
      </c>
      <c r="G1897">
        <v>4.2700000000000002E-2</v>
      </c>
      <c r="H1897">
        <v>4.8300000000000003E-2</v>
      </c>
    </row>
    <row r="1898" spans="1:8" x14ac:dyDescent="0.2">
      <c r="A1898">
        <v>2.69E-2</v>
      </c>
      <c r="B1898">
        <v>2.7E-2</v>
      </c>
      <c r="C1898">
        <v>2.92E-2</v>
      </c>
      <c r="D1898">
        <v>3.1699999999999999E-2</v>
      </c>
      <c r="E1898">
        <v>3.4099999999999998E-2</v>
      </c>
      <c r="F1898">
        <v>3.7900000000000003E-2</v>
      </c>
      <c r="G1898">
        <v>4.1700000000000001E-2</v>
      </c>
      <c r="H1898">
        <v>4.7300000000000002E-2</v>
      </c>
    </row>
    <row r="1899" spans="1:8" x14ac:dyDescent="0.2">
      <c r="A1899">
        <v>2.6599999999999999E-2</v>
      </c>
      <c r="B1899">
        <v>2.7099999999999999E-2</v>
      </c>
      <c r="C1899">
        <v>2.9600000000000001E-2</v>
      </c>
      <c r="D1899">
        <v>3.2199999999999999E-2</v>
      </c>
      <c r="E1899">
        <v>3.4500000000000003E-2</v>
      </c>
      <c r="F1899">
        <v>3.85E-2</v>
      </c>
      <c r="G1899">
        <v>4.2500000000000003E-2</v>
      </c>
      <c r="H1899">
        <v>4.82E-2</v>
      </c>
    </row>
    <row r="1900" spans="1:8" x14ac:dyDescent="0.2">
      <c r="A1900">
        <v>2.63E-2</v>
      </c>
      <c r="B1900">
        <v>2.69E-2</v>
      </c>
      <c r="C1900">
        <v>2.9399999999999999E-2</v>
      </c>
      <c r="D1900">
        <v>3.2099999999999997E-2</v>
      </c>
      <c r="E1900">
        <v>3.4500000000000003E-2</v>
      </c>
      <c r="F1900">
        <v>3.8600000000000002E-2</v>
      </c>
      <c r="G1900">
        <v>4.2700000000000002E-2</v>
      </c>
      <c r="H1900">
        <v>4.8599999999999997E-2</v>
      </c>
    </row>
    <row r="1901" spans="1:8" x14ac:dyDescent="0.2">
      <c r="A1901">
        <v>2.6599999999999999E-2</v>
      </c>
      <c r="B1901">
        <v>2.7400000000000001E-2</v>
      </c>
      <c r="C1901">
        <v>3.0200000000000001E-2</v>
      </c>
      <c r="D1901">
        <v>3.2899999999999999E-2</v>
      </c>
      <c r="E1901">
        <v>3.5499999999999997E-2</v>
      </c>
      <c r="F1901">
        <v>3.95E-2</v>
      </c>
      <c r="G1901">
        <v>4.3499999999999997E-2</v>
      </c>
      <c r="H1901">
        <v>4.9399999999999999E-2</v>
      </c>
    </row>
    <row r="1902" spans="1:8" x14ac:dyDescent="0.2">
      <c r="A1902">
        <v>2.6100000000000002E-2</v>
      </c>
      <c r="B1902">
        <v>2.6700000000000002E-2</v>
      </c>
      <c r="C1902">
        <v>2.9399999999999999E-2</v>
      </c>
      <c r="D1902">
        <v>3.2099999999999997E-2</v>
      </c>
      <c r="E1902">
        <v>3.4700000000000002E-2</v>
      </c>
      <c r="F1902">
        <v>3.8699999999999998E-2</v>
      </c>
      <c r="G1902">
        <v>4.2700000000000002E-2</v>
      </c>
      <c r="H1902">
        <v>4.8500000000000001E-2</v>
      </c>
    </row>
    <row r="1903" spans="1:8" x14ac:dyDescent="0.2">
      <c r="A1903">
        <v>2.6700000000000002E-2</v>
      </c>
      <c r="B1903">
        <v>2.7699999999999999E-2</v>
      </c>
      <c r="C1903">
        <v>3.0499999999999999E-2</v>
      </c>
      <c r="D1903">
        <v>3.3399999999999999E-2</v>
      </c>
      <c r="E1903">
        <v>3.5900000000000001E-2</v>
      </c>
      <c r="F1903">
        <v>0.04</v>
      </c>
      <c r="G1903">
        <v>4.3999999999999997E-2</v>
      </c>
      <c r="H1903">
        <v>4.9700000000000001E-2</v>
      </c>
    </row>
    <row r="1904" spans="1:8" x14ac:dyDescent="0.2">
      <c r="A1904">
        <v>2.5999999999999999E-2</v>
      </c>
      <c r="B1904">
        <v>2.6800000000000001E-2</v>
      </c>
      <c r="C1904">
        <v>2.9600000000000001E-2</v>
      </c>
      <c r="D1904">
        <v>3.2500000000000001E-2</v>
      </c>
      <c r="E1904">
        <v>3.5200000000000002E-2</v>
      </c>
      <c r="F1904">
        <v>3.9399999999999998E-2</v>
      </c>
      <c r="G1904">
        <v>4.36E-2</v>
      </c>
      <c r="H1904">
        <v>4.9799999999999997E-2</v>
      </c>
    </row>
    <row r="1905" spans="1:8" x14ac:dyDescent="0.2">
      <c r="A1905">
        <v>2.6499999999999999E-2</v>
      </c>
      <c r="B1905">
        <v>2.7300000000000001E-2</v>
      </c>
      <c r="C1905">
        <v>3.04E-2</v>
      </c>
      <c r="D1905">
        <v>3.3500000000000002E-2</v>
      </c>
      <c r="E1905">
        <v>3.6299999999999999E-2</v>
      </c>
      <c r="F1905">
        <v>4.07E-2</v>
      </c>
      <c r="G1905">
        <v>4.4900000000000002E-2</v>
      </c>
      <c r="H1905">
        <v>5.0900000000000001E-2</v>
      </c>
    </row>
    <row r="1906" spans="1:8" x14ac:dyDescent="0.2">
      <c r="A1906">
        <v>2.63E-2</v>
      </c>
      <c r="B1906">
        <v>2.7400000000000001E-2</v>
      </c>
      <c r="C1906">
        <v>3.0599999999999999E-2</v>
      </c>
      <c r="D1906">
        <v>3.3700000000000001E-2</v>
      </c>
      <c r="E1906">
        <v>3.6600000000000001E-2</v>
      </c>
      <c r="F1906">
        <v>4.1000000000000002E-2</v>
      </c>
      <c r="G1906">
        <v>4.5199999999999997E-2</v>
      </c>
      <c r="H1906">
        <v>5.11E-2</v>
      </c>
    </row>
    <row r="1907" spans="1:8" x14ac:dyDescent="0.2">
      <c r="A1907">
        <v>2.69E-2</v>
      </c>
      <c r="B1907">
        <v>2.8199999999999999E-2</v>
      </c>
      <c r="C1907">
        <v>3.1399999999999997E-2</v>
      </c>
      <c r="D1907">
        <v>3.4599999999999999E-2</v>
      </c>
      <c r="E1907">
        <v>3.7400000000000003E-2</v>
      </c>
      <c r="F1907">
        <v>4.1599999999999998E-2</v>
      </c>
      <c r="G1907">
        <v>4.5600000000000002E-2</v>
      </c>
      <c r="H1907">
        <v>5.1400000000000001E-2</v>
      </c>
    </row>
    <row r="1908" spans="1:8" x14ac:dyDescent="0.2">
      <c r="A1908">
        <v>2.76E-2</v>
      </c>
      <c r="B1908">
        <v>2.93E-2</v>
      </c>
      <c r="C1908">
        <v>3.27E-2</v>
      </c>
      <c r="D1908">
        <v>3.5799999999999998E-2</v>
      </c>
      <c r="E1908">
        <v>3.8600000000000002E-2</v>
      </c>
      <c r="F1908">
        <v>4.2700000000000002E-2</v>
      </c>
      <c r="G1908">
        <v>4.65E-2</v>
      </c>
      <c r="H1908">
        <v>5.21E-2</v>
      </c>
    </row>
    <row r="1909" spans="1:8" x14ac:dyDescent="0.2">
      <c r="A1909">
        <v>2.75E-2</v>
      </c>
      <c r="B1909">
        <v>2.8799999999999999E-2</v>
      </c>
      <c r="C1909">
        <v>3.1699999999999999E-2</v>
      </c>
      <c r="D1909">
        <v>3.4599999999999999E-2</v>
      </c>
      <c r="E1909">
        <v>3.7100000000000001E-2</v>
      </c>
      <c r="F1909">
        <v>4.0899999999999999E-2</v>
      </c>
      <c r="G1909">
        <v>4.4499999999999998E-2</v>
      </c>
      <c r="H1909">
        <v>5.0099999999999999E-2</v>
      </c>
    </row>
    <row r="1910" spans="1:8" x14ac:dyDescent="0.2">
      <c r="A1910">
        <v>2.7199999999999998E-2</v>
      </c>
      <c r="B1910">
        <v>2.8199999999999999E-2</v>
      </c>
      <c r="C1910">
        <v>3.1199999999999999E-2</v>
      </c>
      <c r="D1910">
        <v>3.4099999999999998E-2</v>
      </c>
      <c r="E1910">
        <v>3.6700000000000003E-2</v>
      </c>
      <c r="F1910">
        <v>4.0800000000000003E-2</v>
      </c>
      <c r="G1910">
        <v>4.4699999999999997E-2</v>
      </c>
      <c r="H1910">
        <v>5.0500000000000003E-2</v>
      </c>
    </row>
    <row r="1911" spans="1:8" x14ac:dyDescent="0.2">
      <c r="A1911">
        <v>2.8299999999999999E-2</v>
      </c>
      <c r="B1911">
        <v>0.03</v>
      </c>
      <c r="C1911">
        <v>3.3099999999999997E-2</v>
      </c>
      <c r="D1911">
        <v>3.6200000000000003E-2</v>
      </c>
      <c r="E1911">
        <v>3.8899999999999997E-2</v>
      </c>
      <c r="F1911">
        <v>4.2799999999999998E-2</v>
      </c>
      <c r="G1911">
        <v>4.6699999999999998E-2</v>
      </c>
      <c r="H1911">
        <v>5.21E-2</v>
      </c>
    </row>
    <row r="1912" spans="1:8" x14ac:dyDescent="0.2">
      <c r="A1912">
        <v>2.8199999999999999E-2</v>
      </c>
      <c r="B1912">
        <v>2.9499999999999998E-2</v>
      </c>
      <c r="C1912">
        <v>3.2500000000000001E-2</v>
      </c>
      <c r="D1912">
        <v>3.5499999999999997E-2</v>
      </c>
      <c r="E1912">
        <v>3.8199999999999998E-2</v>
      </c>
      <c r="F1912">
        <v>4.2200000000000001E-2</v>
      </c>
      <c r="G1912">
        <v>4.5999999999999999E-2</v>
      </c>
      <c r="H1912">
        <v>5.1700000000000003E-2</v>
      </c>
    </row>
    <row r="1913" spans="1:8" x14ac:dyDescent="0.2">
      <c r="A1913">
        <v>2.7199999999999998E-2</v>
      </c>
      <c r="B1913">
        <v>2.8299999999999999E-2</v>
      </c>
      <c r="C1913">
        <v>3.1399999999999997E-2</v>
      </c>
      <c r="D1913">
        <v>3.4500000000000003E-2</v>
      </c>
      <c r="E1913">
        <v>3.7199999999999997E-2</v>
      </c>
      <c r="F1913">
        <v>4.1500000000000002E-2</v>
      </c>
      <c r="G1913">
        <v>4.5400000000000003E-2</v>
      </c>
      <c r="H1913">
        <v>5.1299999999999998E-2</v>
      </c>
    </row>
    <row r="1914" spans="1:8" x14ac:dyDescent="0.2">
      <c r="A1914">
        <v>2.63E-2</v>
      </c>
      <c r="B1914">
        <v>2.7300000000000001E-2</v>
      </c>
      <c r="C1914">
        <v>3.0300000000000001E-2</v>
      </c>
      <c r="D1914">
        <v>3.3399999999999999E-2</v>
      </c>
      <c r="E1914">
        <v>3.5999999999999997E-2</v>
      </c>
      <c r="F1914">
        <v>4.0099999999999997E-2</v>
      </c>
      <c r="G1914">
        <v>4.3999999999999997E-2</v>
      </c>
      <c r="H1914">
        <v>0.05</v>
      </c>
    </row>
    <row r="1915" spans="1:8" x14ac:dyDescent="0.2">
      <c r="A1915">
        <v>2.5600000000000001E-2</v>
      </c>
      <c r="B1915">
        <v>2.58E-2</v>
      </c>
      <c r="C1915">
        <v>2.87E-2</v>
      </c>
      <c r="D1915">
        <v>3.1699999999999999E-2</v>
      </c>
      <c r="E1915">
        <v>3.4200000000000001E-2</v>
      </c>
      <c r="F1915">
        <v>3.8600000000000002E-2</v>
      </c>
      <c r="G1915">
        <v>4.2700000000000002E-2</v>
      </c>
      <c r="H1915">
        <v>4.8899999999999999E-2</v>
      </c>
    </row>
    <row r="1916" spans="1:8" x14ac:dyDescent="0.2">
      <c r="A1916">
        <v>2.5499999999999998E-2</v>
      </c>
      <c r="B1916">
        <v>2.5600000000000001E-2</v>
      </c>
      <c r="C1916">
        <v>2.8400000000000002E-2</v>
      </c>
      <c r="D1916">
        <v>3.15E-2</v>
      </c>
      <c r="E1916">
        <v>3.4099999999999998E-2</v>
      </c>
      <c r="F1916">
        <v>3.8399999999999997E-2</v>
      </c>
      <c r="G1916">
        <v>4.2700000000000002E-2</v>
      </c>
      <c r="H1916">
        <v>4.8800000000000003E-2</v>
      </c>
    </row>
    <row r="1917" spans="1:8" x14ac:dyDescent="0.2">
      <c r="A1917">
        <v>2.52E-2</v>
      </c>
      <c r="B1917">
        <v>2.53E-2</v>
      </c>
      <c r="C1917">
        <v>2.81E-2</v>
      </c>
      <c r="D1917">
        <v>3.1199999999999999E-2</v>
      </c>
      <c r="E1917">
        <v>3.4000000000000002E-2</v>
      </c>
      <c r="F1917">
        <v>3.8300000000000001E-2</v>
      </c>
      <c r="G1917">
        <v>4.2599999999999999E-2</v>
      </c>
      <c r="H1917">
        <v>4.8800000000000003E-2</v>
      </c>
    </row>
    <row r="1918" spans="1:8" x14ac:dyDescent="0.2">
      <c r="A1918">
        <v>2.5999999999999999E-2</v>
      </c>
      <c r="B1918">
        <v>2.6599999999999999E-2</v>
      </c>
      <c r="C1918">
        <v>2.9499999999999998E-2</v>
      </c>
      <c r="D1918">
        <v>3.2599999999999997E-2</v>
      </c>
      <c r="E1918">
        <v>3.5499999999999997E-2</v>
      </c>
      <c r="F1918">
        <v>0.04</v>
      </c>
      <c r="G1918">
        <v>4.4299999999999999E-2</v>
      </c>
      <c r="H1918">
        <v>5.04E-2</v>
      </c>
    </row>
    <row r="1919" spans="1:8" x14ac:dyDescent="0.2">
      <c r="A1919">
        <v>2.5600000000000001E-2</v>
      </c>
      <c r="B1919">
        <v>2.64E-2</v>
      </c>
      <c r="C1919">
        <v>2.9700000000000001E-2</v>
      </c>
      <c r="D1919">
        <v>3.3000000000000002E-2</v>
      </c>
      <c r="E1919">
        <v>3.5900000000000001E-2</v>
      </c>
      <c r="F1919">
        <v>4.0399999999999998E-2</v>
      </c>
      <c r="G1919">
        <v>4.4699999999999997E-2</v>
      </c>
      <c r="H1919">
        <v>5.0799999999999998E-2</v>
      </c>
    </row>
    <row r="1920" spans="1:8" x14ac:dyDescent="0.2">
      <c r="A1920">
        <v>2.5000000000000001E-2</v>
      </c>
      <c r="B1920">
        <v>2.5999999999999999E-2</v>
      </c>
      <c r="C1920">
        <v>2.92E-2</v>
      </c>
      <c r="D1920">
        <v>3.27E-2</v>
      </c>
      <c r="E1920">
        <v>3.56E-2</v>
      </c>
      <c r="F1920">
        <v>0.04</v>
      </c>
      <c r="G1920">
        <v>4.4499999999999998E-2</v>
      </c>
      <c r="H1920">
        <v>5.0500000000000003E-2</v>
      </c>
    </row>
    <row r="1921" spans="1:8" x14ac:dyDescent="0.2">
      <c r="A1921">
        <v>2.47E-2</v>
      </c>
      <c r="B1921">
        <v>2.5499999999999998E-2</v>
      </c>
      <c r="C1921">
        <v>2.86E-2</v>
      </c>
      <c r="D1921">
        <v>3.2000000000000001E-2</v>
      </c>
      <c r="E1921">
        <v>3.4799999999999998E-2</v>
      </c>
      <c r="F1921">
        <v>3.9300000000000002E-2</v>
      </c>
      <c r="G1921">
        <v>4.3400000000000001E-2</v>
      </c>
      <c r="H1921">
        <v>4.9599999999999998E-2</v>
      </c>
    </row>
    <row r="1922" spans="1:8" x14ac:dyDescent="0.2">
      <c r="A1922">
        <v>2.5399999999999999E-2</v>
      </c>
      <c r="B1922">
        <v>2.6700000000000002E-2</v>
      </c>
      <c r="C1922">
        <v>2.9899999999999999E-2</v>
      </c>
      <c r="D1922">
        <v>3.32E-2</v>
      </c>
      <c r="E1922">
        <v>3.5999999999999997E-2</v>
      </c>
      <c r="F1922">
        <v>4.02E-2</v>
      </c>
      <c r="G1922">
        <v>4.4200000000000003E-2</v>
      </c>
      <c r="H1922">
        <v>0.05</v>
      </c>
    </row>
    <row r="1923" spans="1:8" x14ac:dyDescent="0.2">
      <c r="A1923">
        <v>2.5100000000000001E-2</v>
      </c>
      <c r="B1923">
        <v>2.6200000000000001E-2</v>
      </c>
      <c r="C1923">
        <v>2.93E-2</v>
      </c>
      <c r="D1923">
        <v>3.2399999999999998E-2</v>
      </c>
      <c r="E1923">
        <v>3.5000000000000003E-2</v>
      </c>
      <c r="F1923">
        <v>3.9100000000000003E-2</v>
      </c>
      <c r="G1923">
        <v>4.2900000000000001E-2</v>
      </c>
      <c r="H1923">
        <v>4.9000000000000002E-2</v>
      </c>
    </row>
    <row r="1924" spans="1:8" x14ac:dyDescent="0.2">
      <c r="A1924">
        <v>2.3900000000000001E-2</v>
      </c>
      <c r="B1924">
        <v>2.4400000000000002E-2</v>
      </c>
      <c r="C1924">
        <v>2.75E-2</v>
      </c>
      <c r="D1924">
        <v>3.0800000000000001E-2</v>
      </c>
      <c r="E1924">
        <v>3.3500000000000002E-2</v>
      </c>
      <c r="F1924">
        <v>3.78E-2</v>
      </c>
      <c r="G1924">
        <v>4.19E-2</v>
      </c>
      <c r="H1924">
        <v>4.7800000000000002E-2</v>
      </c>
    </row>
    <row r="1925" spans="1:8" x14ac:dyDescent="0.2">
      <c r="A1925">
        <v>2.3099999999999999E-2</v>
      </c>
      <c r="B1925">
        <v>2.3900000000000001E-2</v>
      </c>
      <c r="C1925">
        <v>2.7099999999999999E-2</v>
      </c>
      <c r="D1925">
        <v>3.04E-2</v>
      </c>
      <c r="E1925">
        <v>3.3000000000000002E-2</v>
      </c>
      <c r="F1925">
        <v>3.7100000000000001E-2</v>
      </c>
      <c r="G1925">
        <v>4.1200000000000001E-2</v>
      </c>
      <c r="H1925">
        <v>4.7399999999999998E-2</v>
      </c>
    </row>
    <row r="1926" spans="1:8" x14ac:dyDescent="0.2">
      <c r="A1926">
        <v>2.1100000000000001E-2</v>
      </c>
      <c r="B1926">
        <v>2.2100000000000002E-2</v>
      </c>
      <c r="C1926">
        <v>2.5600000000000001E-2</v>
      </c>
      <c r="D1926">
        <v>2.8899999999999999E-2</v>
      </c>
      <c r="E1926">
        <v>3.1699999999999999E-2</v>
      </c>
      <c r="F1926">
        <v>3.61E-2</v>
      </c>
      <c r="G1926">
        <v>4.02E-2</v>
      </c>
      <c r="H1926">
        <v>4.6300000000000001E-2</v>
      </c>
    </row>
    <row r="1927" spans="1:8" x14ac:dyDescent="0.2">
      <c r="A1927">
        <v>2.1600000000000001E-2</v>
      </c>
      <c r="B1927">
        <v>2.2499999999999999E-2</v>
      </c>
      <c r="C1927">
        <v>2.5499999999999998E-2</v>
      </c>
      <c r="D1927">
        <v>2.87E-2</v>
      </c>
      <c r="E1927">
        <v>3.15E-2</v>
      </c>
      <c r="F1927">
        <v>3.5900000000000001E-2</v>
      </c>
      <c r="G1927">
        <v>4.0300000000000002E-2</v>
      </c>
      <c r="H1927">
        <v>4.65E-2</v>
      </c>
    </row>
    <row r="1928" spans="1:8" x14ac:dyDescent="0.2">
      <c r="A1928">
        <v>2.2700000000000001E-2</v>
      </c>
      <c r="B1928">
        <v>2.3300000000000001E-2</v>
      </c>
      <c r="C1928">
        <v>2.63E-2</v>
      </c>
      <c r="D1928">
        <v>2.9499999999999998E-2</v>
      </c>
      <c r="E1928">
        <v>3.2199999999999999E-2</v>
      </c>
      <c r="F1928">
        <v>3.61E-2</v>
      </c>
      <c r="G1928">
        <v>3.9899999999999998E-2</v>
      </c>
      <c r="H1928">
        <v>4.5600000000000002E-2</v>
      </c>
    </row>
    <row r="1929" spans="1:8" x14ac:dyDescent="0.2">
      <c r="A1929">
        <v>2.3300000000000001E-2</v>
      </c>
      <c r="B1929">
        <v>2.4299999999999999E-2</v>
      </c>
      <c r="C1929">
        <v>2.7199999999999998E-2</v>
      </c>
      <c r="D1929">
        <v>3.0099999999999998E-2</v>
      </c>
      <c r="E1929">
        <v>3.2599999999999997E-2</v>
      </c>
      <c r="F1929">
        <v>3.6299999999999999E-2</v>
      </c>
      <c r="G1929">
        <v>3.9800000000000002E-2</v>
      </c>
      <c r="H1929">
        <v>4.4900000000000002E-2</v>
      </c>
    </row>
    <row r="1930" spans="1:8" x14ac:dyDescent="0.2">
      <c r="A1930">
        <v>2.46E-2</v>
      </c>
      <c r="B1930">
        <v>2.6200000000000001E-2</v>
      </c>
      <c r="C1930">
        <v>2.9000000000000001E-2</v>
      </c>
      <c r="D1930">
        <v>3.1800000000000002E-2</v>
      </c>
      <c r="E1930">
        <v>3.4200000000000001E-2</v>
      </c>
      <c r="F1930">
        <v>3.7600000000000001E-2</v>
      </c>
      <c r="G1930">
        <v>4.1000000000000002E-2</v>
      </c>
      <c r="H1930">
        <v>4.5999999999999999E-2</v>
      </c>
    </row>
    <row r="1931" spans="1:8" x14ac:dyDescent="0.2">
      <c r="A1931">
        <v>2.3900000000000001E-2</v>
      </c>
      <c r="B1931">
        <v>2.5499999999999998E-2</v>
      </c>
      <c r="C1931">
        <v>2.87E-2</v>
      </c>
      <c r="D1931">
        <v>3.1699999999999999E-2</v>
      </c>
      <c r="E1931">
        <v>3.4099999999999998E-2</v>
      </c>
      <c r="F1931">
        <v>3.7600000000000001E-2</v>
      </c>
      <c r="G1931">
        <v>4.1000000000000002E-2</v>
      </c>
      <c r="H1931">
        <v>4.6199999999999998E-2</v>
      </c>
    </row>
    <row r="1932" spans="1:8" x14ac:dyDescent="0.2">
      <c r="A1932">
        <v>2.3800000000000002E-2</v>
      </c>
      <c r="B1932">
        <v>2.53E-2</v>
      </c>
      <c r="C1932">
        <v>2.8500000000000001E-2</v>
      </c>
      <c r="D1932">
        <v>3.15E-2</v>
      </c>
      <c r="E1932">
        <v>3.3799999999999997E-2</v>
      </c>
      <c r="F1932">
        <v>3.7400000000000003E-2</v>
      </c>
      <c r="G1932">
        <v>4.0899999999999999E-2</v>
      </c>
      <c r="H1932">
        <v>4.6199999999999998E-2</v>
      </c>
    </row>
    <row r="1933" spans="1:8" x14ac:dyDescent="0.2">
      <c r="A1933">
        <v>2.3699999999999999E-2</v>
      </c>
      <c r="B1933">
        <v>2.52E-2</v>
      </c>
      <c r="C1933">
        <v>2.8500000000000001E-2</v>
      </c>
      <c r="D1933">
        <v>3.1600000000000003E-2</v>
      </c>
      <c r="E1933">
        <v>3.4000000000000002E-2</v>
      </c>
      <c r="F1933">
        <v>3.7900000000000003E-2</v>
      </c>
      <c r="G1933">
        <v>4.1500000000000002E-2</v>
      </c>
      <c r="H1933">
        <v>4.7199999999999999E-2</v>
      </c>
    </row>
    <row r="1934" spans="1:8" x14ac:dyDescent="0.2">
      <c r="A1934">
        <v>2.3900000000000001E-2</v>
      </c>
      <c r="B1934">
        <v>2.5600000000000001E-2</v>
      </c>
      <c r="C1934">
        <v>2.8799999999999999E-2</v>
      </c>
      <c r="D1934">
        <v>3.1899999999999998E-2</v>
      </c>
      <c r="E1934">
        <v>3.44E-2</v>
      </c>
      <c r="F1934">
        <v>3.8199999999999998E-2</v>
      </c>
      <c r="G1934">
        <v>4.1799999999999997E-2</v>
      </c>
      <c r="H1934">
        <v>4.7399999999999998E-2</v>
      </c>
    </row>
    <row r="1935" spans="1:8" x14ac:dyDescent="0.2">
      <c r="A1935">
        <v>2.3400000000000001E-2</v>
      </c>
      <c r="B1935">
        <v>2.46E-2</v>
      </c>
      <c r="C1935">
        <v>2.7699999999999999E-2</v>
      </c>
      <c r="D1935">
        <v>3.0599999999999999E-2</v>
      </c>
      <c r="E1935">
        <v>3.3000000000000002E-2</v>
      </c>
      <c r="F1935">
        <v>3.6900000000000002E-2</v>
      </c>
      <c r="G1935">
        <v>4.07E-2</v>
      </c>
      <c r="H1935">
        <v>4.6300000000000001E-2</v>
      </c>
    </row>
    <row r="1936" spans="1:8" x14ac:dyDescent="0.2">
      <c r="A1936">
        <v>2.4199999999999999E-2</v>
      </c>
      <c r="B1936">
        <v>2.5899999999999999E-2</v>
      </c>
      <c r="C1936">
        <v>2.9100000000000001E-2</v>
      </c>
      <c r="D1936">
        <v>3.2300000000000002E-2</v>
      </c>
      <c r="E1936">
        <v>3.49E-2</v>
      </c>
      <c r="F1936">
        <v>3.8600000000000002E-2</v>
      </c>
      <c r="G1936">
        <v>4.2099999999999999E-2</v>
      </c>
      <c r="H1936">
        <v>4.7500000000000001E-2</v>
      </c>
    </row>
    <row r="1937" spans="1:8" x14ac:dyDescent="0.2">
      <c r="A1937">
        <v>2.5499999999999998E-2</v>
      </c>
      <c r="B1937">
        <v>2.75E-2</v>
      </c>
      <c r="C1937">
        <v>3.0800000000000001E-2</v>
      </c>
      <c r="D1937">
        <v>3.3700000000000001E-2</v>
      </c>
      <c r="E1937">
        <v>3.5999999999999997E-2</v>
      </c>
      <c r="F1937">
        <v>3.95E-2</v>
      </c>
      <c r="G1937">
        <v>4.2700000000000002E-2</v>
      </c>
      <c r="H1937">
        <v>4.7699999999999999E-2</v>
      </c>
    </row>
    <row r="1938" spans="1:8" x14ac:dyDescent="0.2">
      <c r="A1938">
        <v>2.52E-2</v>
      </c>
      <c r="B1938">
        <v>2.7099999999999999E-2</v>
      </c>
      <c r="C1938">
        <v>3.04E-2</v>
      </c>
      <c r="D1938">
        <v>3.3399999999999999E-2</v>
      </c>
      <c r="E1938">
        <v>3.56E-2</v>
      </c>
      <c r="F1938">
        <v>3.9E-2</v>
      </c>
      <c r="G1938">
        <v>4.2200000000000001E-2</v>
      </c>
      <c r="H1938">
        <v>4.7399999999999998E-2</v>
      </c>
    </row>
    <row r="1939" spans="1:8" x14ac:dyDescent="0.2">
      <c r="A1939">
        <v>2.4799999999999999E-2</v>
      </c>
      <c r="B1939">
        <v>2.6499999999999999E-2</v>
      </c>
      <c r="C1939">
        <v>2.9600000000000001E-2</v>
      </c>
      <c r="D1939">
        <v>3.2500000000000001E-2</v>
      </c>
      <c r="E1939">
        <v>3.4700000000000002E-2</v>
      </c>
      <c r="F1939">
        <v>3.8100000000000002E-2</v>
      </c>
      <c r="G1939">
        <v>4.1399999999999999E-2</v>
      </c>
      <c r="H1939">
        <v>4.6699999999999998E-2</v>
      </c>
    </row>
    <row r="1940" spans="1:8" x14ac:dyDescent="0.2">
      <c r="A1940">
        <v>2.5000000000000001E-2</v>
      </c>
      <c r="B1940">
        <v>2.69E-2</v>
      </c>
      <c r="C1940">
        <v>3.0200000000000001E-2</v>
      </c>
      <c r="D1940">
        <v>3.2899999999999999E-2</v>
      </c>
      <c r="E1940">
        <v>3.5000000000000003E-2</v>
      </c>
      <c r="F1940">
        <v>3.8300000000000001E-2</v>
      </c>
      <c r="G1940">
        <v>4.1599999999999998E-2</v>
      </c>
      <c r="H1940">
        <v>4.6899999999999997E-2</v>
      </c>
    </row>
    <row r="1941" spans="1:8" x14ac:dyDescent="0.2">
      <c r="A1941">
        <v>2.5000000000000001E-2</v>
      </c>
      <c r="B1941">
        <v>2.6800000000000001E-2</v>
      </c>
      <c r="C1941">
        <v>2.98E-2</v>
      </c>
      <c r="D1941">
        <v>3.27E-2</v>
      </c>
      <c r="E1941">
        <v>3.5000000000000003E-2</v>
      </c>
      <c r="F1941">
        <v>3.8399999999999997E-2</v>
      </c>
      <c r="G1941">
        <v>4.1799999999999997E-2</v>
      </c>
      <c r="H1941">
        <v>4.7E-2</v>
      </c>
    </row>
    <row r="1942" spans="1:8" x14ac:dyDescent="0.2">
      <c r="A1942">
        <v>2.4899999999999999E-2</v>
      </c>
      <c r="B1942">
        <v>2.5899999999999999E-2</v>
      </c>
      <c r="C1942">
        <v>2.9000000000000001E-2</v>
      </c>
      <c r="D1942">
        <v>3.2000000000000001E-2</v>
      </c>
      <c r="E1942">
        <v>3.44E-2</v>
      </c>
      <c r="F1942">
        <v>3.8100000000000002E-2</v>
      </c>
      <c r="G1942">
        <v>4.1599999999999998E-2</v>
      </c>
      <c r="H1942">
        <v>4.7100000000000003E-2</v>
      </c>
    </row>
    <row r="1943" spans="1:8" x14ac:dyDescent="0.2">
      <c r="A1943">
        <v>2.4799999999999999E-2</v>
      </c>
      <c r="B1943">
        <v>2.58E-2</v>
      </c>
      <c r="C1943">
        <v>2.8799999999999999E-2</v>
      </c>
      <c r="D1943">
        <v>3.1800000000000002E-2</v>
      </c>
      <c r="E1943">
        <v>3.4200000000000001E-2</v>
      </c>
      <c r="F1943">
        <v>3.7900000000000003E-2</v>
      </c>
      <c r="G1943">
        <v>4.1399999999999999E-2</v>
      </c>
      <c r="H1943">
        <v>4.7E-2</v>
      </c>
    </row>
    <row r="1944" spans="1:8" x14ac:dyDescent="0.2">
      <c r="A1944">
        <v>2.4799999999999999E-2</v>
      </c>
      <c r="B1944">
        <v>2.58E-2</v>
      </c>
      <c r="C1944">
        <v>2.8799999999999999E-2</v>
      </c>
      <c r="D1944">
        <v>3.1600000000000003E-2</v>
      </c>
      <c r="E1944">
        <v>3.39E-2</v>
      </c>
      <c r="F1944">
        <v>3.7600000000000001E-2</v>
      </c>
      <c r="G1944">
        <v>4.1099999999999998E-2</v>
      </c>
      <c r="H1944">
        <v>4.65E-2</v>
      </c>
    </row>
    <row r="1945" spans="1:8" x14ac:dyDescent="0.2">
      <c r="A1945">
        <v>2.4799999999999999E-2</v>
      </c>
      <c r="B1945">
        <v>2.5899999999999999E-2</v>
      </c>
      <c r="C1945">
        <v>2.8799999999999999E-2</v>
      </c>
      <c r="D1945">
        <v>3.1699999999999999E-2</v>
      </c>
      <c r="E1945">
        <v>3.4099999999999998E-2</v>
      </c>
      <c r="F1945">
        <v>3.7699999999999997E-2</v>
      </c>
      <c r="G1945">
        <v>4.1300000000000003E-2</v>
      </c>
      <c r="H1945">
        <v>4.6699999999999998E-2</v>
      </c>
    </row>
    <row r="1946" spans="1:8" x14ac:dyDescent="0.2">
      <c r="A1946">
        <v>2.5600000000000001E-2</v>
      </c>
      <c r="B1946">
        <v>2.6800000000000001E-2</v>
      </c>
      <c r="C1946">
        <v>2.98E-2</v>
      </c>
      <c r="D1946">
        <v>3.2800000000000003E-2</v>
      </c>
      <c r="E1946">
        <v>3.5200000000000002E-2</v>
      </c>
      <c r="F1946">
        <v>3.8800000000000001E-2</v>
      </c>
      <c r="G1946">
        <v>4.24E-2</v>
      </c>
      <c r="H1946">
        <v>4.7800000000000002E-2</v>
      </c>
    </row>
    <row r="1947" spans="1:8" x14ac:dyDescent="0.2">
      <c r="A1947">
        <v>2.69E-2</v>
      </c>
      <c r="B1947">
        <v>2.8400000000000002E-2</v>
      </c>
      <c r="C1947">
        <v>3.1199999999999999E-2</v>
      </c>
      <c r="D1947">
        <v>3.4099999999999998E-2</v>
      </c>
      <c r="E1947">
        <v>3.6400000000000002E-2</v>
      </c>
      <c r="F1947">
        <v>3.9800000000000002E-2</v>
      </c>
      <c r="G1947">
        <v>4.3299999999999998E-2</v>
      </c>
      <c r="H1947">
        <v>4.8599999999999997E-2</v>
      </c>
    </row>
    <row r="1948" spans="1:8" x14ac:dyDescent="0.2">
      <c r="A1948">
        <v>2.8400000000000002E-2</v>
      </c>
      <c r="B1948">
        <v>3.0200000000000001E-2</v>
      </c>
      <c r="C1948">
        <v>3.3099999999999997E-2</v>
      </c>
      <c r="D1948">
        <v>3.5900000000000001E-2</v>
      </c>
      <c r="E1948">
        <v>3.8199999999999998E-2</v>
      </c>
      <c r="F1948">
        <v>4.1399999999999999E-2</v>
      </c>
      <c r="G1948">
        <v>4.4499999999999998E-2</v>
      </c>
      <c r="H1948">
        <v>4.9399999999999999E-2</v>
      </c>
    </row>
    <row r="1949" spans="1:8" x14ac:dyDescent="0.2">
      <c r="A1949">
        <v>3.0200000000000001E-2</v>
      </c>
      <c r="B1949">
        <v>3.2199999999999999E-2</v>
      </c>
      <c r="C1949">
        <v>3.5000000000000003E-2</v>
      </c>
      <c r="D1949">
        <v>3.7600000000000001E-2</v>
      </c>
      <c r="E1949">
        <v>3.9699999999999999E-2</v>
      </c>
      <c r="F1949">
        <v>4.2700000000000002E-2</v>
      </c>
      <c r="G1949">
        <v>4.5600000000000002E-2</v>
      </c>
      <c r="H1949">
        <v>4.9799999999999997E-2</v>
      </c>
    </row>
    <row r="1950" spans="1:8" x14ac:dyDescent="0.2">
      <c r="A1950">
        <v>2.9100000000000001E-2</v>
      </c>
      <c r="B1950">
        <v>3.0599999999999999E-2</v>
      </c>
      <c r="C1950">
        <v>3.3300000000000003E-2</v>
      </c>
      <c r="D1950">
        <v>3.5700000000000003E-2</v>
      </c>
      <c r="E1950">
        <v>3.7600000000000001E-2</v>
      </c>
      <c r="F1950">
        <v>4.07E-2</v>
      </c>
      <c r="G1950">
        <v>4.36E-2</v>
      </c>
      <c r="H1950">
        <v>4.8599999999999997E-2</v>
      </c>
    </row>
    <row r="1951" spans="1:8" x14ac:dyDescent="0.2">
      <c r="A1951">
        <v>2.93E-2</v>
      </c>
      <c r="B1951">
        <v>3.09E-2</v>
      </c>
      <c r="C1951">
        <v>3.3399999999999999E-2</v>
      </c>
      <c r="D1951">
        <v>3.5799999999999998E-2</v>
      </c>
      <c r="E1951">
        <v>3.78E-2</v>
      </c>
      <c r="F1951">
        <v>4.07E-2</v>
      </c>
      <c r="G1951">
        <v>4.3400000000000001E-2</v>
      </c>
      <c r="H1951">
        <v>4.8099999999999997E-2</v>
      </c>
    </row>
    <row r="1952" spans="1:8" x14ac:dyDescent="0.2">
      <c r="A1952">
        <v>2.93E-2</v>
      </c>
      <c r="B1952">
        <v>3.1099999999999999E-2</v>
      </c>
      <c r="C1952">
        <v>3.3599999999999998E-2</v>
      </c>
      <c r="D1952">
        <v>3.5999999999999997E-2</v>
      </c>
      <c r="E1952">
        <v>3.7900000000000003E-2</v>
      </c>
      <c r="F1952">
        <v>4.0800000000000003E-2</v>
      </c>
      <c r="G1952">
        <v>4.3799999999999999E-2</v>
      </c>
      <c r="H1952">
        <v>4.8599999999999997E-2</v>
      </c>
    </row>
    <row r="1953" spans="1:8" x14ac:dyDescent="0.2">
      <c r="A1953">
        <v>2.9899999999999999E-2</v>
      </c>
      <c r="B1953">
        <v>3.2099999999999997E-2</v>
      </c>
      <c r="C1953">
        <v>3.4700000000000002E-2</v>
      </c>
      <c r="D1953">
        <v>3.7100000000000001E-2</v>
      </c>
      <c r="E1953">
        <v>3.8899999999999997E-2</v>
      </c>
      <c r="F1953">
        <v>4.1799999999999997E-2</v>
      </c>
      <c r="G1953">
        <v>4.4600000000000001E-2</v>
      </c>
      <c r="H1953">
        <v>4.9299999999999997E-2</v>
      </c>
    </row>
    <row r="1954" spans="1:8" x14ac:dyDescent="0.2">
      <c r="A1954">
        <v>3.0599999999999999E-2</v>
      </c>
      <c r="B1954">
        <v>3.3099999999999997E-2</v>
      </c>
      <c r="C1954">
        <v>3.56E-2</v>
      </c>
      <c r="D1954">
        <v>3.7900000000000003E-2</v>
      </c>
      <c r="E1954">
        <v>3.9699999999999999E-2</v>
      </c>
      <c r="F1954">
        <v>4.2500000000000003E-2</v>
      </c>
      <c r="G1954">
        <v>4.5199999999999997E-2</v>
      </c>
      <c r="H1954">
        <v>4.9599999999999998E-2</v>
      </c>
    </row>
    <row r="1955" spans="1:8" x14ac:dyDescent="0.2">
      <c r="A1955">
        <v>2.9899999999999999E-2</v>
      </c>
      <c r="B1955">
        <v>3.2399999999999998E-2</v>
      </c>
      <c r="C1955">
        <v>3.5099999999999999E-2</v>
      </c>
      <c r="D1955">
        <v>3.7400000000000003E-2</v>
      </c>
      <c r="E1955">
        <v>3.9199999999999999E-2</v>
      </c>
      <c r="F1955">
        <v>4.2099999999999999E-2</v>
      </c>
      <c r="G1955">
        <v>4.4900000000000002E-2</v>
      </c>
      <c r="H1955">
        <v>4.9500000000000002E-2</v>
      </c>
    </row>
    <row r="1956" spans="1:8" x14ac:dyDescent="0.2">
      <c r="A1956">
        <v>2.93E-2</v>
      </c>
      <c r="B1956">
        <v>3.1600000000000003E-2</v>
      </c>
      <c r="C1956">
        <v>3.4299999999999997E-2</v>
      </c>
      <c r="D1956">
        <v>3.6499999999999998E-2</v>
      </c>
      <c r="E1956">
        <v>3.8300000000000001E-2</v>
      </c>
      <c r="F1956">
        <v>4.1200000000000001E-2</v>
      </c>
      <c r="G1956">
        <v>4.3900000000000002E-2</v>
      </c>
      <c r="H1956">
        <v>4.8399999999999999E-2</v>
      </c>
    </row>
    <row r="1957" spans="1:8" x14ac:dyDescent="0.2">
      <c r="A1957">
        <v>2.9399999999999999E-2</v>
      </c>
      <c r="B1957">
        <v>3.2000000000000001E-2</v>
      </c>
      <c r="C1957">
        <v>3.4700000000000002E-2</v>
      </c>
      <c r="D1957">
        <v>3.6900000000000002E-2</v>
      </c>
      <c r="E1957">
        <v>3.8699999999999998E-2</v>
      </c>
      <c r="F1957">
        <v>4.1599999999999998E-2</v>
      </c>
      <c r="G1957">
        <v>4.4299999999999999E-2</v>
      </c>
      <c r="H1957">
        <v>4.87E-2</v>
      </c>
    </row>
    <row r="1958" spans="1:8" x14ac:dyDescent="0.2">
      <c r="A1958">
        <v>2.8199999999999999E-2</v>
      </c>
      <c r="B1958">
        <v>3.0800000000000001E-2</v>
      </c>
      <c r="C1958">
        <v>3.3500000000000002E-2</v>
      </c>
      <c r="D1958">
        <v>3.5799999999999998E-2</v>
      </c>
      <c r="E1958">
        <v>3.7499999999999999E-2</v>
      </c>
      <c r="F1958">
        <v>4.0300000000000002E-2</v>
      </c>
      <c r="G1958">
        <v>4.3200000000000002E-2</v>
      </c>
      <c r="H1958">
        <v>4.7800000000000002E-2</v>
      </c>
    </row>
    <row r="1959" spans="1:8" x14ac:dyDescent="0.2">
      <c r="A1959">
        <v>2.87E-2</v>
      </c>
      <c r="B1959">
        <v>3.2300000000000002E-2</v>
      </c>
      <c r="C1959">
        <v>3.5299999999999998E-2</v>
      </c>
      <c r="D1959">
        <v>3.7499999999999999E-2</v>
      </c>
      <c r="E1959">
        <v>3.9300000000000002E-2</v>
      </c>
      <c r="F1959">
        <v>4.2000000000000003E-2</v>
      </c>
      <c r="G1959">
        <v>4.4699999999999997E-2</v>
      </c>
      <c r="H1959">
        <v>4.8899999999999999E-2</v>
      </c>
    </row>
    <row r="1960" spans="1:8" x14ac:dyDescent="0.2">
      <c r="A1960">
        <v>2.87E-2</v>
      </c>
      <c r="B1960">
        <v>3.2099999999999997E-2</v>
      </c>
      <c r="C1960">
        <v>3.5099999999999999E-2</v>
      </c>
      <c r="D1960">
        <v>3.73E-2</v>
      </c>
      <c r="E1960">
        <v>3.9100000000000003E-2</v>
      </c>
      <c r="F1960">
        <v>4.19E-2</v>
      </c>
      <c r="G1960">
        <v>4.4699999999999997E-2</v>
      </c>
      <c r="H1960">
        <v>4.9200000000000001E-2</v>
      </c>
    </row>
    <row r="1961" spans="1:8" x14ac:dyDescent="0.2">
      <c r="A1961">
        <v>2.8400000000000002E-2</v>
      </c>
      <c r="B1961">
        <v>3.1600000000000003E-2</v>
      </c>
      <c r="C1961">
        <v>3.4599999999999999E-2</v>
      </c>
      <c r="D1961">
        <v>3.6999999999999998E-2</v>
      </c>
      <c r="E1961">
        <v>3.8800000000000001E-2</v>
      </c>
      <c r="F1961">
        <v>4.1700000000000001E-2</v>
      </c>
      <c r="G1961">
        <v>4.4499999999999998E-2</v>
      </c>
      <c r="H1961">
        <v>4.9099999999999998E-2</v>
      </c>
    </row>
    <row r="1962" spans="1:8" x14ac:dyDescent="0.2">
      <c r="A1962">
        <v>2.86E-2</v>
      </c>
      <c r="B1962">
        <v>3.1899999999999998E-2</v>
      </c>
      <c r="C1962">
        <v>3.5099999999999999E-2</v>
      </c>
      <c r="D1962">
        <v>3.7600000000000001E-2</v>
      </c>
      <c r="E1962">
        <v>3.95E-2</v>
      </c>
      <c r="F1962">
        <v>4.2500000000000003E-2</v>
      </c>
      <c r="G1962">
        <v>4.5400000000000003E-2</v>
      </c>
      <c r="H1962">
        <v>4.99E-2</v>
      </c>
    </row>
    <row r="1963" spans="1:8" x14ac:dyDescent="0.2">
      <c r="A1963">
        <v>2.75E-2</v>
      </c>
      <c r="B1963">
        <v>3.0200000000000001E-2</v>
      </c>
      <c r="C1963">
        <v>3.32E-2</v>
      </c>
      <c r="D1963">
        <v>3.5900000000000001E-2</v>
      </c>
      <c r="E1963">
        <v>3.78E-2</v>
      </c>
      <c r="F1963">
        <v>4.1000000000000002E-2</v>
      </c>
      <c r="G1963">
        <v>4.3999999999999997E-2</v>
      </c>
      <c r="H1963">
        <v>4.87E-2</v>
      </c>
    </row>
    <row r="1964" spans="1:8" x14ac:dyDescent="0.2">
      <c r="A1964">
        <v>2.75E-2</v>
      </c>
      <c r="B1964">
        <v>3.0099999999999998E-2</v>
      </c>
      <c r="C1964">
        <v>3.3099999999999997E-2</v>
      </c>
      <c r="D1964">
        <v>3.56E-2</v>
      </c>
      <c r="E1964">
        <v>3.7600000000000001E-2</v>
      </c>
      <c r="F1964">
        <v>4.07E-2</v>
      </c>
      <c r="G1964">
        <v>4.3700000000000003E-2</v>
      </c>
      <c r="H1964">
        <v>4.8399999999999999E-2</v>
      </c>
    </row>
    <row r="1965" spans="1:8" x14ac:dyDescent="0.2">
      <c r="A1965">
        <v>2.7799999999999998E-2</v>
      </c>
      <c r="B1965">
        <v>3.0599999999999999E-2</v>
      </c>
      <c r="C1965">
        <v>3.3399999999999999E-2</v>
      </c>
      <c r="D1965">
        <v>3.5700000000000003E-2</v>
      </c>
      <c r="E1965">
        <v>3.7600000000000001E-2</v>
      </c>
      <c r="F1965">
        <v>4.0599999999999997E-2</v>
      </c>
      <c r="G1965">
        <v>4.3499999999999997E-2</v>
      </c>
      <c r="H1965">
        <v>4.8099999999999997E-2</v>
      </c>
    </row>
    <row r="1966" spans="1:8" x14ac:dyDescent="0.2">
      <c r="A1966">
        <v>2.8899999999999999E-2</v>
      </c>
      <c r="B1966">
        <v>3.2099999999999997E-2</v>
      </c>
      <c r="C1966">
        <v>3.5000000000000003E-2</v>
      </c>
      <c r="D1966">
        <v>3.73E-2</v>
      </c>
      <c r="E1966">
        <v>3.9E-2</v>
      </c>
      <c r="F1966">
        <v>4.19E-2</v>
      </c>
      <c r="G1966">
        <v>4.4699999999999997E-2</v>
      </c>
      <c r="H1966">
        <v>4.9000000000000002E-2</v>
      </c>
    </row>
    <row r="1967" spans="1:8" x14ac:dyDescent="0.2">
      <c r="A1967">
        <v>2.98E-2</v>
      </c>
      <c r="B1967">
        <v>3.3300000000000003E-2</v>
      </c>
      <c r="C1967">
        <v>3.6200000000000003E-2</v>
      </c>
      <c r="D1967">
        <v>3.8399999999999997E-2</v>
      </c>
      <c r="E1967">
        <v>4.02E-2</v>
      </c>
      <c r="F1967">
        <v>4.2799999999999998E-2</v>
      </c>
      <c r="G1967">
        <v>4.53E-2</v>
      </c>
      <c r="H1967">
        <v>4.9299999999999997E-2</v>
      </c>
    </row>
    <row r="1968" spans="1:8" x14ac:dyDescent="0.2">
      <c r="A1968">
        <v>2.9499999999999998E-2</v>
      </c>
      <c r="B1968">
        <v>3.3000000000000002E-2</v>
      </c>
      <c r="C1968">
        <v>3.5999999999999997E-2</v>
      </c>
      <c r="D1968">
        <v>3.8199999999999998E-2</v>
      </c>
      <c r="E1968">
        <v>3.9800000000000002E-2</v>
      </c>
      <c r="F1968">
        <v>4.24E-2</v>
      </c>
      <c r="G1968">
        <v>4.4999999999999998E-2</v>
      </c>
      <c r="H1968">
        <v>4.9099999999999998E-2</v>
      </c>
    </row>
    <row r="1969" spans="1:8" x14ac:dyDescent="0.2">
      <c r="A1969">
        <v>2.8400000000000002E-2</v>
      </c>
      <c r="B1969">
        <v>3.1600000000000003E-2</v>
      </c>
      <c r="C1969">
        <v>3.44E-2</v>
      </c>
      <c r="D1969">
        <v>3.6499999999999998E-2</v>
      </c>
      <c r="E1969">
        <v>3.7999999999999999E-2</v>
      </c>
      <c r="F1969">
        <v>4.0800000000000003E-2</v>
      </c>
      <c r="G1969">
        <v>4.3499999999999997E-2</v>
      </c>
      <c r="H1969">
        <v>4.7899999999999998E-2</v>
      </c>
    </row>
    <row r="1970" spans="1:8" x14ac:dyDescent="0.2">
      <c r="A1970">
        <v>2.87E-2</v>
      </c>
      <c r="B1970">
        <v>3.2000000000000001E-2</v>
      </c>
      <c r="C1970">
        <v>3.49E-2</v>
      </c>
      <c r="D1970">
        <v>3.6999999999999998E-2</v>
      </c>
      <c r="E1970">
        <v>3.8699999999999998E-2</v>
      </c>
      <c r="F1970">
        <v>4.1500000000000002E-2</v>
      </c>
      <c r="G1970">
        <v>4.4200000000000003E-2</v>
      </c>
      <c r="H1970">
        <v>4.87E-2</v>
      </c>
    </row>
    <row r="1971" spans="1:8" x14ac:dyDescent="0.2">
      <c r="A1971">
        <v>2.8000000000000001E-2</v>
      </c>
      <c r="B1971">
        <v>3.1300000000000001E-2</v>
      </c>
      <c r="C1971">
        <v>3.4299999999999997E-2</v>
      </c>
      <c r="D1971">
        <v>3.6499999999999998E-2</v>
      </c>
      <c r="E1971">
        <v>3.8199999999999998E-2</v>
      </c>
      <c r="F1971">
        <v>4.1099999999999998E-2</v>
      </c>
      <c r="G1971">
        <v>4.3900000000000002E-2</v>
      </c>
      <c r="H1971">
        <v>4.87E-2</v>
      </c>
    </row>
    <row r="1972" spans="1:8" x14ac:dyDescent="0.2">
      <c r="A1972">
        <v>2.7900000000000001E-2</v>
      </c>
      <c r="B1972">
        <v>3.1300000000000001E-2</v>
      </c>
      <c r="C1972">
        <v>3.44E-2</v>
      </c>
      <c r="D1972">
        <v>3.6600000000000001E-2</v>
      </c>
      <c r="E1972">
        <v>3.8300000000000001E-2</v>
      </c>
      <c r="F1972">
        <v>4.1099999999999998E-2</v>
      </c>
      <c r="G1972">
        <v>4.3900000000000002E-2</v>
      </c>
      <c r="H1972">
        <v>4.87E-2</v>
      </c>
    </row>
    <row r="1973" spans="1:8" x14ac:dyDescent="0.2">
      <c r="A1973">
        <v>2.9000000000000001E-2</v>
      </c>
      <c r="B1973">
        <v>3.3000000000000002E-2</v>
      </c>
      <c r="C1973">
        <v>3.61E-2</v>
      </c>
      <c r="D1973">
        <v>3.85E-2</v>
      </c>
      <c r="E1973">
        <v>4.02E-2</v>
      </c>
      <c r="F1973">
        <v>4.2700000000000002E-2</v>
      </c>
      <c r="G1973">
        <v>4.53E-2</v>
      </c>
      <c r="H1973">
        <v>4.9799999999999997E-2</v>
      </c>
    </row>
    <row r="1974" spans="1:8" x14ac:dyDescent="0.2">
      <c r="A1974">
        <v>2.8799999999999999E-2</v>
      </c>
      <c r="B1974">
        <v>3.2599999999999997E-2</v>
      </c>
      <c r="C1974">
        <v>3.5700000000000003E-2</v>
      </c>
      <c r="D1974">
        <v>3.7900000000000003E-2</v>
      </c>
      <c r="E1974">
        <v>3.95E-2</v>
      </c>
      <c r="F1974">
        <v>4.2099999999999999E-2</v>
      </c>
      <c r="G1974">
        <v>4.4600000000000001E-2</v>
      </c>
      <c r="H1974">
        <v>4.9099999999999998E-2</v>
      </c>
    </row>
    <row r="1975" spans="1:8" x14ac:dyDescent="0.2">
      <c r="A1975">
        <v>2.92E-2</v>
      </c>
      <c r="B1975">
        <v>3.32E-2</v>
      </c>
      <c r="C1975">
        <v>3.6400000000000002E-2</v>
      </c>
      <c r="D1975">
        <v>3.8600000000000002E-2</v>
      </c>
      <c r="E1975">
        <v>4.0300000000000002E-2</v>
      </c>
      <c r="F1975">
        <v>4.2799999999999998E-2</v>
      </c>
      <c r="G1975">
        <v>4.5400000000000003E-2</v>
      </c>
      <c r="H1975">
        <v>0.05</v>
      </c>
    </row>
    <row r="1976" spans="1:8" x14ac:dyDescent="0.2">
      <c r="A1976">
        <v>2.98E-2</v>
      </c>
      <c r="B1976">
        <v>3.4200000000000001E-2</v>
      </c>
      <c r="C1976">
        <v>3.7600000000000001E-2</v>
      </c>
      <c r="D1976">
        <v>3.9800000000000002E-2</v>
      </c>
      <c r="E1976">
        <v>4.1399999999999999E-2</v>
      </c>
      <c r="F1976">
        <v>4.3799999999999999E-2</v>
      </c>
      <c r="G1976">
        <v>4.6300000000000001E-2</v>
      </c>
      <c r="H1976">
        <v>5.0599999999999999E-2</v>
      </c>
    </row>
    <row r="1977" spans="1:8" x14ac:dyDescent="0.2">
      <c r="A1977">
        <v>3.09E-2</v>
      </c>
      <c r="B1977">
        <v>3.5900000000000001E-2</v>
      </c>
      <c r="C1977">
        <v>3.9300000000000002E-2</v>
      </c>
      <c r="D1977">
        <v>4.1700000000000001E-2</v>
      </c>
      <c r="E1977">
        <v>4.3400000000000001E-2</v>
      </c>
      <c r="F1977">
        <v>4.5499999999999999E-2</v>
      </c>
      <c r="G1977">
        <v>4.7699999999999999E-2</v>
      </c>
      <c r="H1977">
        <v>5.1700000000000003E-2</v>
      </c>
    </row>
    <row r="1978" spans="1:8" x14ac:dyDescent="0.2">
      <c r="A1978">
        <v>2.9899999999999999E-2</v>
      </c>
      <c r="B1978">
        <v>3.44E-2</v>
      </c>
      <c r="C1978">
        <v>3.78E-2</v>
      </c>
      <c r="D1978">
        <v>4.0300000000000002E-2</v>
      </c>
      <c r="E1978">
        <v>4.2000000000000003E-2</v>
      </c>
      <c r="F1978">
        <v>4.4400000000000002E-2</v>
      </c>
      <c r="G1978">
        <v>4.6800000000000001E-2</v>
      </c>
      <c r="H1978">
        <v>5.0900000000000001E-2</v>
      </c>
    </row>
    <row r="1979" spans="1:8" x14ac:dyDescent="0.2">
      <c r="A1979">
        <v>2.9499999999999998E-2</v>
      </c>
      <c r="B1979">
        <v>3.3700000000000001E-2</v>
      </c>
      <c r="C1979">
        <v>3.7199999999999997E-2</v>
      </c>
      <c r="D1979">
        <v>3.9699999999999999E-2</v>
      </c>
      <c r="E1979">
        <v>4.1399999999999999E-2</v>
      </c>
      <c r="F1979">
        <v>4.41E-2</v>
      </c>
      <c r="G1979">
        <v>4.6600000000000003E-2</v>
      </c>
      <c r="H1979">
        <v>5.0999999999999997E-2</v>
      </c>
    </row>
    <row r="1980" spans="1:8" x14ac:dyDescent="0.2">
      <c r="A1980">
        <v>2.9700000000000001E-2</v>
      </c>
      <c r="B1980">
        <v>3.39E-2</v>
      </c>
      <c r="C1980">
        <v>3.73E-2</v>
      </c>
      <c r="D1980">
        <v>3.9699999999999999E-2</v>
      </c>
      <c r="E1980">
        <v>4.1399999999999999E-2</v>
      </c>
      <c r="F1980">
        <v>4.41E-2</v>
      </c>
      <c r="G1980">
        <v>4.6600000000000003E-2</v>
      </c>
      <c r="H1980">
        <v>5.0999999999999997E-2</v>
      </c>
    </row>
    <row r="1981" spans="1:8" x14ac:dyDescent="0.2">
      <c r="A1981">
        <v>2.92E-2</v>
      </c>
      <c r="B1981">
        <v>3.27E-2</v>
      </c>
      <c r="C1981">
        <v>3.61E-2</v>
      </c>
      <c r="D1981">
        <v>3.8600000000000002E-2</v>
      </c>
      <c r="E1981">
        <v>4.0300000000000002E-2</v>
      </c>
      <c r="F1981">
        <v>4.3099999999999999E-2</v>
      </c>
      <c r="G1981">
        <v>4.5699999999999998E-2</v>
      </c>
      <c r="H1981">
        <v>5.0299999999999997E-2</v>
      </c>
    </row>
    <row r="1982" spans="1:8" x14ac:dyDescent="0.2">
      <c r="A1982">
        <v>2.9700000000000001E-2</v>
      </c>
      <c r="B1982">
        <v>3.3700000000000001E-2</v>
      </c>
      <c r="C1982">
        <v>3.73E-2</v>
      </c>
      <c r="D1982">
        <v>4.0099999999999997E-2</v>
      </c>
      <c r="E1982">
        <v>4.2000000000000003E-2</v>
      </c>
      <c r="F1982">
        <v>4.4699999999999997E-2</v>
      </c>
      <c r="G1982">
        <v>4.7300000000000002E-2</v>
      </c>
      <c r="H1982">
        <v>5.16E-2</v>
      </c>
    </row>
    <row r="1983" spans="1:8" x14ac:dyDescent="0.2">
      <c r="A1983">
        <v>2.9600000000000001E-2</v>
      </c>
      <c r="B1983">
        <v>3.3599999999999998E-2</v>
      </c>
      <c r="C1983">
        <v>3.7199999999999997E-2</v>
      </c>
      <c r="D1983">
        <v>3.9800000000000002E-2</v>
      </c>
      <c r="E1983">
        <v>4.1599999999999998E-2</v>
      </c>
      <c r="F1983">
        <v>4.4400000000000002E-2</v>
      </c>
      <c r="G1983">
        <v>4.7E-2</v>
      </c>
      <c r="H1983">
        <v>5.1200000000000002E-2</v>
      </c>
    </row>
    <row r="1984" spans="1:8" x14ac:dyDescent="0.2">
      <c r="A1984">
        <v>3.1099999999999999E-2</v>
      </c>
      <c r="B1984">
        <v>3.5400000000000001E-2</v>
      </c>
      <c r="C1984">
        <v>3.9100000000000003E-2</v>
      </c>
      <c r="D1984">
        <v>4.1399999999999999E-2</v>
      </c>
      <c r="E1984">
        <v>4.2999999999999997E-2</v>
      </c>
      <c r="F1984">
        <v>4.53E-2</v>
      </c>
      <c r="G1984">
        <v>4.7500000000000001E-2</v>
      </c>
      <c r="H1984">
        <v>5.1299999999999998E-2</v>
      </c>
    </row>
    <row r="1985" spans="1:8" x14ac:dyDescent="0.2">
      <c r="A1985">
        <v>3.32E-2</v>
      </c>
      <c r="B1985">
        <v>3.7699999999999997E-2</v>
      </c>
      <c r="C1985">
        <v>4.0899999999999999E-2</v>
      </c>
      <c r="D1985">
        <v>4.2900000000000001E-2</v>
      </c>
      <c r="E1985">
        <v>4.4200000000000003E-2</v>
      </c>
      <c r="F1985">
        <v>4.6100000000000002E-2</v>
      </c>
      <c r="G1985">
        <v>4.7800000000000002E-2</v>
      </c>
      <c r="H1985">
        <v>5.0999999999999997E-2</v>
      </c>
    </row>
    <row r="1986" spans="1:8" x14ac:dyDescent="0.2">
      <c r="A1986">
        <v>3.2800000000000003E-2</v>
      </c>
      <c r="B1986">
        <v>3.73E-2</v>
      </c>
      <c r="C1986">
        <v>4.0399999999999998E-2</v>
      </c>
      <c r="D1986">
        <v>4.24E-2</v>
      </c>
      <c r="E1986">
        <v>4.3700000000000003E-2</v>
      </c>
      <c r="F1986">
        <v>4.5699999999999998E-2</v>
      </c>
      <c r="G1986">
        <v>4.7600000000000003E-2</v>
      </c>
      <c r="H1986">
        <v>5.11E-2</v>
      </c>
    </row>
    <row r="1987" spans="1:8" x14ac:dyDescent="0.2">
      <c r="A1987">
        <v>3.3799999999999997E-2</v>
      </c>
      <c r="B1987">
        <v>3.8600000000000002E-2</v>
      </c>
      <c r="C1987">
        <v>4.19E-2</v>
      </c>
      <c r="D1987">
        <v>4.3900000000000002E-2</v>
      </c>
      <c r="E1987">
        <v>4.5100000000000001E-2</v>
      </c>
      <c r="F1987">
        <v>4.6899999999999997E-2</v>
      </c>
      <c r="G1987">
        <v>4.8599999999999997E-2</v>
      </c>
      <c r="H1987">
        <v>5.1799999999999999E-2</v>
      </c>
    </row>
    <row r="1988" spans="1:8" x14ac:dyDescent="0.2">
      <c r="A1988">
        <v>3.39E-2</v>
      </c>
      <c r="B1988">
        <v>3.85E-2</v>
      </c>
      <c r="C1988">
        <v>4.19E-2</v>
      </c>
      <c r="D1988">
        <v>4.3999999999999997E-2</v>
      </c>
      <c r="E1988">
        <v>4.5199999999999997E-2</v>
      </c>
      <c r="F1988">
        <v>4.7E-2</v>
      </c>
      <c r="G1988">
        <v>4.87E-2</v>
      </c>
      <c r="H1988">
        <v>5.1900000000000002E-2</v>
      </c>
    </row>
    <row r="1989" spans="1:8" x14ac:dyDescent="0.2">
      <c r="A1989">
        <v>3.4700000000000002E-2</v>
      </c>
      <c r="B1989">
        <v>3.9600000000000003E-2</v>
      </c>
      <c r="C1989">
        <v>4.3200000000000002E-2</v>
      </c>
      <c r="D1989">
        <v>4.53E-2</v>
      </c>
      <c r="E1989">
        <v>4.6600000000000003E-2</v>
      </c>
      <c r="F1989">
        <v>4.8300000000000003E-2</v>
      </c>
      <c r="G1989">
        <v>4.9700000000000001E-2</v>
      </c>
      <c r="H1989">
        <v>5.2499999999999998E-2</v>
      </c>
    </row>
    <row r="1990" spans="1:8" x14ac:dyDescent="0.2">
      <c r="A1990">
        <v>3.4200000000000001E-2</v>
      </c>
      <c r="B1990">
        <v>3.9E-2</v>
      </c>
      <c r="C1990">
        <v>4.2500000000000003E-2</v>
      </c>
      <c r="D1990">
        <v>4.4600000000000001E-2</v>
      </c>
      <c r="E1990">
        <v>4.58E-2</v>
      </c>
      <c r="F1990">
        <v>4.7600000000000003E-2</v>
      </c>
      <c r="G1990">
        <v>4.9200000000000001E-2</v>
      </c>
      <c r="H1990">
        <v>5.21E-2</v>
      </c>
    </row>
    <row r="1991" spans="1:8" x14ac:dyDescent="0.2">
      <c r="A1991">
        <v>3.3300000000000003E-2</v>
      </c>
      <c r="B1991">
        <v>3.7900000000000003E-2</v>
      </c>
      <c r="C1991">
        <v>4.1300000000000003E-2</v>
      </c>
      <c r="D1991">
        <v>4.3400000000000001E-2</v>
      </c>
      <c r="E1991">
        <v>4.4699999999999997E-2</v>
      </c>
      <c r="F1991">
        <v>4.6600000000000003E-2</v>
      </c>
      <c r="G1991">
        <v>4.8300000000000003E-2</v>
      </c>
      <c r="H1991">
        <v>5.1400000000000001E-2</v>
      </c>
    </row>
    <row r="1992" spans="1:8" x14ac:dyDescent="0.2">
      <c r="A1992">
        <v>3.3799999999999997E-2</v>
      </c>
      <c r="B1992">
        <v>3.8399999999999997E-2</v>
      </c>
      <c r="C1992">
        <v>4.1599999999999998E-2</v>
      </c>
      <c r="D1992">
        <v>4.3700000000000003E-2</v>
      </c>
      <c r="E1992">
        <v>4.4999999999999998E-2</v>
      </c>
      <c r="F1992">
        <v>4.6899999999999997E-2</v>
      </c>
      <c r="G1992">
        <v>4.8599999999999997E-2</v>
      </c>
      <c r="H1992">
        <v>5.1700000000000003E-2</v>
      </c>
    </row>
    <row r="1993" spans="1:8" x14ac:dyDescent="0.2">
      <c r="A1993">
        <v>3.3000000000000002E-2</v>
      </c>
      <c r="B1993">
        <v>3.7400000000000003E-2</v>
      </c>
      <c r="C1993">
        <v>4.07E-2</v>
      </c>
      <c r="D1993">
        <v>4.2900000000000001E-2</v>
      </c>
      <c r="E1993">
        <v>4.4299999999999999E-2</v>
      </c>
      <c r="F1993">
        <v>4.6300000000000001E-2</v>
      </c>
      <c r="G1993">
        <v>4.82E-2</v>
      </c>
      <c r="H1993">
        <v>5.1299999999999998E-2</v>
      </c>
    </row>
    <row r="1994" spans="1:8" x14ac:dyDescent="0.2">
      <c r="A1994">
        <v>3.3300000000000003E-2</v>
      </c>
      <c r="B1994">
        <v>3.7999999999999999E-2</v>
      </c>
      <c r="C1994">
        <v>4.1300000000000003E-2</v>
      </c>
      <c r="D1994">
        <v>4.3499999999999997E-2</v>
      </c>
      <c r="E1994">
        <v>4.48E-2</v>
      </c>
      <c r="F1994">
        <v>4.6600000000000003E-2</v>
      </c>
      <c r="G1994">
        <v>4.8399999999999999E-2</v>
      </c>
      <c r="H1994">
        <v>5.1400000000000001E-2</v>
      </c>
    </row>
    <row r="1995" spans="1:8" x14ac:dyDescent="0.2">
      <c r="A1995">
        <v>3.3300000000000003E-2</v>
      </c>
      <c r="B1995">
        <v>3.8100000000000002E-2</v>
      </c>
      <c r="C1995">
        <v>4.1500000000000002E-2</v>
      </c>
      <c r="D1995">
        <v>4.3499999999999997E-2</v>
      </c>
      <c r="E1995">
        <v>4.48E-2</v>
      </c>
      <c r="F1995">
        <v>4.6600000000000003E-2</v>
      </c>
      <c r="G1995">
        <v>4.8399999999999999E-2</v>
      </c>
      <c r="H1995">
        <v>5.1400000000000001E-2</v>
      </c>
    </row>
    <row r="1996" spans="1:8" x14ac:dyDescent="0.2">
      <c r="A1996">
        <v>3.3399999999999999E-2</v>
      </c>
      <c r="B1996">
        <v>3.8300000000000001E-2</v>
      </c>
      <c r="C1996">
        <v>4.1700000000000001E-2</v>
      </c>
      <c r="D1996">
        <v>4.3799999999999999E-2</v>
      </c>
      <c r="E1996">
        <v>4.5199999999999997E-2</v>
      </c>
      <c r="F1996">
        <v>4.7E-2</v>
      </c>
      <c r="G1996">
        <v>4.87E-2</v>
      </c>
      <c r="H1996">
        <v>5.1700000000000003E-2</v>
      </c>
    </row>
    <row r="1997" spans="1:8" x14ac:dyDescent="0.2">
      <c r="A1997">
        <v>3.1899999999999998E-2</v>
      </c>
      <c r="B1997">
        <v>3.6200000000000003E-2</v>
      </c>
      <c r="C1997">
        <v>3.9699999999999999E-2</v>
      </c>
      <c r="D1997">
        <v>4.2000000000000003E-2</v>
      </c>
      <c r="E1997">
        <v>4.3400000000000001E-2</v>
      </c>
      <c r="F1997">
        <v>4.5499999999999999E-2</v>
      </c>
      <c r="G1997">
        <v>4.7500000000000001E-2</v>
      </c>
      <c r="H1997">
        <v>5.0700000000000002E-2</v>
      </c>
    </row>
    <row r="1998" spans="1:8" x14ac:dyDescent="0.2">
      <c r="A1998">
        <v>3.1399999999999997E-2</v>
      </c>
      <c r="B1998">
        <v>3.56E-2</v>
      </c>
      <c r="C1998">
        <v>3.9199999999999999E-2</v>
      </c>
      <c r="D1998">
        <v>4.1500000000000002E-2</v>
      </c>
      <c r="E1998">
        <v>4.2900000000000001E-2</v>
      </c>
      <c r="F1998">
        <v>4.5100000000000001E-2</v>
      </c>
      <c r="G1998">
        <v>4.7E-2</v>
      </c>
      <c r="H1998">
        <v>5.0200000000000002E-2</v>
      </c>
    </row>
    <row r="1999" spans="1:8" x14ac:dyDescent="0.2">
      <c r="A1999">
        <v>3.1300000000000001E-2</v>
      </c>
      <c r="B1999">
        <v>3.5499999999999997E-2</v>
      </c>
      <c r="C1999">
        <v>3.8899999999999997E-2</v>
      </c>
      <c r="D1999">
        <v>4.1099999999999998E-2</v>
      </c>
      <c r="E1999">
        <v>4.2500000000000003E-2</v>
      </c>
      <c r="F1999">
        <v>4.4600000000000001E-2</v>
      </c>
      <c r="G1999">
        <v>4.65E-2</v>
      </c>
      <c r="H1999">
        <v>4.9500000000000002E-2</v>
      </c>
    </row>
    <row r="2000" spans="1:8" x14ac:dyDescent="0.2">
      <c r="A2000">
        <v>3.1300000000000001E-2</v>
      </c>
      <c r="B2000">
        <v>3.5499999999999997E-2</v>
      </c>
      <c r="C2000">
        <v>3.8899999999999997E-2</v>
      </c>
      <c r="D2000">
        <v>4.1099999999999998E-2</v>
      </c>
      <c r="E2000">
        <v>4.2500000000000003E-2</v>
      </c>
      <c r="F2000">
        <v>4.4699999999999997E-2</v>
      </c>
      <c r="G2000">
        <v>4.6800000000000001E-2</v>
      </c>
      <c r="H2000">
        <v>4.9799999999999997E-2</v>
      </c>
    </row>
    <row r="2001" spans="1:8" x14ac:dyDescent="0.2">
      <c r="A2001">
        <v>3.15E-2</v>
      </c>
      <c r="B2001">
        <v>3.56E-2</v>
      </c>
      <c r="C2001">
        <v>3.9E-2</v>
      </c>
      <c r="D2001">
        <v>4.1200000000000001E-2</v>
      </c>
      <c r="E2001">
        <v>4.2599999999999999E-2</v>
      </c>
      <c r="F2001">
        <v>4.48E-2</v>
      </c>
      <c r="G2001">
        <v>4.6899999999999997E-2</v>
      </c>
      <c r="H2001">
        <v>4.99E-2</v>
      </c>
    </row>
    <row r="2002" spans="1:8" x14ac:dyDescent="0.2">
      <c r="A2002">
        <v>3.09E-2</v>
      </c>
      <c r="B2002">
        <v>3.5099999999999999E-2</v>
      </c>
      <c r="C2002">
        <v>3.8600000000000002E-2</v>
      </c>
      <c r="D2002">
        <v>4.1000000000000002E-2</v>
      </c>
      <c r="E2002">
        <v>4.2599999999999999E-2</v>
      </c>
      <c r="F2002">
        <v>4.4900000000000002E-2</v>
      </c>
      <c r="G2002">
        <v>4.7199999999999999E-2</v>
      </c>
      <c r="H2002">
        <v>5.0299999999999997E-2</v>
      </c>
    </row>
    <row r="2003" spans="1:8" x14ac:dyDescent="0.2">
      <c r="A2003">
        <v>3.1099999999999999E-2</v>
      </c>
      <c r="B2003">
        <v>3.5299999999999998E-2</v>
      </c>
      <c r="C2003">
        <v>3.8899999999999997E-2</v>
      </c>
      <c r="D2003">
        <v>4.1300000000000003E-2</v>
      </c>
      <c r="E2003">
        <v>4.2900000000000001E-2</v>
      </c>
      <c r="F2003">
        <v>4.53E-2</v>
      </c>
      <c r="G2003">
        <v>4.7600000000000003E-2</v>
      </c>
      <c r="H2003">
        <v>5.0700000000000002E-2</v>
      </c>
    </row>
    <row r="2004" spans="1:8" x14ac:dyDescent="0.2">
      <c r="A2004">
        <v>3.04E-2</v>
      </c>
      <c r="B2004">
        <v>3.4299999999999997E-2</v>
      </c>
      <c r="C2004">
        <v>3.7900000000000003E-2</v>
      </c>
      <c r="D2004">
        <v>4.02E-2</v>
      </c>
      <c r="E2004">
        <v>4.1799999999999997E-2</v>
      </c>
      <c r="F2004">
        <v>4.4299999999999999E-2</v>
      </c>
      <c r="G2004">
        <v>4.6600000000000003E-2</v>
      </c>
      <c r="H2004">
        <v>0.05</v>
      </c>
    </row>
    <row r="2005" spans="1:8" x14ac:dyDescent="0.2">
      <c r="A2005">
        <v>3.04E-2</v>
      </c>
      <c r="B2005">
        <v>3.4299999999999997E-2</v>
      </c>
      <c r="C2005">
        <v>3.7600000000000001E-2</v>
      </c>
      <c r="D2005">
        <v>3.9800000000000002E-2</v>
      </c>
      <c r="E2005">
        <v>4.1399999999999999E-2</v>
      </c>
      <c r="F2005">
        <v>4.3799999999999999E-2</v>
      </c>
      <c r="G2005">
        <v>4.5999999999999999E-2</v>
      </c>
      <c r="H2005">
        <v>4.9299999999999997E-2</v>
      </c>
    </row>
    <row r="2006" spans="1:8" x14ac:dyDescent="0.2">
      <c r="A2006">
        <v>3.0300000000000001E-2</v>
      </c>
      <c r="B2006">
        <v>3.3599999999999998E-2</v>
      </c>
      <c r="C2006">
        <v>3.6700000000000003E-2</v>
      </c>
      <c r="D2006">
        <v>3.8899999999999997E-2</v>
      </c>
      <c r="E2006">
        <v>4.0399999999999998E-2</v>
      </c>
      <c r="F2006">
        <v>4.2900000000000001E-2</v>
      </c>
      <c r="G2006">
        <v>4.53E-2</v>
      </c>
      <c r="H2006">
        <v>4.8899999999999999E-2</v>
      </c>
    </row>
    <row r="2007" spans="1:8" x14ac:dyDescent="0.2">
      <c r="A2007">
        <v>3.04E-2</v>
      </c>
      <c r="B2007">
        <v>3.3700000000000001E-2</v>
      </c>
      <c r="C2007">
        <v>3.6799999999999999E-2</v>
      </c>
      <c r="D2007">
        <v>3.8899999999999997E-2</v>
      </c>
      <c r="E2007">
        <v>4.0399999999999998E-2</v>
      </c>
      <c r="F2007">
        <v>4.2999999999999997E-2</v>
      </c>
      <c r="G2007">
        <v>4.53E-2</v>
      </c>
      <c r="H2007">
        <v>4.8800000000000003E-2</v>
      </c>
    </row>
    <row r="2008" spans="1:8" x14ac:dyDescent="0.2">
      <c r="A2008">
        <v>3.04E-2</v>
      </c>
      <c r="B2008">
        <v>3.4099999999999998E-2</v>
      </c>
      <c r="C2008">
        <v>3.7499999999999999E-2</v>
      </c>
      <c r="D2008">
        <v>3.9600000000000003E-2</v>
      </c>
      <c r="E2008">
        <v>4.1099999999999998E-2</v>
      </c>
      <c r="F2008">
        <v>4.36E-2</v>
      </c>
      <c r="G2008">
        <v>4.58E-2</v>
      </c>
      <c r="H2008">
        <v>4.9200000000000001E-2</v>
      </c>
    </row>
    <row r="2009" spans="1:8" x14ac:dyDescent="0.2">
      <c r="A2009">
        <v>2.9499999999999998E-2</v>
      </c>
      <c r="B2009">
        <v>3.2800000000000003E-2</v>
      </c>
      <c r="C2009">
        <v>3.61E-2</v>
      </c>
      <c r="D2009">
        <v>3.8300000000000001E-2</v>
      </c>
      <c r="E2009">
        <v>3.9899999999999998E-2</v>
      </c>
      <c r="F2009">
        <v>4.2500000000000003E-2</v>
      </c>
      <c r="G2009">
        <v>4.5100000000000001E-2</v>
      </c>
      <c r="H2009">
        <v>4.8800000000000003E-2</v>
      </c>
    </row>
    <row r="2010" spans="1:8" x14ac:dyDescent="0.2">
      <c r="A2010">
        <v>2.9899999999999999E-2</v>
      </c>
      <c r="B2010">
        <v>3.3500000000000002E-2</v>
      </c>
      <c r="C2010">
        <v>3.6999999999999998E-2</v>
      </c>
      <c r="D2010">
        <v>3.9300000000000002E-2</v>
      </c>
      <c r="E2010">
        <v>4.1000000000000002E-2</v>
      </c>
      <c r="F2010">
        <v>4.3700000000000003E-2</v>
      </c>
      <c r="G2010">
        <v>4.6199999999999998E-2</v>
      </c>
      <c r="H2010">
        <v>4.99E-2</v>
      </c>
    </row>
    <row r="2011" spans="1:8" x14ac:dyDescent="0.2">
      <c r="A2011">
        <v>3.0599999999999999E-2</v>
      </c>
      <c r="B2011">
        <v>3.4599999999999999E-2</v>
      </c>
      <c r="C2011">
        <v>3.8100000000000002E-2</v>
      </c>
      <c r="D2011">
        <v>4.0300000000000002E-2</v>
      </c>
      <c r="E2011">
        <v>4.19E-2</v>
      </c>
      <c r="F2011">
        <v>4.4499999999999998E-2</v>
      </c>
      <c r="G2011">
        <v>4.7E-2</v>
      </c>
      <c r="H2011">
        <v>5.0299999999999997E-2</v>
      </c>
    </row>
    <row r="2012" spans="1:8" x14ac:dyDescent="0.2">
      <c r="A2012">
        <v>3.1099999999999999E-2</v>
      </c>
      <c r="B2012">
        <v>3.56E-2</v>
      </c>
      <c r="C2012">
        <v>3.9300000000000002E-2</v>
      </c>
      <c r="D2012">
        <v>4.1599999999999998E-2</v>
      </c>
      <c r="E2012">
        <v>4.3400000000000001E-2</v>
      </c>
      <c r="F2012">
        <v>4.58E-2</v>
      </c>
      <c r="G2012">
        <v>4.82E-2</v>
      </c>
      <c r="H2012">
        <v>5.1299999999999998E-2</v>
      </c>
    </row>
    <row r="2013" spans="1:8" x14ac:dyDescent="0.2">
      <c r="A2013">
        <v>3.2099999999999997E-2</v>
      </c>
      <c r="B2013">
        <v>3.7100000000000001E-2</v>
      </c>
      <c r="C2013">
        <v>4.0800000000000003E-2</v>
      </c>
      <c r="D2013">
        <v>4.2999999999999997E-2</v>
      </c>
      <c r="E2013">
        <v>4.4499999999999998E-2</v>
      </c>
      <c r="F2013">
        <v>4.6699999999999998E-2</v>
      </c>
      <c r="G2013">
        <v>4.87E-2</v>
      </c>
      <c r="H2013">
        <v>5.16E-2</v>
      </c>
    </row>
    <row r="2014" spans="1:8" x14ac:dyDescent="0.2">
      <c r="A2014">
        <v>3.1800000000000002E-2</v>
      </c>
      <c r="B2014">
        <v>3.6600000000000001E-2</v>
      </c>
      <c r="C2014">
        <v>4.0300000000000002E-2</v>
      </c>
      <c r="D2014">
        <v>4.2500000000000003E-2</v>
      </c>
      <c r="E2014">
        <v>4.3999999999999997E-2</v>
      </c>
      <c r="F2014">
        <v>4.6199999999999998E-2</v>
      </c>
      <c r="G2014">
        <v>4.8300000000000003E-2</v>
      </c>
      <c r="H2014">
        <v>5.1200000000000002E-2</v>
      </c>
    </row>
    <row r="2015" spans="1:8" x14ac:dyDescent="0.2">
      <c r="A2015">
        <v>3.2599999999999997E-2</v>
      </c>
      <c r="B2015">
        <v>3.7600000000000001E-2</v>
      </c>
      <c r="C2015">
        <v>4.1300000000000003E-2</v>
      </c>
      <c r="D2015">
        <v>4.3499999999999997E-2</v>
      </c>
      <c r="E2015">
        <v>4.4900000000000002E-2</v>
      </c>
      <c r="F2015">
        <v>4.6899999999999997E-2</v>
      </c>
      <c r="G2015">
        <v>4.87E-2</v>
      </c>
      <c r="H2015">
        <v>5.1400000000000001E-2</v>
      </c>
    </row>
    <row r="2016" spans="1:8" x14ac:dyDescent="0.2">
      <c r="A2016">
        <v>3.1399999999999997E-2</v>
      </c>
      <c r="B2016">
        <v>3.61E-2</v>
      </c>
      <c r="C2016">
        <v>3.9600000000000003E-2</v>
      </c>
      <c r="D2016">
        <v>4.1799999999999997E-2</v>
      </c>
      <c r="E2016">
        <v>4.3200000000000002E-2</v>
      </c>
      <c r="F2016">
        <v>4.5400000000000003E-2</v>
      </c>
      <c r="G2016">
        <v>4.7399999999999998E-2</v>
      </c>
      <c r="H2016">
        <v>5.0299999999999997E-2</v>
      </c>
    </row>
    <row r="2017" spans="1:8" x14ac:dyDescent="0.2">
      <c r="A2017">
        <v>3.1300000000000001E-2</v>
      </c>
      <c r="B2017">
        <v>3.5799999999999998E-2</v>
      </c>
      <c r="C2017">
        <v>3.9199999999999999E-2</v>
      </c>
      <c r="D2017">
        <v>4.1500000000000002E-2</v>
      </c>
      <c r="E2017">
        <v>4.2999999999999997E-2</v>
      </c>
      <c r="F2017">
        <v>4.5400000000000003E-2</v>
      </c>
      <c r="G2017">
        <v>4.7600000000000003E-2</v>
      </c>
      <c r="H2017">
        <v>5.0700000000000002E-2</v>
      </c>
    </row>
    <row r="2018" spans="1:8" x14ac:dyDescent="0.2">
      <c r="A2018">
        <v>3.0800000000000001E-2</v>
      </c>
      <c r="B2018">
        <v>3.5099999999999999E-2</v>
      </c>
      <c r="C2018">
        <v>3.8600000000000002E-2</v>
      </c>
      <c r="D2018">
        <v>4.0800000000000003E-2</v>
      </c>
      <c r="E2018">
        <v>4.24E-2</v>
      </c>
      <c r="F2018">
        <v>4.48E-2</v>
      </c>
      <c r="G2018">
        <v>4.7100000000000003E-2</v>
      </c>
      <c r="H2018">
        <v>5.0200000000000002E-2</v>
      </c>
    </row>
    <row r="2019" spans="1:8" x14ac:dyDescent="0.2">
      <c r="A2019">
        <v>3.1099999999999999E-2</v>
      </c>
      <c r="B2019">
        <v>3.5499999999999997E-2</v>
      </c>
      <c r="C2019">
        <v>3.9199999999999999E-2</v>
      </c>
      <c r="D2019">
        <v>4.1500000000000002E-2</v>
      </c>
      <c r="E2019">
        <v>4.3099999999999999E-2</v>
      </c>
      <c r="F2019">
        <v>4.5499999999999999E-2</v>
      </c>
      <c r="G2019">
        <v>4.7800000000000002E-2</v>
      </c>
      <c r="H2019">
        <v>5.0999999999999997E-2</v>
      </c>
    </row>
    <row r="2020" spans="1:8" x14ac:dyDescent="0.2">
      <c r="A2020">
        <v>3.0700000000000002E-2</v>
      </c>
      <c r="B2020">
        <v>3.5299999999999998E-2</v>
      </c>
      <c r="C2020">
        <v>3.9100000000000003E-2</v>
      </c>
      <c r="D2020">
        <v>4.1399999999999999E-2</v>
      </c>
      <c r="E2020">
        <v>4.2999999999999997E-2</v>
      </c>
      <c r="F2020">
        <v>4.5400000000000003E-2</v>
      </c>
      <c r="G2020">
        <v>4.7600000000000003E-2</v>
      </c>
      <c r="H2020">
        <v>5.0799999999999998E-2</v>
      </c>
    </row>
    <row r="2021" spans="1:8" x14ac:dyDescent="0.2">
      <c r="A2021">
        <v>3.0200000000000001E-2</v>
      </c>
      <c r="B2021">
        <v>3.44E-2</v>
      </c>
      <c r="C2021">
        <v>3.7999999999999999E-2</v>
      </c>
      <c r="D2021">
        <v>4.02E-2</v>
      </c>
      <c r="E2021">
        <v>4.1700000000000001E-2</v>
      </c>
      <c r="F2021">
        <v>4.4299999999999999E-2</v>
      </c>
      <c r="G2021">
        <v>4.6699999999999998E-2</v>
      </c>
      <c r="H2021">
        <v>0.05</v>
      </c>
    </row>
    <row r="2022" spans="1:8" x14ac:dyDescent="0.2">
      <c r="A2022">
        <v>3.0499999999999999E-2</v>
      </c>
      <c r="B2022">
        <v>3.4299999999999997E-2</v>
      </c>
      <c r="C2022">
        <v>3.78E-2</v>
      </c>
      <c r="D2022">
        <v>4.0099999999999997E-2</v>
      </c>
      <c r="E2022">
        <v>4.1799999999999997E-2</v>
      </c>
      <c r="F2022">
        <v>4.4400000000000002E-2</v>
      </c>
      <c r="G2022">
        <v>4.6899999999999997E-2</v>
      </c>
      <c r="H2022">
        <v>5.0299999999999997E-2</v>
      </c>
    </row>
    <row r="2023" spans="1:8" x14ac:dyDescent="0.2">
      <c r="A2023">
        <v>3.0499999999999999E-2</v>
      </c>
      <c r="B2023">
        <v>3.4200000000000001E-2</v>
      </c>
      <c r="C2023">
        <v>3.7600000000000001E-2</v>
      </c>
      <c r="D2023">
        <v>3.9800000000000002E-2</v>
      </c>
      <c r="E2023">
        <v>4.1500000000000002E-2</v>
      </c>
      <c r="F2023">
        <v>4.41E-2</v>
      </c>
      <c r="G2023">
        <v>4.6600000000000003E-2</v>
      </c>
      <c r="H2023">
        <v>0.05</v>
      </c>
    </row>
    <row r="2024" spans="1:8" x14ac:dyDescent="0.2">
      <c r="A2024">
        <v>3.1099999999999999E-2</v>
      </c>
      <c r="B2024">
        <v>3.5099999999999999E-2</v>
      </c>
      <c r="C2024">
        <v>3.85E-2</v>
      </c>
      <c r="D2024">
        <v>4.0800000000000003E-2</v>
      </c>
      <c r="E2024">
        <v>4.24E-2</v>
      </c>
      <c r="F2024">
        <v>4.4900000000000002E-2</v>
      </c>
      <c r="G2024">
        <v>4.7300000000000002E-2</v>
      </c>
      <c r="H2024">
        <v>5.0599999999999999E-2</v>
      </c>
    </row>
    <row r="2025" spans="1:8" x14ac:dyDescent="0.2">
      <c r="A2025">
        <v>3.09E-2</v>
      </c>
      <c r="B2025">
        <v>3.5200000000000002E-2</v>
      </c>
      <c r="C2025">
        <v>3.9E-2</v>
      </c>
      <c r="D2025">
        <v>4.1300000000000003E-2</v>
      </c>
      <c r="E2025">
        <v>4.2999999999999997E-2</v>
      </c>
      <c r="F2025">
        <v>4.5600000000000002E-2</v>
      </c>
      <c r="G2025">
        <v>4.8099999999999997E-2</v>
      </c>
      <c r="H2025">
        <v>5.1400000000000001E-2</v>
      </c>
    </row>
    <row r="2026" spans="1:8" x14ac:dyDescent="0.2">
      <c r="A2026">
        <v>3.0499999999999999E-2</v>
      </c>
      <c r="B2026">
        <v>3.44E-2</v>
      </c>
      <c r="C2026">
        <v>3.8100000000000002E-2</v>
      </c>
      <c r="D2026">
        <v>4.0599999999999997E-2</v>
      </c>
      <c r="E2026">
        <v>4.2200000000000001E-2</v>
      </c>
      <c r="F2026">
        <v>4.4999999999999998E-2</v>
      </c>
      <c r="G2026">
        <v>4.7600000000000003E-2</v>
      </c>
      <c r="H2026">
        <v>5.1299999999999998E-2</v>
      </c>
    </row>
    <row r="2027" spans="1:8" x14ac:dyDescent="0.2">
      <c r="A2027">
        <v>3.04E-2</v>
      </c>
      <c r="B2027">
        <v>3.4299999999999997E-2</v>
      </c>
      <c r="C2027">
        <v>3.7900000000000003E-2</v>
      </c>
      <c r="D2027">
        <v>4.02E-2</v>
      </c>
      <c r="E2027">
        <v>4.1799999999999997E-2</v>
      </c>
      <c r="F2027">
        <v>4.4499999999999998E-2</v>
      </c>
      <c r="G2027">
        <v>4.6800000000000001E-2</v>
      </c>
      <c r="H2027">
        <v>5.04E-2</v>
      </c>
    </row>
    <row r="2028" spans="1:8" x14ac:dyDescent="0.2">
      <c r="A2028">
        <v>3.0599999999999999E-2</v>
      </c>
      <c r="B2028">
        <v>3.4599999999999999E-2</v>
      </c>
      <c r="C2028">
        <v>3.8300000000000001E-2</v>
      </c>
      <c r="D2028">
        <v>4.0599999999999997E-2</v>
      </c>
      <c r="E2028">
        <v>4.2200000000000001E-2</v>
      </c>
      <c r="F2028">
        <v>4.4699999999999997E-2</v>
      </c>
      <c r="G2028">
        <v>4.7100000000000003E-2</v>
      </c>
      <c r="H2028">
        <v>5.04E-2</v>
      </c>
    </row>
    <row r="2029" spans="1:8" x14ac:dyDescent="0.2">
      <c r="A2029">
        <v>3.0700000000000002E-2</v>
      </c>
      <c r="B2029">
        <v>3.4000000000000002E-2</v>
      </c>
      <c r="C2029">
        <v>3.7600000000000001E-2</v>
      </c>
      <c r="D2029">
        <v>3.9899999999999998E-2</v>
      </c>
      <c r="E2029">
        <v>4.1599999999999998E-2</v>
      </c>
      <c r="F2029">
        <v>4.4200000000000003E-2</v>
      </c>
      <c r="G2029">
        <v>4.6600000000000003E-2</v>
      </c>
      <c r="H2029">
        <v>5.0099999999999999E-2</v>
      </c>
    </row>
    <row r="2030" spans="1:8" x14ac:dyDescent="0.2">
      <c r="A2030">
        <v>0.03</v>
      </c>
      <c r="B2030">
        <v>3.3500000000000002E-2</v>
      </c>
      <c r="C2030">
        <v>3.7100000000000001E-2</v>
      </c>
      <c r="D2030">
        <v>3.95E-2</v>
      </c>
      <c r="E2030">
        <v>4.1200000000000001E-2</v>
      </c>
      <c r="F2030">
        <v>4.3700000000000003E-2</v>
      </c>
      <c r="G2030">
        <v>4.6199999999999998E-2</v>
      </c>
      <c r="H2030">
        <v>4.9700000000000001E-2</v>
      </c>
    </row>
    <row r="2031" spans="1:8" x14ac:dyDescent="0.2">
      <c r="A2031">
        <v>3.0499999999999999E-2</v>
      </c>
      <c r="B2031">
        <v>3.4200000000000001E-2</v>
      </c>
      <c r="C2031">
        <v>3.78E-2</v>
      </c>
      <c r="D2031">
        <v>4.0099999999999997E-2</v>
      </c>
      <c r="E2031">
        <v>4.1700000000000001E-2</v>
      </c>
      <c r="F2031">
        <v>4.41E-2</v>
      </c>
      <c r="G2031">
        <v>4.6399999999999997E-2</v>
      </c>
      <c r="H2031">
        <v>4.9799999999999997E-2</v>
      </c>
    </row>
    <row r="2032" spans="1:8" x14ac:dyDescent="0.2">
      <c r="A2032">
        <v>3.0499999999999999E-2</v>
      </c>
      <c r="B2032">
        <v>3.3799999999999997E-2</v>
      </c>
      <c r="C2032">
        <v>3.73E-2</v>
      </c>
      <c r="D2032">
        <v>3.95E-2</v>
      </c>
      <c r="E2032">
        <v>4.1099999999999998E-2</v>
      </c>
      <c r="F2032">
        <v>4.36E-2</v>
      </c>
      <c r="G2032">
        <v>4.5999999999999999E-2</v>
      </c>
      <c r="H2032">
        <v>4.9599999999999998E-2</v>
      </c>
    </row>
    <row r="2033" spans="1:8" x14ac:dyDescent="0.2">
      <c r="A2033">
        <v>3.0499999999999999E-2</v>
      </c>
      <c r="B2033">
        <v>3.3799999999999997E-2</v>
      </c>
      <c r="C2033">
        <v>3.73E-2</v>
      </c>
      <c r="D2033">
        <v>3.95E-2</v>
      </c>
      <c r="E2033">
        <v>4.1000000000000002E-2</v>
      </c>
      <c r="F2033">
        <v>4.36E-2</v>
      </c>
      <c r="G2033">
        <v>4.58E-2</v>
      </c>
      <c r="H2033">
        <v>4.9200000000000001E-2</v>
      </c>
    </row>
    <row r="2034" spans="1:8" x14ac:dyDescent="0.2">
      <c r="A2034">
        <v>3.0200000000000001E-2</v>
      </c>
      <c r="B2034">
        <v>3.3599999999999998E-2</v>
      </c>
      <c r="C2034">
        <v>3.7100000000000001E-2</v>
      </c>
      <c r="D2034">
        <v>3.9399999999999998E-2</v>
      </c>
      <c r="E2034">
        <v>4.1099999999999998E-2</v>
      </c>
      <c r="F2034">
        <v>4.36E-2</v>
      </c>
      <c r="G2034">
        <v>4.5900000000000003E-2</v>
      </c>
      <c r="H2034">
        <v>4.9299999999999997E-2</v>
      </c>
    </row>
    <row r="2035" spans="1:8" x14ac:dyDescent="0.2">
      <c r="A2035">
        <v>0.03</v>
      </c>
      <c r="B2035">
        <v>3.3399999999999999E-2</v>
      </c>
      <c r="C2035">
        <v>3.6799999999999999E-2</v>
      </c>
      <c r="D2035">
        <v>3.9100000000000003E-2</v>
      </c>
      <c r="E2035">
        <v>4.0800000000000003E-2</v>
      </c>
      <c r="F2035">
        <v>4.3400000000000001E-2</v>
      </c>
      <c r="G2035">
        <v>4.5699999999999998E-2</v>
      </c>
      <c r="H2035">
        <v>4.9099999999999998E-2</v>
      </c>
    </row>
    <row r="2036" spans="1:8" x14ac:dyDescent="0.2">
      <c r="A2036">
        <v>2.98E-2</v>
      </c>
      <c r="B2036">
        <v>3.3000000000000002E-2</v>
      </c>
      <c r="C2036">
        <v>3.6400000000000002E-2</v>
      </c>
      <c r="D2036">
        <v>3.8699999999999998E-2</v>
      </c>
      <c r="E2036">
        <v>4.0399999999999998E-2</v>
      </c>
      <c r="F2036">
        <v>4.2799999999999998E-2</v>
      </c>
      <c r="G2036">
        <v>4.5100000000000001E-2</v>
      </c>
      <c r="H2036">
        <v>4.8599999999999997E-2</v>
      </c>
    </row>
    <row r="2037" spans="1:8" x14ac:dyDescent="0.2">
      <c r="A2037">
        <v>3.0300000000000001E-2</v>
      </c>
      <c r="B2037">
        <v>3.39E-2</v>
      </c>
      <c r="C2037">
        <v>3.7400000000000003E-2</v>
      </c>
      <c r="D2037">
        <v>3.9600000000000003E-2</v>
      </c>
      <c r="E2037">
        <v>4.1200000000000001E-2</v>
      </c>
      <c r="F2037">
        <v>4.36E-2</v>
      </c>
      <c r="G2037">
        <v>4.58E-2</v>
      </c>
      <c r="H2037">
        <v>4.9099999999999998E-2</v>
      </c>
    </row>
    <row r="2038" spans="1:8" x14ac:dyDescent="0.2">
      <c r="A2038">
        <v>3.0099999999999998E-2</v>
      </c>
      <c r="B2038">
        <v>3.3500000000000002E-2</v>
      </c>
      <c r="C2038">
        <v>3.6900000000000002E-2</v>
      </c>
      <c r="D2038">
        <v>3.9100000000000003E-2</v>
      </c>
      <c r="E2038">
        <v>4.0599999999999997E-2</v>
      </c>
      <c r="F2038">
        <v>4.2900000000000001E-2</v>
      </c>
      <c r="G2038">
        <v>4.5100000000000001E-2</v>
      </c>
      <c r="H2038">
        <v>4.8399999999999999E-2</v>
      </c>
    </row>
    <row r="2039" spans="1:8" x14ac:dyDescent="0.2">
      <c r="A2039">
        <v>0.03</v>
      </c>
      <c r="B2039">
        <v>3.3500000000000002E-2</v>
      </c>
      <c r="C2039">
        <v>3.6900000000000002E-2</v>
      </c>
      <c r="D2039">
        <v>3.9199999999999999E-2</v>
      </c>
      <c r="E2039">
        <v>4.07E-2</v>
      </c>
      <c r="F2039">
        <v>4.3099999999999999E-2</v>
      </c>
      <c r="G2039">
        <v>4.53E-2</v>
      </c>
      <c r="H2039">
        <v>4.8500000000000001E-2</v>
      </c>
    </row>
    <row r="2040" spans="1:8" x14ac:dyDescent="0.2">
      <c r="A2040">
        <v>3.0300000000000001E-2</v>
      </c>
      <c r="B2040">
        <v>3.3599999999999998E-2</v>
      </c>
      <c r="C2040">
        <v>3.6900000000000002E-2</v>
      </c>
      <c r="D2040">
        <v>3.9100000000000003E-2</v>
      </c>
      <c r="E2040">
        <v>4.0599999999999997E-2</v>
      </c>
      <c r="F2040">
        <v>4.2999999999999997E-2</v>
      </c>
      <c r="G2040">
        <v>4.5199999999999997E-2</v>
      </c>
      <c r="H2040">
        <v>4.8500000000000001E-2</v>
      </c>
    </row>
    <row r="2041" spans="1:8" x14ac:dyDescent="0.2">
      <c r="A2041">
        <v>0.03</v>
      </c>
      <c r="B2041">
        <v>3.3399999999999999E-2</v>
      </c>
      <c r="C2041">
        <v>3.6799999999999999E-2</v>
      </c>
      <c r="D2041">
        <v>3.9E-2</v>
      </c>
      <c r="E2041">
        <v>4.0599999999999997E-2</v>
      </c>
      <c r="F2041">
        <v>4.2999999999999997E-2</v>
      </c>
      <c r="G2041">
        <v>4.5199999999999997E-2</v>
      </c>
      <c r="H2041">
        <v>4.8399999999999999E-2</v>
      </c>
    </row>
    <row r="2042" spans="1:8" x14ac:dyDescent="0.2">
      <c r="A2042">
        <v>3.0099999999999998E-2</v>
      </c>
      <c r="B2042">
        <v>3.3399999999999999E-2</v>
      </c>
      <c r="C2042">
        <v>3.6600000000000001E-2</v>
      </c>
      <c r="D2042">
        <v>3.8800000000000001E-2</v>
      </c>
      <c r="E2042">
        <v>4.0300000000000002E-2</v>
      </c>
      <c r="F2042">
        <v>4.2599999999999999E-2</v>
      </c>
      <c r="G2042">
        <v>4.4699999999999997E-2</v>
      </c>
      <c r="H2042">
        <v>4.8000000000000001E-2</v>
      </c>
    </row>
    <row r="2043" spans="1:8" x14ac:dyDescent="0.2">
      <c r="A2043">
        <v>2.9899999999999999E-2</v>
      </c>
      <c r="B2043">
        <v>3.3099999999999997E-2</v>
      </c>
      <c r="C2043">
        <v>3.6299999999999999E-2</v>
      </c>
      <c r="D2043">
        <v>3.85E-2</v>
      </c>
      <c r="E2043">
        <v>0.04</v>
      </c>
      <c r="F2043">
        <v>4.2500000000000003E-2</v>
      </c>
      <c r="G2043">
        <v>4.48E-2</v>
      </c>
      <c r="H2043">
        <v>4.82E-2</v>
      </c>
    </row>
    <row r="2044" spans="1:8" x14ac:dyDescent="0.2">
      <c r="A2044">
        <v>2.9600000000000001E-2</v>
      </c>
      <c r="B2044">
        <v>3.2599999999999997E-2</v>
      </c>
      <c r="C2044">
        <v>3.5700000000000003E-2</v>
      </c>
      <c r="D2044">
        <v>3.7900000000000003E-2</v>
      </c>
      <c r="E2044">
        <v>3.9399999999999998E-2</v>
      </c>
      <c r="F2044">
        <v>4.19E-2</v>
      </c>
      <c r="G2044">
        <v>4.4200000000000003E-2</v>
      </c>
      <c r="H2044">
        <v>4.7600000000000003E-2</v>
      </c>
    </row>
    <row r="2045" spans="1:8" x14ac:dyDescent="0.2">
      <c r="A2045">
        <v>2.9399999999999999E-2</v>
      </c>
      <c r="B2045">
        <v>3.2000000000000001E-2</v>
      </c>
      <c r="C2045">
        <v>3.5000000000000003E-2</v>
      </c>
      <c r="D2045">
        <v>3.7199999999999997E-2</v>
      </c>
      <c r="E2045">
        <v>3.8699999999999998E-2</v>
      </c>
      <c r="F2045">
        <v>4.1099999999999998E-2</v>
      </c>
      <c r="G2045">
        <v>4.3499999999999997E-2</v>
      </c>
      <c r="H2045">
        <v>4.6899999999999997E-2</v>
      </c>
    </row>
    <row r="2046" spans="1:8" x14ac:dyDescent="0.2">
      <c r="A2046">
        <v>2.9000000000000001E-2</v>
      </c>
      <c r="B2046">
        <v>3.1199999999999999E-2</v>
      </c>
      <c r="C2046">
        <v>3.4000000000000002E-2</v>
      </c>
      <c r="D2046">
        <v>3.61E-2</v>
      </c>
      <c r="E2046">
        <v>3.7699999999999997E-2</v>
      </c>
      <c r="F2046">
        <v>4.02E-2</v>
      </c>
      <c r="G2046">
        <v>4.2599999999999999E-2</v>
      </c>
      <c r="H2046">
        <v>4.6300000000000001E-2</v>
      </c>
    </row>
    <row r="2047" spans="1:8" x14ac:dyDescent="0.2">
      <c r="A2047">
        <v>2.9600000000000001E-2</v>
      </c>
      <c r="B2047">
        <v>3.2599999999999997E-2</v>
      </c>
      <c r="C2047">
        <v>3.5700000000000003E-2</v>
      </c>
      <c r="D2047">
        <v>3.7699999999999997E-2</v>
      </c>
      <c r="E2047">
        <v>3.9100000000000003E-2</v>
      </c>
      <c r="F2047">
        <v>4.1399999999999999E-2</v>
      </c>
      <c r="G2047">
        <v>4.3499999999999997E-2</v>
      </c>
      <c r="H2047">
        <v>4.6899999999999997E-2</v>
      </c>
    </row>
    <row r="2048" spans="1:8" x14ac:dyDescent="0.2">
      <c r="A2048">
        <v>2.8899999999999999E-2</v>
      </c>
      <c r="B2048">
        <v>3.15E-2</v>
      </c>
      <c r="C2048">
        <v>3.4299999999999997E-2</v>
      </c>
      <c r="D2048">
        <v>3.6200000000000003E-2</v>
      </c>
      <c r="E2048">
        <v>3.7699999999999997E-2</v>
      </c>
      <c r="F2048">
        <v>0.04</v>
      </c>
      <c r="G2048">
        <v>4.2200000000000001E-2</v>
      </c>
      <c r="H2048">
        <v>4.5699999999999998E-2</v>
      </c>
    </row>
    <row r="2049" spans="1:8" x14ac:dyDescent="0.2">
      <c r="A2049">
        <v>2.8899999999999999E-2</v>
      </c>
      <c r="B2049">
        <v>3.1600000000000003E-2</v>
      </c>
      <c r="C2049">
        <v>3.4299999999999997E-2</v>
      </c>
      <c r="D2049">
        <v>3.6400000000000002E-2</v>
      </c>
      <c r="E2049">
        <v>3.78E-2</v>
      </c>
      <c r="F2049">
        <v>0.04</v>
      </c>
      <c r="G2049">
        <v>4.2200000000000001E-2</v>
      </c>
      <c r="H2049">
        <v>4.5600000000000002E-2</v>
      </c>
    </row>
    <row r="2050" spans="1:8" x14ac:dyDescent="0.2">
      <c r="A2050">
        <v>2.87E-2</v>
      </c>
      <c r="B2050">
        <v>3.1099999999999999E-2</v>
      </c>
      <c r="C2050">
        <v>3.4099999999999998E-2</v>
      </c>
      <c r="D2050">
        <v>3.6200000000000003E-2</v>
      </c>
      <c r="E2050">
        <v>3.7600000000000001E-2</v>
      </c>
      <c r="F2050">
        <v>0.04</v>
      </c>
      <c r="G2050">
        <v>4.2200000000000001E-2</v>
      </c>
      <c r="H2050">
        <v>4.5600000000000002E-2</v>
      </c>
    </row>
    <row r="2051" spans="1:8" x14ac:dyDescent="0.2">
      <c r="A2051">
        <v>2.8799999999999999E-2</v>
      </c>
      <c r="B2051">
        <v>3.1199999999999999E-2</v>
      </c>
      <c r="C2051">
        <v>3.4299999999999997E-2</v>
      </c>
      <c r="D2051">
        <v>3.6499999999999998E-2</v>
      </c>
      <c r="E2051">
        <v>3.7999999999999999E-2</v>
      </c>
      <c r="F2051">
        <v>4.0300000000000002E-2</v>
      </c>
      <c r="G2051">
        <v>4.2599999999999999E-2</v>
      </c>
      <c r="H2051">
        <v>4.5900000000000003E-2</v>
      </c>
    </row>
    <row r="2052" spans="1:8" x14ac:dyDescent="0.2">
      <c r="A2052">
        <v>2.6200000000000001E-2</v>
      </c>
      <c r="B2052">
        <v>2.93E-2</v>
      </c>
      <c r="C2052">
        <v>3.2899999999999999E-2</v>
      </c>
      <c r="D2052">
        <v>3.5400000000000001E-2</v>
      </c>
      <c r="E2052">
        <v>3.6900000000000002E-2</v>
      </c>
      <c r="F2052">
        <v>3.9800000000000002E-2</v>
      </c>
      <c r="G2052">
        <v>4.24E-2</v>
      </c>
      <c r="H2052">
        <v>4.6100000000000002E-2</v>
      </c>
    </row>
    <row r="2053" spans="1:8" x14ac:dyDescent="0.2">
      <c r="A2053">
        <v>2.6200000000000001E-2</v>
      </c>
      <c r="B2053">
        <v>2.7699999999999999E-2</v>
      </c>
      <c r="C2053">
        <v>3.09E-2</v>
      </c>
      <c r="D2053">
        <v>3.3099999999999997E-2</v>
      </c>
      <c r="E2053">
        <v>3.4500000000000003E-2</v>
      </c>
      <c r="F2053">
        <v>3.73E-2</v>
      </c>
      <c r="G2053">
        <v>3.9899999999999998E-2</v>
      </c>
      <c r="H2053">
        <v>4.3499999999999997E-2</v>
      </c>
    </row>
    <row r="2054" spans="1:8" x14ac:dyDescent="0.2">
      <c r="A2054">
        <v>2.9399999999999999E-2</v>
      </c>
      <c r="B2054">
        <v>2.9700000000000001E-2</v>
      </c>
      <c r="C2054">
        <v>3.2800000000000003E-2</v>
      </c>
      <c r="D2054">
        <v>3.5000000000000003E-2</v>
      </c>
      <c r="E2054">
        <v>3.6299999999999999E-2</v>
      </c>
      <c r="F2054">
        <v>3.8800000000000001E-2</v>
      </c>
      <c r="G2054">
        <v>4.1099999999999998E-2</v>
      </c>
      <c r="H2054">
        <v>4.4400000000000002E-2</v>
      </c>
    </row>
    <row r="2055" spans="1:8" x14ac:dyDescent="0.2">
      <c r="A2055">
        <v>2.9899999999999999E-2</v>
      </c>
      <c r="B2055">
        <v>2.9499999999999998E-2</v>
      </c>
      <c r="C2055">
        <v>3.2500000000000001E-2</v>
      </c>
      <c r="D2055">
        <v>3.4599999999999999E-2</v>
      </c>
      <c r="E2055">
        <v>3.61E-2</v>
      </c>
      <c r="F2055">
        <v>3.8800000000000001E-2</v>
      </c>
      <c r="G2055">
        <v>4.1300000000000003E-2</v>
      </c>
      <c r="H2055">
        <v>4.4699999999999997E-2</v>
      </c>
    </row>
    <row r="2056" spans="1:8" x14ac:dyDescent="0.2">
      <c r="A2056">
        <v>3.1199999999999999E-2</v>
      </c>
      <c r="B2056">
        <v>3.2199999999999999E-2</v>
      </c>
      <c r="C2056">
        <v>3.5400000000000001E-2</v>
      </c>
      <c r="D2056">
        <v>3.7699999999999997E-2</v>
      </c>
      <c r="E2056">
        <v>3.9E-2</v>
      </c>
      <c r="F2056">
        <v>4.1399999999999999E-2</v>
      </c>
      <c r="G2056">
        <v>4.36E-2</v>
      </c>
      <c r="H2056">
        <v>4.6899999999999997E-2</v>
      </c>
    </row>
    <row r="2057" spans="1:8" x14ac:dyDescent="0.2">
      <c r="A2057">
        <v>3.1800000000000002E-2</v>
      </c>
      <c r="B2057">
        <v>3.4299999999999997E-2</v>
      </c>
      <c r="C2057">
        <v>3.78E-2</v>
      </c>
      <c r="D2057">
        <v>0.04</v>
      </c>
      <c r="E2057">
        <v>4.1500000000000002E-2</v>
      </c>
      <c r="F2057">
        <v>4.3700000000000003E-2</v>
      </c>
      <c r="G2057">
        <v>4.5600000000000002E-2</v>
      </c>
      <c r="H2057">
        <v>4.8500000000000001E-2</v>
      </c>
    </row>
    <row r="2058" spans="1:8" x14ac:dyDescent="0.2">
      <c r="A2058">
        <v>3.2099999999999997E-2</v>
      </c>
      <c r="B2058">
        <v>3.3700000000000001E-2</v>
      </c>
      <c r="C2058">
        <v>3.6999999999999998E-2</v>
      </c>
      <c r="D2058">
        <v>3.9399999999999998E-2</v>
      </c>
      <c r="E2058">
        <v>4.0899999999999999E-2</v>
      </c>
      <c r="F2058">
        <v>4.2999999999999997E-2</v>
      </c>
      <c r="G2058">
        <v>4.5100000000000001E-2</v>
      </c>
      <c r="H2058">
        <v>4.82E-2</v>
      </c>
    </row>
    <row r="2059" spans="1:8" x14ac:dyDescent="0.2">
      <c r="A2059">
        <v>3.3799999999999997E-2</v>
      </c>
      <c r="B2059">
        <v>3.5000000000000003E-2</v>
      </c>
      <c r="C2059">
        <v>3.7699999999999997E-2</v>
      </c>
      <c r="D2059">
        <v>3.9800000000000002E-2</v>
      </c>
      <c r="E2059">
        <v>4.1099999999999998E-2</v>
      </c>
      <c r="F2059">
        <v>4.2999999999999997E-2</v>
      </c>
      <c r="G2059">
        <v>4.48E-2</v>
      </c>
      <c r="H2059">
        <v>4.7699999999999999E-2</v>
      </c>
    </row>
    <row r="2060" spans="1:8" x14ac:dyDescent="0.2">
      <c r="A2060">
        <v>3.4700000000000002E-2</v>
      </c>
      <c r="B2060">
        <v>3.5900000000000001E-2</v>
      </c>
      <c r="C2060">
        <v>3.85E-2</v>
      </c>
      <c r="D2060">
        <v>4.0500000000000001E-2</v>
      </c>
      <c r="E2060">
        <v>4.1700000000000001E-2</v>
      </c>
      <c r="F2060">
        <v>4.36E-2</v>
      </c>
      <c r="G2060">
        <v>4.5499999999999999E-2</v>
      </c>
      <c r="H2060">
        <v>4.82E-2</v>
      </c>
    </row>
    <row r="2061" spans="1:8" x14ac:dyDescent="0.2">
      <c r="A2061">
        <v>3.3500000000000002E-2</v>
      </c>
      <c r="B2061">
        <v>3.4799999999999998E-2</v>
      </c>
      <c r="C2061">
        <v>3.7900000000000003E-2</v>
      </c>
      <c r="D2061">
        <v>3.9899999999999998E-2</v>
      </c>
      <c r="E2061">
        <v>4.1099999999999998E-2</v>
      </c>
      <c r="F2061">
        <v>4.3200000000000002E-2</v>
      </c>
      <c r="G2061">
        <v>4.4999999999999998E-2</v>
      </c>
      <c r="H2061">
        <v>4.7600000000000003E-2</v>
      </c>
    </row>
    <row r="2062" spans="1:8" x14ac:dyDescent="0.2">
      <c r="A2062">
        <v>3.1300000000000001E-2</v>
      </c>
      <c r="B2062">
        <v>3.2399999999999998E-2</v>
      </c>
      <c r="C2062">
        <v>3.56E-2</v>
      </c>
      <c r="D2062">
        <v>3.7600000000000001E-2</v>
      </c>
      <c r="E2062">
        <v>3.9100000000000003E-2</v>
      </c>
      <c r="F2062">
        <v>4.1300000000000003E-2</v>
      </c>
      <c r="G2062">
        <v>4.3200000000000002E-2</v>
      </c>
      <c r="H2062">
        <v>4.58E-2</v>
      </c>
    </row>
    <row r="2063" spans="1:8" x14ac:dyDescent="0.2">
      <c r="A2063">
        <v>3.3300000000000003E-2</v>
      </c>
      <c r="B2063">
        <v>3.3599999999999998E-2</v>
      </c>
      <c r="C2063">
        <v>3.6400000000000002E-2</v>
      </c>
      <c r="D2063">
        <v>3.8399999999999997E-2</v>
      </c>
      <c r="E2063">
        <v>3.9800000000000002E-2</v>
      </c>
      <c r="F2063">
        <v>4.19E-2</v>
      </c>
      <c r="G2063">
        <v>4.3700000000000003E-2</v>
      </c>
      <c r="H2063">
        <v>4.5999999999999999E-2</v>
      </c>
    </row>
    <row r="2064" spans="1:8" x14ac:dyDescent="0.2">
      <c r="A2064">
        <v>3.2599999999999997E-2</v>
      </c>
      <c r="B2064">
        <v>3.3300000000000003E-2</v>
      </c>
      <c r="C2064">
        <v>3.61E-2</v>
      </c>
      <c r="D2064">
        <v>3.8100000000000002E-2</v>
      </c>
      <c r="E2064">
        <v>3.95E-2</v>
      </c>
      <c r="F2064">
        <v>4.1599999999999998E-2</v>
      </c>
      <c r="G2064">
        <v>4.3400000000000001E-2</v>
      </c>
      <c r="H2064">
        <v>4.5400000000000003E-2</v>
      </c>
    </row>
    <row r="2065" spans="1:8" x14ac:dyDescent="0.2">
      <c r="A2065">
        <v>3.2199999999999999E-2</v>
      </c>
      <c r="B2065">
        <v>3.2500000000000001E-2</v>
      </c>
      <c r="C2065">
        <v>3.5299999999999998E-2</v>
      </c>
      <c r="D2065">
        <v>3.7400000000000003E-2</v>
      </c>
      <c r="E2065">
        <v>3.9E-2</v>
      </c>
      <c r="F2065">
        <v>4.1099999999999998E-2</v>
      </c>
      <c r="G2065">
        <v>4.3400000000000001E-2</v>
      </c>
      <c r="H2065">
        <v>4.5100000000000001E-2</v>
      </c>
    </row>
    <row r="2066" spans="1:8" x14ac:dyDescent="0.2">
      <c r="A2066">
        <v>3.2300000000000002E-2</v>
      </c>
      <c r="B2066">
        <v>3.2899999999999999E-2</v>
      </c>
      <c r="C2066">
        <v>3.5799999999999998E-2</v>
      </c>
      <c r="D2066">
        <v>3.7900000000000003E-2</v>
      </c>
      <c r="E2066">
        <v>3.9399999999999998E-2</v>
      </c>
      <c r="F2066">
        <v>4.1700000000000001E-2</v>
      </c>
      <c r="G2066">
        <v>4.3700000000000003E-2</v>
      </c>
      <c r="H2066">
        <v>4.4999999999999998E-2</v>
      </c>
    </row>
    <row r="2067" spans="1:8" x14ac:dyDescent="0.2">
      <c r="A2067">
        <v>2.9100000000000001E-2</v>
      </c>
      <c r="B2067">
        <v>2.9100000000000001E-2</v>
      </c>
      <c r="C2067">
        <v>3.2300000000000002E-2</v>
      </c>
      <c r="D2067">
        <v>3.4700000000000002E-2</v>
      </c>
      <c r="E2067">
        <v>3.6299999999999999E-2</v>
      </c>
      <c r="F2067">
        <v>3.8899999999999997E-2</v>
      </c>
      <c r="G2067">
        <v>4.1300000000000003E-2</v>
      </c>
      <c r="H2067">
        <v>4.2900000000000001E-2</v>
      </c>
    </row>
    <row r="2068" spans="1:8" x14ac:dyDescent="0.2">
      <c r="A2068">
        <v>2.9100000000000001E-2</v>
      </c>
      <c r="B2068">
        <v>2.8400000000000002E-2</v>
      </c>
      <c r="C2068">
        <v>3.1699999999999999E-2</v>
      </c>
      <c r="D2068">
        <v>3.4000000000000002E-2</v>
      </c>
      <c r="E2068">
        <v>3.5799999999999998E-2</v>
      </c>
      <c r="F2068">
        <v>3.8699999999999998E-2</v>
      </c>
      <c r="G2068">
        <v>4.1300000000000003E-2</v>
      </c>
      <c r="H2068">
        <v>4.3099999999999999E-2</v>
      </c>
    </row>
    <row r="2069" spans="1:8" x14ac:dyDescent="0.2">
      <c r="A2069">
        <v>2.9600000000000001E-2</v>
      </c>
      <c r="B2069">
        <v>2.8199999999999999E-2</v>
      </c>
      <c r="C2069">
        <v>3.1600000000000003E-2</v>
      </c>
      <c r="D2069">
        <v>3.4099999999999998E-2</v>
      </c>
      <c r="E2069">
        <v>3.5999999999999997E-2</v>
      </c>
      <c r="F2069">
        <v>3.9E-2</v>
      </c>
      <c r="G2069">
        <v>4.1300000000000003E-2</v>
      </c>
      <c r="H2069">
        <v>4.2700000000000002E-2</v>
      </c>
    </row>
    <row r="2070" spans="1:8" x14ac:dyDescent="0.2">
      <c r="A2070">
        <v>3.09E-2</v>
      </c>
      <c r="B2070">
        <v>3.0700000000000002E-2</v>
      </c>
      <c r="C2070">
        <v>3.4299999999999997E-2</v>
      </c>
      <c r="D2070">
        <v>3.6999999999999998E-2</v>
      </c>
      <c r="E2070">
        <v>3.8800000000000001E-2</v>
      </c>
      <c r="F2070">
        <v>4.1200000000000001E-2</v>
      </c>
      <c r="G2070">
        <v>4.2900000000000001E-2</v>
      </c>
      <c r="H2070">
        <v>4.2700000000000002E-2</v>
      </c>
    </row>
    <row r="2071" spans="1:8" x14ac:dyDescent="0.2">
      <c r="A2071">
        <v>3.0599999999999999E-2</v>
      </c>
      <c r="B2071">
        <v>3.0800000000000001E-2</v>
      </c>
      <c r="C2071">
        <v>3.4500000000000003E-2</v>
      </c>
      <c r="D2071">
        <v>3.7499999999999999E-2</v>
      </c>
      <c r="E2071">
        <v>3.9800000000000002E-2</v>
      </c>
      <c r="F2071">
        <v>4.2700000000000002E-2</v>
      </c>
      <c r="G2071">
        <v>4.4600000000000001E-2</v>
      </c>
      <c r="H2071">
        <v>4.2500000000000003E-2</v>
      </c>
    </row>
    <row r="2072" spans="1:8" x14ac:dyDescent="0.2">
      <c r="A2072">
        <v>2.9600000000000001E-2</v>
      </c>
      <c r="B2072">
        <v>3.0700000000000002E-2</v>
      </c>
      <c r="C2072">
        <v>3.5000000000000003E-2</v>
      </c>
      <c r="D2072">
        <v>3.8199999999999998E-2</v>
      </c>
      <c r="E2072">
        <v>4.0399999999999998E-2</v>
      </c>
      <c r="F2072">
        <v>4.3400000000000001E-2</v>
      </c>
      <c r="G2072">
        <v>4.5400000000000003E-2</v>
      </c>
      <c r="H2072">
        <v>4.3499999999999997E-2</v>
      </c>
    </row>
    <row r="2073" spans="1:8" x14ac:dyDescent="0.2">
      <c r="A2073">
        <v>3.0300000000000001E-2</v>
      </c>
      <c r="B2073">
        <v>3.1099999999999999E-2</v>
      </c>
      <c r="C2073">
        <v>3.5900000000000001E-2</v>
      </c>
      <c r="D2073">
        <v>3.9100000000000003E-2</v>
      </c>
      <c r="E2073">
        <v>4.1500000000000002E-2</v>
      </c>
      <c r="F2073">
        <v>4.4600000000000001E-2</v>
      </c>
      <c r="G2073">
        <v>4.6699999999999998E-2</v>
      </c>
      <c r="H2073">
        <v>4.4699999999999997E-2</v>
      </c>
    </row>
    <row r="2074" spans="1:8" x14ac:dyDescent="0.2">
      <c r="A2074">
        <v>2.93E-2</v>
      </c>
      <c r="B2074">
        <v>2.93E-2</v>
      </c>
      <c r="C2074">
        <v>3.4000000000000002E-2</v>
      </c>
      <c r="D2074">
        <v>3.73E-2</v>
      </c>
      <c r="E2074">
        <v>3.9699999999999999E-2</v>
      </c>
      <c r="F2074">
        <v>4.2999999999999997E-2</v>
      </c>
      <c r="G2074">
        <v>4.5199999999999997E-2</v>
      </c>
      <c r="H2074">
        <v>4.3700000000000003E-2</v>
      </c>
    </row>
    <row r="2075" spans="1:8" x14ac:dyDescent="0.2">
      <c r="A2075">
        <v>2.8799999999999999E-2</v>
      </c>
      <c r="B2075">
        <v>2.8799999999999999E-2</v>
      </c>
      <c r="C2075">
        <v>3.3300000000000003E-2</v>
      </c>
      <c r="D2075">
        <v>3.6700000000000003E-2</v>
      </c>
      <c r="E2075">
        <v>3.9100000000000003E-2</v>
      </c>
      <c r="F2075">
        <v>4.2700000000000002E-2</v>
      </c>
      <c r="G2075">
        <v>4.5199999999999997E-2</v>
      </c>
      <c r="H2075">
        <v>4.4699999999999997E-2</v>
      </c>
    </row>
    <row r="2076" spans="1:8" x14ac:dyDescent="0.2">
      <c r="A2076">
        <v>2.7099999999999999E-2</v>
      </c>
      <c r="B2076">
        <v>2.7199999999999998E-2</v>
      </c>
      <c r="C2076">
        <v>3.1800000000000002E-2</v>
      </c>
      <c r="D2076">
        <v>3.5499999999999997E-2</v>
      </c>
      <c r="E2076">
        <v>3.8100000000000002E-2</v>
      </c>
      <c r="F2076">
        <v>4.1599999999999998E-2</v>
      </c>
      <c r="G2076">
        <v>4.4200000000000003E-2</v>
      </c>
      <c r="H2076">
        <v>4.5100000000000001E-2</v>
      </c>
    </row>
    <row r="2077" spans="1:8" x14ac:dyDescent="0.2">
      <c r="A2077">
        <v>2.6499999999999999E-2</v>
      </c>
      <c r="B2077">
        <v>2.69E-2</v>
      </c>
      <c r="C2077">
        <v>3.1E-2</v>
      </c>
      <c r="D2077">
        <v>3.4299999999999997E-2</v>
      </c>
      <c r="E2077">
        <v>3.6600000000000001E-2</v>
      </c>
      <c r="F2077">
        <v>3.9800000000000002E-2</v>
      </c>
      <c r="G2077">
        <v>4.2000000000000003E-2</v>
      </c>
      <c r="H2077">
        <v>4.2799999999999998E-2</v>
      </c>
    </row>
    <row r="2078" spans="1:8" x14ac:dyDescent="0.2">
      <c r="A2078">
        <v>2.63E-2</v>
      </c>
      <c r="B2078">
        <v>2.63E-2</v>
      </c>
      <c r="C2078">
        <v>3.0099999999999998E-2</v>
      </c>
      <c r="D2078">
        <v>3.3000000000000002E-2</v>
      </c>
      <c r="E2078">
        <v>3.5499999999999997E-2</v>
      </c>
      <c r="F2078">
        <v>3.85E-2</v>
      </c>
      <c r="G2078">
        <v>4.0800000000000003E-2</v>
      </c>
      <c r="H2078">
        <v>4.1799999999999997E-2</v>
      </c>
    </row>
    <row r="2079" spans="1:8" x14ac:dyDescent="0.2">
      <c r="A2079">
        <v>2.7400000000000001E-2</v>
      </c>
      <c r="B2079">
        <v>2.75E-2</v>
      </c>
      <c r="C2079">
        <v>3.1E-2</v>
      </c>
      <c r="D2079">
        <v>3.3799999999999997E-2</v>
      </c>
      <c r="E2079">
        <v>3.5900000000000001E-2</v>
      </c>
      <c r="F2079">
        <v>3.8600000000000002E-2</v>
      </c>
      <c r="G2079">
        <v>4.0599999999999997E-2</v>
      </c>
      <c r="H2079">
        <v>4.0500000000000001E-2</v>
      </c>
    </row>
    <row r="2080" spans="1:8" x14ac:dyDescent="0.2">
      <c r="A2080">
        <v>2.7199999999999998E-2</v>
      </c>
      <c r="B2080">
        <v>2.7300000000000001E-2</v>
      </c>
      <c r="C2080">
        <v>3.0800000000000001E-2</v>
      </c>
      <c r="D2080">
        <v>3.39E-2</v>
      </c>
      <c r="E2080">
        <v>3.5999999999999997E-2</v>
      </c>
      <c r="F2080">
        <v>3.8800000000000001E-2</v>
      </c>
      <c r="G2080">
        <v>4.0899999999999999E-2</v>
      </c>
      <c r="H2080">
        <v>4.02E-2</v>
      </c>
    </row>
    <row r="2081" spans="1:8" x14ac:dyDescent="0.2">
      <c r="A2081">
        <v>2.6800000000000001E-2</v>
      </c>
      <c r="B2081">
        <v>2.7E-2</v>
      </c>
      <c r="C2081">
        <v>3.0800000000000001E-2</v>
      </c>
      <c r="D2081">
        <v>3.4099999999999998E-2</v>
      </c>
      <c r="E2081">
        <v>3.6499999999999998E-2</v>
      </c>
      <c r="F2081">
        <v>3.95E-2</v>
      </c>
      <c r="G2081">
        <v>4.1399999999999999E-2</v>
      </c>
      <c r="H2081">
        <v>4.0099999999999997E-2</v>
      </c>
    </row>
    <row r="2082" spans="1:8" x14ac:dyDescent="0.2">
      <c r="A2082">
        <v>2.69E-2</v>
      </c>
      <c r="B2082">
        <v>2.7699999999999999E-2</v>
      </c>
      <c r="C2082">
        <v>3.1600000000000003E-2</v>
      </c>
      <c r="D2082">
        <v>3.5099999999999999E-2</v>
      </c>
      <c r="E2082">
        <v>3.7499999999999999E-2</v>
      </c>
      <c r="F2082">
        <v>4.0599999999999997E-2</v>
      </c>
      <c r="G2082">
        <v>4.2599999999999999E-2</v>
      </c>
      <c r="H2082">
        <v>4.0899999999999999E-2</v>
      </c>
    </row>
    <row r="2083" spans="1:8" x14ac:dyDescent="0.2">
      <c r="A2083">
        <v>2.5700000000000001E-2</v>
      </c>
      <c r="B2083">
        <v>2.7E-2</v>
      </c>
      <c r="C2083">
        <v>3.1399999999999997E-2</v>
      </c>
      <c r="D2083">
        <v>3.5200000000000002E-2</v>
      </c>
      <c r="E2083">
        <v>3.78E-2</v>
      </c>
      <c r="F2083">
        <v>4.1200000000000001E-2</v>
      </c>
      <c r="G2083">
        <v>4.3299999999999998E-2</v>
      </c>
      <c r="H2083">
        <v>4.2000000000000003E-2</v>
      </c>
    </row>
    <row r="2084" spans="1:8" x14ac:dyDescent="0.2">
      <c r="A2084">
        <v>2.52E-2</v>
      </c>
      <c r="B2084">
        <v>2.7199999999999998E-2</v>
      </c>
      <c r="C2084">
        <v>3.1899999999999998E-2</v>
      </c>
      <c r="D2084">
        <v>3.56E-2</v>
      </c>
      <c r="E2084">
        <v>3.8199999999999998E-2</v>
      </c>
      <c r="F2084">
        <v>4.1599999999999998E-2</v>
      </c>
      <c r="G2084">
        <v>4.3900000000000002E-2</v>
      </c>
      <c r="H2084">
        <v>4.3400000000000001E-2</v>
      </c>
    </row>
    <row r="2085" spans="1:8" x14ac:dyDescent="0.2">
      <c r="A2085">
        <v>2.4500000000000001E-2</v>
      </c>
      <c r="B2085">
        <v>2.7E-2</v>
      </c>
      <c r="C2085">
        <v>3.1399999999999997E-2</v>
      </c>
      <c r="D2085">
        <v>3.5099999999999999E-2</v>
      </c>
      <c r="E2085">
        <v>3.78E-2</v>
      </c>
      <c r="F2085">
        <v>4.1399999999999999E-2</v>
      </c>
      <c r="G2085">
        <v>4.3799999999999999E-2</v>
      </c>
      <c r="H2085">
        <v>4.36E-2</v>
      </c>
    </row>
    <row r="2086" spans="1:8" x14ac:dyDescent="0.2">
      <c r="A2086">
        <v>2.47E-2</v>
      </c>
      <c r="B2086">
        <v>2.75E-2</v>
      </c>
      <c r="C2086">
        <v>3.2099999999999997E-2</v>
      </c>
      <c r="D2086">
        <v>3.5900000000000001E-2</v>
      </c>
      <c r="E2086">
        <v>3.85E-2</v>
      </c>
      <c r="F2086">
        <v>4.2200000000000001E-2</v>
      </c>
      <c r="G2086">
        <v>4.48E-2</v>
      </c>
      <c r="H2086">
        <v>4.48E-2</v>
      </c>
    </row>
    <row r="2087" spans="1:8" x14ac:dyDescent="0.2">
      <c r="A2087">
        <v>2.3400000000000001E-2</v>
      </c>
      <c r="B2087">
        <v>2.6499999999999999E-2</v>
      </c>
      <c r="C2087">
        <v>3.1199999999999999E-2</v>
      </c>
      <c r="D2087">
        <v>3.5099999999999999E-2</v>
      </c>
      <c r="E2087">
        <v>3.7900000000000003E-2</v>
      </c>
      <c r="F2087">
        <v>4.1700000000000001E-2</v>
      </c>
      <c r="G2087">
        <v>4.4200000000000003E-2</v>
      </c>
      <c r="H2087">
        <v>4.4499999999999998E-2</v>
      </c>
    </row>
    <row r="2088" spans="1:8" x14ac:dyDescent="0.2">
      <c r="A2088">
        <v>2.1899999999999999E-2</v>
      </c>
      <c r="B2088">
        <v>2.4199999999999999E-2</v>
      </c>
      <c r="C2088">
        <v>2.86E-2</v>
      </c>
      <c r="D2088">
        <v>3.2199999999999999E-2</v>
      </c>
      <c r="E2088">
        <v>3.5000000000000003E-2</v>
      </c>
      <c r="F2088">
        <v>3.8800000000000001E-2</v>
      </c>
      <c r="G2088">
        <v>4.1300000000000003E-2</v>
      </c>
      <c r="H2088">
        <v>4.19E-2</v>
      </c>
    </row>
    <row r="2089" spans="1:8" x14ac:dyDescent="0.2">
      <c r="A2089">
        <v>2.1600000000000001E-2</v>
      </c>
      <c r="B2089">
        <v>2.41E-2</v>
      </c>
      <c r="C2089">
        <v>2.8799999999999999E-2</v>
      </c>
      <c r="D2089">
        <v>3.2800000000000003E-2</v>
      </c>
      <c r="E2089">
        <v>3.5499999999999997E-2</v>
      </c>
      <c r="F2089">
        <v>3.9199999999999999E-2</v>
      </c>
      <c r="G2089">
        <v>4.1799999999999997E-2</v>
      </c>
      <c r="H2089">
        <v>4.2299999999999997E-2</v>
      </c>
    </row>
    <row r="2090" spans="1:8" x14ac:dyDescent="0.2">
      <c r="A2090">
        <v>2.12E-2</v>
      </c>
      <c r="B2090">
        <v>2.3900000000000001E-2</v>
      </c>
      <c r="C2090">
        <v>2.8799999999999999E-2</v>
      </c>
      <c r="D2090">
        <v>3.2800000000000003E-2</v>
      </c>
      <c r="E2090">
        <v>3.56E-2</v>
      </c>
      <c r="F2090">
        <v>3.9399999999999998E-2</v>
      </c>
      <c r="G2090">
        <v>4.19E-2</v>
      </c>
      <c r="H2090">
        <v>4.24E-2</v>
      </c>
    </row>
    <row r="2091" spans="1:8" x14ac:dyDescent="0.2">
      <c r="A2091">
        <v>2.01E-2</v>
      </c>
      <c r="B2091">
        <v>2.3099999999999999E-2</v>
      </c>
      <c r="C2091">
        <v>2.8199999999999999E-2</v>
      </c>
      <c r="D2091">
        <v>3.2300000000000002E-2</v>
      </c>
      <c r="E2091">
        <v>3.5299999999999998E-2</v>
      </c>
      <c r="F2091">
        <v>3.9199999999999999E-2</v>
      </c>
      <c r="G2091">
        <v>4.19E-2</v>
      </c>
      <c r="H2091">
        <v>4.2200000000000001E-2</v>
      </c>
    </row>
    <row r="2092" spans="1:8" x14ac:dyDescent="0.2">
      <c r="A2092">
        <v>1.9900000000000001E-2</v>
      </c>
      <c r="B2092">
        <v>2.2499999999999999E-2</v>
      </c>
      <c r="C2092">
        <v>2.6800000000000001E-2</v>
      </c>
      <c r="D2092">
        <v>3.09E-2</v>
      </c>
      <c r="E2092">
        <v>3.4099999999999998E-2</v>
      </c>
      <c r="F2092">
        <v>3.7999999999999999E-2</v>
      </c>
      <c r="G2092">
        <v>4.0800000000000003E-2</v>
      </c>
      <c r="H2092">
        <v>4.1399999999999999E-2</v>
      </c>
    </row>
    <row r="2093" spans="1:8" x14ac:dyDescent="0.2">
      <c r="A2093">
        <v>2.1499999999999998E-2</v>
      </c>
      <c r="B2093">
        <v>2.35E-2</v>
      </c>
      <c r="C2093">
        <v>2.7699999999999999E-2</v>
      </c>
      <c r="D2093">
        <v>3.15E-2</v>
      </c>
      <c r="E2093">
        <v>3.4200000000000001E-2</v>
      </c>
      <c r="F2093">
        <v>3.8100000000000002E-2</v>
      </c>
      <c r="G2093">
        <v>4.0899999999999999E-2</v>
      </c>
      <c r="H2093">
        <v>4.1500000000000002E-2</v>
      </c>
    </row>
    <row r="2094" spans="1:8" x14ac:dyDescent="0.2">
      <c r="A2094">
        <v>2.1899999999999999E-2</v>
      </c>
      <c r="B2094">
        <v>2.3400000000000001E-2</v>
      </c>
      <c r="C2094">
        <v>2.7400000000000001E-2</v>
      </c>
      <c r="D2094">
        <v>3.1199999999999999E-2</v>
      </c>
      <c r="E2094">
        <v>3.3799999999999997E-2</v>
      </c>
      <c r="F2094">
        <v>3.7699999999999997E-2</v>
      </c>
      <c r="G2094">
        <v>4.0399999999999998E-2</v>
      </c>
      <c r="H2094">
        <v>4.07E-2</v>
      </c>
    </row>
    <row r="2095" spans="1:8" x14ac:dyDescent="0.2">
      <c r="A2095">
        <v>2.12E-2</v>
      </c>
      <c r="B2095">
        <v>2.2800000000000001E-2</v>
      </c>
      <c r="C2095">
        <v>2.6800000000000001E-2</v>
      </c>
      <c r="D2095">
        <v>3.0499999999999999E-2</v>
      </c>
      <c r="E2095">
        <v>3.3300000000000003E-2</v>
      </c>
      <c r="F2095">
        <v>3.7100000000000001E-2</v>
      </c>
      <c r="G2095">
        <v>3.9899999999999998E-2</v>
      </c>
      <c r="H2095">
        <v>3.9699999999999999E-2</v>
      </c>
    </row>
    <row r="2096" spans="1:8" x14ac:dyDescent="0.2">
      <c r="A2096">
        <v>2.0899999999999998E-2</v>
      </c>
      <c r="B2096">
        <v>2.2700000000000001E-2</v>
      </c>
      <c r="C2096">
        <v>2.64E-2</v>
      </c>
      <c r="D2096">
        <v>3.0099999999999998E-2</v>
      </c>
      <c r="E2096">
        <v>3.2899999999999999E-2</v>
      </c>
      <c r="F2096">
        <v>3.6700000000000003E-2</v>
      </c>
      <c r="G2096">
        <v>3.9199999999999999E-2</v>
      </c>
      <c r="H2096">
        <v>3.9399999999999998E-2</v>
      </c>
    </row>
    <row r="2097" spans="1:8" x14ac:dyDescent="0.2">
      <c r="A2097">
        <v>2.0400000000000001E-2</v>
      </c>
      <c r="B2097">
        <v>2.2200000000000001E-2</v>
      </c>
      <c r="C2097">
        <v>2.5700000000000001E-2</v>
      </c>
      <c r="D2097">
        <v>2.9100000000000001E-2</v>
      </c>
      <c r="E2097">
        <v>3.1699999999999999E-2</v>
      </c>
      <c r="F2097">
        <v>3.5099999999999999E-2</v>
      </c>
      <c r="G2097">
        <v>3.7400000000000003E-2</v>
      </c>
      <c r="H2097">
        <v>3.7199999999999997E-2</v>
      </c>
    </row>
    <row r="2098" spans="1:8" x14ac:dyDescent="0.2">
      <c r="A2098">
        <v>1.9300000000000001E-2</v>
      </c>
      <c r="B2098">
        <v>2.0400000000000001E-2</v>
      </c>
      <c r="C2098">
        <v>2.29E-2</v>
      </c>
      <c r="D2098">
        <v>2.5899999999999999E-2</v>
      </c>
      <c r="E2098">
        <v>2.8299999999999999E-2</v>
      </c>
      <c r="F2098">
        <v>3.1099999999999999E-2</v>
      </c>
      <c r="G2098">
        <v>3.3099999999999997E-2</v>
      </c>
      <c r="H2098">
        <v>3.2300000000000002E-2</v>
      </c>
    </row>
    <row r="2099" spans="1:8" x14ac:dyDescent="0.2">
      <c r="A2099">
        <v>0.02</v>
      </c>
      <c r="B2099">
        <v>2.12E-2</v>
      </c>
      <c r="C2099">
        <v>2.4400000000000002E-2</v>
      </c>
      <c r="D2099">
        <v>2.7199999999999998E-2</v>
      </c>
      <c r="E2099">
        <v>2.9499999999999998E-2</v>
      </c>
      <c r="F2099">
        <v>3.2000000000000001E-2</v>
      </c>
      <c r="G2099">
        <v>3.3399999999999999E-2</v>
      </c>
      <c r="H2099">
        <v>3.1600000000000003E-2</v>
      </c>
    </row>
    <row r="2100" spans="1:8" x14ac:dyDescent="0.2">
      <c r="A2100">
        <v>2.1299999999999999E-2</v>
      </c>
      <c r="B2100">
        <v>2.29E-2</v>
      </c>
      <c r="C2100">
        <v>2.6100000000000002E-2</v>
      </c>
      <c r="D2100">
        <v>2.92E-2</v>
      </c>
      <c r="E2100">
        <v>3.15E-2</v>
      </c>
      <c r="F2100">
        <v>3.4099999999999998E-2</v>
      </c>
      <c r="G2100">
        <v>3.5400000000000001E-2</v>
      </c>
      <c r="H2100">
        <v>3.4099999999999998E-2</v>
      </c>
    </row>
    <row r="2101" spans="1:8" x14ac:dyDescent="0.2">
      <c r="A2101">
        <v>1.9800000000000002E-2</v>
      </c>
      <c r="B2101">
        <v>2.1000000000000001E-2</v>
      </c>
      <c r="C2101">
        <v>2.3599999999999999E-2</v>
      </c>
      <c r="D2101">
        <v>2.6499999999999999E-2</v>
      </c>
      <c r="E2101">
        <v>2.86E-2</v>
      </c>
      <c r="F2101">
        <v>3.09E-2</v>
      </c>
      <c r="G2101">
        <v>3.2099999999999997E-2</v>
      </c>
      <c r="H2101">
        <v>3.1600000000000003E-2</v>
      </c>
    </row>
    <row r="2102" spans="1:8" x14ac:dyDescent="0.2">
      <c r="A2102">
        <v>2.0400000000000001E-2</v>
      </c>
      <c r="B2102">
        <v>2.1299999999999999E-2</v>
      </c>
      <c r="C2102">
        <v>2.4E-2</v>
      </c>
      <c r="D2102">
        <v>2.6800000000000001E-2</v>
      </c>
      <c r="E2102">
        <v>2.8899999999999999E-2</v>
      </c>
      <c r="F2102">
        <v>3.1E-2</v>
      </c>
      <c r="G2102">
        <v>3.2199999999999999E-2</v>
      </c>
      <c r="H2102">
        <v>3.1800000000000002E-2</v>
      </c>
    </row>
    <row r="2103" spans="1:8" x14ac:dyDescent="0.2">
      <c r="A2103">
        <v>2.1000000000000001E-2</v>
      </c>
      <c r="B2103">
        <v>2.1600000000000001E-2</v>
      </c>
      <c r="C2103">
        <v>2.41E-2</v>
      </c>
      <c r="D2103">
        <v>2.64E-2</v>
      </c>
      <c r="E2103">
        <v>2.86E-2</v>
      </c>
      <c r="F2103">
        <v>3.0700000000000002E-2</v>
      </c>
      <c r="G2103">
        <v>3.1800000000000002E-2</v>
      </c>
      <c r="H2103">
        <v>3.0800000000000001E-2</v>
      </c>
    </row>
    <row r="2104" spans="1:8" x14ac:dyDescent="0.2">
      <c r="A2104">
        <v>2.0199999999999999E-2</v>
      </c>
      <c r="B2104">
        <v>2.0400000000000001E-2</v>
      </c>
      <c r="C2104">
        <v>2.2599999999999999E-2</v>
      </c>
      <c r="D2104">
        <v>2.5100000000000001E-2</v>
      </c>
      <c r="E2104">
        <v>2.6800000000000001E-2</v>
      </c>
      <c r="F2104">
        <v>2.9000000000000001E-2</v>
      </c>
      <c r="G2104">
        <v>3.0099999999999998E-2</v>
      </c>
      <c r="H2104">
        <v>2.9000000000000001E-2</v>
      </c>
    </row>
    <row r="2105" spans="1:8" x14ac:dyDescent="0.2">
      <c r="A2105">
        <v>1.9599999999999999E-2</v>
      </c>
      <c r="B2105">
        <v>1.9900000000000001E-2</v>
      </c>
      <c r="C2105">
        <v>2.1899999999999999E-2</v>
      </c>
      <c r="D2105">
        <v>2.4E-2</v>
      </c>
      <c r="E2105">
        <v>2.58E-2</v>
      </c>
      <c r="F2105">
        <v>2.81E-2</v>
      </c>
      <c r="G2105">
        <v>2.9399999999999999E-2</v>
      </c>
      <c r="H2105">
        <v>2.8500000000000001E-2</v>
      </c>
    </row>
    <row r="2106" spans="1:8" x14ac:dyDescent="0.2">
      <c r="A2106">
        <v>1.9300000000000001E-2</v>
      </c>
      <c r="B2106">
        <v>2.01E-2</v>
      </c>
      <c r="C2106">
        <v>2.2100000000000002E-2</v>
      </c>
      <c r="D2106">
        <v>2.4299999999999999E-2</v>
      </c>
      <c r="E2106">
        <v>2.6200000000000001E-2</v>
      </c>
      <c r="F2106">
        <v>2.8500000000000001E-2</v>
      </c>
      <c r="G2106">
        <v>0.03</v>
      </c>
      <c r="H2106">
        <v>2.87E-2</v>
      </c>
    </row>
    <row r="2107" spans="1:8" x14ac:dyDescent="0.2">
      <c r="A2107">
        <v>0.02</v>
      </c>
      <c r="B2107">
        <v>2.0400000000000001E-2</v>
      </c>
      <c r="C2107">
        <v>2.23E-2</v>
      </c>
      <c r="D2107">
        <v>2.41E-2</v>
      </c>
      <c r="E2107">
        <v>2.58E-2</v>
      </c>
      <c r="F2107">
        <v>2.8000000000000001E-2</v>
      </c>
      <c r="G2107">
        <v>2.92E-2</v>
      </c>
      <c r="H2107">
        <v>2.7900000000000001E-2</v>
      </c>
    </row>
    <row r="2108" spans="1:8" x14ac:dyDescent="0.2">
      <c r="A2108">
        <v>1.9699999999999999E-2</v>
      </c>
      <c r="B2108">
        <v>2.0199999999999999E-2</v>
      </c>
      <c r="C2108">
        <v>2.2200000000000001E-2</v>
      </c>
      <c r="D2108">
        <v>2.4E-2</v>
      </c>
      <c r="E2108">
        <v>2.52E-2</v>
      </c>
      <c r="F2108">
        <v>2.7199999999999998E-2</v>
      </c>
      <c r="G2108">
        <v>2.86E-2</v>
      </c>
      <c r="H2108">
        <v>2.6800000000000001E-2</v>
      </c>
    </row>
    <row r="2109" spans="1:8" x14ac:dyDescent="0.2">
      <c r="A2109">
        <v>2.0400000000000001E-2</v>
      </c>
      <c r="B2109">
        <v>2.1499999999999998E-2</v>
      </c>
      <c r="C2109">
        <v>2.3699999999999999E-2</v>
      </c>
      <c r="D2109">
        <v>2.5499999999999998E-2</v>
      </c>
      <c r="E2109">
        <v>2.6800000000000001E-2</v>
      </c>
      <c r="F2109">
        <v>2.8500000000000001E-2</v>
      </c>
      <c r="G2109">
        <v>2.98E-2</v>
      </c>
      <c r="H2109">
        <v>2.76E-2</v>
      </c>
    </row>
    <row r="2110" spans="1:8" x14ac:dyDescent="0.2">
      <c r="A2110">
        <v>1.9E-2</v>
      </c>
      <c r="B2110">
        <v>2.0500000000000001E-2</v>
      </c>
      <c r="C2110">
        <v>2.2800000000000001E-2</v>
      </c>
      <c r="D2110">
        <v>2.4799999999999999E-2</v>
      </c>
      <c r="E2110">
        <v>2.6200000000000001E-2</v>
      </c>
      <c r="F2110">
        <v>2.8299999999999999E-2</v>
      </c>
      <c r="G2110">
        <v>2.98E-2</v>
      </c>
      <c r="H2110">
        <v>2.7300000000000001E-2</v>
      </c>
    </row>
    <row r="2111" spans="1:8" x14ac:dyDescent="0.2">
      <c r="A2111">
        <v>1.7999999999999999E-2</v>
      </c>
      <c r="B2111">
        <v>1.9599999999999999E-2</v>
      </c>
      <c r="C2111">
        <v>2.2200000000000001E-2</v>
      </c>
      <c r="D2111">
        <v>2.4400000000000002E-2</v>
      </c>
      <c r="E2111">
        <v>2.5899999999999999E-2</v>
      </c>
      <c r="F2111">
        <v>2.81E-2</v>
      </c>
      <c r="G2111">
        <v>2.9700000000000001E-2</v>
      </c>
      <c r="H2111">
        <v>2.7400000000000001E-2</v>
      </c>
    </row>
    <row r="2112" spans="1:8" x14ac:dyDescent="0.2">
      <c r="A2112">
        <v>1.7000000000000001E-2</v>
      </c>
      <c r="B2112">
        <v>1.8700000000000001E-2</v>
      </c>
      <c r="C2112">
        <v>2.1000000000000001E-2</v>
      </c>
      <c r="D2112">
        <v>2.3199999999999998E-2</v>
      </c>
      <c r="E2112">
        <v>2.47E-2</v>
      </c>
      <c r="F2112">
        <v>2.69E-2</v>
      </c>
      <c r="G2112">
        <v>2.8799999999999999E-2</v>
      </c>
      <c r="H2112">
        <v>2.7199999999999998E-2</v>
      </c>
    </row>
    <row r="2113" spans="1:8" x14ac:dyDescent="0.2">
      <c r="A2113">
        <v>1.72E-2</v>
      </c>
      <c r="B2113">
        <v>1.8599999999999998E-2</v>
      </c>
      <c r="C2113">
        <v>2.1299999999999999E-2</v>
      </c>
      <c r="D2113">
        <v>2.3599999999999999E-2</v>
      </c>
      <c r="E2113">
        <v>2.52E-2</v>
      </c>
      <c r="F2113">
        <v>2.7400000000000001E-2</v>
      </c>
      <c r="G2113">
        <v>2.9000000000000001E-2</v>
      </c>
      <c r="H2113">
        <v>2.76E-2</v>
      </c>
    </row>
    <row r="2114" spans="1:8" x14ac:dyDescent="0.2">
      <c r="A2114">
        <v>1.7000000000000001E-2</v>
      </c>
      <c r="B2114">
        <v>1.84E-2</v>
      </c>
      <c r="C2114">
        <v>2.0799999999999999E-2</v>
      </c>
      <c r="D2114">
        <v>2.2599999999999999E-2</v>
      </c>
      <c r="E2114">
        <v>2.41E-2</v>
      </c>
      <c r="F2114">
        <v>2.6100000000000002E-2</v>
      </c>
      <c r="G2114">
        <v>2.76E-2</v>
      </c>
      <c r="H2114">
        <v>2.7400000000000001E-2</v>
      </c>
    </row>
    <row r="2115" spans="1:8" x14ac:dyDescent="0.2">
      <c r="A2115">
        <v>1.6500000000000001E-2</v>
      </c>
      <c r="B2115">
        <v>1.7899999999999999E-2</v>
      </c>
      <c r="C2115">
        <v>2.01E-2</v>
      </c>
      <c r="D2115">
        <v>2.2100000000000002E-2</v>
      </c>
      <c r="E2115">
        <v>2.3599999999999999E-2</v>
      </c>
      <c r="F2115">
        <v>2.5600000000000001E-2</v>
      </c>
      <c r="G2115">
        <v>2.7199999999999998E-2</v>
      </c>
      <c r="H2115">
        <v>2.7E-2</v>
      </c>
    </row>
    <row r="2116" spans="1:8" x14ac:dyDescent="0.2">
      <c r="A2116">
        <v>1.35E-2</v>
      </c>
      <c r="B2116">
        <v>1.47E-2</v>
      </c>
      <c r="C2116">
        <v>1.67E-2</v>
      </c>
      <c r="D2116">
        <v>1.8100000000000002E-2</v>
      </c>
      <c r="E2116">
        <v>1.9199999999999998E-2</v>
      </c>
      <c r="F2116">
        <v>2.0799999999999999E-2</v>
      </c>
      <c r="G2116">
        <v>2.2200000000000001E-2</v>
      </c>
      <c r="H2116">
        <v>2.3099999999999999E-2</v>
      </c>
    </row>
    <row r="2117" spans="1:8" x14ac:dyDescent="0.2">
      <c r="A2117">
        <v>1.34E-2</v>
      </c>
      <c r="B2117">
        <v>1.5100000000000001E-2</v>
      </c>
      <c r="C2117">
        <v>1.72E-2</v>
      </c>
      <c r="D2117">
        <v>1.8700000000000001E-2</v>
      </c>
      <c r="E2117">
        <v>1.9800000000000002E-2</v>
      </c>
      <c r="F2117">
        <v>2.1499999999999998E-2</v>
      </c>
      <c r="G2117">
        <v>2.29E-2</v>
      </c>
      <c r="H2117">
        <v>2.3900000000000001E-2</v>
      </c>
    </row>
    <row r="2118" spans="1:8" x14ac:dyDescent="0.2">
      <c r="A2118">
        <v>1.37E-2</v>
      </c>
      <c r="B2118">
        <v>1.5699999999999999E-2</v>
      </c>
      <c r="C2118">
        <v>1.7999999999999999E-2</v>
      </c>
      <c r="D2118">
        <v>1.9699999999999999E-2</v>
      </c>
      <c r="E2118">
        <v>2.1000000000000001E-2</v>
      </c>
      <c r="F2118">
        <v>2.29E-2</v>
      </c>
      <c r="G2118">
        <v>2.4400000000000002E-2</v>
      </c>
      <c r="H2118">
        <v>2.52E-2</v>
      </c>
    </row>
    <row r="2119" spans="1:8" x14ac:dyDescent="0.2">
      <c r="A2119">
        <v>1.35E-2</v>
      </c>
      <c r="B2119">
        <v>1.5699999999999999E-2</v>
      </c>
      <c r="C2119">
        <v>1.8200000000000001E-2</v>
      </c>
      <c r="D2119">
        <v>0.02</v>
      </c>
      <c r="E2119">
        <v>2.1399999999999999E-2</v>
      </c>
      <c r="F2119">
        <v>2.3199999999999998E-2</v>
      </c>
      <c r="G2119">
        <v>2.4799999999999999E-2</v>
      </c>
      <c r="H2119">
        <v>2.6100000000000002E-2</v>
      </c>
    </row>
    <row r="2120" spans="1:8" x14ac:dyDescent="0.2">
      <c r="A2120">
        <v>1.38E-2</v>
      </c>
      <c r="B2120">
        <v>1.5900000000000001E-2</v>
      </c>
      <c r="C2120">
        <v>1.84E-2</v>
      </c>
      <c r="D2120">
        <v>2.0299999999999999E-2</v>
      </c>
      <c r="E2120">
        <v>2.1700000000000001E-2</v>
      </c>
      <c r="F2120">
        <v>2.3599999999999999E-2</v>
      </c>
      <c r="G2120">
        <v>2.53E-2</v>
      </c>
      <c r="H2120">
        <v>2.69E-2</v>
      </c>
    </row>
    <row r="2121" spans="1:8" x14ac:dyDescent="0.2">
      <c r="A2121">
        <v>1.34E-2</v>
      </c>
      <c r="B2121">
        <v>1.55E-2</v>
      </c>
      <c r="C2121">
        <v>1.7999999999999999E-2</v>
      </c>
      <c r="D2121">
        <v>1.9900000000000001E-2</v>
      </c>
      <c r="E2121">
        <v>2.1600000000000001E-2</v>
      </c>
      <c r="F2121">
        <v>2.3599999999999999E-2</v>
      </c>
      <c r="G2121">
        <v>2.5399999999999999E-2</v>
      </c>
      <c r="H2121">
        <v>2.7099999999999999E-2</v>
      </c>
    </row>
    <row r="2122" spans="1:8" x14ac:dyDescent="0.2">
      <c r="A2122">
        <v>1.34E-2</v>
      </c>
      <c r="B2122">
        <v>1.5599999999999999E-2</v>
      </c>
      <c r="C2122">
        <v>1.8100000000000002E-2</v>
      </c>
      <c r="D2122">
        <v>2.01E-2</v>
      </c>
      <c r="E2122">
        <v>2.1600000000000001E-2</v>
      </c>
      <c r="F2122">
        <v>2.3599999999999999E-2</v>
      </c>
      <c r="G2122">
        <v>2.5600000000000001E-2</v>
      </c>
      <c r="H2122">
        <v>2.7099999999999999E-2</v>
      </c>
    </row>
    <row r="2123" spans="1:8" x14ac:dyDescent="0.2">
      <c r="A2123">
        <v>1.2699999999999999E-2</v>
      </c>
      <c r="B2123">
        <v>1.4500000000000001E-2</v>
      </c>
      <c r="C2123">
        <v>1.6899999999999998E-2</v>
      </c>
      <c r="D2123">
        <v>1.89E-2</v>
      </c>
      <c r="E2123">
        <v>2.0500000000000001E-2</v>
      </c>
      <c r="F2123">
        <v>2.2499999999999999E-2</v>
      </c>
      <c r="G2123">
        <v>2.4400000000000002E-2</v>
      </c>
      <c r="H2123">
        <v>2.6700000000000002E-2</v>
      </c>
    </row>
    <row r="2124" spans="1:8" x14ac:dyDescent="0.2">
      <c r="A2124">
        <v>1.23E-2</v>
      </c>
      <c r="B2124">
        <v>1.46E-2</v>
      </c>
      <c r="C2124">
        <v>1.7299999999999999E-2</v>
      </c>
      <c r="D2124">
        <v>1.9300000000000001E-2</v>
      </c>
      <c r="E2124">
        <v>2.0899999999999998E-2</v>
      </c>
      <c r="F2124">
        <v>2.3E-2</v>
      </c>
      <c r="G2124">
        <v>2.5000000000000001E-2</v>
      </c>
      <c r="H2124">
        <v>2.7099999999999999E-2</v>
      </c>
    </row>
    <row r="2125" spans="1:8" x14ac:dyDescent="0.2">
      <c r="A2125">
        <v>1.2699999999999999E-2</v>
      </c>
      <c r="B2125">
        <v>1.46E-2</v>
      </c>
      <c r="C2125">
        <v>1.7500000000000002E-2</v>
      </c>
      <c r="D2125">
        <v>1.95E-2</v>
      </c>
      <c r="E2125">
        <v>2.1000000000000001E-2</v>
      </c>
      <c r="F2125">
        <v>2.3E-2</v>
      </c>
      <c r="G2125">
        <v>2.4899999999999999E-2</v>
      </c>
      <c r="H2125">
        <v>2.69E-2</v>
      </c>
    </row>
    <row r="2126" spans="1:8" x14ac:dyDescent="0.2">
      <c r="A2126">
        <v>1.26E-2</v>
      </c>
      <c r="B2126">
        <v>1.4999999999999999E-2</v>
      </c>
      <c r="C2126">
        <v>1.78E-2</v>
      </c>
      <c r="D2126">
        <v>2.0199999999999999E-2</v>
      </c>
      <c r="E2126">
        <v>2.1700000000000001E-2</v>
      </c>
      <c r="F2126">
        <v>2.4E-2</v>
      </c>
      <c r="G2126">
        <v>2.6100000000000002E-2</v>
      </c>
      <c r="H2126">
        <v>2.7799999999999998E-2</v>
      </c>
    </row>
    <row r="2127" spans="1:8" x14ac:dyDescent="0.2">
      <c r="A2127">
        <v>1.3100000000000001E-2</v>
      </c>
      <c r="B2127">
        <v>1.6E-2</v>
      </c>
      <c r="C2127">
        <v>1.9099999999999999E-2</v>
      </c>
      <c r="D2127">
        <v>2.1499999999999998E-2</v>
      </c>
      <c r="E2127">
        <v>2.3099999999999999E-2</v>
      </c>
      <c r="F2127">
        <v>2.58E-2</v>
      </c>
      <c r="G2127">
        <v>2.8199999999999999E-2</v>
      </c>
      <c r="H2127">
        <v>3.0300000000000001E-2</v>
      </c>
    </row>
    <row r="2128" spans="1:8" x14ac:dyDescent="0.2">
      <c r="A2128">
        <v>1.29E-2</v>
      </c>
      <c r="B2128">
        <v>1.55E-2</v>
      </c>
      <c r="C2128">
        <v>1.89E-2</v>
      </c>
      <c r="D2128">
        <v>2.1600000000000001E-2</v>
      </c>
      <c r="E2128">
        <v>2.3400000000000001E-2</v>
      </c>
      <c r="F2128">
        <v>2.6200000000000001E-2</v>
      </c>
      <c r="G2128">
        <v>2.8799999999999999E-2</v>
      </c>
      <c r="H2128">
        <v>3.1800000000000002E-2</v>
      </c>
    </row>
    <row r="2129" spans="1:8" x14ac:dyDescent="0.2">
      <c r="A2129">
        <v>1.2E-2</v>
      </c>
      <c r="B2129">
        <v>1.44E-2</v>
      </c>
      <c r="C2129">
        <v>1.7399999999999999E-2</v>
      </c>
      <c r="D2129">
        <v>1.9900000000000001E-2</v>
      </c>
      <c r="E2129">
        <v>2.1600000000000001E-2</v>
      </c>
      <c r="F2129">
        <v>2.4400000000000002E-2</v>
      </c>
      <c r="G2129">
        <v>2.69E-2</v>
      </c>
      <c r="H2129">
        <v>2.9899999999999999E-2</v>
      </c>
    </row>
    <row r="2130" spans="1:8" x14ac:dyDescent="0.2">
      <c r="A2130">
        <v>1.15E-2</v>
      </c>
      <c r="B2130">
        <v>1.3899999999999999E-2</v>
      </c>
      <c r="C2130">
        <v>1.7000000000000001E-2</v>
      </c>
      <c r="D2130">
        <v>1.9300000000000001E-2</v>
      </c>
      <c r="E2130">
        <v>2.1100000000000001E-2</v>
      </c>
      <c r="F2130">
        <v>2.3800000000000002E-2</v>
      </c>
      <c r="G2130">
        <v>2.6200000000000001E-2</v>
      </c>
      <c r="H2130">
        <v>2.92E-2</v>
      </c>
    </row>
    <row r="2131" spans="1:8" x14ac:dyDescent="0.2">
      <c r="A2131">
        <v>1.03E-2</v>
      </c>
      <c r="B2131">
        <v>1.2800000000000001E-2</v>
      </c>
      <c r="C2131">
        <v>1.61E-2</v>
      </c>
      <c r="D2131">
        <v>1.84E-2</v>
      </c>
      <c r="E2131">
        <v>0.02</v>
      </c>
      <c r="F2131">
        <v>2.2599999999999999E-2</v>
      </c>
      <c r="G2131">
        <v>2.5100000000000001E-2</v>
      </c>
      <c r="H2131">
        <v>2.8199999999999999E-2</v>
      </c>
    </row>
    <row r="2132" spans="1:8" x14ac:dyDescent="0.2">
      <c r="A2132">
        <v>0.01</v>
      </c>
      <c r="B2132">
        <v>1.2800000000000001E-2</v>
      </c>
      <c r="C2132">
        <v>1.6199999999999999E-2</v>
      </c>
      <c r="D2132">
        <v>1.8499999999999999E-2</v>
      </c>
      <c r="E2132">
        <v>2.01E-2</v>
      </c>
      <c r="F2132">
        <v>2.2599999999999999E-2</v>
      </c>
      <c r="G2132">
        <v>2.4799999999999999E-2</v>
      </c>
      <c r="H2132">
        <v>2.81E-2</v>
      </c>
    </row>
    <row r="2133" spans="1:8" x14ac:dyDescent="0.2">
      <c r="A2133">
        <v>0.01</v>
      </c>
      <c r="B2133">
        <v>1.2999999999999999E-2</v>
      </c>
      <c r="C2133">
        <v>1.6299999999999999E-2</v>
      </c>
      <c r="D2133">
        <v>1.8499999999999999E-2</v>
      </c>
      <c r="E2133">
        <v>0.02</v>
      </c>
      <c r="F2133">
        <v>2.2499999999999999E-2</v>
      </c>
      <c r="G2133">
        <v>2.47E-2</v>
      </c>
      <c r="H2133">
        <v>2.7699999999999999E-2</v>
      </c>
    </row>
    <row r="2134" spans="1:8" x14ac:dyDescent="0.2">
      <c r="A2134">
        <v>1.0200000000000001E-2</v>
      </c>
      <c r="B2134">
        <v>1.2999999999999999E-2</v>
      </c>
      <c r="C2134">
        <v>1.6E-2</v>
      </c>
      <c r="D2134">
        <v>1.7999999999999999E-2</v>
      </c>
      <c r="E2134">
        <v>1.9400000000000001E-2</v>
      </c>
      <c r="F2134">
        <v>2.1600000000000001E-2</v>
      </c>
      <c r="G2134">
        <v>2.3599999999999999E-2</v>
      </c>
      <c r="H2134">
        <v>2.6700000000000002E-2</v>
      </c>
    </row>
    <row r="2135" spans="1:8" x14ac:dyDescent="0.2">
      <c r="A2135">
        <v>1.0800000000000001E-2</v>
      </c>
      <c r="B2135">
        <v>1.3299999999999999E-2</v>
      </c>
      <c r="C2135">
        <v>1.61E-2</v>
      </c>
      <c r="D2135">
        <v>1.8100000000000002E-2</v>
      </c>
      <c r="E2135">
        <v>1.9599999999999999E-2</v>
      </c>
      <c r="F2135">
        <v>2.1600000000000001E-2</v>
      </c>
      <c r="G2135">
        <v>2.35E-2</v>
      </c>
      <c r="H2135">
        <v>2.64E-2</v>
      </c>
    </row>
    <row r="2136" spans="1:8" x14ac:dyDescent="0.2">
      <c r="A2136">
        <v>1.06E-2</v>
      </c>
      <c r="B2136">
        <v>1.3100000000000001E-2</v>
      </c>
      <c r="C2136">
        <v>1.61E-2</v>
      </c>
      <c r="D2136">
        <v>1.8200000000000001E-2</v>
      </c>
      <c r="E2136">
        <v>1.9699999999999999E-2</v>
      </c>
      <c r="F2136">
        <v>2.2100000000000002E-2</v>
      </c>
      <c r="G2136">
        <v>2.4400000000000002E-2</v>
      </c>
      <c r="H2136">
        <v>2.7199999999999998E-2</v>
      </c>
    </row>
    <row r="2137" spans="1:8" x14ac:dyDescent="0.2">
      <c r="A2137">
        <v>1.0699999999999999E-2</v>
      </c>
      <c r="B2137">
        <v>1.37E-2</v>
      </c>
      <c r="C2137">
        <v>1.7100000000000001E-2</v>
      </c>
      <c r="D2137">
        <v>1.9400000000000001E-2</v>
      </c>
      <c r="E2137">
        <v>2.12E-2</v>
      </c>
      <c r="F2137">
        <v>2.3599999999999999E-2</v>
      </c>
      <c r="G2137">
        <v>2.5899999999999999E-2</v>
      </c>
      <c r="H2137">
        <v>2.86E-2</v>
      </c>
    </row>
    <row r="2138" spans="1:8" x14ac:dyDescent="0.2">
      <c r="A2138">
        <v>1.11E-2</v>
      </c>
      <c r="B2138">
        <v>1.37E-2</v>
      </c>
      <c r="C2138">
        <v>1.6799999999999999E-2</v>
      </c>
      <c r="D2138">
        <v>1.9099999999999999E-2</v>
      </c>
      <c r="E2138">
        <v>2.06E-2</v>
      </c>
      <c r="F2138">
        <v>2.3E-2</v>
      </c>
      <c r="G2138">
        <v>2.52E-2</v>
      </c>
      <c r="H2138">
        <v>2.81E-2</v>
      </c>
    </row>
    <row r="2139" spans="1:8" x14ac:dyDescent="0.2">
      <c r="A2139">
        <v>1.1599999999999999E-2</v>
      </c>
      <c r="B2139">
        <v>1.4200000000000001E-2</v>
      </c>
      <c r="C2139">
        <v>1.7600000000000001E-2</v>
      </c>
      <c r="D2139">
        <v>2.01E-2</v>
      </c>
      <c r="E2139">
        <v>2.1700000000000001E-2</v>
      </c>
      <c r="F2139">
        <v>2.4299999999999999E-2</v>
      </c>
      <c r="G2139">
        <v>2.69E-2</v>
      </c>
      <c r="H2139">
        <v>3.0099999999999998E-2</v>
      </c>
    </row>
    <row r="2140" spans="1:8" x14ac:dyDescent="0.2">
      <c r="A2140">
        <v>1.2200000000000001E-2</v>
      </c>
      <c r="B2140">
        <v>1.47E-2</v>
      </c>
      <c r="C2140">
        <v>1.7999999999999999E-2</v>
      </c>
      <c r="D2140">
        <v>2.06E-2</v>
      </c>
      <c r="E2140">
        <v>2.24E-2</v>
      </c>
      <c r="F2140">
        <v>2.52E-2</v>
      </c>
      <c r="G2140">
        <v>2.7900000000000001E-2</v>
      </c>
      <c r="H2140">
        <v>3.1699999999999999E-2</v>
      </c>
    </row>
    <row r="2141" spans="1:8" x14ac:dyDescent="0.2">
      <c r="A2141">
        <v>1.24E-2</v>
      </c>
      <c r="B2141">
        <v>1.5100000000000001E-2</v>
      </c>
      <c r="C2141">
        <v>1.8599999999999998E-2</v>
      </c>
      <c r="D2141">
        <v>2.12E-2</v>
      </c>
      <c r="E2141">
        <v>2.3099999999999999E-2</v>
      </c>
      <c r="F2141">
        <v>2.5899999999999999E-2</v>
      </c>
      <c r="G2141">
        <v>2.8500000000000001E-2</v>
      </c>
      <c r="H2141">
        <v>3.2099999999999997E-2</v>
      </c>
    </row>
    <row r="2142" spans="1:8" x14ac:dyDescent="0.2">
      <c r="A2142">
        <v>1.21E-2</v>
      </c>
      <c r="B2142">
        <v>1.5100000000000001E-2</v>
      </c>
      <c r="C2142">
        <v>1.8599999999999998E-2</v>
      </c>
      <c r="D2142">
        <v>2.1299999999999999E-2</v>
      </c>
      <c r="E2142">
        <v>2.3199999999999998E-2</v>
      </c>
      <c r="F2142">
        <v>2.5899999999999999E-2</v>
      </c>
      <c r="G2142">
        <v>2.8400000000000002E-2</v>
      </c>
      <c r="H2142">
        <v>3.1899999999999998E-2</v>
      </c>
    </row>
    <row r="2143" spans="1:8" x14ac:dyDescent="0.2">
      <c r="A2143">
        <v>1.15E-2</v>
      </c>
      <c r="B2143">
        <v>1.4500000000000001E-2</v>
      </c>
      <c r="C2143">
        <v>1.7899999999999999E-2</v>
      </c>
      <c r="D2143">
        <v>2.0500000000000001E-2</v>
      </c>
      <c r="E2143">
        <v>2.24E-2</v>
      </c>
      <c r="F2143">
        <v>2.5000000000000001E-2</v>
      </c>
      <c r="G2143">
        <v>2.75E-2</v>
      </c>
      <c r="H2143">
        <v>3.0800000000000001E-2</v>
      </c>
    </row>
    <row r="2144" spans="1:8" x14ac:dyDescent="0.2">
      <c r="A2144">
        <v>1.1599999999999999E-2</v>
      </c>
      <c r="B2144">
        <v>1.4800000000000001E-2</v>
      </c>
      <c r="C2144">
        <v>1.84E-2</v>
      </c>
      <c r="D2144">
        <v>2.1399999999999999E-2</v>
      </c>
      <c r="E2144">
        <v>2.3300000000000001E-2</v>
      </c>
      <c r="F2144">
        <v>2.6200000000000001E-2</v>
      </c>
      <c r="G2144">
        <v>2.8899999999999999E-2</v>
      </c>
      <c r="H2144">
        <v>3.2500000000000001E-2</v>
      </c>
    </row>
    <row r="2145" spans="1:8" x14ac:dyDescent="0.2">
      <c r="A2145">
        <v>1.2500000000000001E-2</v>
      </c>
      <c r="B2145">
        <v>1.55E-2</v>
      </c>
      <c r="C2145">
        <v>1.9400000000000001E-2</v>
      </c>
      <c r="D2145">
        <v>2.2100000000000002E-2</v>
      </c>
      <c r="E2145">
        <v>2.4199999999999999E-2</v>
      </c>
      <c r="F2145">
        <v>2.7E-2</v>
      </c>
      <c r="G2145">
        <v>2.98E-2</v>
      </c>
      <c r="H2145">
        <v>3.32E-2</v>
      </c>
    </row>
    <row r="2146" spans="1:8" x14ac:dyDescent="0.2">
      <c r="A2146">
        <v>1.3599999999999999E-2</v>
      </c>
      <c r="B2146">
        <v>1.6400000000000001E-2</v>
      </c>
      <c r="C2146">
        <v>1.9599999999999999E-2</v>
      </c>
      <c r="D2146">
        <v>2.2499999999999999E-2</v>
      </c>
      <c r="E2146">
        <v>2.4299999999999999E-2</v>
      </c>
      <c r="F2146">
        <v>2.7300000000000001E-2</v>
      </c>
      <c r="G2146">
        <v>3.0099999999999998E-2</v>
      </c>
      <c r="H2146">
        <v>3.3099999999999997E-2</v>
      </c>
    </row>
    <row r="2147" spans="1:8" x14ac:dyDescent="0.2">
      <c r="A2147">
        <v>1.32E-2</v>
      </c>
      <c r="B2147">
        <v>1.61E-2</v>
      </c>
      <c r="C2147">
        <v>1.9599999999999999E-2</v>
      </c>
      <c r="D2147">
        <v>2.2499999999999999E-2</v>
      </c>
      <c r="E2147">
        <v>2.46E-2</v>
      </c>
      <c r="F2147">
        <v>2.76E-2</v>
      </c>
      <c r="G2147">
        <v>3.0300000000000001E-2</v>
      </c>
      <c r="H2147">
        <v>3.3300000000000003E-2</v>
      </c>
    </row>
    <row r="2148" spans="1:8" x14ac:dyDescent="0.2">
      <c r="A2148">
        <v>1.35E-2</v>
      </c>
      <c r="B2148">
        <v>1.66E-2</v>
      </c>
      <c r="C2148">
        <v>2.0400000000000001E-2</v>
      </c>
      <c r="D2148">
        <v>2.3400000000000001E-2</v>
      </c>
      <c r="E2148">
        <v>2.5499999999999998E-2</v>
      </c>
      <c r="F2148">
        <v>2.86E-2</v>
      </c>
      <c r="G2148">
        <v>3.1300000000000001E-2</v>
      </c>
      <c r="H2148">
        <v>3.4200000000000001E-2</v>
      </c>
    </row>
    <row r="2149" spans="1:8" x14ac:dyDescent="0.2">
      <c r="A2149">
        <v>1.32E-2</v>
      </c>
      <c r="B2149">
        <v>1.6199999999999999E-2</v>
      </c>
      <c r="C2149">
        <v>1.9900000000000001E-2</v>
      </c>
      <c r="D2149">
        <v>2.3E-2</v>
      </c>
      <c r="E2149">
        <v>2.52E-2</v>
      </c>
      <c r="F2149">
        <v>2.8400000000000002E-2</v>
      </c>
      <c r="G2149">
        <v>3.1199999999999999E-2</v>
      </c>
      <c r="H2149">
        <v>3.3799999999999997E-2</v>
      </c>
    </row>
    <row r="2150" spans="1:8" x14ac:dyDescent="0.2">
      <c r="A2150">
        <v>1.32E-2</v>
      </c>
      <c r="B2150">
        <v>1.6400000000000001E-2</v>
      </c>
      <c r="C2150">
        <v>2.01E-2</v>
      </c>
      <c r="D2150">
        <v>2.3400000000000001E-2</v>
      </c>
      <c r="E2150">
        <v>2.58E-2</v>
      </c>
      <c r="F2150">
        <v>2.9100000000000001E-2</v>
      </c>
      <c r="G2150">
        <v>3.1899999999999998E-2</v>
      </c>
      <c r="H2150">
        <v>3.44E-2</v>
      </c>
    </row>
    <row r="2151" spans="1:8" x14ac:dyDescent="0.2">
      <c r="A2151">
        <v>1.3100000000000001E-2</v>
      </c>
      <c r="B2151">
        <v>1.6500000000000001E-2</v>
      </c>
      <c r="C2151">
        <v>2.06E-2</v>
      </c>
      <c r="D2151">
        <v>2.3900000000000001E-2</v>
      </c>
      <c r="E2151">
        <v>2.6499999999999999E-2</v>
      </c>
      <c r="F2151">
        <v>0.03</v>
      </c>
      <c r="G2151">
        <v>3.2899999999999999E-2</v>
      </c>
      <c r="H2151">
        <v>3.5200000000000002E-2</v>
      </c>
    </row>
    <row r="2152" spans="1:8" x14ac:dyDescent="0.2">
      <c r="A2152">
        <v>1.29E-2</v>
      </c>
      <c r="B2152">
        <v>1.6299999999999999E-2</v>
      </c>
      <c r="C2152">
        <v>2.01E-2</v>
      </c>
      <c r="D2152">
        <v>2.3099999999999999E-2</v>
      </c>
      <c r="E2152">
        <v>2.5499999999999998E-2</v>
      </c>
      <c r="F2152">
        <v>2.8799999999999999E-2</v>
      </c>
      <c r="G2152">
        <v>3.1399999999999997E-2</v>
      </c>
      <c r="H2152">
        <v>3.3300000000000003E-2</v>
      </c>
    </row>
    <row r="2153" spans="1:8" x14ac:dyDescent="0.2">
      <c r="A2153">
        <v>1.2800000000000001E-2</v>
      </c>
      <c r="B2153">
        <v>1.5599999999999999E-2</v>
      </c>
      <c r="C2153">
        <v>1.9099999999999999E-2</v>
      </c>
      <c r="D2153">
        <v>2.2100000000000002E-2</v>
      </c>
      <c r="E2153">
        <v>2.4299999999999999E-2</v>
      </c>
      <c r="F2153">
        <v>2.7699999999999999E-2</v>
      </c>
      <c r="G2153">
        <v>3.0200000000000001E-2</v>
      </c>
      <c r="H2153">
        <v>3.2000000000000001E-2</v>
      </c>
    </row>
    <row r="2154" spans="1:8" x14ac:dyDescent="0.2">
      <c r="A2154">
        <v>1.29E-2</v>
      </c>
      <c r="B2154">
        <v>1.5100000000000001E-2</v>
      </c>
      <c r="C2154">
        <v>1.8599999999999998E-2</v>
      </c>
      <c r="D2154">
        <v>2.1700000000000001E-2</v>
      </c>
      <c r="E2154">
        <v>2.41E-2</v>
      </c>
      <c r="F2154">
        <v>2.7400000000000001E-2</v>
      </c>
      <c r="G2154">
        <v>0.03</v>
      </c>
      <c r="H2154">
        <v>3.2099999999999997E-2</v>
      </c>
    </row>
    <row r="2155" spans="1:8" x14ac:dyDescent="0.2">
      <c r="A2155">
        <v>1.3299999999999999E-2</v>
      </c>
      <c r="B2155">
        <v>1.5900000000000001E-2</v>
      </c>
      <c r="C2155">
        <v>1.9699999999999999E-2</v>
      </c>
      <c r="D2155">
        <v>2.29E-2</v>
      </c>
      <c r="E2155">
        <v>2.5399999999999999E-2</v>
      </c>
      <c r="F2155">
        <v>2.8500000000000001E-2</v>
      </c>
      <c r="G2155">
        <v>3.1E-2</v>
      </c>
      <c r="H2155">
        <v>3.3099999999999997E-2</v>
      </c>
    </row>
    <row r="2156" spans="1:8" x14ac:dyDescent="0.2">
      <c r="A2156">
        <v>1.3599999999999999E-2</v>
      </c>
      <c r="B2156">
        <v>1.6E-2</v>
      </c>
      <c r="C2156">
        <v>1.9300000000000001E-2</v>
      </c>
      <c r="D2156">
        <v>2.2100000000000002E-2</v>
      </c>
      <c r="E2156">
        <v>2.4299999999999999E-2</v>
      </c>
      <c r="F2156">
        <v>2.7300000000000001E-2</v>
      </c>
      <c r="G2156">
        <v>2.9700000000000001E-2</v>
      </c>
      <c r="H2156">
        <v>3.2099999999999997E-2</v>
      </c>
    </row>
    <row r="2157" spans="1:8" x14ac:dyDescent="0.2">
      <c r="A2157">
        <v>1.3599999999999999E-2</v>
      </c>
      <c r="B2157">
        <v>1.5900000000000001E-2</v>
      </c>
      <c r="C2157">
        <v>1.9099999999999999E-2</v>
      </c>
      <c r="D2157">
        <v>2.2200000000000001E-2</v>
      </c>
      <c r="E2157">
        <v>2.4400000000000002E-2</v>
      </c>
      <c r="F2157">
        <v>2.7300000000000001E-2</v>
      </c>
      <c r="G2157">
        <v>2.9600000000000001E-2</v>
      </c>
      <c r="H2157">
        <v>3.1600000000000003E-2</v>
      </c>
    </row>
    <row r="2158" spans="1:8" x14ac:dyDescent="0.2">
      <c r="A2158">
        <v>1.3599999999999999E-2</v>
      </c>
      <c r="B2158">
        <v>1.6400000000000001E-2</v>
      </c>
      <c r="C2158">
        <v>1.9800000000000002E-2</v>
      </c>
      <c r="D2158">
        <v>2.29E-2</v>
      </c>
      <c r="E2158">
        <v>2.52E-2</v>
      </c>
      <c r="F2158">
        <v>2.8400000000000002E-2</v>
      </c>
      <c r="G2158">
        <v>3.09E-2</v>
      </c>
      <c r="H2158">
        <v>3.3099999999999997E-2</v>
      </c>
    </row>
    <row r="2159" spans="1:8" x14ac:dyDescent="0.2">
      <c r="A2159">
        <v>1.2999999999999999E-2</v>
      </c>
      <c r="B2159">
        <v>1.55E-2</v>
      </c>
      <c r="C2159">
        <v>1.89E-2</v>
      </c>
      <c r="D2159">
        <v>2.1899999999999999E-2</v>
      </c>
      <c r="E2159">
        <v>2.4199999999999999E-2</v>
      </c>
      <c r="F2159">
        <v>2.75E-2</v>
      </c>
      <c r="G2159">
        <v>3.0099999999999998E-2</v>
      </c>
      <c r="H2159">
        <v>3.2500000000000001E-2</v>
      </c>
    </row>
    <row r="2160" spans="1:8" x14ac:dyDescent="0.2">
      <c r="A2160">
        <v>1.3100000000000001E-2</v>
      </c>
      <c r="B2160">
        <v>1.5900000000000001E-2</v>
      </c>
      <c r="C2160">
        <v>1.9300000000000001E-2</v>
      </c>
      <c r="D2160">
        <v>2.23E-2</v>
      </c>
      <c r="E2160">
        <v>2.4500000000000001E-2</v>
      </c>
      <c r="F2160">
        <v>2.76E-2</v>
      </c>
      <c r="G2160">
        <v>0.03</v>
      </c>
      <c r="H2160">
        <v>3.1899999999999998E-2</v>
      </c>
    </row>
    <row r="2161" spans="1:8" x14ac:dyDescent="0.2">
      <c r="A2161">
        <v>1.32E-2</v>
      </c>
      <c r="B2161">
        <v>1.5800000000000002E-2</v>
      </c>
      <c r="C2161">
        <v>1.9099999999999999E-2</v>
      </c>
      <c r="D2161">
        <v>2.1999999999999999E-2</v>
      </c>
      <c r="E2161">
        <v>2.4400000000000002E-2</v>
      </c>
      <c r="F2161">
        <v>2.75E-2</v>
      </c>
      <c r="G2161">
        <v>2.9899999999999999E-2</v>
      </c>
      <c r="H2161">
        <v>3.1399999999999997E-2</v>
      </c>
    </row>
    <row r="2162" spans="1:8" x14ac:dyDescent="0.2">
      <c r="A2162">
        <v>1.3599999999999999E-2</v>
      </c>
      <c r="B2162">
        <v>1.66E-2</v>
      </c>
      <c r="C2162">
        <v>2.01E-2</v>
      </c>
      <c r="D2162">
        <v>2.3300000000000001E-2</v>
      </c>
      <c r="E2162">
        <v>2.5700000000000001E-2</v>
      </c>
      <c r="F2162">
        <v>2.87E-2</v>
      </c>
      <c r="G2162">
        <v>3.1099999999999999E-2</v>
      </c>
      <c r="H2162">
        <v>3.2199999999999999E-2</v>
      </c>
    </row>
    <row r="2163" spans="1:8" x14ac:dyDescent="0.2">
      <c r="A2163">
        <v>1.4E-2</v>
      </c>
      <c r="B2163">
        <v>1.7299999999999999E-2</v>
      </c>
      <c r="C2163">
        <v>2.12E-2</v>
      </c>
      <c r="D2163">
        <v>2.4500000000000001E-2</v>
      </c>
      <c r="E2163">
        <v>2.7099999999999999E-2</v>
      </c>
      <c r="F2163">
        <v>3.0599999999999999E-2</v>
      </c>
      <c r="G2163">
        <v>3.32E-2</v>
      </c>
      <c r="H2163">
        <v>3.4500000000000003E-2</v>
      </c>
    </row>
    <row r="2164" spans="1:8" x14ac:dyDescent="0.2">
      <c r="A2164">
        <v>1.4E-2</v>
      </c>
      <c r="B2164">
        <v>1.7000000000000001E-2</v>
      </c>
      <c r="C2164">
        <v>2.1000000000000001E-2</v>
      </c>
      <c r="D2164">
        <v>2.4400000000000002E-2</v>
      </c>
      <c r="E2164">
        <v>2.7099999999999999E-2</v>
      </c>
      <c r="F2164">
        <v>3.0700000000000002E-2</v>
      </c>
      <c r="G2164">
        <v>3.3399999999999999E-2</v>
      </c>
      <c r="H2164">
        <v>3.4599999999999999E-2</v>
      </c>
    </row>
    <row r="2165" spans="1:8" x14ac:dyDescent="0.2">
      <c r="A2165">
        <v>1.3599999999999999E-2</v>
      </c>
      <c r="B2165">
        <v>1.6E-2</v>
      </c>
      <c r="C2165">
        <v>1.9599999999999999E-2</v>
      </c>
      <c r="D2165">
        <v>2.3E-2</v>
      </c>
      <c r="E2165">
        <v>2.5600000000000001E-2</v>
      </c>
      <c r="F2165">
        <v>2.93E-2</v>
      </c>
      <c r="G2165">
        <v>3.2399999999999998E-2</v>
      </c>
      <c r="H2165">
        <v>3.3799999999999997E-2</v>
      </c>
    </row>
    <row r="2166" spans="1:8" x14ac:dyDescent="0.2">
      <c r="A2166">
        <v>1.3299999999999999E-2</v>
      </c>
      <c r="B2166">
        <v>1.5900000000000001E-2</v>
      </c>
      <c r="C2166">
        <v>1.9699999999999999E-2</v>
      </c>
      <c r="D2166">
        <v>2.3199999999999998E-2</v>
      </c>
      <c r="E2166">
        <v>2.58E-2</v>
      </c>
      <c r="F2166">
        <v>2.9499999999999998E-2</v>
      </c>
      <c r="G2166">
        <v>3.2399999999999998E-2</v>
      </c>
      <c r="H2166">
        <v>3.4299999999999997E-2</v>
      </c>
    </row>
    <row r="2167" spans="1:8" x14ac:dyDescent="0.2">
      <c r="A2167">
        <v>1.38E-2</v>
      </c>
      <c r="B2167">
        <v>1.67E-2</v>
      </c>
      <c r="C2167">
        <v>2.0500000000000001E-2</v>
      </c>
      <c r="D2167">
        <v>2.3900000000000001E-2</v>
      </c>
      <c r="E2167">
        <v>2.6599999999999999E-2</v>
      </c>
      <c r="F2167">
        <v>3.0300000000000001E-2</v>
      </c>
      <c r="G2167">
        <v>3.3099999999999997E-2</v>
      </c>
      <c r="H2167">
        <v>3.44E-2</v>
      </c>
    </row>
    <row r="2168" spans="1:8" x14ac:dyDescent="0.2">
      <c r="A2168">
        <v>1.4E-2</v>
      </c>
      <c r="B2168">
        <v>1.67E-2</v>
      </c>
      <c r="C2168">
        <v>2.0299999999999999E-2</v>
      </c>
      <c r="D2168">
        <v>2.3400000000000001E-2</v>
      </c>
      <c r="E2168">
        <v>2.58E-2</v>
      </c>
      <c r="F2168">
        <v>2.92E-2</v>
      </c>
      <c r="G2168">
        <v>3.1800000000000002E-2</v>
      </c>
      <c r="H2168">
        <v>3.3000000000000002E-2</v>
      </c>
    </row>
    <row r="2169" spans="1:8" x14ac:dyDescent="0.2">
      <c r="A2169">
        <v>1.44E-2</v>
      </c>
      <c r="B2169">
        <v>1.67E-2</v>
      </c>
      <c r="C2169">
        <v>0.02</v>
      </c>
      <c r="D2169">
        <v>2.29E-2</v>
      </c>
      <c r="E2169">
        <v>2.5100000000000001E-2</v>
      </c>
      <c r="F2169">
        <v>2.8199999999999999E-2</v>
      </c>
      <c r="G2169">
        <v>3.0599999999999999E-2</v>
      </c>
      <c r="H2169">
        <v>3.1800000000000002E-2</v>
      </c>
    </row>
    <row r="2170" spans="1:8" x14ac:dyDescent="0.2">
      <c r="A2170">
        <v>1.54E-2</v>
      </c>
      <c r="B2170">
        <v>1.78E-2</v>
      </c>
      <c r="C2170">
        <v>2.12E-2</v>
      </c>
      <c r="D2170">
        <v>2.41E-2</v>
      </c>
      <c r="E2170">
        <v>2.63E-2</v>
      </c>
      <c r="F2170">
        <v>2.9399999999999999E-2</v>
      </c>
      <c r="G2170">
        <v>3.1600000000000003E-2</v>
      </c>
      <c r="H2170">
        <v>3.2899999999999999E-2</v>
      </c>
    </row>
    <row r="2171" spans="1:8" x14ac:dyDescent="0.2">
      <c r="A2171">
        <v>1.54E-2</v>
      </c>
      <c r="B2171">
        <v>1.78E-2</v>
      </c>
      <c r="C2171">
        <v>2.1100000000000001E-2</v>
      </c>
      <c r="D2171">
        <v>2.41E-2</v>
      </c>
      <c r="E2171">
        <v>2.64E-2</v>
      </c>
      <c r="F2171">
        <v>2.9499999999999998E-2</v>
      </c>
      <c r="G2171">
        <v>3.1899999999999998E-2</v>
      </c>
      <c r="H2171">
        <v>3.3399999999999999E-2</v>
      </c>
    </row>
    <row r="2172" spans="1:8" x14ac:dyDescent="0.2">
      <c r="A2172">
        <v>1.4999999999999999E-2</v>
      </c>
      <c r="B2172">
        <v>1.77E-2</v>
      </c>
      <c r="C2172">
        <v>2.1299999999999999E-2</v>
      </c>
      <c r="D2172">
        <v>2.4400000000000002E-2</v>
      </c>
      <c r="E2172">
        <v>2.6800000000000001E-2</v>
      </c>
      <c r="F2172">
        <v>3.0099999999999998E-2</v>
      </c>
      <c r="G2172">
        <v>3.2500000000000001E-2</v>
      </c>
      <c r="H2172">
        <v>3.4000000000000002E-2</v>
      </c>
    </row>
    <row r="2173" spans="1:8" x14ac:dyDescent="0.2">
      <c r="A2173">
        <v>1.46E-2</v>
      </c>
      <c r="B2173">
        <v>1.6799999999999999E-2</v>
      </c>
      <c r="C2173">
        <v>0.02</v>
      </c>
      <c r="D2173">
        <v>2.3099999999999999E-2</v>
      </c>
      <c r="E2173">
        <v>2.53E-2</v>
      </c>
      <c r="F2173">
        <v>2.8500000000000001E-2</v>
      </c>
      <c r="G2173">
        <v>3.1E-2</v>
      </c>
      <c r="H2173">
        <v>3.2800000000000003E-2</v>
      </c>
    </row>
    <row r="2174" spans="1:8" x14ac:dyDescent="0.2">
      <c r="A2174">
        <v>1.4500000000000001E-2</v>
      </c>
      <c r="B2174">
        <v>1.67E-2</v>
      </c>
      <c r="C2174">
        <v>0.02</v>
      </c>
      <c r="D2174">
        <v>2.2800000000000001E-2</v>
      </c>
      <c r="E2174">
        <v>2.5100000000000001E-2</v>
      </c>
      <c r="F2174">
        <v>2.8199999999999999E-2</v>
      </c>
      <c r="G2174">
        <v>3.0800000000000001E-2</v>
      </c>
      <c r="H2174">
        <v>3.27E-2</v>
      </c>
    </row>
    <row r="2175" spans="1:8" x14ac:dyDescent="0.2">
      <c r="A2175">
        <v>1.4500000000000001E-2</v>
      </c>
      <c r="B2175">
        <v>1.67E-2</v>
      </c>
      <c r="C2175">
        <v>0.02</v>
      </c>
      <c r="D2175">
        <v>2.3E-2</v>
      </c>
      <c r="E2175">
        <v>2.5399999999999999E-2</v>
      </c>
      <c r="F2175">
        <v>2.87E-2</v>
      </c>
      <c r="G2175">
        <v>3.1699999999999999E-2</v>
      </c>
      <c r="H2175">
        <v>3.4200000000000001E-2</v>
      </c>
    </row>
    <row r="2176" spans="1:8" x14ac:dyDescent="0.2">
      <c r="A2176">
        <v>1.41E-2</v>
      </c>
      <c r="B2176">
        <v>1.6500000000000001E-2</v>
      </c>
      <c r="C2176">
        <v>1.9800000000000002E-2</v>
      </c>
      <c r="D2176">
        <v>2.2800000000000001E-2</v>
      </c>
      <c r="E2176">
        <v>2.52E-2</v>
      </c>
      <c r="F2176">
        <v>2.86E-2</v>
      </c>
      <c r="G2176">
        <v>3.1399999999999997E-2</v>
      </c>
      <c r="H2176">
        <v>3.3599999999999998E-2</v>
      </c>
    </row>
    <row r="2177" spans="1:8" x14ac:dyDescent="0.2">
      <c r="A2177">
        <v>1.41E-2</v>
      </c>
      <c r="B2177">
        <v>1.67E-2</v>
      </c>
      <c r="C2177">
        <v>2.01E-2</v>
      </c>
      <c r="D2177">
        <v>2.3199999999999998E-2</v>
      </c>
      <c r="E2177">
        <v>2.5700000000000001E-2</v>
      </c>
      <c r="F2177">
        <v>2.92E-2</v>
      </c>
      <c r="G2177">
        <v>3.2000000000000001E-2</v>
      </c>
      <c r="H2177">
        <v>3.4599999999999999E-2</v>
      </c>
    </row>
    <row r="2178" spans="1:8" x14ac:dyDescent="0.2">
      <c r="A2178">
        <v>1.23E-2</v>
      </c>
      <c r="B2178">
        <v>1.43E-2</v>
      </c>
      <c r="C2178">
        <v>1.7299999999999999E-2</v>
      </c>
      <c r="D2178">
        <v>2.01E-2</v>
      </c>
      <c r="E2178">
        <v>2.2100000000000002E-2</v>
      </c>
      <c r="F2178">
        <v>2.53E-2</v>
      </c>
      <c r="G2178">
        <v>2.7900000000000001E-2</v>
      </c>
      <c r="H2178">
        <v>3.1899999999999998E-2</v>
      </c>
    </row>
    <row r="2179" spans="1:8" x14ac:dyDescent="0.2">
      <c r="A2179">
        <v>1.2699999999999999E-2</v>
      </c>
      <c r="B2179">
        <v>1.4800000000000001E-2</v>
      </c>
      <c r="C2179">
        <v>1.7999999999999999E-2</v>
      </c>
      <c r="D2179">
        <v>2.0799999999999999E-2</v>
      </c>
      <c r="E2179">
        <v>2.29E-2</v>
      </c>
      <c r="F2179">
        <v>2.64E-2</v>
      </c>
      <c r="G2179">
        <v>2.93E-2</v>
      </c>
      <c r="H2179">
        <v>3.3500000000000002E-2</v>
      </c>
    </row>
    <row r="2180" spans="1:8" x14ac:dyDescent="0.2">
      <c r="A2180">
        <v>1.2800000000000001E-2</v>
      </c>
      <c r="B2180">
        <v>1.49E-2</v>
      </c>
      <c r="C2180">
        <v>1.8100000000000002E-2</v>
      </c>
      <c r="D2180">
        <v>2.1000000000000001E-2</v>
      </c>
      <c r="E2180">
        <v>2.3099999999999999E-2</v>
      </c>
      <c r="F2180">
        <v>2.64E-2</v>
      </c>
      <c r="G2180">
        <v>2.9399999999999999E-2</v>
      </c>
      <c r="H2180">
        <v>3.3799999999999997E-2</v>
      </c>
    </row>
    <row r="2181" spans="1:8" x14ac:dyDescent="0.2">
      <c r="A2181">
        <v>1.2999999999999999E-2</v>
      </c>
      <c r="B2181">
        <v>1.5299999999999999E-2</v>
      </c>
      <c r="C2181">
        <v>1.84E-2</v>
      </c>
      <c r="D2181">
        <v>2.1299999999999999E-2</v>
      </c>
      <c r="E2181">
        <v>2.3400000000000001E-2</v>
      </c>
      <c r="F2181">
        <v>2.6700000000000002E-2</v>
      </c>
      <c r="G2181">
        <v>2.9700000000000001E-2</v>
      </c>
      <c r="H2181">
        <v>3.4299999999999997E-2</v>
      </c>
    </row>
    <row r="2182" spans="1:8" x14ac:dyDescent="0.2">
      <c r="A2182">
        <v>1.32E-2</v>
      </c>
      <c r="B2182">
        <v>1.5299999999999999E-2</v>
      </c>
      <c r="C2182">
        <v>1.84E-2</v>
      </c>
      <c r="D2182">
        <v>2.1299999999999999E-2</v>
      </c>
      <c r="E2182">
        <v>2.3400000000000001E-2</v>
      </c>
      <c r="F2182">
        <v>2.6800000000000001E-2</v>
      </c>
      <c r="G2182">
        <v>2.9600000000000001E-2</v>
      </c>
      <c r="H2182">
        <v>3.3799999999999997E-2</v>
      </c>
    </row>
    <row r="2183" spans="1:8" x14ac:dyDescent="0.2">
      <c r="A2183">
        <v>1.2999999999999999E-2</v>
      </c>
      <c r="B2183">
        <v>1.52E-2</v>
      </c>
      <c r="C2183">
        <v>1.83E-2</v>
      </c>
      <c r="D2183">
        <v>2.12E-2</v>
      </c>
      <c r="E2183">
        <v>2.3599999999999999E-2</v>
      </c>
      <c r="F2183">
        <v>2.7E-2</v>
      </c>
      <c r="G2183">
        <v>2.9899999999999999E-2</v>
      </c>
      <c r="H2183">
        <v>3.4099999999999998E-2</v>
      </c>
    </row>
    <row r="2184" spans="1:8" x14ac:dyDescent="0.2">
      <c r="A2184">
        <v>1.24E-2</v>
      </c>
      <c r="B2184">
        <v>1.44E-2</v>
      </c>
      <c r="C2184">
        <v>1.7600000000000001E-2</v>
      </c>
      <c r="D2184">
        <v>2.06E-2</v>
      </c>
      <c r="E2184">
        <v>2.29E-2</v>
      </c>
      <c r="F2184">
        <v>2.64E-2</v>
      </c>
      <c r="G2184">
        <v>2.92E-2</v>
      </c>
      <c r="H2184">
        <v>3.2899999999999999E-2</v>
      </c>
    </row>
    <row r="2185" spans="1:8" x14ac:dyDescent="0.2">
      <c r="A2185">
        <v>1.2200000000000001E-2</v>
      </c>
      <c r="B2185">
        <v>1.43E-2</v>
      </c>
      <c r="C2185">
        <v>1.72E-2</v>
      </c>
      <c r="D2185">
        <v>2.01E-2</v>
      </c>
      <c r="E2185">
        <v>2.2599999999999999E-2</v>
      </c>
      <c r="F2185">
        <v>2.5999999999999999E-2</v>
      </c>
      <c r="G2185">
        <v>2.8899999999999999E-2</v>
      </c>
      <c r="H2185">
        <v>3.2399999999999998E-2</v>
      </c>
    </row>
    <row r="2186" spans="1:8" x14ac:dyDescent="0.2">
      <c r="A2186">
        <v>1.1900000000000001E-2</v>
      </c>
      <c r="B2186">
        <v>1.38E-2</v>
      </c>
      <c r="C2186">
        <v>1.6799999999999999E-2</v>
      </c>
      <c r="D2186">
        <v>1.9800000000000002E-2</v>
      </c>
      <c r="E2186">
        <v>2.2200000000000001E-2</v>
      </c>
      <c r="F2186">
        <v>2.5700000000000001E-2</v>
      </c>
      <c r="G2186">
        <v>2.8799999999999999E-2</v>
      </c>
      <c r="H2186">
        <v>3.2500000000000001E-2</v>
      </c>
    </row>
    <row r="2187" spans="1:8" x14ac:dyDescent="0.2">
      <c r="A2187">
        <v>1.18E-2</v>
      </c>
      <c r="B2187">
        <v>1.37E-2</v>
      </c>
      <c r="C2187">
        <v>1.6799999999999999E-2</v>
      </c>
      <c r="D2187">
        <v>1.9699999999999999E-2</v>
      </c>
      <c r="E2187">
        <v>2.2100000000000002E-2</v>
      </c>
      <c r="F2187">
        <v>2.58E-2</v>
      </c>
      <c r="G2187">
        <v>2.8899999999999999E-2</v>
      </c>
      <c r="H2187">
        <v>3.2500000000000001E-2</v>
      </c>
    </row>
    <row r="2188" spans="1:8" x14ac:dyDescent="0.2">
      <c r="A2188">
        <v>1.21E-2</v>
      </c>
      <c r="B2188">
        <v>1.4200000000000001E-2</v>
      </c>
      <c r="C2188">
        <v>1.7399999999999999E-2</v>
      </c>
      <c r="D2188">
        <v>2.0400000000000001E-2</v>
      </c>
      <c r="E2188">
        <v>2.2700000000000001E-2</v>
      </c>
      <c r="F2188">
        <v>2.6100000000000002E-2</v>
      </c>
      <c r="G2188">
        <v>2.9000000000000001E-2</v>
      </c>
      <c r="H2188">
        <v>3.2399999999999998E-2</v>
      </c>
    </row>
    <row r="2189" spans="1:8" x14ac:dyDescent="0.2">
      <c r="A2189">
        <v>1.24E-2</v>
      </c>
      <c r="B2189">
        <v>1.49E-2</v>
      </c>
      <c r="C2189">
        <v>1.8100000000000002E-2</v>
      </c>
      <c r="D2189">
        <v>2.12E-2</v>
      </c>
      <c r="E2189">
        <v>2.3599999999999999E-2</v>
      </c>
      <c r="F2189">
        <v>2.7099999999999999E-2</v>
      </c>
      <c r="G2189">
        <v>0.03</v>
      </c>
      <c r="H2189">
        <v>3.3399999999999999E-2</v>
      </c>
    </row>
    <row r="2190" spans="1:8" x14ac:dyDescent="0.2">
      <c r="A2190">
        <v>1.24E-2</v>
      </c>
      <c r="B2190">
        <v>1.52E-2</v>
      </c>
      <c r="C2190">
        <v>1.8599999999999998E-2</v>
      </c>
      <c r="D2190">
        <v>2.1700000000000001E-2</v>
      </c>
      <c r="E2190">
        <v>2.4199999999999999E-2</v>
      </c>
      <c r="F2190">
        <v>2.7699999999999999E-2</v>
      </c>
      <c r="G2190">
        <v>3.0700000000000002E-2</v>
      </c>
      <c r="H2190">
        <v>3.4099999999999998E-2</v>
      </c>
    </row>
    <row r="2191" spans="1:8" x14ac:dyDescent="0.2">
      <c r="A2191">
        <v>1.23E-2</v>
      </c>
      <c r="B2191">
        <v>1.5299999999999999E-2</v>
      </c>
      <c r="C2191">
        <v>1.8800000000000001E-2</v>
      </c>
      <c r="D2191">
        <v>2.1999999999999999E-2</v>
      </c>
      <c r="E2191">
        <v>2.46E-2</v>
      </c>
      <c r="F2191">
        <v>2.81E-2</v>
      </c>
      <c r="G2191">
        <v>3.1099999999999999E-2</v>
      </c>
      <c r="H2191">
        <v>3.4500000000000003E-2</v>
      </c>
    </row>
    <row r="2192" spans="1:8" x14ac:dyDescent="0.2">
      <c r="A2192">
        <v>1.2E-2</v>
      </c>
      <c r="B2192">
        <v>1.49E-2</v>
      </c>
      <c r="C2192">
        <v>1.84E-2</v>
      </c>
      <c r="D2192">
        <v>2.1600000000000001E-2</v>
      </c>
      <c r="E2192">
        <v>2.4199999999999999E-2</v>
      </c>
      <c r="F2192">
        <v>2.7699999999999999E-2</v>
      </c>
      <c r="G2192">
        <v>3.0700000000000002E-2</v>
      </c>
      <c r="H2192">
        <v>3.4299999999999997E-2</v>
      </c>
    </row>
    <row r="2193" spans="1:8" x14ac:dyDescent="0.2">
      <c r="A2193">
        <v>1.2200000000000001E-2</v>
      </c>
      <c r="B2193">
        <v>1.5299999999999999E-2</v>
      </c>
      <c r="C2193">
        <v>1.89E-2</v>
      </c>
      <c r="D2193">
        <v>2.2200000000000001E-2</v>
      </c>
      <c r="E2193">
        <v>2.4799999999999999E-2</v>
      </c>
      <c r="F2193">
        <v>2.8199999999999999E-2</v>
      </c>
      <c r="G2193">
        <v>3.1199999999999999E-2</v>
      </c>
      <c r="H2193">
        <v>3.4799999999999998E-2</v>
      </c>
    </row>
    <row r="2194" spans="1:8" x14ac:dyDescent="0.2">
      <c r="A2194">
        <v>1.2E-2</v>
      </c>
      <c r="B2194">
        <v>1.47E-2</v>
      </c>
      <c r="C2194">
        <v>1.8200000000000001E-2</v>
      </c>
      <c r="D2194">
        <v>2.1399999999999999E-2</v>
      </c>
      <c r="E2194">
        <v>2.4E-2</v>
      </c>
      <c r="F2194">
        <v>2.75E-2</v>
      </c>
      <c r="G2194">
        <v>3.0499999999999999E-2</v>
      </c>
      <c r="H2194">
        <v>3.4200000000000001E-2</v>
      </c>
    </row>
    <row r="2195" spans="1:8" x14ac:dyDescent="0.2">
      <c r="A2195">
        <v>1.17E-2</v>
      </c>
      <c r="B2195">
        <v>1.44E-2</v>
      </c>
      <c r="C2195">
        <v>1.78E-2</v>
      </c>
      <c r="D2195">
        <v>2.1000000000000001E-2</v>
      </c>
      <c r="E2195">
        <v>2.3599999999999999E-2</v>
      </c>
      <c r="F2195">
        <v>2.7099999999999999E-2</v>
      </c>
      <c r="G2195">
        <v>3.0099999999999998E-2</v>
      </c>
      <c r="H2195">
        <v>3.39E-2</v>
      </c>
    </row>
    <row r="2196" spans="1:8" x14ac:dyDescent="0.2">
      <c r="A2196">
        <v>1.15E-2</v>
      </c>
      <c r="B2196">
        <v>1.41E-2</v>
      </c>
      <c r="C2196">
        <v>1.7500000000000002E-2</v>
      </c>
      <c r="D2196">
        <v>2.06E-2</v>
      </c>
      <c r="E2196">
        <v>2.3099999999999999E-2</v>
      </c>
      <c r="F2196">
        <v>2.6700000000000002E-2</v>
      </c>
      <c r="G2196">
        <v>2.9600000000000001E-2</v>
      </c>
      <c r="H2196">
        <v>3.3399999999999999E-2</v>
      </c>
    </row>
    <row r="2197" spans="1:8" x14ac:dyDescent="0.2">
      <c r="A2197">
        <v>1.15E-2</v>
      </c>
      <c r="B2197">
        <v>1.4200000000000001E-2</v>
      </c>
      <c r="C2197">
        <v>1.7500000000000002E-2</v>
      </c>
      <c r="D2197">
        <v>2.0500000000000001E-2</v>
      </c>
      <c r="E2197">
        <v>2.3E-2</v>
      </c>
      <c r="F2197">
        <v>2.64E-2</v>
      </c>
      <c r="G2197">
        <v>2.9399999999999999E-2</v>
      </c>
      <c r="H2197">
        <v>3.32E-2</v>
      </c>
    </row>
    <row r="2198" spans="1:8" x14ac:dyDescent="0.2">
      <c r="A2198">
        <v>1.2200000000000001E-2</v>
      </c>
      <c r="B2198">
        <v>1.54E-2</v>
      </c>
      <c r="C2198">
        <v>1.89E-2</v>
      </c>
      <c r="D2198">
        <v>2.1999999999999999E-2</v>
      </c>
      <c r="E2198">
        <v>2.4400000000000002E-2</v>
      </c>
      <c r="F2198">
        <v>2.7799999999999998E-2</v>
      </c>
      <c r="G2198">
        <v>3.0599999999999999E-2</v>
      </c>
      <c r="H2198">
        <v>3.4299999999999997E-2</v>
      </c>
    </row>
    <row r="2199" spans="1:8" x14ac:dyDescent="0.2">
      <c r="A2199">
        <v>1.21E-2</v>
      </c>
      <c r="B2199">
        <v>1.52E-2</v>
      </c>
      <c r="C2199">
        <v>1.8700000000000001E-2</v>
      </c>
      <c r="D2199">
        <v>2.1600000000000001E-2</v>
      </c>
      <c r="E2199">
        <v>2.4E-2</v>
      </c>
      <c r="F2199">
        <v>2.7300000000000001E-2</v>
      </c>
      <c r="G2199">
        <v>3.0099999999999998E-2</v>
      </c>
      <c r="H2199">
        <v>3.3799999999999997E-2</v>
      </c>
    </row>
    <row r="2200" spans="1:8" x14ac:dyDescent="0.2">
      <c r="A2200">
        <v>1.24E-2</v>
      </c>
      <c r="B2200">
        <v>1.55E-2</v>
      </c>
      <c r="C2200">
        <v>1.89E-2</v>
      </c>
      <c r="D2200">
        <v>2.18E-2</v>
      </c>
      <c r="E2200">
        <v>2.41E-2</v>
      </c>
      <c r="F2200">
        <v>2.7300000000000001E-2</v>
      </c>
      <c r="G2200">
        <v>2.9899999999999999E-2</v>
      </c>
      <c r="H2200">
        <v>3.3300000000000003E-2</v>
      </c>
    </row>
    <row r="2201" spans="1:8" x14ac:dyDescent="0.2">
      <c r="A2201">
        <v>1.26E-2</v>
      </c>
      <c r="B2201">
        <v>1.6E-2</v>
      </c>
      <c r="C2201">
        <v>1.9800000000000002E-2</v>
      </c>
      <c r="D2201">
        <v>2.2800000000000001E-2</v>
      </c>
      <c r="E2201">
        <v>2.52E-2</v>
      </c>
      <c r="F2201">
        <v>2.8400000000000002E-2</v>
      </c>
      <c r="G2201">
        <v>3.09E-2</v>
      </c>
      <c r="H2201">
        <v>3.4299999999999997E-2</v>
      </c>
    </row>
    <row r="2202" spans="1:8" x14ac:dyDescent="0.2">
      <c r="A2202">
        <v>1.23E-2</v>
      </c>
      <c r="B2202">
        <v>1.5900000000000001E-2</v>
      </c>
      <c r="C2202">
        <v>1.9800000000000002E-2</v>
      </c>
      <c r="D2202">
        <v>2.3E-2</v>
      </c>
      <c r="E2202">
        <v>2.52E-2</v>
      </c>
      <c r="F2202">
        <v>2.8500000000000001E-2</v>
      </c>
      <c r="G2202">
        <v>3.1099999999999999E-2</v>
      </c>
      <c r="H2202">
        <v>3.4500000000000003E-2</v>
      </c>
    </row>
    <row r="2203" spans="1:8" x14ac:dyDescent="0.2">
      <c r="A2203">
        <v>1.1900000000000001E-2</v>
      </c>
      <c r="B2203">
        <v>1.5699999999999999E-2</v>
      </c>
      <c r="C2203">
        <v>1.9699999999999999E-2</v>
      </c>
      <c r="D2203">
        <v>2.29E-2</v>
      </c>
      <c r="E2203">
        <v>2.53E-2</v>
      </c>
      <c r="F2203">
        <v>2.86E-2</v>
      </c>
      <c r="G2203">
        <v>3.1300000000000001E-2</v>
      </c>
      <c r="H2203">
        <v>3.5099999999999999E-2</v>
      </c>
    </row>
    <row r="2204" spans="1:8" x14ac:dyDescent="0.2">
      <c r="A2204">
        <v>1.14E-2</v>
      </c>
      <c r="B2204">
        <v>1.5100000000000001E-2</v>
      </c>
      <c r="C2204">
        <v>1.9199999999999998E-2</v>
      </c>
      <c r="D2204">
        <v>2.2599999999999999E-2</v>
      </c>
      <c r="E2204">
        <v>2.5000000000000001E-2</v>
      </c>
      <c r="F2204">
        <v>2.8400000000000002E-2</v>
      </c>
      <c r="G2204">
        <v>3.1199999999999999E-2</v>
      </c>
      <c r="H2204">
        <v>3.5099999999999999E-2</v>
      </c>
    </row>
    <row r="2205" spans="1:8" x14ac:dyDescent="0.2">
      <c r="A2205">
        <v>1.15E-2</v>
      </c>
      <c r="B2205">
        <v>1.4800000000000001E-2</v>
      </c>
      <c r="C2205">
        <v>1.8800000000000001E-2</v>
      </c>
      <c r="D2205">
        <v>2.2100000000000002E-2</v>
      </c>
      <c r="E2205">
        <v>2.4500000000000001E-2</v>
      </c>
      <c r="F2205">
        <v>2.7900000000000001E-2</v>
      </c>
      <c r="G2205">
        <v>3.0700000000000002E-2</v>
      </c>
      <c r="H2205">
        <v>3.4500000000000003E-2</v>
      </c>
    </row>
    <row r="2206" spans="1:8" x14ac:dyDescent="0.2">
      <c r="A2206">
        <v>1.1299999999999999E-2</v>
      </c>
      <c r="B2206">
        <v>1.47E-2</v>
      </c>
      <c r="C2206">
        <v>1.8800000000000001E-2</v>
      </c>
      <c r="D2206">
        <v>2.2200000000000001E-2</v>
      </c>
      <c r="E2206">
        <v>2.4799999999999999E-2</v>
      </c>
      <c r="F2206">
        <v>2.8199999999999999E-2</v>
      </c>
      <c r="G2206">
        <v>3.1099999999999999E-2</v>
      </c>
      <c r="H2206">
        <v>3.49E-2</v>
      </c>
    </row>
    <row r="2207" spans="1:8" x14ac:dyDescent="0.2">
      <c r="A2207">
        <v>1.12E-2</v>
      </c>
      <c r="B2207">
        <v>1.5100000000000001E-2</v>
      </c>
      <c r="C2207">
        <v>1.9599999999999999E-2</v>
      </c>
      <c r="D2207">
        <v>2.3199999999999998E-2</v>
      </c>
      <c r="E2207">
        <v>2.5999999999999999E-2</v>
      </c>
      <c r="F2207">
        <v>2.9399999999999999E-2</v>
      </c>
      <c r="G2207">
        <v>3.2300000000000002E-2</v>
      </c>
      <c r="H2207">
        <v>3.61E-2</v>
      </c>
    </row>
    <row r="2208" spans="1:8" x14ac:dyDescent="0.2">
      <c r="A2208">
        <v>1.11E-2</v>
      </c>
      <c r="B2208">
        <v>1.4999999999999999E-2</v>
      </c>
      <c r="C2208">
        <v>1.9699999999999999E-2</v>
      </c>
      <c r="D2208">
        <v>2.3199999999999998E-2</v>
      </c>
      <c r="E2208">
        <v>2.6100000000000002E-2</v>
      </c>
      <c r="F2208">
        <v>0.03</v>
      </c>
      <c r="G2208">
        <v>3.3099999999999997E-2</v>
      </c>
      <c r="H2208">
        <v>3.7100000000000001E-2</v>
      </c>
    </row>
    <row r="2209" spans="1:8" x14ac:dyDescent="0.2">
      <c r="A2209">
        <v>1.1299999999999999E-2</v>
      </c>
      <c r="B2209">
        <v>1.5299999999999999E-2</v>
      </c>
      <c r="C2209">
        <v>1.9800000000000002E-2</v>
      </c>
      <c r="D2209">
        <v>2.35E-2</v>
      </c>
      <c r="E2209">
        <v>2.64E-2</v>
      </c>
      <c r="F2209">
        <v>3.0200000000000001E-2</v>
      </c>
      <c r="G2209">
        <v>3.3399999999999999E-2</v>
      </c>
      <c r="H2209">
        <v>3.73E-2</v>
      </c>
    </row>
    <row r="2210" spans="1:8" x14ac:dyDescent="0.2">
      <c r="A2210">
        <v>1.0800000000000001E-2</v>
      </c>
      <c r="B2210">
        <v>1.4800000000000001E-2</v>
      </c>
      <c r="C2210">
        <v>1.9400000000000001E-2</v>
      </c>
      <c r="D2210">
        <v>2.3099999999999999E-2</v>
      </c>
      <c r="E2210">
        <v>2.5999999999999999E-2</v>
      </c>
      <c r="F2210">
        <v>2.9700000000000001E-2</v>
      </c>
      <c r="G2210">
        <v>3.2899999999999999E-2</v>
      </c>
      <c r="H2210">
        <v>3.6700000000000003E-2</v>
      </c>
    </row>
    <row r="2211" spans="1:8" x14ac:dyDescent="0.2">
      <c r="A2211">
        <v>1.06E-2</v>
      </c>
      <c r="B2211">
        <v>1.4500000000000001E-2</v>
      </c>
      <c r="C2211">
        <v>1.9099999999999999E-2</v>
      </c>
      <c r="D2211">
        <v>2.29E-2</v>
      </c>
      <c r="E2211">
        <v>2.58E-2</v>
      </c>
      <c r="F2211">
        <v>2.9700000000000001E-2</v>
      </c>
      <c r="G2211">
        <v>3.27E-2</v>
      </c>
      <c r="H2211">
        <v>3.6499999999999998E-2</v>
      </c>
    </row>
    <row r="2212" spans="1:8" x14ac:dyDescent="0.2">
      <c r="A2212">
        <v>1.04E-2</v>
      </c>
      <c r="B2212">
        <v>1.44E-2</v>
      </c>
      <c r="C2212">
        <v>1.9199999999999998E-2</v>
      </c>
      <c r="D2212">
        <v>2.3199999999999998E-2</v>
      </c>
      <c r="E2212">
        <v>2.6100000000000002E-2</v>
      </c>
      <c r="F2212">
        <v>3.0099999999999998E-2</v>
      </c>
      <c r="G2212">
        <v>3.3500000000000002E-2</v>
      </c>
      <c r="H2212">
        <v>3.7400000000000003E-2</v>
      </c>
    </row>
    <row r="2213" spans="1:8" x14ac:dyDescent="0.2">
      <c r="A2213">
        <v>0.01</v>
      </c>
      <c r="B2213">
        <v>1.41E-2</v>
      </c>
      <c r="C2213">
        <v>1.9099999999999999E-2</v>
      </c>
      <c r="D2213">
        <v>2.3E-2</v>
      </c>
      <c r="E2213">
        <v>2.5999999999999999E-2</v>
      </c>
      <c r="F2213">
        <v>3.0099999999999998E-2</v>
      </c>
      <c r="G2213">
        <v>3.3799999999999997E-2</v>
      </c>
      <c r="H2213">
        <v>3.8199999999999998E-2</v>
      </c>
    </row>
    <row r="2214" spans="1:8" x14ac:dyDescent="0.2">
      <c r="A2214">
        <v>9.7999999999999997E-3</v>
      </c>
      <c r="B2214">
        <v>1.37E-2</v>
      </c>
      <c r="C2214">
        <v>1.8499999999999999E-2</v>
      </c>
      <c r="D2214">
        <v>2.2499999999999999E-2</v>
      </c>
      <c r="E2214">
        <v>2.5700000000000001E-2</v>
      </c>
      <c r="F2214">
        <v>2.9899999999999999E-2</v>
      </c>
      <c r="G2214">
        <v>3.3399999999999999E-2</v>
      </c>
      <c r="H2214">
        <v>3.7900000000000003E-2</v>
      </c>
    </row>
    <row r="2215" spans="1:8" x14ac:dyDescent="0.2">
      <c r="A2215">
        <v>9.7999999999999997E-3</v>
      </c>
      <c r="B2215">
        <v>1.37E-2</v>
      </c>
      <c r="C2215">
        <v>1.8499999999999999E-2</v>
      </c>
      <c r="D2215">
        <v>2.24E-2</v>
      </c>
      <c r="E2215">
        <v>2.5399999999999999E-2</v>
      </c>
      <c r="F2215">
        <v>2.9600000000000001E-2</v>
      </c>
      <c r="G2215">
        <v>3.3099999999999997E-2</v>
      </c>
      <c r="H2215">
        <v>3.78E-2</v>
      </c>
    </row>
    <row r="2216" spans="1:8" x14ac:dyDescent="0.2">
      <c r="A2216">
        <v>9.4000000000000004E-3</v>
      </c>
      <c r="B2216">
        <v>1.29E-2</v>
      </c>
      <c r="C2216">
        <v>1.7399999999999999E-2</v>
      </c>
      <c r="D2216">
        <v>2.12E-2</v>
      </c>
      <c r="E2216">
        <v>2.4199999999999999E-2</v>
      </c>
      <c r="F2216">
        <v>2.8400000000000002E-2</v>
      </c>
      <c r="G2216">
        <v>3.2000000000000001E-2</v>
      </c>
      <c r="H2216">
        <v>3.6600000000000001E-2</v>
      </c>
    </row>
    <row r="2217" spans="1:8" x14ac:dyDescent="0.2">
      <c r="A2217">
        <v>9.1999999999999998E-3</v>
      </c>
      <c r="B2217">
        <v>1.29E-2</v>
      </c>
      <c r="C2217">
        <v>1.7500000000000002E-2</v>
      </c>
      <c r="D2217">
        <v>2.1399999999999999E-2</v>
      </c>
      <c r="E2217">
        <v>2.4400000000000002E-2</v>
      </c>
      <c r="F2217">
        <v>2.86E-2</v>
      </c>
      <c r="G2217">
        <v>3.2099999999999997E-2</v>
      </c>
      <c r="H2217">
        <v>3.6700000000000003E-2</v>
      </c>
    </row>
    <row r="2218" spans="1:8" x14ac:dyDescent="0.2">
      <c r="A2218">
        <v>8.9999999999999993E-3</v>
      </c>
      <c r="B2218">
        <v>1.2699999999999999E-2</v>
      </c>
      <c r="C2218">
        <v>1.7600000000000001E-2</v>
      </c>
      <c r="D2218">
        <v>2.1600000000000001E-2</v>
      </c>
      <c r="E2218">
        <v>2.47E-2</v>
      </c>
      <c r="F2218">
        <v>2.8899999999999999E-2</v>
      </c>
      <c r="G2218">
        <v>3.2399999999999998E-2</v>
      </c>
      <c r="H2218">
        <v>3.6799999999999999E-2</v>
      </c>
    </row>
    <row r="2219" spans="1:8" x14ac:dyDescent="0.2">
      <c r="A2219">
        <v>8.5000000000000006E-3</v>
      </c>
      <c r="B2219">
        <v>1.2500000000000001E-2</v>
      </c>
      <c r="C2219">
        <v>1.7399999999999999E-2</v>
      </c>
      <c r="D2219">
        <v>2.1399999999999999E-2</v>
      </c>
      <c r="E2219">
        <v>2.4400000000000002E-2</v>
      </c>
      <c r="F2219">
        <v>2.8799999999999999E-2</v>
      </c>
      <c r="G2219">
        <v>3.2199999999999999E-2</v>
      </c>
      <c r="H2219">
        <v>3.6799999999999999E-2</v>
      </c>
    </row>
    <row r="2220" spans="1:8" x14ac:dyDescent="0.2">
      <c r="A2220">
        <v>8.3000000000000001E-3</v>
      </c>
      <c r="B2220">
        <v>1.2500000000000001E-2</v>
      </c>
      <c r="C2220">
        <v>1.77E-2</v>
      </c>
      <c r="D2220">
        <v>2.1899999999999999E-2</v>
      </c>
      <c r="E2220">
        <v>2.53E-2</v>
      </c>
      <c r="F2220">
        <v>2.9499999999999998E-2</v>
      </c>
      <c r="G2220">
        <v>3.3399999999999999E-2</v>
      </c>
      <c r="H2220">
        <v>3.7999999999999999E-2</v>
      </c>
    </row>
    <row r="2221" spans="1:8" x14ac:dyDescent="0.2">
      <c r="A2221">
        <v>7.7999999999999996E-3</v>
      </c>
      <c r="B2221">
        <v>1.2E-2</v>
      </c>
      <c r="C2221">
        <v>1.72E-2</v>
      </c>
      <c r="D2221">
        <v>2.1499999999999998E-2</v>
      </c>
      <c r="E2221">
        <v>2.47E-2</v>
      </c>
      <c r="F2221">
        <v>2.93E-2</v>
      </c>
      <c r="G2221">
        <v>3.3099999999999997E-2</v>
      </c>
      <c r="H2221">
        <v>3.7999999999999999E-2</v>
      </c>
    </row>
    <row r="2222" spans="1:8" x14ac:dyDescent="0.2">
      <c r="A2222">
        <v>7.9000000000000008E-3</v>
      </c>
      <c r="B2222">
        <v>1.21E-2</v>
      </c>
      <c r="C2222">
        <v>1.7299999999999999E-2</v>
      </c>
      <c r="D2222">
        <v>2.1399999999999999E-2</v>
      </c>
      <c r="E2222">
        <v>2.46E-2</v>
      </c>
      <c r="F2222">
        <v>2.92E-2</v>
      </c>
      <c r="G2222">
        <v>3.2899999999999999E-2</v>
      </c>
      <c r="H2222">
        <v>3.78E-2</v>
      </c>
    </row>
    <row r="2223" spans="1:8" x14ac:dyDescent="0.2">
      <c r="A2223">
        <v>8.3999999999999995E-3</v>
      </c>
      <c r="B2223">
        <v>1.26E-2</v>
      </c>
      <c r="C2223">
        <v>1.8100000000000002E-2</v>
      </c>
      <c r="D2223">
        <v>2.2800000000000001E-2</v>
      </c>
      <c r="E2223">
        <v>2.64E-2</v>
      </c>
      <c r="F2223">
        <v>3.1199999999999999E-2</v>
      </c>
      <c r="G2223">
        <v>3.5200000000000002E-2</v>
      </c>
      <c r="H2223">
        <v>3.9899999999999998E-2</v>
      </c>
    </row>
    <row r="2224" spans="1:8" x14ac:dyDescent="0.2">
      <c r="A2224">
        <v>8.5000000000000006E-3</v>
      </c>
      <c r="B2224">
        <v>1.2999999999999999E-2</v>
      </c>
      <c r="C2224">
        <v>1.8499999999999999E-2</v>
      </c>
      <c r="D2224">
        <v>2.3199999999999998E-2</v>
      </c>
      <c r="E2224">
        <v>2.69E-2</v>
      </c>
      <c r="F2224">
        <v>3.1800000000000002E-2</v>
      </c>
      <c r="G2224">
        <v>3.5999999999999997E-2</v>
      </c>
      <c r="H2224">
        <v>4.0800000000000003E-2</v>
      </c>
    </row>
    <row r="2225" spans="1:8" x14ac:dyDescent="0.2">
      <c r="A2225">
        <v>8.9999999999999993E-3</v>
      </c>
      <c r="B2225">
        <v>1.38E-2</v>
      </c>
      <c r="C2225">
        <v>1.9300000000000001E-2</v>
      </c>
      <c r="D2225">
        <v>2.4400000000000002E-2</v>
      </c>
      <c r="E2225">
        <v>2.8500000000000001E-2</v>
      </c>
      <c r="F2225">
        <v>3.3799999999999997E-2</v>
      </c>
      <c r="G2225">
        <v>3.8199999999999998E-2</v>
      </c>
      <c r="H2225">
        <v>4.2900000000000001E-2</v>
      </c>
    </row>
    <row r="2226" spans="1:8" x14ac:dyDescent="0.2">
      <c r="A2226">
        <v>8.8999999999999999E-3</v>
      </c>
      <c r="B2226">
        <v>1.3899999999999999E-2</v>
      </c>
      <c r="C2226">
        <v>0.02</v>
      </c>
      <c r="D2226">
        <v>2.5399999999999999E-2</v>
      </c>
      <c r="E2226">
        <v>2.9499999999999998E-2</v>
      </c>
      <c r="F2226">
        <v>3.5099999999999999E-2</v>
      </c>
      <c r="G2226">
        <v>3.9699999999999999E-2</v>
      </c>
      <c r="H2226">
        <v>4.3799999999999999E-2</v>
      </c>
    </row>
    <row r="2227" spans="1:8" x14ac:dyDescent="0.2">
      <c r="A2227">
        <v>8.6E-3</v>
      </c>
      <c r="B2227">
        <v>1.35E-2</v>
      </c>
      <c r="C2227">
        <v>1.9400000000000001E-2</v>
      </c>
      <c r="D2227">
        <v>2.4500000000000001E-2</v>
      </c>
      <c r="E2227">
        <v>2.8500000000000001E-2</v>
      </c>
      <c r="F2227">
        <v>3.3700000000000001E-2</v>
      </c>
      <c r="G2227">
        <v>3.78E-2</v>
      </c>
      <c r="H2227">
        <v>4.1799999999999997E-2</v>
      </c>
    </row>
    <row r="2228" spans="1:8" x14ac:dyDescent="0.2">
      <c r="A2228">
        <v>8.8999999999999999E-3</v>
      </c>
      <c r="B2228">
        <v>1.41E-2</v>
      </c>
      <c r="C2228">
        <v>2.0400000000000001E-2</v>
      </c>
      <c r="D2228">
        <v>2.5600000000000001E-2</v>
      </c>
      <c r="E2228">
        <v>2.9600000000000001E-2</v>
      </c>
      <c r="F2228">
        <v>3.49E-2</v>
      </c>
      <c r="G2228">
        <v>3.9100000000000003E-2</v>
      </c>
      <c r="H2228">
        <v>4.2799999999999998E-2</v>
      </c>
    </row>
    <row r="2229" spans="1:8" x14ac:dyDescent="0.2">
      <c r="A2229">
        <v>8.6999999999999994E-3</v>
      </c>
      <c r="B2229">
        <v>1.41E-2</v>
      </c>
      <c r="C2229">
        <v>2.0500000000000001E-2</v>
      </c>
      <c r="D2229">
        <v>2.5999999999999999E-2</v>
      </c>
      <c r="E2229">
        <v>3.0499999999999999E-2</v>
      </c>
      <c r="F2229">
        <v>3.5999999999999997E-2</v>
      </c>
      <c r="G2229">
        <v>4.0399999999999998E-2</v>
      </c>
      <c r="H2229">
        <v>4.3999999999999997E-2</v>
      </c>
    </row>
    <row r="2230" spans="1:8" x14ac:dyDescent="0.2">
      <c r="A2230">
        <v>8.3999999999999995E-3</v>
      </c>
      <c r="B2230">
        <v>1.35E-2</v>
      </c>
      <c r="C2230">
        <v>1.9800000000000002E-2</v>
      </c>
      <c r="D2230">
        <v>2.53E-2</v>
      </c>
      <c r="E2230">
        <v>2.9600000000000001E-2</v>
      </c>
      <c r="F2230">
        <v>3.5000000000000003E-2</v>
      </c>
      <c r="G2230">
        <v>3.9199999999999999E-2</v>
      </c>
      <c r="H2230">
        <v>4.3200000000000002E-2</v>
      </c>
    </row>
    <row r="2231" spans="1:8" x14ac:dyDescent="0.2">
      <c r="A2231">
        <v>8.6E-3</v>
      </c>
      <c r="B2231">
        <v>1.3899999999999999E-2</v>
      </c>
      <c r="C2231">
        <v>2.01E-2</v>
      </c>
      <c r="D2231">
        <v>2.5700000000000001E-2</v>
      </c>
      <c r="E2231">
        <v>2.9899999999999999E-2</v>
      </c>
      <c r="F2231">
        <v>3.5299999999999998E-2</v>
      </c>
      <c r="G2231">
        <v>3.9600000000000003E-2</v>
      </c>
      <c r="H2231">
        <v>4.36E-2</v>
      </c>
    </row>
    <row r="2232" spans="1:8" x14ac:dyDescent="0.2">
      <c r="A2232">
        <v>1.0699999999999999E-2</v>
      </c>
      <c r="B2232">
        <v>1.7299999999999999E-2</v>
      </c>
      <c r="C2232">
        <v>2.3900000000000001E-2</v>
      </c>
      <c r="D2232">
        <v>2.9399999999999999E-2</v>
      </c>
      <c r="E2232">
        <v>3.3599999999999998E-2</v>
      </c>
      <c r="F2232">
        <v>3.8600000000000002E-2</v>
      </c>
      <c r="G2232">
        <v>4.2599999999999999E-2</v>
      </c>
      <c r="H2232">
        <v>4.5499999999999999E-2</v>
      </c>
    </row>
    <row r="2233" spans="1:8" x14ac:dyDescent="0.2">
      <c r="A2233">
        <v>1.14E-2</v>
      </c>
      <c r="B2233">
        <v>1.8700000000000001E-2</v>
      </c>
      <c r="C2233">
        <v>2.52E-2</v>
      </c>
      <c r="D2233">
        <v>3.0300000000000001E-2</v>
      </c>
      <c r="E2233">
        <v>3.4099999999999998E-2</v>
      </c>
      <c r="F2233">
        <v>3.8800000000000001E-2</v>
      </c>
      <c r="G2233">
        <v>4.24E-2</v>
      </c>
      <c r="H2233">
        <v>4.48E-2</v>
      </c>
    </row>
    <row r="2234" spans="1:8" x14ac:dyDescent="0.2">
      <c r="A2234">
        <v>1.0500000000000001E-2</v>
      </c>
      <c r="B2234">
        <v>1.7600000000000001E-2</v>
      </c>
      <c r="C2234">
        <v>2.4299999999999999E-2</v>
      </c>
      <c r="D2234">
        <v>2.9499999999999998E-2</v>
      </c>
      <c r="E2234">
        <v>3.3500000000000002E-2</v>
      </c>
      <c r="F2234">
        <v>3.8199999999999998E-2</v>
      </c>
      <c r="G2234">
        <v>4.1799999999999997E-2</v>
      </c>
      <c r="H2234">
        <v>4.4299999999999999E-2</v>
      </c>
    </row>
    <row r="2235" spans="1:8" x14ac:dyDescent="0.2">
      <c r="A2235">
        <v>1.04E-2</v>
      </c>
      <c r="B2235">
        <v>1.78E-2</v>
      </c>
      <c r="C2235">
        <v>2.47E-2</v>
      </c>
      <c r="D2235">
        <v>3.0200000000000001E-2</v>
      </c>
      <c r="E2235">
        <v>3.4099999999999998E-2</v>
      </c>
      <c r="F2235">
        <v>3.9100000000000003E-2</v>
      </c>
      <c r="G2235">
        <v>4.2700000000000002E-2</v>
      </c>
      <c r="H2235">
        <v>4.53E-2</v>
      </c>
    </row>
    <row r="2236" spans="1:8" x14ac:dyDescent="0.2">
      <c r="A2236">
        <v>1.04E-2</v>
      </c>
      <c r="B2236">
        <v>1.8100000000000002E-2</v>
      </c>
      <c r="C2236">
        <v>2.52E-2</v>
      </c>
      <c r="D2236">
        <v>3.0700000000000002E-2</v>
      </c>
      <c r="E2236">
        <v>3.4599999999999999E-2</v>
      </c>
      <c r="F2236">
        <v>3.95E-2</v>
      </c>
      <c r="G2236">
        <v>4.3099999999999999E-2</v>
      </c>
      <c r="H2236">
        <v>4.6199999999999998E-2</v>
      </c>
    </row>
    <row r="2237" spans="1:8" x14ac:dyDescent="0.2">
      <c r="A2237">
        <v>0.01</v>
      </c>
      <c r="B2237">
        <v>1.72E-2</v>
      </c>
      <c r="C2237">
        <v>2.41E-2</v>
      </c>
      <c r="D2237">
        <v>2.92E-2</v>
      </c>
      <c r="E2237">
        <v>3.2899999999999999E-2</v>
      </c>
      <c r="F2237">
        <v>3.7600000000000001E-2</v>
      </c>
      <c r="G2237">
        <v>4.1099999999999998E-2</v>
      </c>
      <c r="H2237">
        <v>4.41E-2</v>
      </c>
    </row>
    <row r="2238" spans="1:8" x14ac:dyDescent="0.2">
      <c r="A2238">
        <v>9.5999999999999992E-3</v>
      </c>
      <c r="B2238">
        <v>1.6400000000000001E-2</v>
      </c>
      <c r="C2238">
        <v>2.29E-2</v>
      </c>
      <c r="D2238">
        <v>2.7799999999999998E-2</v>
      </c>
      <c r="E2238">
        <v>3.1600000000000003E-2</v>
      </c>
      <c r="F2238">
        <v>3.6200000000000003E-2</v>
      </c>
      <c r="G2238">
        <v>3.9699999999999999E-2</v>
      </c>
      <c r="H2238">
        <v>4.3200000000000002E-2</v>
      </c>
    </row>
    <row r="2239" spans="1:8" x14ac:dyDescent="0.2">
      <c r="A2239">
        <v>9.7000000000000003E-3</v>
      </c>
      <c r="B2239">
        <v>1.66E-2</v>
      </c>
      <c r="C2239">
        <v>2.3E-2</v>
      </c>
      <c r="D2239">
        <v>2.8000000000000001E-2</v>
      </c>
      <c r="E2239">
        <v>3.1600000000000003E-2</v>
      </c>
      <c r="F2239">
        <v>3.6299999999999999E-2</v>
      </c>
      <c r="G2239">
        <v>3.9899999999999998E-2</v>
      </c>
      <c r="H2239">
        <v>4.3299999999999998E-2</v>
      </c>
    </row>
    <row r="2240" spans="1:8" x14ac:dyDescent="0.2">
      <c r="A2240">
        <v>9.4999999999999998E-3</v>
      </c>
      <c r="B2240">
        <v>1.5699999999999999E-2</v>
      </c>
      <c r="C2240">
        <v>2.18E-2</v>
      </c>
      <c r="D2240">
        <v>2.6700000000000002E-2</v>
      </c>
      <c r="E2240">
        <v>3.0200000000000001E-2</v>
      </c>
      <c r="F2240">
        <v>3.4799999999999998E-2</v>
      </c>
      <c r="G2240">
        <v>3.8300000000000001E-2</v>
      </c>
      <c r="H2240">
        <v>4.19E-2</v>
      </c>
    </row>
    <row r="2241" spans="1:8" x14ac:dyDescent="0.2">
      <c r="A2241">
        <v>9.9000000000000008E-3</v>
      </c>
      <c r="B2241">
        <v>1.66E-2</v>
      </c>
      <c r="C2241">
        <v>2.3099999999999999E-2</v>
      </c>
      <c r="D2241">
        <v>2.81E-2</v>
      </c>
      <c r="E2241">
        <v>3.1600000000000003E-2</v>
      </c>
      <c r="F2241">
        <v>3.6299999999999999E-2</v>
      </c>
      <c r="G2241">
        <v>3.9800000000000002E-2</v>
      </c>
      <c r="H2241">
        <v>4.3299999999999998E-2</v>
      </c>
    </row>
    <row r="2242" spans="1:8" x14ac:dyDescent="0.2">
      <c r="A2242">
        <v>1.01E-2</v>
      </c>
      <c r="B2242">
        <v>1.7399999999999999E-2</v>
      </c>
      <c r="C2242">
        <v>2.4199999999999999E-2</v>
      </c>
      <c r="D2242">
        <v>2.92E-2</v>
      </c>
      <c r="E2242">
        <v>3.2800000000000003E-2</v>
      </c>
      <c r="F2242">
        <v>3.7400000000000003E-2</v>
      </c>
      <c r="G2242">
        <v>4.1000000000000002E-2</v>
      </c>
      <c r="H2242">
        <v>4.4400000000000002E-2</v>
      </c>
    </row>
    <row r="2243" spans="1:8" x14ac:dyDescent="0.2">
      <c r="A2243">
        <v>9.4999999999999998E-3</v>
      </c>
      <c r="B2243">
        <v>1.6199999999999999E-2</v>
      </c>
      <c r="C2243">
        <v>2.29E-2</v>
      </c>
      <c r="D2243">
        <v>2.7900000000000001E-2</v>
      </c>
      <c r="E2243">
        <v>3.1600000000000003E-2</v>
      </c>
      <c r="F2243">
        <v>3.61E-2</v>
      </c>
      <c r="G2243">
        <v>3.9699999999999999E-2</v>
      </c>
      <c r="H2243">
        <v>4.3299999999999998E-2</v>
      </c>
    </row>
    <row r="2244" spans="1:8" x14ac:dyDescent="0.2">
      <c r="A2244">
        <v>9.1999999999999998E-3</v>
      </c>
      <c r="B2244">
        <v>1.5800000000000002E-2</v>
      </c>
      <c r="C2244">
        <v>2.23E-2</v>
      </c>
      <c r="D2244">
        <v>2.7400000000000001E-2</v>
      </c>
      <c r="E2244">
        <v>3.1E-2</v>
      </c>
      <c r="F2244">
        <v>3.56E-2</v>
      </c>
      <c r="G2244">
        <v>3.9E-2</v>
      </c>
      <c r="H2244">
        <v>4.2700000000000002E-2</v>
      </c>
    </row>
    <row r="2245" spans="1:8" x14ac:dyDescent="0.2">
      <c r="A2245">
        <v>9.2999999999999992E-3</v>
      </c>
      <c r="B2245">
        <v>1.6199999999999999E-2</v>
      </c>
      <c r="C2245">
        <v>2.2800000000000001E-2</v>
      </c>
      <c r="D2245">
        <v>2.7799999999999998E-2</v>
      </c>
      <c r="E2245">
        <v>3.1399999999999997E-2</v>
      </c>
      <c r="F2245">
        <v>3.5900000000000001E-2</v>
      </c>
      <c r="G2245">
        <v>3.9399999999999998E-2</v>
      </c>
      <c r="H2245">
        <v>4.3200000000000002E-2</v>
      </c>
    </row>
    <row r="2246" spans="1:8" x14ac:dyDescent="0.2">
      <c r="A2246">
        <v>8.6999999999999994E-3</v>
      </c>
      <c r="B2246">
        <v>1.55E-2</v>
      </c>
      <c r="C2246">
        <v>2.2200000000000001E-2</v>
      </c>
      <c r="D2246">
        <v>2.7099999999999999E-2</v>
      </c>
      <c r="E2246">
        <v>3.0800000000000001E-2</v>
      </c>
      <c r="F2246">
        <v>3.5299999999999998E-2</v>
      </c>
      <c r="G2246">
        <v>3.8899999999999997E-2</v>
      </c>
      <c r="H2246">
        <v>4.2500000000000003E-2</v>
      </c>
    </row>
    <row r="2247" spans="1:8" x14ac:dyDescent="0.2">
      <c r="A2247">
        <v>8.5000000000000006E-3</v>
      </c>
      <c r="B2247">
        <v>1.4800000000000001E-2</v>
      </c>
      <c r="C2247">
        <v>2.1000000000000001E-2</v>
      </c>
      <c r="D2247">
        <v>2.58E-2</v>
      </c>
      <c r="E2247">
        <v>2.9399999999999999E-2</v>
      </c>
      <c r="F2247">
        <v>3.39E-2</v>
      </c>
      <c r="G2247">
        <v>3.73E-2</v>
      </c>
      <c r="H2247">
        <v>4.1399999999999999E-2</v>
      </c>
    </row>
    <row r="2248" spans="1:8" x14ac:dyDescent="0.2">
      <c r="A2248">
        <v>8.8000000000000005E-3</v>
      </c>
      <c r="B2248">
        <v>1.4999999999999999E-2</v>
      </c>
      <c r="C2248">
        <v>2.1000000000000001E-2</v>
      </c>
      <c r="D2248">
        <v>2.5700000000000001E-2</v>
      </c>
      <c r="E2248">
        <v>2.9100000000000001E-2</v>
      </c>
      <c r="F2248">
        <v>3.3599999999999998E-2</v>
      </c>
      <c r="G2248">
        <v>3.7100000000000001E-2</v>
      </c>
      <c r="H2248">
        <v>4.1200000000000001E-2</v>
      </c>
    </row>
    <row r="2249" spans="1:8" x14ac:dyDescent="0.2">
      <c r="A2249">
        <v>8.8999999999999999E-3</v>
      </c>
      <c r="B2249">
        <v>1.54E-2</v>
      </c>
      <c r="C2249">
        <v>2.1499999999999998E-2</v>
      </c>
      <c r="D2249">
        <v>2.6100000000000002E-2</v>
      </c>
      <c r="E2249">
        <v>2.9600000000000001E-2</v>
      </c>
      <c r="F2249">
        <v>3.4099999999999998E-2</v>
      </c>
      <c r="G2249">
        <v>3.7499999999999999E-2</v>
      </c>
      <c r="H2249">
        <v>4.1700000000000001E-2</v>
      </c>
    </row>
    <row r="2250" spans="1:8" x14ac:dyDescent="0.2">
      <c r="A2250">
        <v>8.5000000000000006E-3</v>
      </c>
      <c r="B2250">
        <v>1.5100000000000001E-2</v>
      </c>
      <c r="C2250">
        <v>2.1499999999999998E-2</v>
      </c>
      <c r="D2250">
        <v>2.6100000000000002E-2</v>
      </c>
      <c r="E2250">
        <v>2.9899999999999999E-2</v>
      </c>
      <c r="F2250">
        <v>3.4700000000000002E-2</v>
      </c>
      <c r="G2250">
        <v>3.8399999999999997E-2</v>
      </c>
      <c r="H2250">
        <v>4.2500000000000003E-2</v>
      </c>
    </row>
    <row r="2251" spans="1:8" x14ac:dyDescent="0.2">
      <c r="A2251">
        <v>8.0000000000000002E-3</v>
      </c>
      <c r="B2251">
        <v>1.3899999999999999E-2</v>
      </c>
      <c r="C2251">
        <v>0.02</v>
      </c>
      <c r="D2251">
        <v>2.4799999999999999E-2</v>
      </c>
      <c r="E2251">
        <v>2.8500000000000001E-2</v>
      </c>
      <c r="F2251">
        <v>3.3300000000000003E-2</v>
      </c>
      <c r="G2251">
        <v>3.7199999999999997E-2</v>
      </c>
      <c r="H2251">
        <v>4.1599999999999998E-2</v>
      </c>
    </row>
    <row r="2252" spans="1:8" x14ac:dyDescent="0.2">
      <c r="A2252">
        <v>7.7000000000000002E-3</v>
      </c>
      <c r="B2252">
        <v>1.34E-2</v>
      </c>
      <c r="C2252">
        <v>1.9599999999999999E-2</v>
      </c>
      <c r="D2252">
        <v>2.4500000000000001E-2</v>
      </c>
      <c r="E2252">
        <v>2.8199999999999999E-2</v>
      </c>
      <c r="F2252">
        <v>3.3300000000000003E-2</v>
      </c>
      <c r="G2252">
        <v>3.73E-2</v>
      </c>
      <c r="H2252">
        <v>4.19E-2</v>
      </c>
    </row>
    <row r="2253" spans="1:8" x14ac:dyDescent="0.2">
      <c r="A2253">
        <v>7.7000000000000002E-3</v>
      </c>
      <c r="B2253">
        <v>1.3299999999999999E-2</v>
      </c>
      <c r="C2253">
        <v>1.9300000000000001E-2</v>
      </c>
      <c r="D2253">
        <v>2.4199999999999999E-2</v>
      </c>
      <c r="E2253">
        <v>2.7900000000000001E-2</v>
      </c>
      <c r="F2253">
        <v>3.2800000000000003E-2</v>
      </c>
      <c r="G2253">
        <v>3.6900000000000002E-2</v>
      </c>
      <c r="H2253">
        <v>4.1599999999999998E-2</v>
      </c>
    </row>
    <row r="2254" spans="1:8" x14ac:dyDescent="0.2">
      <c r="A2254">
        <v>7.6E-3</v>
      </c>
      <c r="B2254">
        <v>1.32E-2</v>
      </c>
      <c r="C2254">
        <v>1.9099999999999999E-2</v>
      </c>
      <c r="D2254">
        <v>2.3800000000000002E-2</v>
      </c>
      <c r="E2254">
        <v>2.7300000000000001E-2</v>
      </c>
      <c r="F2254">
        <v>3.2099999999999997E-2</v>
      </c>
      <c r="G2254">
        <v>3.5900000000000001E-2</v>
      </c>
      <c r="H2254">
        <v>4.0500000000000001E-2</v>
      </c>
    </row>
    <row r="2255" spans="1:8" x14ac:dyDescent="0.2">
      <c r="A2255">
        <v>7.4000000000000003E-3</v>
      </c>
      <c r="B2255">
        <v>1.29E-2</v>
      </c>
      <c r="C2255">
        <v>1.8800000000000001E-2</v>
      </c>
      <c r="D2255">
        <v>2.3400000000000001E-2</v>
      </c>
      <c r="E2255">
        <v>2.7E-2</v>
      </c>
      <c r="F2255">
        <v>3.1699999999999999E-2</v>
      </c>
      <c r="G2255">
        <v>3.56E-2</v>
      </c>
      <c r="H2255">
        <v>4.02E-2</v>
      </c>
    </row>
    <row r="2256" spans="1:8" x14ac:dyDescent="0.2">
      <c r="A2256">
        <v>7.1999999999999998E-3</v>
      </c>
      <c r="B2256">
        <v>1.26E-2</v>
      </c>
      <c r="C2256">
        <v>1.83E-2</v>
      </c>
      <c r="D2256">
        <v>2.2700000000000001E-2</v>
      </c>
      <c r="E2256">
        <v>2.6100000000000002E-2</v>
      </c>
      <c r="F2256">
        <v>3.0700000000000002E-2</v>
      </c>
      <c r="G2256">
        <v>3.44E-2</v>
      </c>
      <c r="H2256">
        <v>3.9300000000000002E-2</v>
      </c>
    </row>
    <row r="2257" spans="1:8" x14ac:dyDescent="0.2">
      <c r="A2257">
        <v>7.6E-3</v>
      </c>
      <c r="B2257">
        <v>1.2999999999999999E-2</v>
      </c>
      <c r="C2257">
        <v>1.8800000000000001E-2</v>
      </c>
      <c r="D2257">
        <v>2.3199999999999998E-2</v>
      </c>
      <c r="E2257">
        <v>2.6599999999999999E-2</v>
      </c>
      <c r="F2257">
        <v>3.1300000000000001E-2</v>
      </c>
      <c r="G2257">
        <v>3.5000000000000003E-2</v>
      </c>
      <c r="H2257">
        <v>3.9600000000000003E-2</v>
      </c>
    </row>
    <row r="2258" spans="1:8" x14ac:dyDescent="0.2">
      <c r="A2258">
        <v>7.9000000000000008E-3</v>
      </c>
      <c r="B2258">
        <v>1.37E-2</v>
      </c>
      <c r="C2258">
        <v>1.9699999999999999E-2</v>
      </c>
      <c r="D2258">
        <v>2.4299999999999999E-2</v>
      </c>
      <c r="E2258">
        <v>2.7799999999999998E-2</v>
      </c>
      <c r="F2258">
        <v>3.2599999999999997E-2</v>
      </c>
      <c r="G2258">
        <v>3.6299999999999999E-2</v>
      </c>
      <c r="H2258">
        <v>4.0899999999999999E-2</v>
      </c>
    </row>
    <row r="2259" spans="1:8" x14ac:dyDescent="0.2">
      <c r="A2259">
        <v>8.2000000000000007E-3</v>
      </c>
      <c r="B2259">
        <v>1.43E-2</v>
      </c>
      <c r="C2259">
        <v>2.0500000000000001E-2</v>
      </c>
      <c r="D2259">
        <v>2.5499999999999998E-2</v>
      </c>
      <c r="E2259">
        <v>2.9100000000000001E-2</v>
      </c>
      <c r="F2259">
        <v>3.4000000000000002E-2</v>
      </c>
      <c r="G2259">
        <v>3.78E-2</v>
      </c>
      <c r="H2259">
        <v>4.24E-2</v>
      </c>
    </row>
    <row r="2260" spans="1:8" x14ac:dyDescent="0.2">
      <c r="A2260">
        <v>7.7999999999999996E-3</v>
      </c>
      <c r="B2260">
        <v>1.4E-2</v>
      </c>
      <c r="C2260">
        <v>2.0299999999999999E-2</v>
      </c>
      <c r="D2260">
        <v>2.52E-2</v>
      </c>
      <c r="E2260">
        <v>2.8899999999999999E-2</v>
      </c>
      <c r="F2260">
        <v>3.3799999999999997E-2</v>
      </c>
      <c r="G2260">
        <v>3.7600000000000001E-2</v>
      </c>
      <c r="H2260">
        <v>4.2099999999999999E-2</v>
      </c>
    </row>
    <row r="2261" spans="1:8" x14ac:dyDescent="0.2">
      <c r="A2261">
        <v>7.9000000000000008E-3</v>
      </c>
      <c r="B2261">
        <v>1.46E-2</v>
      </c>
      <c r="C2261">
        <v>2.12E-2</v>
      </c>
      <c r="D2261">
        <v>2.6200000000000001E-2</v>
      </c>
      <c r="E2261">
        <v>0.03</v>
      </c>
      <c r="F2261">
        <v>3.4799999999999998E-2</v>
      </c>
      <c r="G2261">
        <v>3.8600000000000002E-2</v>
      </c>
      <c r="H2261">
        <v>4.3099999999999999E-2</v>
      </c>
    </row>
    <row r="2262" spans="1:8" x14ac:dyDescent="0.2">
      <c r="A2262">
        <v>8.0999999999999996E-3</v>
      </c>
      <c r="B2262">
        <v>1.49E-2</v>
      </c>
      <c r="C2262">
        <v>2.1499999999999998E-2</v>
      </c>
      <c r="D2262">
        <v>2.6499999999999999E-2</v>
      </c>
      <c r="E2262">
        <v>3.0200000000000001E-2</v>
      </c>
      <c r="F2262">
        <v>3.5099999999999999E-2</v>
      </c>
      <c r="G2262">
        <v>3.9E-2</v>
      </c>
      <c r="H2262">
        <v>4.3499999999999997E-2</v>
      </c>
    </row>
    <row r="2263" spans="1:8" x14ac:dyDescent="0.2">
      <c r="A2263">
        <v>7.4000000000000003E-3</v>
      </c>
      <c r="B2263">
        <v>1.3599999999999999E-2</v>
      </c>
      <c r="C2263">
        <v>1.9800000000000002E-2</v>
      </c>
      <c r="D2263">
        <v>2.47E-2</v>
      </c>
      <c r="E2263">
        <v>2.8299999999999999E-2</v>
      </c>
      <c r="F2263">
        <v>3.3300000000000003E-2</v>
      </c>
      <c r="G2263">
        <v>3.7199999999999997E-2</v>
      </c>
      <c r="H2263">
        <v>4.19E-2</v>
      </c>
    </row>
    <row r="2264" spans="1:8" x14ac:dyDescent="0.2">
      <c r="A2264">
        <v>7.4999999999999997E-3</v>
      </c>
      <c r="B2264">
        <v>1.35E-2</v>
      </c>
      <c r="C2264">
        <v>1.9699999999999999E-2</v>
      </c>
      <c r="D2264">
        <v>2.47E-2</v>
      </c>
      <c r="E2264">
        <v>2.8199999999999999E-2</v>
      </c>
      <c r="F2264">
        <v>3.32E-2</v>
      </c>
      <c r="G2264">
        <v>3.6999999999999998E-2</v>
      </c>
      <c r="H2264">
        <v>4.1799999999999997E-2</v>
      </c>
    </row>
    <row r="2265" spans="1:8" x14ac:dyDescent="0.2">
      <c r="A2265">
        <v>7.9000000000000008E-3</v>
      </c>
      <c r="B2265">
        <v>1.44E-2</v>
      </c>
      <c r="C2265">
        <v>2.0799999999999999E-2</v>
      </c>
      <c r="D2265">
        <v>2.58E-2</v>
      </c>
      <c r="E2265">
        <v>2.9499999999999998E-2</v>
      </c>
      <c r="F2265">
        <v>3.4500000000000003E-2</v>
      </c>
      <c r="G2265">
        <v>3.8300000000000001E-2</v>
      </c>
      <c r="H2265">
        <v>4.2799999999999998E-2</v>
      </c>
    </row>
    <row r="2266" spans="1:8" x14ac:dyDescent="0.2">
      <c r="A2266">
        <v>7.9000000000000008E-3</v>
      </c>
      <c r="B2266">
        <v>1.44E-2</v>
      </c>
      <c r="C2266">
        <v>2.0899999999999998E-2</v>
      </c>
      <c r="D2266">
        <v>2.6100000000000002E-2</v>
      </c>
      <c r="E2266">
        <v>0.03</v>
      </c>
      <c r="F2266">
        <v>3.5000000000000003E-2</v>
      </c>
      <c r="G2266">
        <v>3.9E-2</v>
      </c>
      <c r="H2266">
        <v>4.36E-2</v>
      </c>
    </row>
    <row r="2267" spans="1:8" x14ac:dyDescent="0.2">
      <c r="A2267">
        <v>8.0000000000000002E-3</v>
      </c>
      <c r="B2267">
        <v>1.49E-2</v>
      </c>
      <c r="C2267">
        <v>2.1399999999999999E-2</v>
      </c>
      <c r="D2267">
        <v>2.6599999999999999E-2</v>
      </c>
      <c r="E2267">
        <v>3.04E-2</v>
      </c>
      <c r="F2267">
        <v>3.5700000000000003E-2</v>
      </c>
      <c r="G2267">
        <v>3.95E-2</v>
      </c>
      <c r="H2267">
        <v>4.4200000000000003E-2</v>
      </c>
    </row>
    <row r="2268" spans="1:8" x14ac:dyDescent="0.2">
      <c r="A2268">
        <v>7.7999999999999996E-3</v>
      </c>
      <c r="B2268">
        <v>1.44E-2</v>
      </c>
      <c r="C2268">
        <v>2.0799999999999999E-2</v>
      </c>
      <c r="D2268">
        <v>2.5999999999999999E-2</v>
      </c>
      <c r="E2268">
        <v>2.9700000000000001E-2</v>
      </c>
      <c r="F2268">
        <v>3.4799999999999998E-2</v>
      </c>
      <c r="G2268">
        <v>3.9E-2</v>
      </c>
      <c r="H2268">
        <v>4.36E-2</v>
      </c>
    </row>
    <row r="2269" spans="1:8" x14ac:dyDescent="0.2">
      <c r="A2269">
        <v>7.9000000000000008E-3</v>
      </c>
      <c r="B2269">
        <v>1.49E-2</v>
      </c>
      <c r="C2269">
        <v>2.1299999999999999E-2</v>
      </c>
      <c r="D2269">
        <v>2.6200000000000001E-2</v>
      </c>
      <c r="E2269">
        <v>2.9899999999999999E-2</v>
      </c>
      <c r="F2269">
        <v>3.4700000000000002E-2</v>
      </c>
      <c r="G2269">
        <v>3.85E-2</v>
      </c>
      <c r="H2269">
        <v>4.3099999999999999E-2</v>
      </c>
    </row>
    <row r="2270" spans="1:8" x14ac:dyDescent="0.2">
      <c r="A2270">
        <v>8.3000000000000001E-3</v>
      </c>
      <c r="B2270">
        <v>1.5800000000000002E-2</v>
      </c>
      <c r="C2270">
        <v>2.2200000000000001E-2</v>
      </c>
      <c r="D2270">
        <v>2.7199999999999998E-2</v>
      </c>
      <c r="E2270">
        <v>3.09E-2</v>
      </c>
      <c r="F2270">
        <v>3.5799999999999998E-2</v>
      </c>
      <c r="G2270">
        <v>3.9600000000000003E-2</v>
      </c>
      <c r="H2270">
        <v>4.3999999999999997E-2</v>
      </c>
    </row>
    <row r="2271" spans="1:8" x14ac:dyDescent="0.2">
      <c r="A2271">
        <v>8.0000000000000002E-3</v>
      </c>
      <c r="B2271">
        <v>1.5100000000000001E-2</v>
      </c>
      <c r="C2271">
        <v>2.1399999999999999E-2</v>
      </c>
      <c r="D2271">
        <v>2.6100000000000002E-2</v>
      </c>
      <c r="E2271">
        <v>2.9499999999999998E-2</v>
      </c>
      <c r="F2271">
        <v>3.4299999999999997E-2</v>
      </c>
      <c r="G2271">
        <v>3.8100000000000002E-2</v>
      </c>
      <c r="H2271">
        <v>4.2599999999999999E-2</v>
      </c>
    </row>
    <row r="2272" spans="1:8" x14ac:dyDescent="0.2">
      <c r="A2272">
        <v>8.3999999999999995E-3</v>
      </c>
      <c r="B2272">
        <v>1.5900000000000001E-2</v>
      </c>
      <c r="C2272">
        <v>2.24E-2</v>
      </c>
      <c r="D2272">
        <v>2.7099999999999999E-2</v>
      </c>
      <c r="E2272">
        <v>3.0700000000000002E-2</v>
      </c>
      <c r="F2272">
        <v>3.5400000000000001E-2</v>
      </c>
      <c r="G2272">
        <v>3.9E-2</v>
      </c>
      <c r="H2272">
        <v>4.3200000000000002E-2</v>
      </c>
    </row>
    <row r="2273" spans="1:8" x14ac:dyDescent="0.2">
      <c r="A2273">
        <v>8.2000000000000007E-3</v>
      </c>
      <c r="B2273">
        <v>1.61E-2</v>
      </c>
      <c r="C2273">
        <v>2.2599999999999999E-2</v>
      </c>
      <c r="D2273">
        <v>2.7199999999999998E-2</v>
      </c>
      <c r="E2273">
        <v>3.09E-2</v>
      </c>
      <c r="F2273">
        <v>3.5700000000000003E-2</v>
      </c>
      <c r="G2273">
        <v>3.9300000000000002E-2</v>
      </c>
      <c r="H2273">
        <v>4.3499999999999997E-2</v>
      </c>
    </row>
    <row r="2274" spans="1:8" x14ac:dyDescent="0.2">
      <c r="A2274">
        <v>8.3999999999999995E-3</v>
      </c>
      <c r="B2274">
        <v>1.6E-2</v>
      </c>
      <c r="C2274">
        <v>2.2200000000000001E-2</v>
      </c>
      <c r="D2274">
        <v>2.69E-2</v>
      </c>
      <c r="E2274">
        <v>3.0499999999999999E-2</v>
      </c>
      <c r="F2274">
        <v>3.5299999999999998E-2</v>
      </c>
      <c r="G2274">
        <v>3.9199999999999999E-2</v>
      </c>
      <c r="H2274">
        <v>4.36E-2</v>
      </c>
    </row>
    <row r="2275" spans="1:8" x14ac:dyDescent="0.2">
      <c r="A2275">
        <v>8.6E-3</v>
      </c>
      <c r="B2275">
        <v>1.6500000000000001E-2</v>
      </c>
      <c r="C2275">
        <v>2.29E-2</v>
      </c>
      <c r="D2275">
        <v>2.7799999999999998E-2</v>
      </c>
      <c r="E2275">
        <v>3.1399999999999997E-2</v>
      </c>
      <c r="F2275">
        <v>3.6200000000000003E-2</v>
      </c>
      <c r="G2275">
        <v>4.0099999999999997E-2</v>
      </c>
      <c r="H2275">
        <v>4.4299999999999999E-2</v>
      </c>
    </row>
    <row r="2276" spans="1:8" x14ac:dyDescent="0.2">
      <c r="A2276">
        <v>9.5999999999999992E-3</v>
      </c>
      <c r="B2276">
        <v>1.8100000000000002E-2</v>
      </c>
      <c r="C2276">
        <v>2.4899999999999999E-2</v>
      </c>
      <c r="D2276">
        <v>2.9899999999999999E-2</v>
      </c>
      <c r="E2276">
        <v>3.3700000000000001E-2</v>
      </c>
      <c r="F2276">
        <v>3.8399999999999997E-2</v>
      </c>
      <c r="G2276">
        <v>4.2299999999999997E-2</v>
      </c>
      <c r="H2276">
        <v>4.6199999999999998E-2</v>
      </c>
    </row>
    <row r="2277" spans="1:8" x14ac:dyDescent="0.2">
      <c r="A2277">
        <v>8.8999999999999999E-3</v>
      </c>
      <c r="B2277">
        <v>1.72E-2</v>
      </c>
      <c r="C2277">
        <v>2.3800000000000002E-2</v>
      </c>
      <c r="D2277">
        <v>2.8799999999999999E-2</v>
      </c>
      <c r="E2277">
        <v>3.2500000000000001E-2</v>
      </c>
      <c r="F2277">
        <v>3.7600000000000001E-2</v>
      </c>
      <c r="G2277">
        <v>4.1500000000000002E-2</v>
      </c>
      <c r="H2277">
        <v>4.5400000000000003E-2</v>
      </c>
    </row>
    <row r="2278" spans="1:8" x14ac:dyDescent="0.2">
      <c r="A2278">
        <v>8.3000000000000001E-3</v>
      </c>
      <c r="B2278">
        <v>1.6199999999999999E-2</v>
      </c>
      <c r="C2278">
        <v>2.2800000000000001E-2</v>
      </c>
      <c r="D2278">
        <v>2.7699999999999999E-2</v>
      </c>
      <c r="E2278">
        <v>3.1099999999999999E-2</v>
      </c>
      <c r="F2278">
        <v>3.61E-2</v>
      </c>
      <c r="G2278">
        <v>3.9800000000000002E-2</v>
      </c>
      <c r="H2278">
        <v>4.3900000000000002E-2</v>
      </c>
    </row>
    <row r="2279" spans="1:8" x14ac:dyDescent="0.2">
      <c r="A2279">
        <v>8.2000000000000007E-3</v>
      </c>
      <c r="B2279">
        <v>1.61E-2</v>
      </c>
      <c r="C2279">
        <v>2.2599999999999999E-2</v>
      </c>
      <c r="D2279">
        <v>2.7400000000000001E-2</v>
      </c>
      <c r="E2279">
        <v>3.1199999999999999E-2</v>
      </c>
      <c r="F2279">
        <v>3.61E-2</v>
      </c>
      <c r="G2279">
        <v>3.9899999999999998E-2</v>
      </c>
      <c r="H2279">
        <v>4.3900000000000002E-2</v>
      </c>
    </row>
    <row r="2280" spans="1:8" x14ac:dyDescent="0.2">
      <c r="A2280">
        <v>7.6E-3</v>
      </c>
      <c r="B2280">
        <v>1.5299999999999999E-2</v>
      </c>
      <c r="C2280">
        <v>2.18E-2</v>
      </c>
      <c r="D2280">
        <v>2.6599999999999999E-2</v>
      </c>
      <c r="E2280">
        <v>3.0200000000000001E-2</v>
      </c>
      <c r="F2280">
        <v>3.5099999999999999E-2</v>
      </c>
      <c r="G2280">
        <v>3.9100000000000003E-2</v>
      </c>
      <c r="H2280">
        <v>4.36E-2</v>
      </c>
    </row>
    <row r="2281" spans="1:8" x14ac:dyDescent="0.2">
      <c r="A2281">
        <v>7.1999999999999998E-3</v>
      </c>
      <c r="B2281">
        <v>1.43E-2</v>
      </c>
      <c r="C2281">
        <v>2.0299999999999999E-2</v>
      </c>
      <c r="D2281">
        <v>2.4899999999999999E-2</v>
      </c>
      <c r="E2281">
        <v>2.8299999999999999E-2</v>
      </c>
      <c r="F2281">
        <v>3.32E-2</v>
      </c>
      <c r="G2281">
        <v>3.7199999999999997E-2</v>
      </c>
      <c r="H2281">
        <v>4.2000000000000003E-2</v>
      </c>
    </row>
    <row r="2282" spans="1:8" x14ac:dyDescent="0.2">
      <c r="A2282">
        <v>7.3000000000000001E-3</v>
      </c>
      <c r="B2282">
        <v>1.4200000000000001E-2</v>
      </c>
      <c r="C2282">
        <v>2.0199999999999999E-2</v>
      </c>
      <c r="D2282">
        <v>2.47E-2</v>
      </c>
      <c r="E2282">
        <v>2.81E-2</v>
      </c>
      <c r="F2282">
        <v>3.3000000000000002E-2</v>
      </c>
      <c r="G2282">
        <v>3.6999999999999998E-2</v>
      </c>
      <c r="H2282">
        <v>4.1700000000000001E-2</v>
      </c>
    </row>
    <row r="2283" spans="1:8" x14ac:dyDescent="0.2">
      <c r="A2283">
        <v>7.4000000000000003E-3</v>
      </c>
      <c r="B2283">
        <v>1.44E-2</v>
      </c>
      <c r="C2283">
        <v>2.0400000000000001E-2</v>
      </c>
      <c r="D2283">
        <v>2.5000000000000001E-2</v>
      </c>
      <c r="E2283">
        <v>2.8400000000000002E-2</v>
      </c>
      <c r="F2283">
        <v>3.32E-2</v>
      </c>
      <c r="G2283">
        <v>3.7100000000000001E-2</v>
      </c>
      <c r="H2283">
        <v>4.1700000000000001E-2</v>
      </c>
    </row>
    <row r="2284" spans="1:8" x14ac:dyDescent="0.2">
      <c r="A2284">
        <v>7.1999999999999998E-3</v>
      </c>
      <c r="B2284">
        <v>1.4200000000000001E-2</v>
      </c>
      <c r="C2284">
        <v>2.0299999999999999E-2</v>
      </c>
      <c r="D2284">
        <v>2.4799999999999999E-2</v>
      </c>
      <c r="E2284">
        <v>2.8299999999999999E-2</v>
      </c>
      <c r="F2284">
        <v>3.2899999999999999E-2</v>
      </c>
      <c r="G2284">
        <v>3.6799999999999999E-2</v>
      </c>
      <c r="H2284">
        <v>4.1399999999999999E-2</v>
      </c>
    </row>
    <row r="2285" spans="1:8" x14ac:dyDescent="0.2">
      <c r="A2285">
        <v>7.1999999999999998E-3</v>
      </c>
      <c r="B2285">
        <v>1.44E-2</v>
      </c>
      <c r="C2285">
        <v>2.07E-2</v>
      </c>
      <c r="D2285">
        <v>2.53E-2</v>
      </c>
      <c r="E2285">
        <v>2.8799999999999999E-2</v>
      </c>
      <c r="F2285">
        <v>3.3599999999999998E-2</v>
      </c>
      <c r="G2285">
        <v>3.7400000000000003E-2</v>
      </c>
      <c r="H2285">
        <v>4.1700000000000001E-2</v>
      </c>
    </row>
    <row r="2286" spans="1:8" x14ac:dyDescent="0.2">
      <c r="A2286">
        <v>7.4999999999999997E-3</v>
      </c>
      <c r="B2286">
        <v>1.49E-2</v>
      </c>
      <c r="C2286">
        <v>2.1299999999999999E-2</v>
      </c>
      <c r="D2286">
        <v>2.5899999999999999E-2</v>
      </c>
      <c r="E2286">
        <v>2.9399999999999999E-2</v>
      </c>
      <c r="F2286">
        <v>3.4200000000000001E-2</v>
      </c>
      <c r="G2286">
        <v>3.7900000000000003E-2</v>
      </c>
      <c r="H2286">
        <v>4.2200000000000001E-2</v>
      </c>
    </row>
    <row r="2287" spans="1:8" x14ac:dyDescent="0.2">
      <c r="A2287">
        <v>7.1999999999999998E-3</v>
      </c>
      <c r="B2287">
        <v>1.4999999999999999E-2</v>
      </c>
      <c r="C2287">
        <v>2.1499999999999998E-2</v>
      </c>
      <c r="D2287">
        <v>2.63E-2</v>
      </c>
      <c r="E2287">
        <v>2.9899999999999999E-2</v>
      </c>
      <c r="F2287">
        <v>3.4700000000000002E-2</v>
      </c>
      <c r="G2287">
        <v>3.85E-2</v>
      </c>
      <c r="H2287">
        <v>4.2900000000000001E-2</v>
      </c>
    </row>
    <row r="2288" spans="1:8" x14ac:dyDescent="0.2">
      <c r="A2288">
        <v>7.0000000000000001E-3</v>
      </c>
      <c r="B2288">
        <v>1.4500000000000001E-2</v>
      </c>
      <c r="C2288">
        <v>2.1000000000000001E-2</v>
      </c>
      <c r="D2288">
        <v>2.5700000000000001E-2</v>
      </c>
      <c r="E2288">
        <v>2.92E-2</v>
      </c>
      <c r="F2288">
        <v>3.39E-2</v>
      </c>
      <c r="G2288">
        <v>3.7600000000000001E-2</v>
      </c>
      <c r="H2288">
        <v>4.2000000000000003E-2</v>
      </c>
    </row>
    <row r="2289" spans="1:8" x14ac:dyDescent="0.2">
      <c r="A2289">
        <v>6.8999999999999999E-3</v>
      </c>
      <c r="B2289">
        <v>1.4200000000000001E-2</v>
      </c>
      <c r="C2289">
        <v>2.0500000000000001E-2</v>
      </c>
      <c r="D2289">
        <v>2.5100000000000001E-2</v>
      </c>
      <c r="E2289">
        <v>2.86E-2</v>
      </c>
      <c r="F2289">
        <v>3.32E-2</v>
      </c>
      <c r="G2289">
        <v>3.6999999999999998E-2</v>
      </c>
      <c r="H2289">
        <v>4.1300000000000003E-2</v>
      </c>
    </row>
    <row r="2290" spans="1:8" x14ac:dyDescent="0.2">
      <c r="A2290">
        <v>6.7999999999999996E-3</v>
      </c>
      <c r="B2290">
        <v>1.4E-2</v>
      </c>
      <c r="C2290">
        <v>2.0299999999999999E-2</v>
      </c>
      <c r="D2290">
        <v>2.5000000000000001E-2</v>
      </c>
      <c r="E2290">
        <v>2.8400000000000002E-2</v>
      </c>
      <c r="F2290">
        <v>3.3000000000000002E-2</v>
      </c>
      <c r="G2290">
        <v>3.6700000000000003E-2</v>
      </c>
      <c r="H2290">
        <v>4.1099999999999998E-2</v>
      </c>
    </row>
    <row r="2291" spans="1:8" x14ac:dyDescent="0.2">
      <c r="A2291">
        <v>6.6E-3</v>
      </c>
      <c r="B2291">
        <v>1.4E-2</v>
      </c>
      <c r="C2291">
        <v>2.0400000000000001E-2</v>
      </c>
      <c r="D2291">
        <v>2.5100000000000001E-2</v>
      </c>
      <c r="E2291">
        <v>2.8500000000000001E-2</v>
      </c>
      <c r="F2291">
        <v>3.32E-2</v>
      </c>
      <c r="G2291">
        <v>3.6900000000000002E-2</v>
      </c>
      <c r="H2291">
        <v>4.1300000000000003E-2</v>
      </c>
    </row>
    <row r="2292" spans="1:8" x14ac:dyDescent="0.2">
      <c r="A2292">
        <v>6.4000000000000003E-3</v>
      </c>
      <c r="B2292">
        <v>1.35E-2</v>
      </c>
      <c r="C2292">
        <v>1.9800000000000002E-2</v>
      </c>
      <c r="D2292">
        <v>2.4400000000000002E-2</v>
      </c>
      <c r="E2292">
        <v>2.7900000000000001E-2</v>
      </c>
      <c r="F2292">
        <v>3.27E-2</v>
      </c>
      <c r="G2292">
        <v>3.6400000000000002E-2</v>
      </c>
      <c r="H2292">
        <v>4.1099999999999998E-2</v>
      </c>
    </row>
    <row r="2293" spans="1:8" x14ac:dyDescent="0.2">
      <c r="A2293">
        <v>6.1999999999999998E-3</v>
      </c>
      <c r="B2293">
        <v>1.3299999999999999E-2</v>
      </c>
      <c r="C2293">
        <v>1.95E-2</v>
      </c>
      <c r="D2293">
        <v>2.41E-2</v>
      </c>
      <c r="E2293">
        <v>2.76E-2</v>
      </c>
      <c r="F2293">
        <v>3.2599999999999997E-2</v>
      </c>
      <c r="G2293">
        <v>3.6499999999999998E-2</v>
      </c>
      <c r="H2293">
        <v>4.1399999999999999E-2</v>
      </c>
    </row>
    <row r="2294" spans="1:8" x14ac:dyDescent="0.2">
      <c r="A2294">
        <v>6.1000000000000004E-3</v>
      </c>
      <c r="B2294">
        <v>1.2699999999999999E-2</v>
      </c>
      <c r="C2294">
        <v>1.8800000000000001E-2</v>
      </c>
      <c r="D2294">
        <v>2.3400000000000001E-2</v>
      </c>
      <c r="E2294">
        <v>2.69E-2</v>
      </c>
      <c r="F2294">
        <v>3.1800000000000002E-2</v>
      </c>
      <c r="G2294">
        <v>3.5700000000000003E-2</v>
      </c>
      <c r="H2294">
        <v>4.0599999999999997E-2</v>
      </c>
    </row>
    <row r="2295" spans="1:8" x14ac:dyDescent="0.2">
      <c r="A2295">
        <v>6.1000000000000004E-3</v>
      </c>
      <c r="B2295">
        <v>1.2699999999999999E-2</v>
      </c>
      <c r="C2295">
        <v>1.8700000000000001E-2</v>
      </c>
      <c r="D2295">
        <v>2.3300000000000001E-2</v>
      </c>
      <c r="E2295">
        <v>2.6700000000000002E-2</v>
      </c>
      <c r="F2295">
        <v>3.15E-2</v>
      </c>
      <c r="G2295">
        <v>3.5400000000000001E-2</v>
      </c>
      <c r="H2295">
        <v>4.0399999999999998E-2</v>
      </c>
    </row>
    <row r="2296" spans="1:8" x14ac:dyDescent="0.2">
      <c r="A2296">
        <v>6.1000000000000004E-3</v>
      </c>
      <c r="B2296">
        <v>1.2699999999999999E-2</v>
      </c>
      <c r="C2296">
        <v>1.89E-2</v>
      </c>
      <c r="D2296">
        <v>2.35E-2</v>
      </c>
      <c r="E2296">
        <v>2.7E-2</v>
      </c>
      <c r="F2296">
        <v>3.1899999999999998E-2</v>
      </c>
      <c r="G2296">
        <v>3.5799999999999998E-2</v>
      </c>
      <c r="H2296">
        <v>4.07E-2</v>
      </c>
    </row>
    <row r="2297" spans="1:8" x14ac:dyDescent="0.2">
      <c r="A2297">
        <v>5.8999999999999999E-3</v>
      </c>
      <c r="B2297">
        <v>1.2699999999999999E-2</v>
      </c>
      <c r="C2297">
        <v>1.89E-2</v>
      </c>
      <c r="D2297">
        <v>2.3699999999999999E-2</v>
      </c>
      <c r="E2297">
        <v>2.7199999999999998E-2</v>
      </c>
      <c r="F2297">
        <v>3.2300000000000002E-2</v>
      </c>
      <c r="G2297">
        <v>3.6499999999999998E-2</v>
      </c>
      <c r="H2297">
        <v>4.1399999999999999E-2</v>
      </c>
    </row>
    <row r="2298" spans="1:8" x14ac:dyDescent="0.2">
      <c r="A2298">
        <v>5.8999999999999999E-3</v>
      </c>
      <c r="B2298">
        <v>1.29E-2</v>
      </c>
      <c r="C2298">
        <v>1.9199999999999998E-2</v>
      </c>
      <c r="D2298">
        <v>2.41E-2</v>
      </c>
      <c r="E2298">
        <v>2.7699999999999999E-2</v>
      </c>
      <c r="F2298">
        <v>3.2800000000000003E-2</v>
      </c>
      <c r="G2298">
        <v>3.6900000000000002E-2</v>
      </c>
      <c r="H2298">
        <v>4.19E-2</v>
      </c>
    </row>
    <row r="2299" spans="1:8" x14ac:dyDescent="0.2">
      <c r="A2299">
        <v>5.7000000000000002E-3</v>
      </c>
      <c r="B2299">
        <v>1.23E-2</v>
      </c>
      <c r="C2299">
        <v>1.8499999999999999E-2</v>
      </c>
      <c r="D2299">
        <v>2.3199999999999998E-2</v>
      </c>
      <c r="E2299">
        <v>2.6800000000000001E-2</v>
      </c>
      <c r="F2299">
        <v>3.1800000000000002E-2</v>
      </c>
      <c r="G2299">
        <v>3.5900000000000001E-2</v>
      </c>
      <c r="H2299">
        <v>4.1099999999999998E-2</v>
      </c>
    </row>
    <row r="2300" spans="1:8" x14ac:dyDescent="0.2">
      <c r="A2300">
        <v>5.7000000000000002E-3</v>
      </c>
      <c r="B2300">
        <v>1.18E-2</v>
      </c>
      <c r="C2300">
        <v>1.78E-2</v>
      </c>
      <c r="D2300">
        <v>2.24E-2</v>
      </c>
      <c r="E2300">
        <v>2.58E-2</v>
      </c>
      <c r="F2300">
        <v>3.0599999999999999E-2</v>
      </c>
      <c r="G2300">
        <v>3.4500000000000003E-2</v>
      </c>
      <c r="H2300">
        <v>3.95E-2</v>
      </c>
    </row>
    <row r="2301" spans="1:8" x14ac:dyDescent="0.2">
      <c r="A2301">
        <v>5.8999999999999999E-3</v>
      </c>
      <c r="B2301">
        <v>1.24E-2</v>
      </c>
      <c r="C2301">
        <v>1.8599999999999998E-2</v>
      </c>
      <c r="D2301">
        <v>2.3400000000000001E-2</v>
      </c>
      <c r="E2301">
        <v>2.69E-2</v>
      </c>
      <c r="F2301">
        <v>3.1800000000000002E-2</v>
      </c>
      <c r="G2301">
        <v>3.5700000000000003E-2</v>
      </c>
      <c r="H2301">
        <v>4.07E-2</v>
      </c>
    </row>
    <row r="2302" spans="1:8" x14ac:dyDescent="0.2">
      <c r="A2302">
        <v>6.1999999999999998E-3</v>
      </c>
      <c r="B2302">
        <v>1.2999999999999999E-2</v>
      </c>
      <c r="C2302">
        <v>1.9400000000000001E-2</v>
      </c>
      <c r="D2302">
        <v>2.4199999999999999E-2</v>
      </c>
      <c r="E2302">
        <v>2.7799999999999998E-2</v>
      </c>
      <c r="F2302">
        <v>3.2800000000000003E-2</v>
      </c>
      <c r="G2302">
        <v>3.6700000000000003E-2</v>
      </c>
      <c r="H2302">
        <v>4.1399999999999999E-2</v>
      </c>
    </row>
    <row r="2303" spans="1:8" x14ac:dyDescent="0.2">
      <c r="A2303">
        <v>6.4000000000000003E-3</v>
      </c>
      <c r="B2303">
        <v>1.34E-2</v>
      </c>
      <c r="C2303">
        <v>1.9699999999999999E-2</v>
      </c>
      <c r="D2303">
        <v>2.47E-2</v>
      </c>
      <c r="E2303">
        <v>2.8299999999999999E-2</v>
      </c>
      <c r="F2303">
        <v>3.3099999999999997E-2</v>
      </c>
      <c r="G2303">
        <v>3.6900000000000002E-2</v>
      </c>
      <c r="H2303">
        <v>4.1599999999999998E-2</v>
      </c>
    </row>
    <row r="2304" spans="1:8" x14ac:dyDescent="0.2">
      <c r="A2304">
        <v>6.4999999999999997E-3</v>
      </c>
      <c r="B2304">
        <v>1.34E-2</v>
      </c>
      <c r="C2304">
        <v>1.9699999999999999E-2</v>
      </c>
      <c r="D2304">
        <v>2.4400000000000002E-2</v>
      </c>
      <c r="E2304">
        <v>2.7799999999999998E-2</v>
      </c>
      <c r="F2304">
        <v>3.2599999999999997E-2</v>
      </c>
      <c r="G2304">
        <v>3.6299999999999999E-2</v>
      </c>
      <c r="H2304">
        <v>4.0899999999999999E-2</v>
      </c>
    </row>
    <row r="2305" spans="1:8" x14ac:dyDescent="0.2">
      <c r="A2305">
        <v>6.3E-3</v>
      </c>
      <c r="B2305">
        <v>1.32E-2</v>
      </c>
      <c r="C2305">
        <v>1.95E-2</v>
      </c>
      <c r="D2305">
        <v>2.4199999999999999E-2</v>
      </c>
      <c r="E2305">
        <v>2.7699999999999999E-2</v>
      </c>
      <c r="F2305">
        <v>3.2599999999999997E-2</v>
      </c>
      <c r="G2305">
        <v>3.6400000000000002E-2</v>
      </c>
      <c r="H2305">
        <v>4.1000000000000002E-2</v>
      </c>
    </row>
    <row r="2306" spans="1:8" x14ac:dyDescent="0.2">
      <c r="A2306">
        <v>6.3E-3</v>
      </c>
      <c r="B2306">
        <v>1.32E-2</v>
      </c>
      <c r="C2306">
        <v>1.95E-2</v>
      </c>
      <c r="D2306">
        <v>2.4199999999999999E-2</v>
      </c>
      <c r="E2306">
        <v>2.7699999999999999E-2</v>
      </c>
      <c r="F2306">
        <v>3.2500000000000001E-2</v>
      </c>
      <c r="G2306">
        <v>3.6299999999999999E-2</v>
      </c>
      <c r="H2306">
        <v>4.1000000000000002E-2</v>
      </c>
    </row>
    <row r="2307" spans="1:8" x14ac:dyDescent="0.2">
      <c r="A2307">
        <v>6.1000000000000004E-3</v>
      </c>
      <c r="B2307">
        <v>1.3299999999999999E-2</v>
      </c>
      <c r="C2307">
        <v>1.9699999999999999E-2</v>
      </c>
      <c r="D2307">
        <v>2.4500000000000001E-2</v>
      </c>
      <c r="E2307">
        <v>2.81E-2</v>
      </c>
      <c r="F2307">
        <v>3.2899999999999999E-2</v>
      </c>
      <c r="G2307">
        <v>3.6700000000000003E-2</v>
      </c>
      <c r="H2307">
        <v>4.1500000000000002E-2</v>
      </c>
    </row>
    <row r="2308" spans="1:8" x14ac:dyDescent="0.2">
      <c r="A2308">
        <v>6.1999999999999998E-3</v>
      </c>
      <c r="B2308">
        <v>1.3299999999999999E-2</v>
      </c>
      <c r="C2308">
        <v>1.9699999999999999E-2</v>
      </c>
      <c r="D2308">
        <v>2.4400000000000002E-2</v>
      </c>
      <c r="E2308">
        <v>2.7900000000000001E-2</v>
      </c>
      <c r="F2308">
        <v>3.27E-2</v>
      </c>
      <c r="G2308">
        <v>3.6400000000000002E-2</v>
      </c>
      <c r="H2308">
        <v>4.1099999999999998E-2</v>
      </c>
    </row>
    <row r="2309" spans="1:8" x14ac:dyDescent="0.2">
      <c r="A2309">
        <v>5.7999999999999996E-3</v>
      </c>
      <c r="B2309">
        <v>1.24E-2</v>
      </c>
      <c r="C2309">
        <v>1.8599999999999998E-2</v>
      </c>
      <c r="D2309">
        <v>2.35E-2</v>
      </c>
      <c r="E2309">
        <v>2.7099999999999999E-2</v>
      </c>
      <c r="F2309">
        <v>3.1899999999999998E-2</v>
      </c>
      <c r="G2309">
        <v>3.5799999999999998E-2</v>
      </c>
      <c r="H2309">
        <v>4.0800000000000003E-2</v>
      </c>
    </row>
    <row r="2310" spans="1:8" x14ac:dyDescent="0.2">
      <c r="A2310">
        <v>6.1999999999999998E-3</v>
      </c>
      <c r="B2310">
        <v>1.29E-2</v>
      </c>
      <c r="C2310">
        <v>1.9E-2</v>
      </c>
      <c r="D2310">
        <v>2.3699999999999999E-2</v>
      </c>
      <c r="E2310">
        <v>2.7099999999999999E-2</v>
      </c>
      <c r="F2310">
        <v>3.1800000000000002E-2</v>
      </c>
      <c r="G2310">
        <v>3.56E-2</v>
      </c>
      <c r="H2310">
        <v>4.0500000000000001E-2</v>
      </c>
    </row>
    <row r="2311" spans="1:8" x14ac:dyDescent="0.2">
      <c r="A2311">
        <v>6.1999999999999998E-3</v>
      </c>
      <c r="B2311">
        <v>1.2999999999999999E-2</v>
      </c>
      <c r="C2311">
        <v>1.89E-2</v>
      </c>
      <c r="D2311">
        <v>2.3400000000000001E-2</v>
      </c>
      <c r="E2311">
        <v>2.6599999999999999E-2</v>
      </c>
      <c r="F2311">
        <v>3.1099999999999999E-2</v>
      </c>
      <c r="G2311">
        <v>3.4500000000000003E-2</v>
      </c>
      <c r="H2311">
        <v>3.9199999999999999E-2</v>
      </c>
    </row>
    <row r="2312" spans="1:8" x14ac:dyDescent="0.2">
      <c r="A2312">
        <v>6.4000000000000003E-3</v>
      </c>
      <c r="B2312">
        <v>1.3299999999999999E-2</v>
      </c>
      <c r="C2312">
        <v>1.9E-2</v>
      </c>
      <c r="D2312">
        <v>2.3400000000000001E-2</v>
      </c>
      <c r="E2312">
        <v>2.6599999999999999E-2</v>
      </c>
      <c r="F2312">
        <v>3.09E-2</v>
      </c>
      <c r="G2312">
        <v>3.4299999999999997E-2</v>
      </c>
      <c r="H2312">
        <v>3.9E-2</v>
      </c>
    </row>
    <row r="2313" spans="1:8" x14ac:dyDescent="0.2">
      <c r="A2313">
        <v>6.3E-3</v>
      </c>
      <c r="B2313">
        <v>1.2999999999999999E-2</v>
      </c>
      <c r="C2313">
        <v>1.8800000000000001E-2</v>
      </c>
      <c r="D2313">
        <v>2.3099999999999999E-2</v>
      </c>
      <c r="E2313">
        <v>2.64E-2</v>
      </c>
      <c r="F2313">
        <v>3.09E-2</v>
      </c>
      <c r="G2313">
        <v>3.44E-2</v>
      </c>
      <c r="H2313">
        <v>3.9100000000000003E-2</v>
      </c>
    </row>
    <row r="2314" spans="1:8" x14ac:dyDescent="0.2">
      <c r="A2314">
        <v>5.8999999999999999E-3</v>
      </c>
      <c r="B2314">
        <v>1.24E-2</v>
      </c>
      <c r="C2314">
        <v>1.8200000000000001E-2</v>
      </c>
      <c r="D2314">
        <v>2.2599999999999999E-2</v>
      </c>
      <c r="E2314">
        <v>2.58E-2</v>
      </c>
      <c r="F2314">
        <v>3.0300000000000001E-2</v>
      </c>
      <c r="G2314">
        <v>3.39E-2</v>
      </c>
      <c r="H2314">
        <v>3.8699999999999998E-2</v>
      </c>
    </row>
    <row r="2315" spans="1:8" x14ac:dyDescent="0.2">
      <c r="A2315">
        <v>5.8999999999999999E-3</v>
      </c>
      <c r="B2315">
        <v>1.23E-2</v>
      </c>
      <c r="C2315">
        <v>1.7999999999999999E-2</v>
      </c>
      <c r="D2315">
        <v>2.2200000000000001E-2</v>
      </c>
      <c r="E2315">
        <v>2.5399999999999999E-2</v>
      </c>
      <c r="F2315">
        <v>2.98E-2</v>
      </c>
      <c r="G2315">
        <v>3.3300000000000003E-2</v>
      </c>
      <c r="H2315">
        <v>3.8399999999999997E-2</v>
      </c>
    </row>
    <row r="2316" spans="1:8" x14ac:dyDescent="0.2">
      <c r="A2316">
        <v>5.7999999999999996E-3</v>
      </c>
      <c r="B2316">
        <v>1.21E-2</v>
      </c>
      <c r="C2316">
        <v>1.7899999999999999E-2</v>
      </c>
      <c r="D2316">
        <v>2.2200000000000001E-2</v>
      </c>
      <c r="E2316">
        <v>2.5399999999999999E-2</v>
      </c>
      <c r="F2316">
        <v>2.9899999999999999E-2</v>
      </c>
      <c r="G2316">
        <v>3.3500000000000002E-2</v>
      </c>
      <c r="H2316">
        <v>3.8600000000000002E-2</v>
      </c>
    </row>
    <row r="2317" spans="1:8" x14ac:dyDescent="0.2">
      <c r="A2317">
        <v>5.8999999999999999E-3</v>
      </c>
      <c r="B2317">
        <v>1.2500000000000001E-2</v>
      </c>
      <c r="C2317">
        <v>1.84E-2</v>
      </c>
      <c r="D2317">
        <v>2.29E-2</v>
      </c>
      <c r="E2317">
        <v>2.6200000000000001E-2</v>
      </c>
      <c r="F2317">
        <v>3.0700000000000002E-2</v>
      </c>
      <c r="G2317">
        <v>3.4299999999999997E-2</v>
      </c>
      <c r="H2317">
        <v>3.95E-2</v>
      </c>
    </row>
    <row r="2318" spans="1:8" x14ac:dyDescent="0.2">
      <c r="A2318">
        <v>5.8999999999999999E-3</v>
      </c>
      <c r="B2318">
        <v>1.2200000000000001E-2</v>
      </c>
      <c r="C2318">
        <v>1.7899999999999999E-2</v>
      </c>
      <c r="D2318">
        <v>2.24E-2</v>
      </c>
      <c r="E2318">
        <v>2.5600000000000001E-2</v>
      </c>
      <c r="F2318">
        <v>3.0099999999999998E-2</v>
      </c>
      <c r="G2318">
        <v>3.3799999999999997E-2</v>
      </c>
      <c r="H2318">
        <v>3.9300000000000002E-2</v>
      </c>
    </row>
    <row r="2319" spans="1:8" x14ac:dyDescent="0.2">
      <c r="A2319">
        <v>6.0000000000000001E-3</v>
      </c>
      <c r="B2319">
        <v>1.2200000000000001E-2</v>
      </c>
      <c r="C2319">
        <v>1.78E-2</v>
      </c>
      <c r="D2319">
        <v>2.2200000000000001E-2</v>
      </c>
      <c r="E2319">
        <v>2.5399999999999999E-2</v>
      </c>
      <c r="F2319">
        <v>2.98E-2</v>
      </c>
      <c r="G2319">
        <v>3.3399999999999999E-2</v>
      </c>
      <c r="H2319">
        <v>3.8699999999999998E-2</v>
      </c>
    </row>
    <row r="2320" spans="1:8" x14ac:dyDescent="0.2">
      <c r="A2320">
        <v>6.4999999999999997E-3</v>
      </c>
      <c r="B2320">
        <v>1.3299999999999999E-2</v>
      </c>
      <c r="C2320">
        <v>1.9300000000000001E-2</v>
      </c>
      <c r="D2320">
        <v>2.3699999999999999E-2</v>
      </c>
      <c r="E2320">
        <v>2.7E-2</v>
      </c>
      <c r="F2320">
        <v>3.1600000000000003E-2</v>
      </c>
      <c r="G2320">
        <v>3.5200000000000002E-2</v>
      </c>
      <c r="H2320">
        <v>4.07E-2</v>
      </c>
    </row>
    <row r="2321" spans="1:8" x14ac:dyDescent="0.2">
      <c r="A2321">
        <v>6.1000000000000004E-3</v>
      </c>
      <c r="B2321">
        <v>1.2699999999999999E-2</v>
      </c>
      <c r="C2321">
        <v>1.8499999999999999E-2</v>
      </c>
      <c r="D2321">
        <v>2.29E-2</v>
      </c>
      <c r="E2321">
        <v>2.6200000000000001E-2</v>
      </c>
      <c r="F2321">
        <v>3.0800000000000001E-2</v>
      </c>
      <c r="G2321">
        <v>3.4700000000000002E-2</v>
      </c>
      <c r="H2321">
        <v>4.0399999999999998E-2</v>
      </c>
    </row>
    <row r="2322" spans="1:8" x14ac:dyDescent="0.2">
      <c r="A2322">
        <v>6.1999999999999998E-3</v>
      </c>
      <c r="B2322">
        <v>1.2699999999999999E-2</v>
      </c>
      <c r="C2322">
        <v>1.8700000000000001E-2</v>
      </c>
      <c r="D2322">
        <v>2.3199999999999998E-2</v>
      </c>
      <c r="E2322">
        <v>2.6700000000000002E-2</v>
      </c>
      <c r="F2322">
        <v>3.1399999999999997E-2</v>
      </c>
      <c r="G2322">
        <v>3.5400000000000001E-2</v>
      </c>
      <c r="H2322">
        <v>4.1099999999999998E-2</v>
      </c>
    </row>
    <row r="2323" spans="1:8" x14ac:dyDescent="0.2">
      <c r="A2323">
        <v>6.3E-3</v>
      </c>
      <c r="B2323">
        <v>1.3100000000000001E-2</v>
      </c>
      <c r="C2323">
        <v>1.9099999999999999E-2</v>
      </c>
      <c r="D2323">
        <v>2.3699999999999999E-2</v>
      </c>
      <c r="E2323">
        <v>2.7199999999999998E-2</v>
      </c>
      <c r="F2323">
        <v>3.2099999999999997E-2</v>
      </c>
      <c r="G2323">
        <v>3.5999999999999997E-2</v>
      </c>
      <c r="H2323">
        <v>4.1799999999999997E-2</v>
      </c>
    </row>
    <row r="2324" spans="1:8" x14ac:dyDescent="0.2">
      <c r="A2324">
        <v>6.4000000000000003E-3</v>
      </c>
      <c r="B2324">
        <v>1.35E-2</v>
      </c>
      <c r="C2324">
        <v>1.95E-2</v>
      </c>
      <c r="D2324">
        <v>2.4E-2</v>
      </c>
      <c r="E2324">
        <v>2.7400000000000001E-2</v>
      </c>
      <c r="F2324">
        <v>3.2199999999999999E-2</v>
      </c>
      <c r="G2324">
        <v>3.61E-2</v>
      </c>
      <c r="H2324">
        <v>4.19E-2</v>
      </c>
    </row>
    <row r="2325" spans="1:8" x14ac:dyDescent="0.2">
      <c r="A2325">
        <v>6.4000000000000003E-3</v>
      </c>
      <c r="B2325">
        <v>1.34E-2</v>
      </c>
      <c r="C2325">
        <v>1.9400000000000001E-2</v>
      </c>
      <c r="D2325">
        <v>2.3900000000000001E-2</v>
      </c>
      <c r="E2325">
        <v>2.7300000000000001E-2</v>
      </c>
      <c r="F2325">
        <v>3.1899999999999998E-2</v>
      </c>
      <c r="G2325">
        <v>3.5700000000000003E-2</v>
      </c>
      <c r="H2325">
        <v>4.1399999999999999E-2</v>
      </c>
    </row>
    <row r="2326" spans="1:8" x14ac:dyDescent="0.2">
      <c r="A2326">
        <v>6.1999999999999998E-3</v>
      </c>
      <c r="B2326">
        <v>1.2999999999999999E-2</v>
      </c>
      <c r="C2326">
        <v>1.8800000000000001E-2</v>
      </c>
      <c r="D2326">
        <v>2.3199999999999998E-2</v>
      </c>
      <c r="E2326">
        <v>2.6599999999999999E-2</v>
      </c>
      <c r="F2326">
        <v>3.1199999999999999E-2</v>
      </c>
      <c r="G2326">
        <v>3.5099999999999999E-2</v>
      </c>
      <c r="H2326">
        <v>4.0599999999999997E-2</v>
      </c>
    </row>
    <row r="2327" spans="1:8" x14ac:dyDescent="0.2">
      <c r="A2327">
        <v>6.4000000000000003E-3</v>
      </c>
      <c r="B2327">
        <v>1.3299999999999999E-2</v>
      </c>
      <c r="C2327">
        <v>1.9300000000000001E-2</v>
      </c>
      <c r="D2327">
        <v>2.3900000000000001E-2</v>
      </c>
      <c r="E2327">
        <v>2.7300000000000001E-2</v>
      </c>
      <c r="F2327">
        <v>3.2099999999999997E-2</v>
      </c>
      <c r="G2327">
        <v>3.5900000000000001E-2</v>
      </c>
      <c r="H2327">
        <v>4.1500000000000002E-2</v>
      </c>
    </row>
    <row r="2328" spans="1:8" x14ac:dyDescent="0.2">
      <c r="A2328">
        <v>6.1999999999999998E-3</v>
      </c>
      <c r="B2328">
        <v>1.3100000000000001E-2</v>
      </c>
      <c r="C2328">
        <v>1.9099999999999999E-2</v>
      </c>
      <c r="D2328">
        <v>2.3699999999999999E-2</v>
      </c>
      <c r="E2328">
        <v>2.7199999999999998E-2</v>
      </c>
      <c r="F2328">
        <v>3.2000000000000001E-2</v>
      </c>
      <c r="G2328">
        <v>3.5900000000000001E-2</v>
      </c>
      <c r="H2328">
        <v>4.1599999999999998E-2</v>
      </c>
    </row>
    <row r="2329" spans="1:8" x14ac:dyDescent="0.2">
      <c r="A2329">
        <v>6.4999999999999997E-3</v>
      </c>
      <c r="B2329">
        <v>1.37E-2</v>
      </c>
      <c r="C2329">
        <v>1.9699999999999999E-2</v>
      </c>
      <c r="D2329">
        <v>2.4299999999999999E-2</v>
      </c>
      <c r="E2329">
        <v>2.7799999999999998E-2</v>
      </c>
      <c r="F2329">
        <v>3.2500000000000001E-2</v>
      </c>
      <c r="G2329">
        <v>3.6400000000000002E-2</v>
      </c>
      <c r="H2329">
        <v>4.19E-2</v>
      </c>
    </row>
    <row r="2330" spans="1:8" x14ac:dyDescent="0.2">
      <c r="A2330">
        <v>6.7000000000000002E-3</v>
      </c>
      <c r="B2330">
        <v>1.41E-2</v>
      </c>
      <c r="C2330">
        <v>2.0400000000000001E-2</v>
      </c>
      <c r="D2330">
        <v>2.5000000000000001E-2</v>
      </c>
      <c r="E2330">
        <v>2.86E-2</v>
      </c>
      <c r="F2330">
        <v>3.3500000000000002E-2</v>
      </c>
      <c r="G2330">
        <v>3.7400000000000003E-2</v>
      </c>
      <c r="H2330">
        <v>4.2999999999999997E-2</v>
      </c>
    </row>
    <row r="2331" spans="1:8" x14ac:dyDescent="0.2">
      <c r="A2331">
        <v>6.4000000000000003E-3</v>
      </c>
      <c r="B2331">
        <v>1.3599999999999999E-2</v>
      </c>
      <c r="C2331">
        <v>1.9699999999999999E-2</v>
      </c>
      <c r="D2331">
        <v>2.4500000000000001E-2</v>
      </c>
      <c r="E2331">
        <v>2.81E-2</v>
      </c>
      <c r="F2331">
        <v>3.3099999999999997E-2</v>
      </c>
      <c r="G2331">
        <v>3.6999999999999998E-2</v>
      </c>
      <c r="H2331">
        <v>4.2799999999999998E-2</v>
      </c>
    </row>
    <row r="2332" spans="1:8" x14ac:dyDescent="0.2">
      <c r="A2332">
        <v>5.8999999999999999E-3</v>
      </c>
      <c r="B2332">
        <v>1.26E-2</v>
      </c>
      <c r="C2332">
        <v>1.8700000000000001E-2</v>
      </c>
      <c r="D2332">
        <v>2.3300000000000001E-2</v>
      </c>
      <c r="E2332">
        <v>2.69E-2</v>
      </c>
      <c r="F2332">
        <v>3.1800000000000002E-2</v>
      </c>
      <c r="G2332">
        <v>3.5799999999999998E-2</v>
      </c>
      <c r="H2332">
        <v>4.1599999999999998E-2</v>
      </c>
    </row>
    <row r="2333" spans="1:8" x14ac:dyDescent="0.2">
      <c r="A2333">
        <v>6.1999999999999998E-3</v>
      </c>
      <c r="B2333">
        <v>1.3100000000000001E-2</v>
      </c>
      <c r="C2333">
        <v>1.9300000000000001E-2</v>
      </c>
      <c r="D2333">
        <v>2.4E-2</v>
      </c>
      <c r="E2333">
        <v>2.76E-2</v>
      </c>
      <c r="F2333">
        <v>3.2500000000000001E-2</v>
      </c>
      <c r="G2333">
        <v>3.6499999999999998E-2</v>
      </c>
      <c r="H2333">
        <v>4.2200000000000001E-2</v>
      </c>
    </row>
    <row r="2334" spans="1:8" x14ac:dyDescent="0.2">
      <c r="A2334">
        <v>6.0000000000000001E-3</v>
      </c>
      <c r="B2334">
        <v>1.2800000000000001E-2</v>
      </c>
      <c r="C2334">
        <v>1.9E-2</v>
      </c>
      <c r="D2334">
        <v>2.3599999999999999E-2</v>
      </c>
      <c r="E2334">
        <v>2.7199999999999998E-2</v>
      </c>
      <c r="F2334">
        <v>3.2199999999999999E-2</v>
      </c>
      <c r="G2334">
        <v>3.6299999999999999E-2</v>
      </c>
      <c r="H2334">
        <v>4.2000000000000003E-2</v>
      </c>
    </row>
    <row r="2335" spans="1:8" x14ac:dyDescent="0.2">
      <c r="A2335">
        <v>5.8999999999999999E-3</v>
      </c>
      <c r="B2335">
        <v>1.2699999999999999E-2</v>
      </c>
      <c r="C2335">
        <v>1.8700000000000001E-2</v>
      </c>
      <c r="D2335">
        <v>2.3300000000000001E-2</v>
      </c>
      <c r="E2335">
        <v>2.6800000000000001E-2</v>
      </c>
      <c r="F2335">
        <v>3.1800000000000002E-2</v>
      </c>
      <c r="G2335">
        <v>3.5900000000000001E-2</v>
      </c>
      <c r="H2335">
        <v>4.1599999999999998E-2</v>
      </c>
    </row>
    <row r="2336" spans="1:8" x14ac:dyDescent="0.2">
      <c r="A2336">
        <v>5.8999999999999999E-3</v>
      </c>
      <c r="B2336">
        <v>1.2699999999999999E-2</v>
      </c>
      <c r="C2336">
        <v>1.8700000000000001E-2</v>
      </c>
      <c r="D2336">
        <v>2.3400000000000001E-2</v>
      </c>
      <c r="E2336">
        <v>2.7099999999999999E-2</v>
      </c>
      <c r="F2336">
        <v>3.2099999999999997E-2</v>
      </c>
      <c r="G2336">
        <v>3.6200000000000003E-2</v>
      </c>
      <c r="H2336">
        <v>4.2000000000000003E-2</v>
      </c>
    </row>
    <row r="2337" spans="1:8" x14ac:dyDescent="0.2">
      <c r="A2337">
        <v>6.1999999999999998E-3</v>
      </c>
      <c r="B2337">
        <v>1.3100000000000001E-2</v>
      </c>
      <c r="C2337">
        <v>1.9199999999999998E-2</v>
      </c>
      <c r="D2337">
        <v>2.3900000000000001E-2</v>
      </c>
      <c r="E2337">
        <v>2.76E-2</v>
      </c>
      <c r="F2337">
        <v>3.2599999999999997E-2</v>
      </c>
      <c r="G2337">
        <v>3.6799999999999999E-2</v>
      </c>
      <c r="H2337">
        <v>4.2700000000000002E-2</v>
      </c>
    </row>
    <row r="2338" spans="1:8" x14ac:dyDescent="0.2">
      <c r="A2338">
        <v>5.5999999999999999E-3</v>
      </c>
      <c r="B2338">
        <v>1.24E-2</v>
      </c>
      <c r="C2338">
        <v>1.8700000000000001E-2</v>
      </c>
      <c r="D2338">
        <v>2.3599999999999999E-2</v>
      </c>
      <c r="E2338">
        <v>2.7400000000000001E-2</v>
      </c>
      <c r="F2338">
        <v>3.27E-2</v>
      </c>
      <c r="G2338">
        <v>3.6999999999999998E-2</v>
      </c>
      <c r="H2338">
        <v>4.3200000000000002E-2</v>
      </c>
    </row>
    <row r="2339" spans="1:8" x14ac:dyDescent="0.2">
      <c r="A2339">
        <v>5.3E-3</v>
      </c>
      <c r="B2339">
        <v>1.2E-2</v>
      </c>
      <c r="C2339">
        <v>1.8200000000000001E-2</v>
      </c>
      <c r="D2339">
        <v>2.3E-2</v>
      </c>
      <c r="E2339">
        <v>2.6800000000000001E-2</v>
      </c>
      <c r="F2339">
        <v>3.2199999999999999E-2</v>
      </c>
      <c r="G2339">
        <v>3.6799999999999999E-2</v>
      </c>
      <c r="H2339">
        <v>4.3099999999999999E-2</v>
      </c>
    </row>
    <row r="2340" spans="1:8" x14ac:dyDescent="0.2">
      <c r="A2340">
        <v>5.1999999999999998E-3</v>
      </c>
      <c r="B2340">
        <v>1.18E-2</v>
      </c>
      <c r="C2340">
        <v>1.7999999999999999E-2</v>
      </c>
      <c r="D2340">
        <v>2.2800000000000001E-2</v>
      </c>
      <c r="E2340">
        <v>2.64E-2</v>
      </c>
      <c r="F2340">
        <v>3.1800000000000002E-2</v>
      </c>
      <c r="G2340">
        <v>3.6299999999999999E-2</v>
      </c>
      <c r="H2340">
        <v>4.2700000000000002E-2</v>
      </c>
    </row>
    <row r="2341" spans="1:8" x14ac:dyDescent="0.2">
      <c r="A2341">
        <v>5.1999999999999998E-3</v>
      </c>
      <c r="B2341">
        <v>1.17E-2</v>
      </c>
      <c r="C2341">
        <v>1.78E-2</v>
      </c>
      <c r="D2341">
        <v>2.2499999999999999E-2</v>
      </c>
      <c r="E2341">
        <v>2.6200000000000001E-2</v>
      </c>
      <c r="F2341">
        <v>3.15E-2</v>
      </c>
      <c r="G2341">
        <v>3.5900000000000001E-2</v>
      </c>
      <c r="H2341">
        <v>4.2299999999999997E-2</v>
      </c>
    </row>
    <row r="2342" spans="1:8" x14ac:dyDescent="0.2">
      <c r="A2342">
        <v>5.0000000000000001E-3</v>
      </c>
      <c r="B2342">
        <v>1.1599999999999999E-2</v>
      </c>
      <c r="C2342">
        <v>1.7600000000000001E-2</v>
      </c>
      <c r="D2342">
        <v>2.24E-2</v>
      </c>
      <c r="E2342">
        <v>2.6100000000000002E-2</v>
      </c>
      <c r="F2342">
        <v>3.15E-2</v>
      </c>
      <c r="G2342">
        <v>3.5999999999999997E-2</v>
      </c>
      <c r="H2342">
        <v>4.2700000000000002E-2</v>
      </c>
    </row>
    <row r="2343" spans="1:8" x14ac:dyDescent="0.2">
      <c r="A2343">
        <v>5.0000000000000001E-3</v>
      </c>
      <c r="B2343">
        <v>1.15E-2</v>
      </c>
      <c r="C2343">
        <v>1.7600000000000001E-2</v>
      </c>
      <c r="D2343">
        <v>2.23E-2</v>
      </c>
      <c r="E2343">
        <v>2.5999999999999999E-2</v>
      </c>
      <c r="F2343">
        <v>3.1300000000000001E-2</v>
      </c>
      <c r="G2343">
        <v>3.5700000000000003E-2</v>
      </c>
      <c r="H2343">
        <v>4.2500000000000003E-2</v>
      </c>
    </row>
    <row r="2344" spans="1:8" x14ac:dyDescent="0.2">
      <c r="A2344">
        <v>4.8999999999999998E-3</v>
      </c>
      <c r="B2344">
        <v>1.1299999999999999E-2</v>
      </c>
      <c r="C2344">
        <v>1.7299999999999999E-2</v>
      </c>
      <c r="D2344">
        <v>2.1899999999999999E-2</v>
      </c>
      <c r="E2344">
        <v>2.5600000000000001E-2</v>
      </c>
      <c r="F2344">
        <v>3.0700000000000002E-2</v>
      </c>
      <c r="G2344">
        <v>3.5000000000000003E-2</v>
      </c>
      <c r="H2344">
        <v>4.1599999999999998E-2</v>
      </c>
    </row>
    <row r="2345" spans="1:8" x14ac:dyDescent="0.2">
      <c r="A2345">
        <v>4.7999999999999996E-3</v>
      </c>
      <c r="B2345">
        <v>1.0800000000000001E-2</v>
      </c>
      <c r="C2345">
        <v>1.66E-2</v>
      </c>
      <c r="D2345">
        <v>2.12E-2</v>
      </c>
      <c r="E2345">
        <v>2.4799999999999999E-2</v>
      </c>
      <c r="F2345">
        <v>3.0099999999999998E-2</v>
      </c>
      <c r="G2345">
        <v>3.4500000000000003E-2</v>
      </c>
      <c r="H2345">
        <v>4.1300000000000003E-2</v>
      </c>
    </row>
    <row r="2346" spans="1:8" x14ac:dyDescent="0.2">
      <c r="A2346">
        <v>4.4999999999999997E-3</v>
      </c>
      <c r="B2346">
        <v>1.0500000000000001E-2</v>
      </c>
      <c r="C2346">
        <v>1.6299999999999999E-2</v>
      </c>
      <c r="D2346">
        <v>2.1000000000000001E-2</v>
      </c>
      <c r="E2346">
        <v>2.47E-2</v>
      </c>
      <c r="F2346">
        <v>0.03</v>
      </c>
      <c r="G2346">
        <v>3.4500000000000003E-2</v>
      </c>
      <c r="H2346">
        <v>4.1500000000000002E-2</v>
      </c>
    </row>
    <row r="2347" spans="1:8" x14ac:dyDescent="0.2">
      <c r="A2347">
        <v>4.3E-3</v>
      </c>
      <c r="B2347">
        <v>1.01E-2</v>
      </c>
      <c r="C2347">
        <v>1.5900000000000001E-2</v>
      </c>
      <c r="D2347">
        <v>2.07E-2</v>
      </c>
      <c r="E2347">
        <v>2.4500000000000001E-2</v>
      </c>
      <c r="F2347">
        <v>2.98E-2</v>
      </c>
      <c r="G2347">
        <v>3.4299999999999997E-2</v>
      </c>
      <c r="H2347">
        <v>4.1300000000000003E-2</v>
      </c>
    </row>
    <row r="2348" spans="1:8" x14ac:dyDescent="0.2">
      <c r="A2348">
        <v>4.4000000000000003E-3</v>
      </c>
      <c r="B2348">
        <v>1.0200000000000001E-2</v>
      </c>
      <c r="C2348">
        <v>1.61E-2</v>
      </c>
      <c r="D2348">
        <v>2.0899999999999998E-2</v>
      </c>
      <c r="E2348">
        <v>2.47E-2</v>
      </c>
      <c r="F2348">
        <v>3.0099999999999998E-2</v>
      </c>
      <c r="G2348">
        <v>3.4599999999999999E-2</v>
      </c>
      <c r="H2348">
        <v>4.19E-2</v>
      </c>
    </row>
    <row r="2349" spans="1:8" x14ac:dyDescent="0.2">
      <c r="A2349">
        <v>4.4999999999999997E-3</v>
      </c>
      <c r="B2349">
        <v>1.06E-2</v>
      </c>
      <c r="C2349">
        <v>1.66E-2</v>
      </c>
      <c r="D2349">
        <v>2.1299999999999999E-2</v>
      </c>
      <c r="E2349">
        <v>2.5000000000000001E-2</v>
      </c>
      <c r="F2349">
        <v>3.0300000000000001E-2</v>
      </c>
      <c r="G2349">
        <v>3.49E-2</v>
      </c>
      <c r="H2349">
        <v>4.19E-2</v>
      </c>
    </row>
    <row r="2350" spans="1:8" x14ac:dyDescent="0.2">
      <c r="A2350">
        <v>4.4999999999999997E-3</v>
      </c>
      <c r="B2350">
        <v>1.04E-2</v>
      </c>
      <c r="C2350">
        <v>1.6299999999999999E-2</v>
      </c>
      <c r="D2350">
        <v>2.1000000000000001E-2</v>
      </c>
      <c r="E2350">
        <v>2.47E-2</v>
      </c>
      <c r="F2350">
        <v>0.03</v>
      </c>
      <c r="G2350">
        <v>3.4500000000000003E-2</v>
      </c>
      <c r="H2350">
        <v>4.1599999999999998E-2</v>
      </c>
    </row>
    <row r="2351" spans="1:8" x14ac:dyDescent="0.2">
      <c r="A2351">
        <v>4.4999999999999997E-3</v>
      </c>
      <c r="B2351">
        <v>1.03E-2</v>
      </c>
      <c r="C2351">
        <v>1.61E-2</v>
      </c>
      <c r="D2351">
        <v>2.07E-2</v>
      </c>
      <c r="E2351">
        <v>2.4299999999999999E-2</v>
      </c>
      <c r="F2351">
        <v>2.9600000000000001E-2</v>
      </c>
      <c r="G2351">
        <v>3.4200000000000001E-2</v>
      </c>
      <c r="H2351">
        <v>4.1399999999999999E-2</v>
      </c>
    </row>
    <row r="2352" spans="1:8" x14ac:dyDescent="0.2">
      <c r="A2352">
        <v>4.7999999999999996E-3</v>
      </c>
      <c r="B2352">
        <v>1.04E-2</v>
      </c>
      <c r="C2352">
        <v>1.5900000000000001E-2</v>
      </c>
      <c r="D2352">
        <v>2.0299999999999999E-2</v>
      </c>
      <c r="E2352">
        <v>2.3800000000000002E-2</v>
      </c>
      <c r="F2352">
        <v>2.8799999999999999E-2</v>
      </c>
      <c r="G2352">
        <v>3.3300000000000003E-2</v>
      </c>
      <c r="H2352">
        <v>4.07E-2</v>
      </c>
    </row>
    <row r="2353" spans="1:8" x14ac:dyDescent="0.2">
      <c r="A2353">
        <v>4.7000000000000002E-3</v>
      </c>
      <c r="B2353">
        <v>1.01E-2</v>
      </c>
      <c r="C2353">
        <v>1.5599999999999999E-2</v>
      </c>
      <c r="D2353">
        <v>2.01E-2</v>
      </c>
      <c r="E2353">
        <v>2.3599999999999999E-2</v>
      </c>
      <c r="F2353">
        <v>2.87E-2</v>
      </c>
      <c r="G2353">
        <v>3.32E-2</v>
      </c>
      <c r="H2353">
        <v>4.0500000000000001E-2</v>
      </c>
    </row>
    <row r="2354" spans="1:8" x14ac:dyDescent="0.2">
      <c r="A2354">
        <v>4.4999999999999997E-3</v>
      </c>
      <c r="B2354">
        <v>9.7999999999999997E-3</v>
      </c>
      <c r="C2354">
        <v>1.5100000000000001E-2</v>
      </c>
      <c r="D2354">
        <v>1.9599999999999999E-2</v>
      </c>
      <c r="E2354">
        <v>2.3300000000000001E-2</v>
      </c>
      <c r="F2354">
        <v>2.86E-2</v>
      </c>
      <c r="G2354">
        <v>3.3300000000000003E-2</v>
      </c>
      <c r="H2354">
        <v>4.0599999999999997E-2</v>
      </c>
    </row>
    <row r="2355" spans="1:8" x14ac:dyDescent="0.2">
      <c r="A2355">
        <v>4.8999999999999998E-3</v>
      </c>
      <c r="B2355">
        <v>1.03E-2</v>
      </c>
      <c r="C2355">
        <v>1.5800000000000002E-2</v>
      </c>
      <c r="D2355">
        <v>2.0400000000000001E-2</v>
      </c>
      <c r="E2355">
        <v>2.41E-2</v>
      </c>
      <c r="F2355">
        <v>2.9399999999999999E-2</v>
      </c>
      <c r="G2355">
        <v>3.4099999999999998E-2</v>
      </c>
      <c r="H2355">
        <v>4.1200000000000001E-2</v>
      </c>
    </row>
    <row r="2356" spans="1:8" x14ac:dyDescent="0.2">
      <c r="A2356">
        <v>5.1000000000000004E-3</v>
      </c>
      <c r="B2356">
        <v>1.0800000000000001E-2</v>
      </c>
      <c r="C2356">
        <v>1.6299999999999999E-2</v>
      </c>
      <c r="D2356">
        <v>2.1000000000000001E-2</v>
      </c>
      <c r="E2356">
        <v>2.47E-2</v>
      </c>
      <c r="F2356">
        <v>3.0099999999999998E-2</v>
      </c>
      <c r="G2356">
        <v>3.4799999999999998E-2</v>
      </c>
      <c r="H2356">
        <v>4.1500000000000002E-2</v>
      </c>
    </row>
    <row r="2357" spans="1:8" x14ac:dyDescent="0.2">
      <c r="A2357">
        <v>5.8999999999999999E-3</v>
      </c>
      <c r="B2357">
        <v>1.2200000000000001E-2</v>
      </c>
      <c r="C2357">
        <v>1.8100000000000002E-2</v>
      </c>
      <c r="D2357">
        <v>2.2700000000000001E-2</v>
      </c>
      <c r="E2357">
        <v>2.64E-2</v>
      </c>
      <c r="F2357">
        <v>3.1699999999999999E-2</v>
      </c>
      <c r="G2357">
        <v>3.6299999999999999E-2</v>
      </c>
      <c r="H2357">
        <v>4.2799999999999998E-2</v>
      </c>
    </row>
    <row r="2358" spans="1:8" x14ac:dyDescent="0.2">
      <c r="A2358">
        <v>5.5999999999999999E-3</v>
      </c>
      <c r="B2358">
        <v>1.18E-2</v>
      </c>
      <c r="C2358">
        <v>1.7500000000000002E-2</v>
      </c>
      <c r="D2358">
        <v>2.2200000000000001E-2</v>
      </c>
      <c r="E2358">
        <v>2.5899999999999999E-2</v>
      </c>
      <c r="F2358">
        <v>3.1199999999999999E-2</v>
      </c>
      <c r="G2358">
        <v>3.5999999999999997E-2</v>
      </c>
      <c r="H2358">
        <v>4.2599999999999999E-2</v>
      </c>
    </row>
    <row r="2359" spans="1:8" x14ac:dyDescent="0.2">
      <c r="A2359">
        <v>5.4000000000000003E-3</v>
      </c>
      <c r="B2359">
        <v>1.12E-2</v>
      </c>
      <c r="C2359">
        <v>1.67E-2</v>
      </c>
      <c r="D2359">
        <v>2.1299999999999999E-2</v>
      </c>
      <c r="E2359">
        <v>2.5000000000000001E-2</v>
      </c>
      <c r="F2359">
        <v>3.04E-2</v>
      </c>
      <c r="G2359">
        <v>3.5200000000000002E-2</v>
      </c>
      <c r="H2359">
        <v>4.2000000000000003E-2</v>
      </c>
    </row>
    <row r="2360" spans="1:8" x14ac:dyDescent="0.2">
      <c r="A2360">
        <v>5.1999999999999998E-3</v>
      </c>
      <c r="B2360">
        <v>1.0800000000000001E-2</v>
      </c>
      <c r="C2360">
        <v>1.6400000000000001E-2</v>
      </c>
      <c r="D2360">
        <v>2.1100000000000001E-2</v>
      </c>
      <c r="E2360">
        <v>2.4899999999999999E-2</v>
      </c>
      <c r="F2360">
        <v>3.0300000000000001E-2</v>
      </c>
      <c r="G2360">
        <v>3.5200000000000002E-2</v>
      </c>
      <c r="H2360">
        <v>4.2200000000000001E-2</v>
      </c>
    </row>
    <row r="2361" spans="1:8" x14ac:dyDescent="0.2">
      <c r="A2361">
        <v>5.4000000000000003E-3</v>
      </c>
      <c r="B2361">
        <v>1.1299999999999999E-2</v>
      </c>
      <c r="C2361">
        <v>1.7000000000000001E-2</v>
      </c>
      <c r="D2361">
        <v>2.18E-2</v>
      </c>
      <c r="E2361">
        <v>2.5700000000000001E-2</v>
      </c>
      <c r="F2361">
        <v>3.1199999999999999E-2</v>
      </c>
      <c r="G2361">
        <v>3.61E-2</v>
      </c>
      <c r="H2361">
        <v>4.3099999999999999E-2</v>
      </c>
    </row>
    <row r="2362" spans="1:8" x14ac:dyDescent="0.2">
      <c r="A2362">
        <v>5.7000000000000002E-3</v>
      </c>
      <c r="B2362">
        <v>1.18E-2</v>
      </c>
      <c r="C2362">
        <v>1.77E-2</v>
      </c>
      <c r="D2362">
        <v>2.2499999999999999E-2</v>
      </c>
      <c r="E2362">
        <v>2.6499999999999999E-2</v>
      </c>
      <c r="F2362">
        <v>3.2099999999999997E-2</v>
      </c>
      <c r="G2362">
        <v>3.6999999999999998E-2</v>
      </c>
      <c r="H2362">
        <v>4.3799999999999999E-2</v>
      </c>
    </row>
    <row r="2363" spans="1:8" x14ac:dyDescent="0.2">
      <c r="A2363">
        <v>5.5999999999999999E-3</v>
      </c>
      <c r="B2363">
        <v>1.17E-2</v>
      </c>
      <c r="C2363">
        <v>1.7600000000000001E-2</v>
      </c>
      <c r="D2363">
        <v>2.2599999999999999E-2</v>
      </c>
      <c r="E2363">
        <v>2.6599999999999999E-2</v>
      </c>
      <c r="F2363">
        <v>3.2000000000000001E-2</v>
      </c>
      <c r="G2363">
        <v>3.6700000000000003E-2</v>
      </c>
      <c r="H2363">
        <v>4.3200000000000002E-2</v>
      </c>
    </row>
    <row r="2364" spans="1:8" x14ac:dyDescent="0.2">
      <c r="A2364">
        <v>5.8999999999999999E-3</v>
      </c>
      <c r="B2364">
        <v>1.23E-2</v>
      </c>
      <c r="C2364">
        <v>1.83E-2</v>
      </c>
      <c r="D2364">
        <v>2.3300000000000001E-2</v>
      </c>
      <c r="E2364">
        <v>2.7300000000000001E-2</v>
      </c>
      <c r="F2364">
        <v>3.2800000000000003E-2</v>
      </c>
      <c r="G2364">
        <v>3.7400000000000003E-2</v>
      </c>
      <c r="H2364">
        <v>4.36E-2</v>
      </c>
    </row>
    <row r="2365" spans="1:8" x14ac:dyDescent="0.2">
      <c r="A2365">
        <v>5.7000000000000002E-3</v>
      </c>
      <c r="B2365">
        <v>1.1900000000000001E-2</v>
      </c>
      <c r="C2365">
        <v>1.78E-2</v>
      </c>
      <c r="D2365">
        <v>2.2800000000000001E-2</v>
      </c>
      <c r="E2365">
        <v>2.69E-2</v>
      </c>
      <c r="F2365">
        <v>3.2399999999999998E-2</v>
      </c>
      <c r="G2365">
        <v>3.7100000000000001E-2</v>
      </c>
      <c r="H2365">
        <v>4.3499999999999997E-2</v>
      </c>
    </row>
    <row r="2366" spans="1:8" x14ac:dyDescent="0.2">
      <c r="A2366">
        <v>5.4000000000000003E-3</v>
      </c>
      <c r="B2366">
        <v>1.14E-2</v>
      </c>
      <c r="C2366">
        <v>1.7299999999999999E-2</v>
      </c>
      <c r="D2366">
        <v>2.24E-2</v>
      </c>
      <c r="E2366">
        <v>2.64E-2</v>
      </c>
      <c r="F2366">
        <v>3.1899999999999998E-2</v>
      </c>
      <c r="G2366">
        <v>3.6700000000000003E-2</v>
      </c>
      <c r="H2366">
        <v>4.3099999999999999E-2</v>
      </c>
    </row>
    <row r="2367" spans="1:8" x14ac:dyDescent="0.2">
      <c r="A2367">
        <v>5.3E-3</v>
      </c>
      <c r="B2367">
        <v>1.12E-2</v>
      </c>
      <c r="C2367">
        <v>1.72E-2</v>
      </c>
      <c r="D2367">
        <v>2.2200000000000001E-2</v>
      </c>
      <c r="E2367">
        <v>2.6200000000000001E-2</v>
      </c>
      <c r="F2367">
        <v>3.1699999999999999E-2</v>
      </c>
      <c r="G2367">
        <v>3.6400000000000002E-2</v>
      </c>
      <c r="H2367">
        <v>4.2599999999999999E-2</v>
      </c>
    </row>
    <row r="2368" spans="1:8" x14ac:dyDescent="0.2">
      <c r="A2368">
        <v>5.4999999999999997E-3</v>
      </c>
      <c r="B2368">
        <v>1.1900000000000001E-2</v>
      </c>
      <c r="C2368">
        <v>1.8200000000000001E-2</v>
      </c>
      <c r="D2368">
        <v>2.3300000000000001E-2</v>
      </c>
      <c r="E2368">
        <v>2.7400000000000001E-2</v>
      </c>
      <c r="F2368">
        <v>3.3099999999999997E-2</v>
      </c>
      <c r="G2368">
        <v>3.78E-2</v>
      </c>
      <c r="H2368">
        <v>4.3900000000000002E-2</v>
      </c>
    </row>
    <row r="2369" spans="1:8" x14ac:dyDescent="0.2">
      <c r="A2369">
        <v>5.5999999999999999E-3</v>
      </c>
      <c r="B2369">
        <v>1.24E-2</v>
      </c>
      <c r="C2369">
        <v>1.89E-2</v>
      </c>
      <c r="D2369">
        <v>2.4299999999999999E-2</v>
      </c>
      <c r="E2369">
        <v>2.8500000000000001E-2</v>
      </c>
      <c r="F2369">
        <v>3.4299999999999997E-2</v>
      </c>
      <c r="G2369">
        <v>3.9199999999999999E-2</v>
      </c>
      <c r="H2369">
        <v>4.4999999999999998E-2</v>
      </c>
    </row>
    <row r="2370" spans="1:8" x14ac:dyDescent="0.2">
      <c r="A2370">
        <v>5.7999999999999996E-3</v>
      </c>
      <c r="B2370">
        <v>1.26E-2</v>
      </c>
      <c r="C2370">
        <v>1.9E-2</v>
      </c>
      <c r="D2370">
        <v>2.4199999999999999E-2</v>
      </c>
      <c r="E2370">
        <v>2.8299999999999999E-2</v>
      </c>
      <c r="F2370">
        <v>3.39E-2</v>
      </c>
      <c r="G2370">
        <v>3.8699999999999998E-2</v>
      </c>
      <c r="H2370">
        <v>4.4499999999999998E-2</v>
      </c>
    </row>
    <row r="2371" spans="1:8" x14ac:dyDescent="0.2">
      <c r="A2371">
        <v>6.1999999999999998E-3</v>
      </c>
      <c r="B2371">
        <v>1.32E-2</v>
      </c>
      <c r="C2371">
        <v>1.9699999999999999E-2</v>
      </c>
      <c r="D2371">
        <v>2.4899999999999999E-2</v>
      </c>
      <c r="E2371">
        <v>2.9000000000000001E-2</v>
      </c>
      <c r="F2371">
        <v>3.4599999999999999E-2</v>
      </c>
      <c r="G2371">
        <v>3.9300000000000002E-2</v>
      </c>
      <c r="H2371">
        <v>4.53E-2</v>
      </c>
    </row>
    <row r="2372" spans="1:8" x14ac:dyDescent="0.2">
      <c r="A2372">
        <v>6.4000000000000003E-3</v>
      </c>
      <c r="B2372">
        <v>1.37E-2</v>
      </c>
      <c r="C2372">
        <v>2.01E-2</v>
      </c>
      <c r="D2372">
        <v>2.5399999999999999E-2</v>
      </c>
      <c r="E2372">
        <v>2.9499999999999998E-2</v>
      </c>
      <c r="F2372">
        <v>3.5200000000000002E-2</v>
      </c>
      <c r="G2372">
        <v>3.9800000000000002E-2</v>
      </c>
      <c r="H2372">
        <v>4.5699999999999998E-2</v>
      </c>
    </row>
    <row r="2373" spans="1:8" x14ac:dyDescent="0.2">
      <c r="A2373">
        <v>6.6E-3</v>
      </c>
      <c r="B2373">
        <v>1.4E-2</v>
      </c>
      <c r="C2373">
        <v>2.0500000000000001E-2</v>
      </c>
      <c r="D2373">
        <v>2.5700000000000001E-2</v>
      </c>
      <c r="E2373">
        <v>2.98E-2</v>
      </c>
      <c r="F2373">
        <v>3.5299999999999998E-2</v>
      </c>
      <c r="G2373">
        <v>3.9800000000000002E-2</v>
      </c>
      <c r="H2373">
        <v>4.5600000000000002E-2</v>
      </c>
    </row>
    <row r="2374" spans="1:8" x14ac:dyDescent="0.2">
      <c r="A2374">
        <v>6.6E-3</v>
      </c>
      <c r="B2374">
        <v>1.38E-2</v>
      </c>
      <c r="C2374">
        <v>2.0199999999999999E-2</v>
      </c>
      <c r="D2374">
        <v>2.5399999999999999E-2</v>
      </c>
      <c r="E2374">
        <v>2.9399999999999999E-2</v>
      </c>
      <c r="F2374">
        <v>3.4799999999999998E-2</v>
      </c>
      <c r="G2374">
        <v>3.9300000000000002E-2</v>
      </c>
      <c r="H2374">
        <v>4.4900000000000002E-2</v>
      </c>
    </row>
    <row r="2375" spans="1:8" x14ac:dyDescent="0.2">
      <c r="A2375">
        <v>6.8999999999999999E-3</v>
      </c>
      <c r="B2375">
        <v>1.46E-2</v>
      </c>
      <c r="C2375">
        <v>2.1000000000000001E-2</v>
      </c>
      <c r="D2375">
        <v>2.6200000000000001E-2</v>
      </c>
      <c r="E2375">
        <v>3.0200000000000001E-2</v>
      </c>
      <c r="F2375">
        <v>3.56E-2</v>
      </c>
      <c r="G2375">
        <v>4.0099999999999997E-2</v>
      </c>
      <c r="H2375">
        <v>4.5600000000000002E-2</v>
      </c>
    </row>
    <row r="2376" spans="1:8" x14ac:dyDescent="0.2">
      <c r="A2376">
        <v>6.4999999999999997E-3</v>
      </c>
      <c r="B2376">
        <v>1.38E-2</v>
      </c>
      <c r="C2376">
        <v>2.0199999999999999E-2</v>
      </c>
      <c r="D2376">
        <v>2.53E-2</v>
      </c>
      <c r="E2376">
        <v>2.93E-2</v>
      </c>
      <c r="F2376">
        <v>3.4799999999999998E-2</v>
      </c>
      <c r="G2376">
        <v>3.9300000000000002E-2</v>
      </c>
      <c r="H2376">
        <v>4.5100000000000001E-2</v>
      </c>
    </row>
    <row r="2377" spans="1:8" x14ac:dyDescent="0.2">
      <c r="A2377">
        <v>6.1000000000000004E-3</v>
      </c>
      <c r="B2377">
        <v>1.2999999999999999E-2</v>
      </c>
      <c r="C2377">
        <v>1.9300000000000001E-2</v>
      </c>
      <c r="D2377">
        <v>2.4500000000000001E-2</v>
      </c>
      <c r="E2377">
        <v>2.86E-2</v>
      </c>
      <c r="F2377">
        <v>3.4099999999999998E-2</v>
      </c>
      <c r="G2377">
        <v>3.8699999999999998E-2</v>
      </c>
      <c r="H2377">
        <v>4.4600000000000001E-2</v>
      </c>
    </row>
    <row r="2378" spans="1:8" x14ac:dyDescent="0.2">
      <c r="A2378">
        <v>6.0000000000000001E-3</v>
      </c>
      <c r="B2378">
        <v>1.32E-2</v>
      </c>
      <c r="C2378">
        <v>1.9599999999999999E-2</v>
      </c>
      <c r="D2378">
        <v>2.47E-2</v>
      </c>
      <c r="E2378">
        <v>2.8899999999999999E-2</v>
      </c>
      <c r="F2378">
        <v>3.4500000000000003E-2</v>
      </c>
      <c r="G2378">
        <v>3.9199999999999999E-2</v>
      </c>
      <c r="H2378">
        <v>4.5199999999999997E-2</v>
      </c>
    </row>
    <row r="2379" spans="1:8" x14ac:dyDescent="0.2">
      <c r="A2379">
        <v>5.7000000000000002E-3</v>
      </c>
      <c r="B2379">
        <v>1.2800000000000001E-2</v>
      </c>
      <c r="C2379">
        <v>1.9300000000000001E-2</v>
      </c>
      <c r="D2379">
        <v>2.47E-2</v>
      </c>
      <c r="E2379">
        <v>2.8799999999999999E-2</v>
      </c>
      <c r="F2379">
        <v>3.4500000000000003E-2</v>
      </c>
      <c r="G2379">
        <v>3.9199999999999999E-2</v>
      </c>
      <c r="H2379">
        <v>4.53E-2</v>
      </c>
    </row>
    <row r="2380" spans="1:8" x14ac:dyDescent="0.2">
      <c r="A2380">
        <v>5.4999999999999997E-3</v>
      </c>
      <c r="B2380">
        <v>1.26E-2</v>
      </c>
      <c r="C2380">
        <v>1.9300000000000001E-2</v>
      </c>
      <c r="D2380">
        <v>2.47E-2</v>
      </c>
      <c r="E2380">
        <v>2.8899999999999999E-2</v>
      </c>
      <c r="F2380">
        <v>3.4599999999999999E-2</v>
      </c>
      <c r="G2380">
        <v>3.9399999999999998E-2</v>
      </c>
      <c r="H2380">
        <v>4.58E-2</v>
      </c>
    </row>
    <row r="2381" spans="1:8" x14ac:dyDescent="0.2">
      <c r="A2381">
        <v>5.3E-3</v>
      </c>
      <c r="B2381">
        <v>1.2E-2</v>
      </c>
      <c r="C2381">
        <v>1.8700000000000001E-2</v>
      </c>
      <c r="D2381">
        <v>2.41E-2</v>
      </c>
      <c r="E2381">
        <v>2.8400000000000002E-2</v>
      </c>
      <c r="F2381">
        <v>3.4099999999999998E-2</v>
      </c>
      <c r="G2381">
        <v>3.9100000000000003E-2</v>
      </c>
      <c r="H2381">
        <v>4.5600000000000002E-2</v>
      </c>
    </row>
    <row r="2382" spans="1:8" x14ac:dyDescent="0.2">
      <c r="A2382">
        <v>5.1000000000000004E-3</v>
      </c>
      <c r="B2382">
        <v>1.18E-2</v>
      </c>
      <c r="C2382">
        <v>1.8200000000000001E-2</v>
      </c>
      <c r="D2382">
        <v>2.35E-2</v>
      </c>
      <c r="E2382">
        <v>2.7799999999999998E-2</v>
      </c>
      <c r="F2382">
        <v>3.3500000000000002E-2</v>
      </c>
      <c r="G2382">
        <v>3.8300000000000001E-2</v>
      </c>
      <c r="H2382">
        <v>4.4999999999999998E-2</v>
      </c>
    </row>
    <row r="2383" spans="1:8" x14ac:dyDescent="0.2">
      <c r="A2383">
        <v>5.3E-3</v>
      </c>
      <c r="B2383">
        <v>1.1900000000000001E-2</v>
      </c>
      <c r="C2383">
        <v>1.8200000000000001E-2</v>
      </c>
      <c r="D2383">
        <v>2.3599999999999999E-2</v>
      </c>
      <c r="E2383">
        <v>2.7699999999999999E-2</v>
      </c>
      <c r="F2383">
        <v>3.3399999999999999E-2</v>
      </c>
      <c r="G2383">
        <v>3.8199999999999998E-2</v>
      </c>
      <c r="H2383">
        <v>4.4900000000000002E-2</v>
      </c>
    </row>
    <row r="2384" spans="1:8" x14ac:dyDescent="0.2">
      <c r="A2384">
        <v>5.1999999999999998E-3</v>
      </c>
      <c r="B2384">
        <v>1.18E-2</v>
      </c>
      <c r="C2384">
        <v>1.83E-2</v>
      </c>
      <c r="D2384">
        <v>2.3599999999999999E-2</v>
      </c>
      <c r="E2384">
        <v>2.7699999999999999E-2</v>
      </c>
      <c r="F2384">
        <v>3.3599999999999998E-2</v>
      </c>
      <c r="G2384">
        <v>3.85E-2</v>
      </c>
      <c r="H2384">
        <v>4.53E-2</v>
      </c>
    </row>
    <row r="2385" spans="1:8" x14ac:dyDescent="0.2">
      <c r="A2385">
        <v>5.0000000000000001E-3</v>
      </c>
      <c r="B2385">
        <v>1.14E-2</v>
      </c>
      <c r="C2385">
        <v>1.7600000000000001E-2</v>
      </c>
      <c r="D2385">
        <v>2.2700000000000001E-2</v>
      </c>
      <c r="E2385">
        <v>2.69E-2</v>
      </c>
      <c r="F2385">
        <v>3.27E-2</v>
      </c>
      <c r="G2385">
        <v>3.7600000000000001E-2</v>
      </c>
      <c r="H2385">
        <v>4.4400000000000002E-2</v>
      </c>
    </row>
    <row r="2386" spans="1:8" x14ac:dyDescent="0.2">
      <c r="A2386">
        <v>5.1000000000000004E-3</v>
      </c>
      <c r="B2386">
        <v>1.1599999999999999E-2</v>
      </c>
      <c r="C2386">
        <v>1.7899999999999999E-2</v>
      </c>
      <c r="D2386">
        <v>2.3199999999999998E-2</v>
      </c>
      <c r="E2386">
        <v>2.7400000000000001E-2</v>
      </c>
      <c r="F2386">
        <v>3.3300000000000003E-2</v>
      </c>
      <c r="G2386">
        <v>3.8199999999999998E-2</v>
      </c>
      <c r="H2386">
        <v>4.4999999999999998E-2</v>
      </c>
    </row>
    <row r="2387" spans="1:8" x14ac:dyDescent="0.2">
      <c r="A2387">
        <v>5.0000000000000001E-3</v>
      </c>
      <c r="B2387">
        <v>1.1299999999999999E-2</v>
      </c>
      <c r="C2387">
        <v>1.7500000000000002E-2</v>
      </c>
      <c r="D2387">
        <v>2.2700000000000001E-2</v>
      </c>
      <c r="E2387">
        <v>2.69E-2</v>
      </c>
      <c r="F2387">
        <v>3.27E-2</v>
      </c>
      <c r="G2387">
        <v>3.7499999999999999E-2</v>
      </c>
      <c r="H2387">
        <v>4.4299999999999999E-2</v>
      </c>
    </row>
    <row r="2388" spans="1:8" x14ac:dyDescent="0.2">
      <c r="A2388">
        <v>5.1000000000000004E-3</v>
      </c>
      <c r="B2388">
        <v>1.15E-2</v>
      </c>
      <c r="C2388">
        <v>1.77E-2</v>
      </c>
      <c r="D2388">
        <v>2.2800000000000001E-2</v>
      </c>
      <c r="E2388">
        <v>2.7E-2</v>
      </c>
      <c r="F2388">
        <v>3.2599999999999997E-2</v>
      </c>
      <c r="G2388">
        <v>3.7400000000000003E-2</v>
      </c>
      <c r="H2388">
        <v>4.41E-2</v>
      </c>
    </row>
    <row r="2389" spans="1:8" x14ac:dyDescent="0.2">
      <c r="A2389">
        <v>5.0000000000000001E-3</v>
      </c>
      <c r="B2389">
        <v>1.1299999999999999E-2</v>
      </c>
      <c r="C2389">
        <v>1.7500000000000002E-2</v>
      </c>
      <c r="D2389">
        <v>2.2599999999999999E-2</v>
      </c>
      <c r="E2389">
        <v>2.6800000000000001E-2</v>
      </c>
      <c r="F2389">
        <v>3.2500000000000001E-2</v>
      </c>
      <c r="G2389">
        <v>3.7400000000000003E-2</v>
      </c>
      <c r="H2389">
        <v>4.4400000000000002E-2</v>
      </c>
    </row>
    <row r="2390" spans="1:8" x14ac:dyDescent="0.2">
      <c r="A2390">
        <v>4.8999999999999998E-3</v>
      </c>
      <c r="B2390">
        <v>1.11E-2</v>
      </c>
      <c r="C2390">
        <v>1.7299999999999999E-2</v>
      </c>
      <c r="D2390">
        <v>2.2499999999999999E-2</v>
      </c>
      <c r="E2390">
        <v>2.6700000000000002E-2</v>
      </c>
      <c r="F2390">
        <v>3.2500000000000001E-2</v>
      </c>
      <c r="G2390">
        <v>3.7400000000000003E-2</v>
      </c>
      <c r="H2390">
        <v>4.4299999999999999E-2</v>
      </c>
    </row>
    <row r="2391" spans="1:8" x14ac:dyDescent="0.2">
      <c r="A2391">
        <v>4.7999999999999996E-3</v>
      </c>
      <c r="B2391">
        <v>1.0999999999999999E-2</v>
      </c>
      <c r="C2391">
        <v>1.72E-2</v>
      </c>
      <c r="D2391">
        <v>2.23E-2</v>
      </c>
      <c r="E2391">
        <v>2.6499999999999999E-2</v>
      </c>
      <c r="F2391">
        <v>3.2300000000000002E-2</v>
      </c>
      <c r="G2391">
        <v>3.7199999999999997E-2</v>
      </c>
      <c r="H2391">
        <v>4.4299999999999999E-2</v>
      </c>
    </row>
    <row r="2392" spans="1:8" x14ac:dyDescent="0.2">
      <c r="A2392">
        <v>4.7999999999999996E-3</v>
      </c>
      <c r="B2392">
        <v>1.09E-2</v>
      </c>
      <c r="C2392">
        <v>1.7000000000000001E-2</v>
      </c>
      <c r="D2392">
        <v>2.2200000000000001E-2</v>
      </c>
      <c r="E2392">
        <v>2.64E-2</v>
      </c>
      <c r="F2392">
        <v>3.2199999999999999E-2</v>
      </c>
      <c r="G2392">
        <v>3.7199999999999997E-2</v>
      </c>
      <c r="H2392">
        <v>4.4200000000000003E-2</v>
      </c>
    </row>
    <row r="2393" spans="1:8" x14ac:dyDescent="0.2">
      <c r="A2393">
        <v>5.0000000000000001E-3</v>
      </c>
      <c r="B2393">
        <v>1.15E-2</v>
      </c>
      <c r="C2393">
        <v>1.78E-2</v>
      </c>
      <c r="D2393">
        <v>2.3E-2</v>
      </c>
      <c r="E2393">
        <v>2.7199999999999998E-2</v>
      </c>
      <c r="F2393">
        <v>3.3000000000000002E-2</v>
      </c>
      <c r="G2393">
        <v>3.78E-2</v>
      </c>
      <c r="H2393">
        <v>4.4699999999999997E-2</v>
      </c>
    </row>
    <row r="2394" spans="1:8" x14ac:dyDescent="0.2">
      <c r="A2394">
        <v>5.1000000000000004E-3</v>
      </c>
      <c r="B2394">
        <v>1.15E-2</v>
      </c>
      <c r="C2394">
        <v>1.77E-2</v>
      </c>
      <c r="D2394">
        <v>2.2800000000000001E-2</v>
      </c>
      <c r="E2394">
        <v>2.7E-2</v>
      </c>
      <c r="F2394">
        <v>3.2800000000000003E-2</v>
      </c>
      <c r="G2394">
        <v>3.7699999999999997E-2</v>
      </c>
      <c r="H2394">
        <v>4.4400000000000002E-2</v>
      </c>
    </row>
    <row r="2395" spans="1:8" x14ac:dyDescent="0.2">
      <c r="A2395">
        <v>5.1000000000000004E-3</v>
      </c>
      <c r="B2395">
        <v>1.15E-2</v>
      </c>
      <c r="C2395">
        <v>1.77E-2</v>
      </c>
      <c r="D2395">
        <v>2.2800000000000001E-2</v>
      </c>
      <c r="E2395">
        <v>2.7E-2</v>
      </c>
      <c r="F2395">
        <v>3.2800000000000003E-2</v>
      </c>
      <c r="G2395">
        <v>3.78E-2</v>
      </c>
      <c r="H2395">
        <v>4.4600000000000001E-2</v>
      </c>
    </row>
    <row r="2396" spans="1:8" x14ac:dyDescent="0.2">
      <c r="A2396">
        <v>5.0000000000000001E-3</v>
      </c>
      <c r="B2396">
        <v>1.1299999999999999E-2</v>
      </c>
      <c r="C2396">
        <v>1.7399999999999999E-2</v>
      </c>
      <c r="D2396">
        <v>2.2599999999999999E-2</v>
      </c>
      <c r="E2396">
        <v>2.6800000000000001E-2</v>
      </c>
      <c r="F2396">
        <v>3.27E-2</v>
      </c>
      <c r="G2396">
        <v>3.78E-2</v>
      </c>
      <c r="H2396">
        <v>4.4699999999999997E-2</v>
      </c>
    </row>
    <row r="2397" spans="1:8" x14ac:dyDescent="0.2">
      <c r="A2397">
        <v>5.1999999999999998E-3</v>
      </c>
      <c r="B2397">
        <v>1.1599999999999999E-2</v>
      </c>
      <c r="C2397">
        <v>1.77E-2</v>
      </c>
      <c r="D2397">
        <v>2.29E-2</v>
      </c>
      <c r="E2397">
        <v>2.7099999999999999E-2</v>
      </c>
      <c r="F2397">
        <v>3.3000000000000002E-2</v>
      </c>
      <c r="G2397">
        <v>3.7999999999999999E-2</v>
      </c>
      <c r="H2397">
        <v>4.4900000000000002E-2</v>
      </c>
    </row>
    <row r="2398" spans="1:8" x14ac:dyDescent="0.2">
      <c r="A2398">
        <v>5.0000000000000001E-3</v>
      </c>
      <c r="B2398">
        <v>1.11E-2</v>
      </c>
      <c r="C2398">
        <v>1.7100000000000001E-2</v>
      </c>
      <c r="D2398">
        <v>2.2200000000000001E-2</v>
      </c>
      <c r="E2398">
        <v>2.64E-2</v>
      </c>
      <c r="F2398">
        <v>3.2300000000000002E-2</v>
      </c>
      <c r="G2398">
        <v>3.7400000000000003E-2</v>
      </c>
      <c r="H2398">
        <v>4.4499999999999998E-2</v>
      </c>
    </row>
    <row r="2399" spans="1:8" x14ac:dyDescent="0.2">
      <c r="A2399">
        <v>4.8999999999999998E-3</v>
      </c>
      <c r="B2399">
        <v>1.0800000000000001E-2</v>
      </c>
      <c r="C2399">
        <v>1.6799999999999999E-2</v>
      </c>
      <c r="D2399">
        <v>2.18E-2</v>
      </c>
      <c r="E2399">
        <v>2.5999999999999999E-2</v>
      </c>
      <c r="F2399">
        <v>3.1899999999999998E-2</v>
      </c>
      <c r="G2399">
        <v>3.6999999999999998E-2</v>
      </c>
      <c r="H2399">
        <v>4.3999999999999997E-2</v>
      </c>
    </row>
    <row r="2400" spans="1:8" x14ac:dyDescent="0.2">
      <c r="A2400">
        <v>5.1000000000000004E-3</v>
      </c>
      <c r="B2400">
        <v>1.09E-2</v>
      </c>
      <c r="C2400">
        <v>1.6799999999999999E-2</v>
      </c>
      <c r="D2400">
        <v>2.1899999999999999E-2</v>
      </c>
      <c r="E2400">
        <v>2.5999999999999999E-2</v>
      </c>
      <c r="F2400">
        <v>3.1899999999999998E-2</v>
      </c>
      <c r="G2400">
        <v>3.6900000000000002E-2</v>
      </c>
      <c r="H2400">
        <v>4.3799999999999999E-2</v>
      </c>
    </row>
    <row r="2401" spans="1:8" x14ac:dyDescent="0.2">
      <c r="A2401">
        <v>5.1000000000000004E-3</v>
      </c>
      <c r="B2401">
        <v>1.09E-2</v>
      </c>
      <c r="C2401">
        <v>1.6799999999999999E-2</v>
      </c>
      <c r="D2401">
        <v>2.18E-2</v>
      </c>
      <c r="E2401">
        <v>2.5999999999999999E-2</v>
      </c>
      <c r="F2401">
        <v>3.1800000000000002E-2</v>
      </c>
      <c r="G2401">
        <v>3.6799999999999999E-2</v>
      </c>
      <c r="H2401">
        <v>4.36E-2</v>
      </c>
    </row>
    <row r="2402" spans="1:8" x14ac:dyDescent="0.2">
      <c r="A2402">
        <v>5.4000000000000003E-3</v>
      </c>
      <c r="B2402">
        <v>1.15E-2</v>
      </c>
      <c r="C2402">
        <v>1.7500000000000002E-2</v>
      </c>
      <c r="D2402">
        <v>2.2499999999999999E-2</v>
      </c>
      <c r="E2402">
        <v>2.6599999999999999E-2</v>
      </c>
      <c r="F2402">
        <v>3.2399999999999998E-2</v>
      </c>
      <c r="G2402">
        <v>3.7400000000000003E-2</v>
      </c>
      <c r="H2402">
        <v>4.4200000000000003E-2</v>
      </c>
    </row>
    <row r="2403" spans="1:8" x14ac:dyDescent="0.2">
      <c r="A2403">
        <v>5.4999999999999997E-3</v>
      </c>
      <c r="B2403">
        <v>1.17E-2</v>
      </c>
      <c r="C2403">
        <v>1.7899999999999999E-2</v>
      </c>
      <c r="D2403">
        <v>2.3099999999999999E-2</v>
      </c>
      <c r="E2403">
        <v>2.7300000000000001E-2</v>
      </c>
      <c r="F2403">
        <v>3.32E-2</v>
      </c>
      <c r="G2403">
        <v>3.8300000000000001E-2</v>
      </c>
      <c r="H2403">
        <v>4.53E-2</v>
      </c>
    </row>
    <row r="2404" spans="1:8" x14ac:dyDescent="0.2">
      <c r="A2404">
        <v>5.1999999999999998E-3</v>
      </c>
      <c r="B2404">
        <v>1.11E-2</v>
      </c>
      <c r="C2404">
        <v>1.72E-2</v>
      </c>
      <c r="D2404">
        <v>2.24E-2</v>
      </c>
      <c r="E2404">
        <v>2.6599999999999999E-2</v>
      </c>
      <c r="F2404">
        <v>3.2599999999999997E-2</v>
      </c>
      <c r="G2404">
        <v>3.78E-2</v>
      </c>
      <c r="H2404">
        <v>4.5100000000000001E-2</v>
      </c>
    </row>
    <row r="2405" spans="1:8" x14ac:dyDescent="0.2">
      <c r="A2405">
        <v>5.1999999999999998E-3</v>
      </c>
      <c r="B2405">
        <v>1.14E-2</v>
      </c>
      <c r="C2405">
        <v>1.7500000000000002E-2</v>
      </c>
      <c r="D2405">
        <v>2.2700000000000001E-2</v>
      </c>
      <c r="E2405">
        <v>2.69E-2</v>
      </c>
      <c r="F2405">
        <v>3.2899999999999999E-2</v>
      </c>
      <c r="G2405">
        <v>3.8100000000000002E-2</v>
      </c>
      <c r="H2405">
        <v>4.53E-2</v>
      </c>
    </row>
    <row r="2406" spans="1:8" x14ac:dyDescent="0.2">
      <c r="A2406">
        <v>5.1000000000000004E-3</v>
      </c>
      <c r="B2406">
        <v>1.11E-2</v>
      </c>
      <c r="C2406">
        <v>1.72E-2</v>
      </c>
      <c r="D2406">
        <v>2.24E-2</v>
      </c>
      <c r="E2406">
        <v>2.6700000000000002E-2</v>
      </c>
      <c r="F2406">
        <v>3.27E-2</v>
      </c>
      <c r="G2406">
        <v>3.7999999999999999E-2</v>
      </c>
      <c r="H2406">
        <v>4.5400000000000003E-2</v>
      </c>
    </row>
    <row r="2407" spans="1:8" x14ac:dyDescent="0.2">
      <c r="A2407">
        <v>5.1000000000000004E-3</v>
      </c>
      <c r="B2407">
        <v>1.14E-2</v>
      </c>
      <c r="C2407">
        <v>1.77E-2</v>
      </c>
      <c r="D2407">
        <v>2.3E-2</v>
      </c>
      <c r="E2407">
        <v>2.7199999999999998E-2</v>
      </c>
      <c r="F2407">
        <v>3.3300000000000003E-2</v>
      </c>
      <c r="G2407">
        <v>3.85E-2</v>
      </c>
      <c r="H2407">
        <v>4.5900000000000003E-2</v>
      </c>
    </row>
    <row r="2408" spans="1:8" x14ac:dyDescent="0.2">
      <c r="A2408">
        <v>5.4999999999999997E-3</v>
      </c>
      <c r="B2408">
        <v>1.2200000000000001E-2</v>
      </c>
      <c r="C2408">
        <v>1.8800000000000001E-2</v>
      </c>
      <c r="D2408">
        <v>2.4E-2</v>
      </c>
      <c r="E2408">
        <v>2.8199999999999999E-2</v>
      </c>
      <c r="F2408">
        <v>3.4099999999999998E-2</v>
      </c>
      <c r="G2408">
        <v>3.9100000000000003E-2</v>
      </c>
      <c r="H2408">
        <v>4.5999999999999999E-2</v>
      </c>
    </row>
    <row r="2409" spans="1:8" x14ac:dyDescent="0.2">
      <c r="A2409">
        <v>5.3E-3</v>
      </c>
      <c r="B2409">
        <v>1.17E-2</v>
      </c>
      <c r="C2409">
        <v>1.8200000000000001E-2</v>
      </c>
      <c r="D2409">
        <v>2.35E-2</v>
      </c>
      <c r="E2409">
        <v>2.7699999999999999E-2</v>
      </c>
      <c r="F2409">
        <v>3.3799999999999997E-2</v>
      </c>
      <c r="G2409">
        <v>3.8800000000000001E-2</v>
      </c>
      <c r="H2409">
        <v>4.58E-2</v>
      </c>
    </row>
    <row r="2410" spans="1:8" x14ac:dyDescent="0.2">
      <c r="A2410">
        <v>5.0000000000000001E-3</v>
      </c>
      <c r="B2410">
        <v>1.12E-2</v>
      </c>
      <c r="C2410">
        <v>1.7399999999999999E-2</v>
      </c>
      <c r="D2410">
        <v>2.2700000000000001E-2</v>
      </c>
      <c r="E2410">
        <v>2.7099999999999999E-2</v>
      </c>
      <c r="F2410">
        <v>3.32E-2</v>
      </c>
      <c r="G2410">
        <v>3.8300000000000001E-2</v>
      </c>
      <c r="H2410">
        <v>4.5400000000000003E-2</v>
      </c>
    </row>
    <row r="2411" spans="1:8" x14ac:dyDescent="0.2">
      <c r="A2411">
        <v>4.8999999999999998E-3</v>
      </c>
      <c r="B2411">
        <v>1.0999999999999999E-2</v>
      </c>
      <c r="C2411">
        <v>1.7299999999999999E-2</v>
      </c>
      <c r="D2411">
        <v>2.2499999999999999E-2</v>
      </c>
      <c r="E2411">
        <v>2.6800000000000001E-2</v>
      </c>
      <c r="F2411">
        <v>3.2599999999999997E-2</v>
      </c>
      <c r="G2411">
        <v>3.7699999999999997E-2</v>
      </c>
      <c r="H2411">
        <v>4.48E-2</v>
      </c>
    </row>
    <row r="2412" spans="1:8" x14ac:dyDescent="0.2">
      <c r="A2412">
        <v>4.7000000000000002E-3</v>
      </c>
      <c r="B2412">
        <v>1.0699999999999999E-2</v>
      </c>
      <c r="C2412">
        <v>1.6799999999999999E-2</v>
      </c>
      <c r="D2412">
        <v>2.1999999999999999E-2</v>
      </c>
      <c r="E2412">
        <v>2.63E-2</v>
      </c>
      <c r="F2412">
        <v>3.2199999999999999E-2</v>
      </c>
      <c r="G2412">
        <v>3.73E-2</v>
      </c>
      <c r="H2412">
        <v>4.4400000000000002E-2</v>
      </c>
    </row>
    <row r="2413" spans="1:8" x14ac:dyDescent="0.2">
      <c r="A2413">
        <v>4.7000000000000002E-3</v>
      </c>
      <c r="B2413">
        <v>1.06E-2</v>
      </c>
      <c r="C2413">
        <v>1.66E-2</v>
      </c>
      <c r="D2413">
        <v>2.1700000000000001E-2</v>
      </c>
      <c r="E2413">
        <v>2.5899999999999999E-2</v>
      </c>
      <c r="F2413">
        <v>3.1800000000000002E-2</v>
      </c>
      <c r="G2413">
        <v>3.6999999999999998E-2</v>
      </c>
      <c r="H2413">
        <v>4.41E-2</v>
      </c>
    </row>
    <row r="2414" spans="1:8" x14ac:dyDescent="0.2">
      <c r="A2414">
        <v>4.7000000000000002E-3</v>
      </c>
      <c r="B2414">
        <v>1.06E-2</v>
      </c>
      <c r="C2414">
        <v>1.66E-2</v>
      </c>
      <c r="D2414">
        <v>2.18E-2</v>
      </c>
      <c r="E2414">
        <v>2.5899999999999999E-2</v>
      </c>
      <c r="F2414">
        <v>3.1899999999999998E-2</v>
      </c>
      <c r="G2414">
        <v>3.6999999999999998E-2</v>
      </c>
      <c r="H2414">
        <v>4.4400000000000002E-2</v>
      </c>
    </row>
    <row r="2415" spans="1:8" x14ac:dyDescent="0.2">
      <c r="A2415">
        <v>4.5999999999999999E-3</v>
      </c>
      <c r="B2415">
        <v>1.0500000000000001E-2</v>
      </c>
      <c r="C2415">
        <v>1.66E-2</v>
      </c>
      <c r="D2415">
        <v>2.1700000000000001E-2</v>
      </c>
      <c r="E2415">
        <v>2.5899999999999999E-2</v>
      </c>
      <c r="F2415">
        <v>3.1899999999999998E-2</v>
      </c>
      <c r="G2415">
        <v>3.7100000000000001E-2</v>
      </c>
      <c r="H2415">
        <v>4.4499999999999998E-2</v>
      </c>
    </row>
    <row r="2416" spans="1:8" x14ac:dyDescent="0.2">
      <c r="A2416">
        <v>4.5999999999999999E-3</v>
      </c>
      <c r="B2416">
        <v>1.0500000000000001E-2</v>
      </c>
      <c r="C2416">
        <v>1.6500000000000001E-2</v>
      </c>
      <c r="D2416">
        <v>2.1600000000000001E-2</v>
      </c>
      <c r="E2416">
        <v>2.58E-2</v>
      </c>
      <c r="F2416">
        <v>3.1800000000000002E-2</v>
      </c>
      <c r="G2416">
        <v>3.6900000000000002E-2</v>
      </c>
      <c r="H2416">
        <v>4.4400000000000002E-2</v>
      </c>
    </row>
    <row r="2417" spans="1:8" x14ac:dyDescent="0.2">
      <c r="A2417">
        <v>4.7999999999999996E-3</v>
      </c>
      <c r="B2417">
        <v>1.0699999999999999E-2</v>
      </c>
      <c r="C2417">
        <v>1.6500000000000001E-2</v>
      </c>
      <c r="D2417">
        <v>2.1600000000000001E-2</v>
      </c>
      <c r="E2417">
        <v>2.5600000000000001E-2</v>
      </c>
      <c r="F2417">
        <v>3.1399999999999997E-2</v>
      </c>
      <c r="G2417">
        <v>3.6499999999999998E-2</v>
      </c>
      <c r="H2417">
        <v>4.3999999999999997E-2</v>
      </c>
    </row>
    <row r="2418" spans="1:8" x14ac:dyDescent="0.2">
      <c r="A2418">
        <v>5.1999999999999998E-3</v>
      </c>
      <c r="B2418">
        <v>1.14E-2</v>
      </c>
      <c r="C2418">
        <v>1.7399999999999999E-2</v>
      </c>
      <c r="D2418">
        <v>2.23E-2</v>
      </c>
      <c r="E2418">
        <v>2.6499999999999999E-2</v>
      </c>
      <c r="F2418">
        <v>3.2399999999999998E-2</v>
      </c>
      <c r="G2418">
        <v>3.7400000000000003E-2</v>
      </c>
      <c r="H2418">
        <v>4.4900000000000002E-2</v>
      </c>
    </row>
    <row r="2419" spans="1:8" x14ac:dyDescent="0.2">
      <c r="A2419">
        <v>5.1999999999999998E-3</v>
      </c>
      <c r="B2419">
        <v>1.14E-2</v>
      </c>
      <c r="C2419">
        <v>1.7299999999999999E-2</v>
      </c>
      <c r="D2419">
        <v>2.23E-2</v>
      </c>
      <c r="E2419">
        <v>2.6499999999999999E-2</v>
      </c>
      <c r="F2419">
        <v>3.2500000000000001E-2</v>
      </c>
      <c r="G2419">
        <v>3.7699999999999997E-2</v>
      </c>
      <c r="H2419">
        <v>4.5199999999999997E-2</v>
      </c>
    </row>
    <row r="2420" spans="1:8" x14ac:dyDescent="0.2">
      <c r="A2420">
        <v>4.8999999999999998E-3</v>
      </c>
      <c r="B2420">
        <v>1.0999999999999999E-2</v>
      </c>
      <c r="C2420">
        <v>1.6899999999999998E-2</v>
      </c>
      <c r="D2420">
        <v>2.1999999999999999E-2</v>
      </c>
      <c r="E2420">
        <v>2.6200000000000001E-2</v>
      </c>
      <c r="F2420">
        <v>3.2199999999999999E-2</v>
      </c>
      <c r="G2420">
        <v>3.7499999999999999E-2</v>
      </c>
      <c r="H2420">
        <v>4.5100000000000001E-2</v>
      </c>
    </row>
    <row r="2421" spans="1:8" x14ac:dyDescent="0.2">
      <c r="A2421">
        <v>5.1000000000000004E-3</v>
      </c>
      <c r="B2421">
        <v>1.12E-2</v>
      </c>
      <c r="C2421">
        <v>1.72E-2</v>
      </c>
      <c r="D2421">
        <v>2.2200000000000001E-2</v>
      </c>
      <c r="E2421">
        <v>2.64E-2</v>
      </c>
      <c r="F2421">
        <v>3.2399999999999998E-2</v>
      </c>
      <c r="G2421">
        <v>3.7600000000000001E-2</v>
      </c>
      <c r="H2421">
        <v>4.5400000000000003E-2</v>
      </c>
    </row>
    <row r="2422" spans="1:8" x14ac:dyDescent="0.2">
      <c r="A2422">
        <v>5.3E-3</v>
      </c>
      <c r="B2422">
        <v>1.15E-2</v>
      </c>
      <c r="C2422">
        <v>1.7500000000000002E-2</v>
      </c>
      <c r="D2422">
        <v>2.2599999999999999E-2</v>
      </c>
      <c r="E2422">
        <v>2.6700000000000002E-2</v>
      </c>
      <c r="F2422">
        <v>3.27E-2</v>
      </c>
      <c r="G2422">
        <v>3.78E-2</v>
      </c>
      <c r="H2422">
        <v>4.5400000000000003E-2</v>
      </c>
    </row>
    <row r="2423" spans="1:8" x14ac:dyDescent="0.2">
      <c r="A2423">
        <v>5.4000000000000003E-3</v>
      </c>
      <c r="B2423">
        <v>1.17E-2</v>
      </c>
      <c r="C2423">
        <v>1.77E-2</v>
      </c>
      <c r="D2423">
        <v>2.2700000000000001E-2</v>
      </c>
      <c r="E2423">
        <v>2.6800000000000001E-2</v>
      </c>
      <c r="F2423">
        <v>3.2599999999999997E-2</v>
      </c>
      <c r="G2423">
        <v>3.7600000000000001E-2</v>
      </c>
      <c r="H2423">
        <v>4.4900000000000002E-2</v>
      </c>
    </row>
    <row r="2424" spans="1:8" x14ac:dyDescent="0.2">
      <c r="A2424">
        <v>5.4000000000000003E-3</v>
      </c>
      <c r="B2424">
        <v>1.1599999999999999E-2</v>
      </c>
      <c r="C2424">
        <v>1.7600000000000001E-2</v>
      </c>
      <c r="D2424">
        <v>2.2700000000000001E-2</v>
      </c>
      <c r="E2424">
        <v>2.6700000000000002E-2</v>
      </c>
      <c r="F2424">
        <v>3.2599999999999997E-2</v>
      </c>
      <c r="G2424">
        <v>3.7699999999999997E-2</v>
      </c>
      <c r="H2424">
        <v>4.5100000000000001E-2</v>
      </c>
    </row>
    <row r="2425" spans="1:8" x14ac:dyDescent="0.2">
      <c r="A2425">
        <v>5.3E-3</v>
      </c>
      <c r="B2425">
        <v>1.14E-2</v>
      </c>
      <c r="C2425">
        <v>1.7399999999999999E-2</v>
      </c>
      <c r="D2425">
        <v>2.24E-2</v>
      </c>
      <c r="E2425">
        <v>2.64E-2</v>
      </c>
      <c r="F2425">
        <v>3.2199999999999999E-2</v>
      </c>
      <c r="G2425">
        <v>3.73E-2</v>
      </c>
      <c r="H2425">
        <v>4.48E-2</v>
      </c>
    </row>
    <row r="2426" spans="1:8" x14ac:dyDescent="0.2">
      <c r="A2426">
        <v>5.0000000000000001E-3</v>
      </c>
      <c r="B2426">
        <v>1.0999999999999999E-2</v>
      </c>
      <c r="C2426">
        <v>1.7000000000000001E-2</v>
      </c>
      <c r="D2426">
        <v>2.1999999999999999E-2</v>
      </c>
      <c r="E2426">
        <v>2.6100000000000002E-2</v>
      </c>
      <c r="F2426">
        <v>3.1800000000000002E-2</v>
      </c>
      <c r="G2426">
        <v>3.6799999999999999E-2</v>
      </c>
      <c r="H2426">
        <v>4.4299999999999999E-2</v>
      </c>
    </row>
    <row r="2427" spans="1:8" x14ac:dyDescent="0.2">
      <c r="A2427">
        <v>5.3E-3</v>
      </c>
      <c r="B2427">
        <v>1.12E-2</v>
      </c>
      <c r="C2427">
        <v>1.7100000000000001E-2</v>
      </c>
      <c r="D2427">
        <v>2.2100000000000002E-2</v>
      </c>
      <c r="E2427">
        <v>2.6100000000000002E-2</v>
      </c>
      <c r="F2427">
        <v>3.1899999999999998E-2</v>
      </c>
      <c r="G2427">
        <v>3.6900000000000002E-2</v>
      </c>
      <c r="H2427">
        <v>4.4299999999999999E-2</v>
      </c>
    </row>
    <row r="2428" spans="1:8" x14ac:dyDescent="0.2">
      <c r="A2428">
        <v>5.5999999999999999E-3</v>
      </c>
      <c r="B2428">
        <v>1.1599999999999999E-2</v>
      </c>
      <c r="C2428">
        <v>1.7500000000000002E-2</v>
      </c>
      <c r="D2428">
        <v>2.2499999999999999E-2</v>
      </c>
      <c r="E2428">
        <v>2.6499999999999999E-2</v>
      </c>
      <c r="F2428">
        <v>3.2199999999999999E-2</v>
      </c>
      <c r="G2428">
        <v>3.7100000000000001E-2</v>
      </c>
      <c r="H2428">
        <v>4.4499999999999998E-2</v>
      </c>
    </row>
    <row r="2429" spans="1:8" x14ac:dyDescent="0.2">
      <c r="A2429">
        <v>5.5999999999999999E-3</v>
      </c>
      <c r="B2429">
        <v>1.17E-2</v>
      </c>
      <c r="C2429">
        <v>1.7600000000000001E-2</v>
      </c>
      <c r="D2429">
        <v>2.2499999999999999E-2</v>
      </c>
      <c r="E2429">
        <v>2.6499999999999999E-2</v>
      </c>
      <c r="F2429">
        <v>3.2199999999999999E-2</v>
      </c>
      <c r="G2429">
        <v>3.7100000000000001E-2</v>
      </c>
      <c r="H2429">
        <v>4.4400000000000002E-2</v>
      </c>
    </row>
    <row r="2430" spans="1:8" x14ac:dyDescent="0.2">
      <c r="A2430">
        <v>5.4000000000000003E-3</v>
      </c>
      <c r="B2430">
        <v>1.1299999999999999E-2</v>
      </c>
      <c r="C2430">
        <v>1.72E-2</v>
      </c>
      <c r="D2430">
        <v>2.2100000000000002E-2</v>
      </c>
      <c r="E2430">
        <v>2.5999999999999999E-2</v>
      </c>
      <c r="F2430">
        <v>3.1699999999999999E-2</v>
      </c>
      <c r="G2430">
        <v>3.6600000000000001E-2</v>
      </c>
      <c r="H2430">
        <v>4.41E-2</v>
      </c>
    </row>
    <row r="2431" spans="1:8" x14ac:dyDescent="0.2">
      <c r="A2431">
        <v>5.7000000000000002E-3</v>
      </c>
      <c r="B2431">
        <v>1.17E-2</v>
      </c>
      <c r="C2431">
        <v>1.77E-2</v>
      </c>
      <c r="D2431">
        <v>2.2599999999999999E-2</v>
      </c>
      <c r="E2431">
        <v>2.6499999999999999E-2</v>
      </c>
      <c r="F2431">
        <v>3.2300000000000002E-2</v>
      </c>
      <c r="G2431">
        <v>3.7100000000000001E-2</v>
      </c>
      <c r="H2431">
        <v>4.4400000000000002E-2</v>
      </c>
    </row>
    <row r="2432" spans="1:8" x14ac:dyDescent="0.2">
      <c r="A2432">
        <v>5.7999999999999996E-3</v>
      </c>
      <c r="B2432">
        <v>1.21E-2</v>
      </c>
      <c r="C2432">
        <v>1.8100000000000002E-2</v>
      </c>
      <c r="D2432">
        <v>2.3E-2</v>
      </c>
      <c r="E2432">
        <v>2.7099999999999999E-2</v>
      </c>
      <c r="F2432">
        <v>3.2899999999999999E-2</v>
      </c>
      <c r="G2432">
        <v>3.78E-2</v>
      </c>
      <c r="H2432">
        <v>4.48E-2</v>
      </c>
    </row>
    <row r="2433" spans="1:8" x14ac:dyDescent="0.2">
      <c r="A2433">
        <v>5.7000000000000002E-3</v>
      </c>
      <c r="B2433">
        <v>1.2E-2</v>
      </c>
      <c r="C2433">
        <v>1.7899999999999999E-2</v>
      </c>
      <c r="D2433">
        <v>2.3E-2</v>
      </c>
      <c r="E2433">
        <v>2.7099999999999999E-2</v>
      </c>
      <c r="F2433">
        <v>3.3000000000000002E-2</v>
      </c>
      <c r="G2433">
        <v>3.7900000000000003E-2</v>
      </c>
      <c r="H2433">
        <v>4.4999999999999998E-2</v>
      </c>
    </row>
    <row r="2434" spans="1:8" x14ac:dyDescent="0.2">
      <c r="A2434">
        <v>5.7000000000000002E-3</v>
      </c>
      <c r="B2434">
        <v>1.2E-2</v>
      </c>
      <c r="C2434">
        <v>1.7999999999999999E-2</v>
      </c>
      <c r="D2434">
        <v>2.3199999999999998E-2</v>
      </c>
      <c r="E2434">
        <v>2.7300000000000001E-2</v>
      </c>
      <c r="F2434">
        <v>3.32E-2</v>
      </c>
      <c r="G2434">
        <v>3.8300000000000001E-2</v>
      </c>
      <c r="H2434">
        <v>4.5499999999999999E-2</v>
      </c>
    </row>
    <row r="2435" spans="1:8" x14ac:dyDescent="0.2">
      <c r="A2435">
        <v>5.7999999999999996E-3</v>
      </c>
      <c r="B2435">
        <v>1.23E-2</v>
      </c>
      <c r="C2435">
        <v>1.84E-2</v>
      </c>
      <c r="D2435">
        <v>2.3400000000000001E-2</v>
      </c>
      <c r="E2435">
        <v>2.76E-2</v>
      </c>
      <c r="F2435">
        <v>3.3500000000000002E-2</v>
      </c>
      <c r="G2435">
        <v>3.85E-2</v>
      </c>
      <c r="H2435">
        <v>4.5600000000000002E-2</v>
      </c>
    </row>
    <row r="2436" spans="1:8" x14ac:dyDescent="0.2">
      <c r="A2436">
        <v>5.7999999999999996E-3</v>
      </c>
      <c r="B2436">
        <v>1.21E-2</v>
      </c>
      <c r="C2436">
        <v>1.8200000000000001E-2</v>
      </c>
      <c r="D2436">
        <v>2.3199999999999998E-2</v>
      </c>
      <c r="E2436">
        <v>2.7400000000000001E-2</v>
      </c>
      <c r="F2436">
        <v>3.32E-2</v>
      </c>
      <c r="G2436">
        <v>3.8300000000000001E-2</v>
      </c>
      <c r="H2436">
        <v>4.5400000000000003E-2</v>
      </c>
    </row>
    <row r="2437" spans="1:8" x14ac:dyDescent="0.2">
      <c r="A2437">
        <v>5.7000000000000002E-3</v>
      </c>
      <c r="B2437">
        <v>1.2200000000000001E-2</v>
      </c>
      <c r="C2437">
        <v>1.83E-2</v>
      </c>
      <c r="D2437">
        <v>2.35E-2</v>
      </c>
      <c r="E2437">
        <v>2.7799999999999998E-2</v>
      </c>
      <c r="F2437">
        <v>3.3700000000000001E-2</v>
      </c>
      <c r="G2437">
        <v>3.8899999999999997E-2</v>
      </c>
      <c r="H2437">
        <v>4.58E-2</v>
      </c>
    </row>
    <row r="2438" spans="1:8" x14ac:dyDescent="0.2">
      <c r="A2438">
        <v>5.8999999999999999E-3</v>
      </c>
      <c r="B2438">
        <v>1.2699999999999999E-2</v>
      </c>
      <c r="C2438">
        <v>1.9099999999999999E-2</v>
      </c>
      <c r="D2438">
        <v>2.4400000000000002E-2</v>
      </c>
      <c r="E2438">
        <v>2.87E-2</v>
      </c>
      <c r="F2438">
        <v>3.4599999999999999E-2</v>
      </c>
      <c r="G2438">
        <v>3.9600000000000003E-2</v>
      </c>
      <c r="H2438">
        <v>4.6300000000000001E-2</v>
      </c>
    </row>
    <row r="2439" spans="1:8" x14ac:dyDescent="0.2">
      <c r="A2439">
        <v>6.1000000000000004E-3</v>
      </c>
      <c r="B2439">
        <v>1.32E-2</v>
      </c>
      <c r="C2439">
        <v>1.95E-2</v>
      </c>
      <c r="D2439">
        <v>2.4799999999999999E-2</v>
      </c>
      <c r="E2439">
        <v>2.9100000000000001E-2</v>
      </c>
      <c r="F2439">
        <v>3.5000000000000003E-2</v>
      </c>
      <c r="G2439">
        <v>0.04</v>
      </c>
      <c r="H2439">
        <v>4.6600000000000003E-2</v>
      </c>
    </row>
    <row r="2440" spans="1:8" x14ac:dyDescent="0.2">
      <c r="A2440">
        <v>6.0000000000000001E-3</v>
      </c>
      <c r="B2440">
        <v>1.2999999999999999E-2</v>
      </c>
      <c r="C2440">
        <v>1.9400000000000001E-2</v>
      </c>
      <c r="D2440">
        <v>2.46E-2</v>
      </c>
      <c r="E2440">
        <v>2.8899999999999999E-2</v>
      </c>
      <c r="F2440">
        <v>3.4799999999999998E-2</v>
      </c>
      <c r="G2440">
        <v>3.9699999999999999E-2</v>
      </c>
      <c r="H2440">
        <v>4.65E-2</v>
      </c>
    </row>
    <row r="2441" spans="1:8" x14ac:dyDescent="0.2">
      <c r="A2441">
        <v>5.7999999999999996E-3</v>
      </c>
      <c r="B2441">
        <v>1.24E-2</v>
      </c>
      <c r="C2441">
        <v>1.8800000000000001E-2</v>
      </c>
      <c r="D2441">
        <v>2.41E-2</v>
      </c>
      <c r="E2441">
        <v>2.8400000000000002E-2</v>
      </c>
      <c r="F2441">
        <v>3.4299999999999997E-2</v>
      </c>
      <c r="G2441">
        <v>3.9300000000000002E-2</v>
      </c>
      <c r="H2441">
        <v>4.6300000000000001E-2</v>
      </c>
    </row>
    <row r="2442" spans="1:8" x14ac:dyDescent="0.2">
      <c r="A2442">
        <v>5.4999999999999997E-3</v>
      </c>
      <c r="B2442">
        <v>1.17E-2</v>
      </c>
      <c r="C2442">
        <v>1.7999999999999999E-2</v>
      </c>
      <c r="D2442">
        <v>2.3199999999999998E-2</v>
      </c>
      <c r="E2442">
        <v>2.7300000000000001E-2</v>
      </c>
      <c r="F2442">
        <v>3.3099999999999997E-2</v>
      </c>
      <c r="G2442">
        <v>3.8100000000000002E-2</v>
      </c>
      <c r="H2442">
        <v>4.5199999999999997E-2</v>
      </c>
    </row>
    <row r="2443" spans="1:8" x14ac:dyDescent="0.2">
      <c r="A2443">
        <v>5.7999999999999996E-3</v>
      </c>
      <c r="B2443">
        <v>1.24E-2</v>
      </c>
      <c r="C2443">
        <v>1.8700000000000001E-2</v>
      </c>
      <c r="D2443">
        <v>2.4E-2</v>
      </c>
      <c r="E2443">
        <v>2.8199999999999999E-2</v>
      </c>
      <c r="F2443">
        <v>3.4099999999999998E-2</v>
      </c>
      <c r="G2443">
        <v>3.9E-2</v>
      </c>
      <c r="H2443">
        <v>4.58E-2</v>
      </c>
    </row>
    <row r="2444" spans="1:8" x14ac:dyDescent="0.2">
      <c r="A2444">
        <v>5.7000000000000002E-3</v>
      </c>
      <c r="B2444">
        <v>1.21E-2</v>
      </c>
      <c r="C2444">
        <v>1.8200000000000001E-2</v>
      </c>
      <c r="D2444">
        <v>2.3300000000000001E-2</v>
      </c>
      <c r="E2444">
        <v>2.75E-2</v>
      </c>
      <c r="F2444">
        <v>3.3300000000000003E-2</v>
      </c>
      <c r="G2444">
        <v>3.8199999999999998E-2</v>
      </c>
      <c r="H2444">
        <v>4.5100000000000001E-2</v>
      </c>
    </row>
    <row r="2445" spans="1:8" x14ac:dyDescent="0.2">
      <c r="A2445">
        <v>5.7999999999999996E-3</v>
      </c>
      <c r="B2445">
        <v>1.2E-2</v>
      </c>
      <c r="C2445">
        <v>1.7999999999999999E-2</v>
      </c>
      <c r="D2445">
        <v>2.3199999999999998E-2</v>
      </c>
      <c r="E2445">
        <v>2.7300000000000001E-2</v>
      </c>
      <c r="F2445">
        <v>3.3000000000000002E-2</v>
      </c>
      <c r="G2445">
        <v>3.7900000000000003E-2</v>
      </c>
      <c r="H2445">
        <v>4.4699999999999997E-2</v>
      </c>
    </row>
    <row r="2446" spans="1:8" x14ac:dyDescent="0.2">
      <c r="A2446">
        <v>5.7000000000000002E-3</v>
      </c>
      <c r="B2446">
        <v>1.1900000000000001E-2</v>
      </c>
      <c r="C2446">
        <v>1.7899999999999999E-2</v>
      </c>
      <c r="D2446">
        <v>2.3E-2</v>
      </c>
      <c r="E2446">
        <v>2.7099999999999999E-2</v>
      </c>
      <c r="F2446">
        <v>3.3000000000000002E-2</v>
      </c>
      <c r="G2446">
        <v>3.7900000000000003E-2</v>
      </c>
      <c r="H2446">
        <v>4.48E-2</v>
      </c>
    </row>
    <row r="2447" spans="1:8" x14ac:dyDescent="0.2">
      <c r="A2447">
        <v>5.5999999999999999E-3</v>
      </c>
      <c r="B2447">
        <v>1.18E-2</v>
      </c>
      <c r="C2447">
        <v>1.7899999999999999E-2</v>
      </c>
      <c r="D2447">
        <v>2.3E-2</v>
      </c>
      <c r="E2447">
        <v>2.7300000000000001E-2</v>
      </c>
      <c r="F2447">
        <v>3.3099999999999997E-2</v>
      </c>
      <c r="G2447">
        <v>3.8199999999999998E-2</v>
      </c>
      <c r="H2447">
        <v>4.5100000000000001E-2</v>
      </c>
    </row>
    <row r="2448" spans="1:8" x14ac:dyDescent="0.2">
      <c r="A2448">
        <v>5.3E-3</v>
      </c>
      <c r="B2448">
        <v>1.12E-2</v>
      </c>
      <c r="C2448">
        <v>1.7299999999999999E-2</v>
      </c>
      <c r="D2448">
        <v>2.24E-2</v>
      </c>
      <c r="E2448">
        <v>2.6700000000000002E-2</v>
      </c>
      <c r="F2448">
        <v>3.2599999999999997E-2</v>
      </c>
      <c r="G2448">
        <v>3.7699999999999997E-2</v>
      </c>
      <c r="H2448">
        <v>4.4900000000000002E-2</v>
      </c>
    </row>
    <row r="2449" spans="1:8" x14ac:dyDescent="0.2">
      <c r="A2449">
        <v>5.3E-3</v>
      </c>
      <c r="B2449">
        <v>1.11E-2</v>
      </c>
      <c r="C2449">
        <v>1.7100000000000001E-2</v>
      </c>
      <c r="D2449">
        <v>2.2200000000000001E-2</v>
      </c>
      <c r="E2449">
        <v>2.6499999999999999E-2</v>
      </c>
      <c r="F2449">
        <v>3.2500000000000001E-2</v>
      </c>
      <c r="G2449">
        <v>3.7600000000000001E-2</v>
      </c>
      <c r="H2449">
        <v>4.4699999999999997E-2</v>
      </c>
    </row>
    <row r="2450" spans="1:8" x14ac:dyDescent="0.2">
      <c r="A2450">
        <v>5.5999999999999999E-3</v>
      </c>
      <c r="B2450">
        <v>1.17E-2</v>
      </c>
      <c r="C2450">
        <v>1.78E-2</v>
      </c>
      <c r="D2450">
        <v>2.29E-2</v>
      </c>
      <c r="E2450">
        <v>2.7099999999999999E-2</v>
      </c>
      <c r="F2450">
        <v>3.3000000000000002E-2</v>
      </c>
      <c r="G2450">
        <v>3.7999999999999999E-2</v>
      </c>
      <c r="H2450">
        <v>4.4999999999999998E-2</v>
      </c>
    </row>
    <row r="2451" spans="1:8" x14ac:dyDescent="0.2">
      <c r="A2451">
        <v>5.8999999999999999E-3</v>
      </c>
      <c r="B2451">
        <v>1.1900000000000001E-2</v>
      </c>
      <c r="C2451">
        <v>1.78E-2</v>
      </c>
      <c r="D2451">
        <v>2.2800000000000001E-2</v>
      </c>
      <c r="E2451">
        <v>2.6800000000000001E-2</v>
      </c>
      <c r="F2451">
        <v>3.2599999999999997E-2</v>
      </c>
      <c r="G2451">
        <v>3.7400000000000003E-2</v>
      </c>
      <c r="H2451">
        <v>4.4299999999999999E-2</v>
      </c>
    </row>
    <row r="2452" spans="1:8" x14ac:dyDescent="0.2">
      <c r="A2452">
        <v>5.7999999999999996E-3</v>
      </c>
      <c r="B2452">
        <v>1.1599999999999999E-2</v>
      </c>
      <c r="C2452">
        <v>1.7500000000000002E-2</v>
      </c>
      <c r="D2452">
        <v>2.2499999999999999E-2</v>
      </c>
      <c r="E2452">
        <v>2.6499999999999999E-2</v>
      </c>
      <c r="F2452">
        <v>3.2300000000000002E-2</v>
      </c>
      <c r="G2452">
        <v>3.73E-2</v>
      </c>
      <c r="H2452">
        <v>4.41E-2</v>
      </c>
    </row>
    <row r="2453" spans="1:8" x14ac:dyDescent="0.2">
      <c r="A2453">
        <v>6.1999999999999998E-3</v>
      </c>
      <c r="B2453">
        <v>1.2500000000000001E-2</v>
      </c>
      <c r="C2453">
        <v>1.8499999999999999E-2</v>
      </c>
      <c r="D2453">
        <v>2.35E-2</v>
      </c>
      <c r="E2453">
        <v>2.76E-2</v>
      </c>
      <c r="F2453">
        <v>3.3399999999999999E-2</v>
      </c>
      <c r="G2453">
        <v>3.8199999999999998E-2</v>
      </c>
      <c r="H2453">
        <v>4.48E-2</v>
      </c>
    </row>
    <row r="2454" spans="1:8" x14ac:dyDescent="0.2">
      <c r="A2454">
        <v>6.1999999999999998E-3</v>
      </c>
      <c r="B2454">
        <v>1.24E-2</v>
      </c>
      <c r="C2454">
        <v>1.83E-2</v>
      </c>
      <c r="D2454">
        <v>2.3300000000000001E-2</v>
      </c>
      <c r="E2454">
        <v>2.7400000000000001E-2</v>
      </c>
      <c r="F2454">
        <v>3.3099999999999997E-2</v>
      </c>
      <c r="G2454">
        <v>3.7999999999999999E-2</v>
      </c>
      <c r="H2454">
        <v>4.4600000000000001E-2</v>
      </c>
    </row>
    <row r="2455" spans="1:8" x14ac:dyDescent="0.2">
      <c r="A2455">
        <v>6.3E-3</v>
      </c>
      <c r="B2455">
        <v>1.2200000000000001E-2</v>
      </c>
      <c r="C2455">
        <v>1.7999999999999999E-2</v>
      </c>
      <c r="D2455">
        <v>2.29E-2</v>
      </c>
      <c r="E2455">
        <v>2.7E-2</v>
      </c>
      <c r="F2455">
        <v>3.2800000000000003E-2</v>
      </c>
      <c r="G2455">
        <v>3.7600000000000001E-2</v>
      </c>
      <c r="H2455">
        <v>4.4299999999999999E-2</v>
      </c>
    </row>
    <row r="2456" spans="1:8" x14ac:dyDescent="0.2">
      <c r="A2456">
        <v>6.4999999999999997E-3</v>
      </c>
      <c r="B2456">
        <v>1.23E-2</v>
      </c>
      <c r="C2456">
        <v>1.7899999999999999E-2</v>
      </c>
      <c r="D2456">
        <v>2.29E-2</v>
      </c>
      <c r="E2456">
        <v>2.7E-2</v>
      </c>
      <c r="F2456">
        <v>3.27E-2</v>
      </c>
      <c r="G2456">
        <v>3.7499999999999999E-2</v>
      </c>
      <c r="H2456">
        <v>4.41E-2</v>
      </c>
    </row>
    <row r="2457" spans="1:8" x14ac:dyDescent="0.2">
      <c r="A2457">
        <v>6.4000000000000003E-3</v>
      </c>
      <c r="B2457">
        <v>1.2200000000000001E-2</v>
      </c>
      <c r="C2457">
        <v>1.7899999999999999E-2</v>
      </c>
      <c r="D2457">
        <v>2.2800000000000001E-2</v>
      </c>
      <c r="E2457">
        <v>2.69E-2</v>
      </c>
      <c r="F2457">
        <v>3.27E-2</v>
      </c>
      <c r="G2457">
        <v>3.7499999999999999E-2</v>
      </c>
      <c r="H2457">
        <v>4.3799999999999999E-2</v>
      </c>
    </row>
    <row r="2458" spans="1:8" x14ac:dyDescent="0.2">
      <c r="A2458">
        <v>6.4000000000000003E-3</v>
      </c>
      <c r="B2458">
        <v>1.1900000000000001E-2</v>
      </c>
      <c r="C2458">
        <v>1.7399999999999999E-2</v>
      </c>
      <c r="D2458">
        <v>2.2200000000000001E-2</v>
      </c>
      <c r="E2458">
        <v>2.63E-2</v>
      </c>
      <c r="F2458">
        <v>3.2000000000000001E-2</v>
      </c>
      <c r="G2458">
        <v>3.6799999999999999E-2</v>
      </c>
      <c r="H2458">
        <v>4.3200000000000002E-2</v>
      </c>
    </row>
    <row r="2459" spans="1:8" x14ac:dyDescent="0.2">
      <c r="A2459">
        <v>6.7999999999999996E-3</v>
      </c>
      <c r="B2459">
        <v>1.24E-2</v>
      </c>
      <c r="C2459">
        <v>1.7899999999999999E-2</v>
      </c>
      <c r="D2459">
        <v>2.2599999999999999E-2</v>
      </c>
      <c r="E2459">
        <v>2.6700000000000002E-2</v>
      </c>
      <c r="F2459">
        <v>3.2300000000000002E-2</v>
      </c>
      <c r="G2459">
        <v>3.6999999999999998E-2</v>
      </c>
      <c r="H2459">
        <v>4.3299999999999998E-2</v>
      </c>
    </row>
    <row r="2460" spans="1:8" x14ac:dyDescent="0.2">
      <c r="A2460">
        <v>7.1000000000000004E-3</v>
      </c>
      <c r="B2460">
        <v>1.24E-2</v>
      </c>
      <c r="C2460">
        <v>1.7600000000000001E-2</v>
      </c>
      <c r="D2460">
        <v>2.23E-2</v>
      </c>
      <c r="E2460">
        <v>2.6200000000000001E-2</v>
      </c>
      <c r="F2460">
        <v>3.1699999999999999E-2</v>
      </c>
      <c r="G2460">
        <v>3.6299999999999999E-2</v>
      </c>
      <c r="H2460">
        <v>4.24E-2</v>
      </c>
    </row>
    <row r="2461" spans="1:8" x14ac:dyDescent="0.2">
      <c r="A2461">
        <v>7.1000000000000004E-3</v>
      </c>
      <c r="B2461">
        <v>1.21E-2</v>
      </c>
      <c r="C2461">
        <v>1.72E-2</v>
      </c>
      <c r="D2461">
        <v>2.1899999999999999E-2</v>
      </c>
      <c r="E2461">
        <v>2.5700000000000001E-2</v>
      </c>
      <c r="F2461">
        <v>3.1199999999999999E-2</v>
      </c>
      <c r="G2461">
        <v>3.5799999999999998E-2</v>
      </c>
      <c r="H2461">
        <v>4.1799999999999997E-2</v>
      </c>
    </row>
    <row r="2462" spans="1:8" x14ac:dyDescent="0.2">
      <c r="A2462">
        <v>7.1999999999999998E-3</v>
      </c>
      <c r="B2462">
        <v>1.2E-2</v>
      </c>
      <c r="C2462">
        <v>1.6899999999999998E-2</v>
      </c>
      <c r="D2462">
        <v>2.1399999999999999E-2</v>
      </c>
      <c r="E2462">
        <v>2.53E-2</v>
      </c>
      <c r="F2462">
        <v>3.0700000000000002E-2</v>
      </c>
      <c r="G2462">
        <v>3.5400000000000001E-2</v>
      </c>
      <c r="H2462">
        <v>4.1599999999999998E-2</v>
      </c>
    </row>
    <row r="2463" spans="1:8" x14ac:dyDescent="0.2">
      <c r="A2463">
        <v>8.0999999999999996E-3</v>
      </c>
      <c r="B2463">
        <v>1.18E-2</v>
      </c>
      <c r="C2463">
        <v>1.6299999999999999E-2</v>
      </c>
      <c r="D2463">
        <v>2.06E-2</v>
      </c>
      <c r="E2463">
        <v>2.4199999999999999E-2</v>
      </c>
      <c r="F2463">
        <v>2.9700000000000001E-2</v>
      </c>
      <c r="G2463">
        <v>3.4099999999999998E-2</v>
      </c>
      <c r="H2463">
        <v>3.9800000000000002E-2</v>
      </c>
    </row>
    <row r="2464" spans="1:8" x14ac:dyDescent="0.2">
      <c r="A2464">
        <v>6.7999999999999996E-3</v>
      </c>
      <c r="B2464">
        <v>1.1599999999999999E-2</v>
      </c>
      <c r="C2464">
        <v>1.66E-2</v>
      </c>
      <c r="D2464">
        <v>2.12E-2</v>
      </c>
      <c r="E2464">
        <v>2.53E-2</v>
      </c>
      <c r="F2464">
        <v>3.1099999999999999E-2</v>
      </c>
      <c r="G2464">
        <v>3.5900000000000001E-2</v>
      </c>
      <c r="H2464">
        <v>4.2299999999999997E-2</v>
      </c>
    </row>
    <row r="2465" spans="1:8" x14ac:dyDescent="0.2">
      <c r="A2465">
        <v>7.0000000000000001E-3</v>
      </c>
      <c r="B2465">
        <v>1.1599999999999999E-2</v>
      </c>
      <c r="C2465">
        <v>1.66E-2</v>
      </c>
      <c r="D2465">
        <v>2.1299999999999999E-2</v>
      </c>
      <c r="E2465">
        <v>2.53E-2</v>
      </c>
      <c r="F2465">
        <v>3.1099999999999999E-2</v>
      </c>
      <c r="G2465">
        <v>3.5999999999999997E-2</v>
      </c>
      <c r="H2465">
        <v>4.2599999999999999E-2</v>
      </c>
    </row>
    <row r="2466" spans="1:8" x14ac:dyDescent="0.2">
      <c r="A2466">
        <v>6.7999999999999996E-3</v>
      </c>
      <c r="B2466">
        <v>1.1299999999999999E-2</v>
      </c>
      <c r="C2466">
        <v>1.66E-2</v>
      </c>
      <c r="D2466">
        <v>2.1299999999999999E-2</v>
      </c>
      <c r="E2466">
        <v>2.53E-2</v>
      </c>
      <c r="F2466">
        <v>3.1199999999999999E-2</v>
      </c>
      <c r="G2466">
        <v>3.5999999999999997E-2</v>
      </c>
      <c r="H2466">
        <v>4.2700000000000002E-2</v>
      </c>
    </row>
    <row r="2467" spans="1:8" x14ac:dyDescent="0.2">
      <c r="A2467">
        <v>6.8999999999999999E-3</v>
      </c>
      <c r="B2467">
        <v>1.14E-2</v>
      </c>
      <c r="C2467">
        <v>1.66E-2</v>
      </c>
      <c r="D2467">
        <v>2.1299999999999999E-2</v>
      </c>
      <c r="E2467">
        <v>2.53E-2</v>
      </c>
      <c r="F2467">
        <v>3.1E-2</v>
      </c>
      <c r="G2467">
        <v>3.5900000000000001E-2</v>
      </c>
      <c r="H2467">
        <v>4.2700000000000002E-2</v>
      </c>
    </row>
    <row r="2468" spans="1:8" x14ac:dyDescent="0.2">
      <c r="A2468">
        <v>7.4000000000000003E-3</v>
      </c>
      <c r="B2468">
        <v>1.12E-2</v>
      </c>
      <c r="C2468">
        <v>1.6E-2</v>
      </c>
      <c r="D2468">
        <v>2.0500000000000001E-2</v>
      </c>
      <c r="E2468">
        <v>2.4400000000000002E-2</v>
      </c>
      <c r="F2468">
        <v>3.0099999999999998E-2</v>
      </c>
      <c r="G2468">
        <v>3.49E-2</v>
      </c>
      <c r="H2468">
        <v>4.1599999999999998E-2</v>
      </c>
    </row>
    <row r="2469" spans="1:8" x14ac:dyDescent="0.2">
      <c r="A2469">
        <v>7.1999999999999998E-3</v>
      </c>
      <c r="B2469">
        <v>1.12E-2</v>
      </c>
      <c r="C2469">
        <v>1.5800000000000002E-2</v>
      </c>
      <c r="D2469">
        <v>2.0400000000000001E-2</v>
      </c>
      <c r="E2469">
        <v>2.4199999999999999E-2</v>
      </c>
      <c r="F2469">
        <v>2.9899999999999999E-2</v>
      </c>
      <c r="G2469">
        <v>3.4700000000000002E-2</v>
      </c>
      <c r="H2469">
        <v>4.1300000000000003E-2</v>
      </c>
    </row>
    <row r="2470" spans="1:8" x14ac:dyDescent="0.2">
      <c r="A2470">
        <v>7.3000000000000001E-3</v>
      </c>
      <c r="B2470">
        <v>1.1299999999999999E-2</v>
      </c>
      <c r="C2470">
        <v>1.6E-2</v>
      </c>
      <c r="D2470">
        <v>2.0400000000000001E-2</v>
      </c>
      <c r="E2470">
        <v>2.4299999999999999E-2</v>
      </c>
      <c r="F2470">
        <v>0.03</v>
      </c>
      <c r="G2470">
        <v>3.4799999999999998E-2</v>
      </c>
      <c r="H2470">
        <v>4.1300000000000003E-2</v>
      </c>
    </row>
    <row r="2471" spans="1:8" x14ac:dyDescent="0.2">
      <c r="A2471">
        <v>7.6E-3</v>
      </c>
      <c r="B2471">
        <v>1.1299999999999999E-2</v>
      </c>
      <c r="C2471">
        <v>1.5699999999999999E-2</v>
      </c>
      <c r="D2471">
        <v>0.02</v>
      </c>
      <c r="E2471">
        <v>2.3800000000000002E-2</v>
      </c>
      <c r="F2471">
        <v>2.9399999999999999E-2</v>
      </c>
      <c r="G2471">
        <v>3.4099999999999998E-2</v>
      </c>
      <c r="H2471">
        <v>4.07E-2</v>
      </c>
    </row>
    <row r="2472" spans="1:8" x14ac:dyDescent="0.2">
      <c r="A2472">
        <v>8.0000000000000002E-3</v>
      </c>
      <c r="B2472">
        <v>1.12E-2</v>
      </c>
      <c r="C2472">
        <v>1.5299999999999999E-2</v>
      </c>
      <c r="D2472">
        <v>1.9400000000000001E-2</v>
      </c>
      <c r="E2472">
        <v>2.3099999999999999E-2</v>
      </c>
      <c r="F2472">
        <v>2.8400000000000002E-2</v>
      </c>
      <c r="G2472">
        <v>3.3000000000000002E-2</v>
      </c>
      <c r="H2472">
        <v>3.9300000000000002E-2</v>
      </c>
    </row>
    <row r="2473" spans="1:8" x14ac:dyDescent="0.2">
      <c r="A2473">
        <v>8.6E-3</v>
      </c>
      <c r="B2473">
        <v>1.1599999999999999E-2</v>
      </c>
      <c r="C2473">
        <v>1.54E-2</v>
      </c>
      <c r="D2473">
        <v>1.9199999999999998E-2</v>
      </c>
      <c r="E2473">
        <v>2.2599999999999999E-2</v>
      </c>
      <c r="F2473">
        <v>2.7699999999999999E-2</v>
      </c>
      <c r="G2473">
        <v>3.2000000000000001E-2</v>
      </c>
      <c r="H2473">
        <v>3.7900000000000003E-2</v>
      </c>
    </row>
    <row r="2474" spans="1:8" x14ac:dyDescent="0.2">
      <c r="A2474">
        <v>9.1000000000000004E-3</v>
      </c>
      <c r="B2474">
        <v>1.24E-2</v>
      </c>
      <c r="C2474">
        <v>1.6E-2</v>
      </c>
      <c r="D2474">
        <v>1.9699999999999999E-2</v>
      </c>
      <c r="E2474">
        <v>2.3099999999999999E-2</v>
      </c>
      <c r="F2474">
        <v>2.8299999999999999E-2</v>
      </c>
      <c r="G2474">
        <v>3.2599999999999997E-2</v>
      </c>
      <c r="H2474">
        <v>3.8800000000000001E-2</v>
      </c>
    </row>
    <row r="2475" spans="1:8" x14ac:dyDescent="0.2">
      <c r="A2475">
        <v>9.5999999999999992E-3</v>
      </c>
      <c r="B2475">
        <v>1.2699999999999999E-2</v>
      </c>
      <c r="C2475">
        <v>1.6299999999999999E-2</v>
      </c>
      <c r="D2475">
        <v>1.9900000000000001E-2</v>
      </c>
      <c r="E2475">
        <v>2.3099999999999999E-2</v>
      </c>
      <c r="F2475">
        <v>2.8000000000000001E-2</v>
      </c>
      <c r="G2475">
        <v>3.2300000000000002E-2</v>
      </c>
      <c r="H2475">
        <v>3.8399999999999997E-2</v>
      </c>
    </row>
    <row r="2476" spans="1:8" x14ac:dyDescent="0.2">
      <c r="A2476">
        <v>9.1999999999999998E-3</v>
      </c>
      <c r="B2476">
        <v>1.2699999999999999E-2</v>
      </c>
      <c r="C2476">
        <v>1.6799999999999999E-2</v>
      </c>
      <c r="D2476">
        <v>2.07E-2</v>
      </c>
      <c r="E2476">
        <v>2.4E-2</v>
      </c>
      <c r="F2476">
        <v>2.9000000000000001E-2</v>
      </c>
      <c r="G2476">
        <v>3.32E-2</v>
      </c>
      <c r="H2476">
        <v>3.95E-2</v>
      </c>
    </row>
    <row r="2477" spans="1:8" x14ac:dyDescent="0.2">
      <c r="A2477">
        <v>8.9999999999999993E-3</v>
      </c>
      <c r="B2477">
        <v>1.3100000000000001E-2</v>
      </c>
      <c r="C2477">
        <v>1.7399999999999999E-2</v>
      </c>
      <c r="D2477">
        <v>2.1499999999999998E-2</v>
      </c>
      <c r="E2477">
        <v>2.5100000000000001E-2</v>
      </c>
      <c r="F2477">
        <v>3.0099999999999998E-2</v>
      </c>
      <c r="G2477">
        <v>3.4500000000000003E-2</v>
      </c>
      <c r="H2477">
        <v>4.0800000000000003E-2</v>
      </c>
    </row>
    <row r="2478" spans="1:8" x14ac:dyDescent="0.2">
      <c r="A2478">
        <v>8.3999999999999995E-3</v>
      </c>
      <c r="B2478">
        <v>1.24E-2</v>
      </c>
      <c r="C2478">
        <v>1.66E-2</v>
      </c>
      <c r="D2478">
        <v>2.0799999999999999E-2</v>
      </c>
      <c r="E2478">
        <v>2.4500000000000001E-2</v>
      </c>
      <c r="F2478">
        <v>2.9600000000000001E-2</v>
      </c>
      <c r="G2478">
        <v>3.4000000000000002E-2</v>
      </c>
      <c r="H2478">
        <v>4.0500000000000001E-2</v>
      </c>
    </row>
    <row r="2479" spans="1:8" x14ac:dyDescent="0.2">
      <c r="A2479">
        <v>8.5000000000000006E-3</v>
      </c>
      <c r="B2479">
        <v>1.23E-2</v>
      </c>
      <c r="C2479">
        <v>1.66E-2</v>
      </c>
      <c r="D2479">
        <v>2.07E-2</v>
      </c>
      <c r="E2479">
        <v>2.41E-2</v>
      </c>
      <c r="F2479">
        <v>2.93E-2</v>
      </c>
      <c r="G2479">
        <v>3.3700000000000001E-2</v>
      </c>
      <c r="H2479">
        <v>4.02E-2</v>
      </c>
    </row>
    <row r="2480" spans="1:8" x14ac:dyDescent="0.2">
      <c r="A2480">
        <v>8.6E-3</v>
      </c>
      <c r="B2480">
        <v>1.24E-2</v>
      </c>
      <c r="C2480">
        <v>1.67E-2</v>
      </c>
      <c r="D2480">
        <v>2.0799999999999999E-2</v>
      </c>
      <c r="E2480">
        <v>2.4299999999999999E-2</v>
      </c>
      <c r="F2480">
        <v>2.9399999999999999E-2</v>
      </c>
      <c r="G2480">
        <v>3.3799999999999997E-2</v>
      </c>
      <c r="H2480">
        <v>4.0300000000000002E-2</v>
      </c>
    </row>
    <row r="2481" spans="1:8" x14ac:dyDescent="0.2">
      <c r="A2481">
        <v>8.3999999999999995E-3</v>
      </c>
      <c r="B2481">
        <v>1.2500000000000001E-2</v>
      </c>
      <c r="C2481">
        <v>1.7000000000000001E-2</v>
      </c>
      <c r="D2481">
        <v>2.1299999999999999E-2</v>
      </c>
      <c r="E2481">
        <v>2.5000000000000001E-2</v>
      </c>
      <c r="F2481">
        <v>3.0200000000000001E-2</v>
      </c>
      <c r="G2481">
        <v>3.4799999999999998E-2</v>
      </c>
      <c r="H2481">
        <v>4.1200000000000001E-2</v>
      </c>
    </row>
    <row r="2482" spans="1:8" x14ac:dyDescent="0.2">
      <c r="A2482">
        <v>8.0999999999999996E-3</v>
      </c>
      <c r="B2482">
        <v>1.1900000000000001E-2</v>
      </c>
      <c r="C2482">
        <v>1.6199999999999999E-2</v>
      </c>
      <c r="D2482">
        <v>2.0299999999999999E-2</v>
      </c>
      <c r="E2482">
        <v>2.3800000000000002E-2</v>
      </c>
      <c r="F2482">
        <v>2.9000000000000001E-2</v>
      </c>
      <c r="G2482">
        <v>3.3500000000000002E-2</v>
      </c>
      <c r="H2482">
        <v>4.0099999999999997E-2</v>
      </c>
    </row>
    <row r="2483" spans="1:8" x14ac:dyDescent="0.2">
      <c r="A2483">
        <v>8.3999999999999995E-3</v>
      </c>
      <c r="B2483">
        <v>1.21E-2</v>
      </c>
      <c r="C2483">
        <v>1.6E-2</v>
      </c>
      <c r="D2483">
        <v>0.02</v>
      </c>
      <c r="E2483">
        <v>2.35E-2</v>
      </c>
      <c r="F2483">
        <v>2.86E-2</v>
      </c>
      <c r="G2483">
        <v>3.3000000000000002E-2</v>
      </c>
      <c r="H2483">
        <v>3.95E-2</v>
      </c>
    </row>
    <row r="2484" spans="1:8" x14ac:dyDescent="0.2">
      <c r="A2484">
        <v>8.0000000000000002E-3</v>
      </c>
      <c r="B2484">
        <v>1.17E-2</v>
      </c>
      <c r="C2484">
        <v>1.5800000000000002E-2</v>
      </c>
      <c r="D2484">
        <v>1.9800000000000002E-2</v>
      </c>
      <c r="E2484">
        <v>2.3300000000000001E-2</v>
      </c>
      <c r="F2484">
        <v>2.8400000000000002E-2</v>
      </c>
      <c r="G2484">
        <v>3.2800000000000003E-2</v>
      </c>
      <c r="H2484">
        <v>3.9399999999999998E-2</v>
      </c>
    </row>
    <row r="2485" spans="1:8" x14ac:dyDescent="0.2">
      <c r="A2485">
        <v>7.7000000000000002E-3</v>
      </c>
      <c r="B2485">
        <v>1.15E-2</v>
      </c>
      <c r="C2485">
        <v>1.5800000000000002E-2</v>
      </c>
      <c r="D2485">
        <v>1.9900000000000001E-2</v>
      </c>
      <c r="E2485">
        <v>2.35E-2</v>
      </c>
      <c r="F2485">
        <v>2.8799999999999999E-2</v>
      </c>
      <c r="G2485">
        <v>3.3300000000000003E-2</v>
      </c>
      <c r="H2485">
        <v>3.9699999999999999E-2</v>
      </c>
    </row>
    <row r="2486" spans="1:8" x14ac:dyDescent="0.2">
      <c r="A2486">
        <v>7.4999999999999997E-3</v>
      </c>
      <c r="B2486">
        <v>1.1299999999999999E-2</v>
      </c>
      <c r="C2486">
        <v>1.5800000000000002E-2</v>
      </c>
      <c r="D2486">
        <v>1.9900000000000001E-2</v>
      </c>
      <c r="E2486">
        <v>2.3599999999999999E-2</v>
      </c>
      <c r="F2486">
        <v>2.8799999999999999E-2</v>
      </c>
      <c r="G2486">
        <v>3.3399999999999999E-2</v>
      </c>
      <c r="H2486">
        <v>0.04</v>
      </c>
    </row>
    <row r="2487" spans="1:8" x14ac:dyDescent="0.2">
      <c r="A2487">
        <v>7.7000000000000002E-3</v>
      </c>
      <c r="B2487">
        <v>1.14E-2</v>
      </c>
      <c r="C2487">
        <v>1.5800000000000002E-2</v>
      </c>
      <c r="D2487">
        <v>0.02</v>
      </c>
      <c r="E2487">
        <v>2.3699999999999999E-2</v>
      </c>
      <c r="F2487">
        <v>2.8899999999999999E-2</v>
      </c>
      <c r="G2487">
        <v>3.3500000000000002E-2</v>
      </c>
      <c r="H2487">
        <v>4.0099999999999997E-2</v>
      </c>
    </row>
    <row r="2488" spans="1:8" x14ac:dyDescent="0.2">
      <c r="A2488">
        <v>7.7000000000000002E-3</v>
      </c>
      <c r="B2488">
        <v>1.1299999999999999E-2</v>
      </c>
      <c r="C2488">
        <v>1.5900000000000001E-2</v>
      </c>
      <c r="D2488">
        <v>2.01E-2</v>
      </c>
      <c r="E2488">
        <v>2.3800000000000002E-2</v>
      </c>
      <c r="F2488">
        <v>2.93E-2</v>
      </c>
      <c r="G2488">
        <v>3.4000000000000002E-2</v>
      </c>
      <c r="H2488">
        <v>4.0599999999999997E-2</v>
      </c>
    </row>
    <row r="2489" spans="1:8" x14ac:dyDescent="0.2">
      <c r="A2489">
        <v>7.7999999999999996E-3</v>
      </c>
      <c r="B2489">
        <v>1.12E-2</v>
      </c>
      <c r="C2489">
        <v>1.5599999999999999E-2</v>
      </c>
      <c r="D2489">
        <v>1.9800000000000002E-2</v>
      </c>
      <c r="E2489">
        <v>2.3400000000000001E-2</v>
      </c>
      <c r="F2489">
        <v>2.8799999999999999E-2</v>
      </c>
      <c r="G2489">
        <v>3.3399999999999999E-2</v>
      </c>
      <c r="H2489">
        <v>4.02E-2</v>
      </c>
    </row>
    <row r="2490" spans="1:8" x14ac:dyDescent="0.2">
      <c r="A2490">
        <v>7.7000000000000002E-3</v>
      </c>
      <c r="B2490">
        <v>1.11E-2</v>
      </c>
      <c r="C2490">
        <v>1.54E-2</v>
      </c>
      <c r="D2490">
        <v>1.9599999999999999E-2</v>
      </c>
      <c r="E2490">
        <v>2.3300000000000001E-2</v>
      </c>
      <c r="F2490">
        <v>2.8799999999999999E-2</v>
      </c>
      <c r="G2490">
        <v>3.3399999999999999E-2</v>
      </c>
      <c r="H2490">
        <v>4.02E-2</v>
      </c>
    </row>
    <row r="2491" spans="1:8" x14ac:dyDescent="0.2">
      <c r="A2491">
        <v>7.4000000000000003E-3</v>
      </c>
      <c r="B2491">
        <v>1.06E-2</v>
      </c>
      <c r="C2491">
        <v>1.49E-2</v>
      </c>
      <c r="D2491">
        <v>1.9E-2</v>
      </c>
      <c r="E2491">
        <v>2.2700000000000001E-2</v>
      </c>
      <c r="F2491">
        <v>2.7900000000000001E-2</v>
      </c>
      <c r="G2491">
        <v>3.2599999999999997E-2</v>
      </c>
      <c r="H2491">
        <v>3.9300000000000002E-2</v>
      </c>
    </row>
    <row r="2492" spans="1:8" x14ac:dyDescent="0.2">
      <c r="A2492">
        <v>7.4999999999999997E-3</v>
      </c>
      <c r="B2492">
        <v>1.0699999999999999E-2</v>
      </c>
      <c r="C2492">
        <v>1.4999999999999999E-2</v>
      </c>
      <c r="D2492">
        <v>1.9199999999999998E-2</v>
      </c>
      <c r="E2492">
        <v>2.2800000000000001E-2</v>
      </c>
      <c r="F2492">
        <v>2.8199999999999999E-2</v>
      </c>
      <c r="G2492">
        <v>3.2800000000000003E-2</v>
      </c>
      <c r="H2492">
        <v>3.9600000000000003E-2</v>
      </c>
    </row>
    <row r="2493" spans="1:8" x14ac:dyDescent="0.2">
      <c r="A2493">
        <v>7.3000000000000001E-3</v>
      </c>
      <c r="B2493">
        <v>1.04E-2</v>
      </c>
      <c r="C2493">
        <v>1.47E-2</v>
      </c>
      <c r="D2493">
        <v>1.89E-2</v>
      </c>
      <c r="E2493">
        <v>2.2700000000000001E-2</v>
      </c>
      <c r="F2493">
        <v>2.8199999999999999E-2</v>
      </c>
      <c r="G2493">
        <v>3.2899999999999999E-2</v>
      </c>
      <c r="H2493">
        <v>3.9800000000000002E-2</v>
      </c>
    </row>
    <row r="2494" spans="1:8" x14ac:dyDescent="0.2">
      <c r="A2494">
        <v>7.4000000000000003E-3</v>
      </c>
      <c r="B2494">
        <v>1.0500000000000001E-2</v>
      </c>
      <c r="C2494">
        <v>1.46E-2</v>
      </c>
      <c r="D2494">
        <v>1.8700000000000001E-2</v>
      </c>
      <c r="E2494">
        <v>2.24E-2</v>
      </c>
      <c r="F2494">
        <v>2.7799999999999998E-2</v>
      </c>
      <c r="G2494">
        <v>3.2399999999999998E-2</v>
      </c>
      <c r="H2494">
        <v>3.9199999999999999E-2</v>
      </c>
    </row>
    <row r="2495" spans="1:8" x14ac:dyDescent="0.2">
      <c r="A2495">
        <v>7.7999999999999996E-3</v>
      </c>
      <c r="B2495">
        <v>1.04E-2</v>
      </c>
      <c r="C2495">
        <v>1.4200000000000001E-2</v>
      </c>
      <c r="D2495">
        <v>1.8200000000000001E-2</v>
      </c>
      <c r="E2495">
        <v>2.1899999999999999E-2</v>
      </c>
      <c r="F2495">
        <v>2.7099999999999999E-2</v>
      </c>
      <c r="G2495">
        <v>3.1699999999999999E-2</v>
      </c>
      <c r="H2495">
        <v>3.8600000000000002E-2</v>
      </c>
    </row>
    <row r="2496" spans="1:8" x14ac:dyDescent="0.2">
      <c r="A2496">
        <v>7.7999999999999996E-3</v>
      </c>
      <c r="B2496">
        <v>1.04E-2</v>
      </c>
      <c r="C2496">
        <v>1.41E-2</v>
      </c>
      <c r="D2496">
        <v>1.8100000000000002E-2</v>
      </c>
      <c r="E2496">
        <v>2.18E-2</v>
      </c>
      <c r="F2496">
        <v>2.7E-2</v>
      </c>
      <c r="G2496">
        <v>3.1600000000000003E-2</v>
      </c>
      <c r="H2496">
        <v>3.8600000000000002E-2</v>
      </c>
    </row>
    <row r="2497" spans="1:8" x14ac:dyDescent="0.2">
      <c r="A2497">
        <v>7.6E-3</v>
      </c>
      <c r="B2497">
        <v>1.0200000000000001E-2</v>
      </c>
      <c r="C2497">
        <v>1.4E-2</v>
      </c>
      <c r="D2497">
        <v>1.7999999999999999E-2</v>
      </c>
      <c r="E2497">
        <v>2.1600000000000001E-2</v>
      </c>
      <c r="F2497">
        <v>2.69E-2</v>
      </c>
      <c r="G2497">
        <v>3.1600000000000003E-2</v>
      </c>
      <c r="H2497">
        <v>3.8699999999999998E-2</v>
      </c>
    </row>
    <row r="2498" spans="1:8" x14ac:dyDescent="0.2">
      <c r="A2498">
        <v>7.3000000000000001E-3</v>
      </c>
      <c r="B2498">
        <v>9.9000000000000008E-3</v>
      </c>
      <c r="C2498">
        <v>1.37E-2</v>
      </c>
      <c r="D2498">
        <v>1.77E-2</v>
      </c>
      <c r="E2498">
        <v>2.1299999999999999E-2</v>
      </c>
      <c r="F2498">
        <v>2.6700000000000002E-2</v>
      </c>
      <c r="G2498">
        <v>3.1300000000000001E-2</v>
      </c>
      <c r="H2498">
        <v>3.8600000000000002E-2</v>
      </c>
    </row>
    <row r="2499" spans="1:8" x14ac:dyDescent="0.2">
      <c r="A2499">
        <v>7.3000000000000001E-3</v>
      </c>
      <c r="B2499">
        <v>9.7999999999999997E-3</v>
      </c>
      <c r="C2499">
        <v>1.3299999999999999E-2</v>
      </c>
      <c r="D2499">
        <v>1.7000000000000001E-2</v>
      </c>
      <c r="E2499">
        <v>2.06E-2</v>
      </c>
      <c r="F2499">
        <v>2.58E-2</v>
      </c>
      <c r="G2499">
        <v>3.04E-2</v>
      </c>
      <c r="H2499">
        <v>3.78E-2</v>
      </c>
    </row>
    <row r="2500" spans="1:8" x14ac:dyDescent="0.2">
      <c r="A2500">
        <v>7.1999999999999998E-3</v>
      </c>
      <c r="B2500">
        <v>9.7000000000000003E-3</v>
      </c>
      <c r="C2500">
        <v>1.3299999999999999E-2</v>
      </c>
      <c r="D2500">
        <v>1.7100000000000001E-2</v>
      </c>
      <c r="E2500">
        <v>2.0500000000000001E-2</v>
      </c>
      <c r="F2500">
        <v>2.5700000000000001E-2</v>
      </c>
      <c r="G2500">
        <v>3.0200000000000001E-2</v>
      </c>
      <c r="H2500">
        <v>3.7199999999999997E-2</v>
      </c>
    </row>
    <row r="2501" spans="1:8" x14ac:dyDescent="0.2">
      <c r="A2501">
        <v>7.1999999999999998E-3</v>
      </c>
      <c r="B2501">
        <v>9.7999999999999997E-3</v>
      </c>
      <c r="C2501">
        <v>1.3299999999999999E-2</v>
      </c>
      <c r="D2501">
        <v>1.7000000000000001E-2</v>
      </c>
      <c r="E2501">
        <v>2.0299999999999999E-2</v>
      </c>
      <c r="F2501">
        <v>2.53E-2</v>
      </c>
      <c r="G2501">
        <v>2.9700000000000001E-2</v>
      </c>
      <c r="H2501">
        <v>3.6499999999999998E-2</v>
      </c>
    </row>
    <row r="2502" spans="1:8" x14ac:dyDescent="0.2">
      <c r="A2502">
        <v>7.1000000000000004E-3</v>
      </c>
      <c r="B2502">
        <v>9.9000000000000008E-3</v>
      </c>
      <c r="C2502">
        <v>1.37E-2</v>
      </c>
      <c r="D2502">
        <v>1.7399999999999999E-2</v>
      </c>
      <c r="E2502">
        <v>2.0799999999999999E-2</v>
      </c>
      <c r="F2502">
        <v>2.5899999999999999E-2</v>
      </c>
      <c r="G2502">
        <v>3.04E-2</v>
      </c>
      <c r="H2502">
        <v>3.7400000000000003E-2</v>
      </c>
    </row>
    <row r="2503" spans="1:8" x14ac:dyDescent="0.2">
      <c r="A2503">
        <v>7.0000000000000001E-3</v>
      </c>
      <c r="B2503">
        <v>9.7999999999999997E-3</v>
      </c>
      <c r="C2503">
        <v>1.35E-2</v>
      </c>
      <c r="D2503">
        <v>1.7299999999999999E-2</v>
      </c>
      <c r="E2503">
        <v>2.07E-2</v>
      </c>
      <c r="F2503">
        <v>2.5899999999999999E-2</v>
      </c>
      <c r="G2503">
        <v>3.04E-2</v>
      </c>
      <c r="H2503">
        <v>3.73E-2</v>
      </c>
    </row>
    <row r="2504" spans="1:8" x14ac:dyDescent="0.2">
      <c r="A2504">
        <v>6.7000000000000002E-3</v>
      </c>
      <c r="B2504">
        <v>9.4000000000000004E-3</v>
      </c>
      <c r="C2504">
        <v>1.2999999999999999E-2</v>
      </c>
      <c r="D2504">
        <v>1.6799999999999999E-2</v>
      </c>
      <c r="E2504">
        <v>2.0299999999999999E-2</v>
      </c>
      <c r="F2504">
        <v>2.5600000000000001E-2</v>
      </c>
      <c r="G2504">
        <v>3.0200000000000001E-2</v>
      </c>
      <c r="H2504">
        <v>3.73E-2</v>
      </c>
    </row>
    <row r="2505" spans="1:8" x14ac:dyDescent="0.2">
      <c r="A2505">
        <v>6.6E-3</v>
      </c>
      <c r="B2505">
        <v>9.4999999999999998E-3</v>
      </c>
      <c r="C2505">
        <v>1.3299999999999999E-2</v>
      </c>
      <c r="D2505">
        <v>1.7299999999999999E-2</v>
      </c>
      <c r="E2505">
        <v>2.0799999999999999E-2</v>
      </c>
      <c r="F2505">
        <v>2.6200000000000001E-2</v>
      </c>
      <c r="G2505">
        <v>3.0800000000000001E-2</v>
      </c>
      <c r="H2505">
        <v>3.7999999999999999E-2</v>
      </c>
    </row>
    <row r="2506" spans="1:8" x14ac:dyDescent="0.2">
      <c r="A2506">
        <v>6.6E-3</v>
      </c>
      <c r="B2506">
        <v>9.4999999999999998E-3</v>
      </c>
      <c r="C2506">
        <v>1.35E-2</v>
      </c>
      <c r="D2506">
        <v>1.7399999999999999E-2</v>
      </c>
      <c r="E2506">
        <v>2.1000000000000001E-2</v>
      </c>
      <c r="F2506">
        <v>2.63E-2</v>
      </c>
      <c r="G2506">
        <v>3.1E-2</v>
      </c>
      <c r="H2506">
        <v>3.8300000000000001E-2</v>
      </c>
    </row>
    <row r="2507" spans="1:8" x14ac:dyDescent="0.2">
      <c r="A2507">
        <v>6.4999999999999997E-3</v>
      </c>
      <c r="B2507">
        <v>9.4999999999999998E-3</v>
      </c>
      <c r="C2507">
        <v>1.34E-2</v>
      </c>
      <c r="D2507">
        <v>1.7399999999999999E-2</v>
      </c>
      <c r="E2507">
        <v>2.1000000000000001E-2</v>
      </c>
      <c r="F2507">
        <v>2.63E-2</v>
      </c>
      <c r="G2507">
        <v>3.09E-2</v>
      </c>
      <c r="H2507">
        <v>3.8199999999999998E-2</v>
      </c>
    </row>
    <row r="2508" spans="1:8" x14ac:dyDescent="0.2">
      <c r="A2508">
        <v>6.4000000000000003E-3</v>
      </c>
      <c r="B2508">
        <v>9.4999999999999998E-3</v>
      </c>
      <c r="C2508">
        <v>1.35E-2</v>
      </c>
      <c r="D2508">
        <v>1.7600000000000001E-2</v>
      </c>
      <c r="E2508">
        <v>2.12E-2</v>
      </c>
      <c r="F2508">
        <v>2.6599999999999999E-2</v>
      </c>
      <c r="G2508">
        <v>3.1300000000000001E-2</v>
      </c>
      <c r="H2508">
        <v>3.85E-2</v>
      </c>
    </row>
    <row r="2509" spans="1:8" x14ac:dyDescent="0.2">
      <c r="A2509">
        <v>6.3E-3</v>
      </c>
      <c r="B2509">
        <v>9.2999999999999992E-3</v>
      </c>
      <c r="C2509">
        <v>1.3299999999999999E-2</v>
      </c>
      <c r="D2509">
        <v>1.7399999999999999E-2</v>
      </c>
      <c r="E2509">
        <v>2.1000000000000001E-2</v>
      </c>
      <c r="F2509">
        <v>2.6499999999999999E-2</v>
      </c>
      <c r="G2509">
        <v>3.1300000000000001E-2</v>
      </c>
      <c r="H2509">
        <v>3.8600000000000002E-2</v>
      </c>
    </row>
    <row r="2510" spans="1:8" x14ac:dyDescent="0.2">
      <c r="A2510">
        <v>6.1999999999999998E-3</v>
      </c>
      <c r="B2510">
        <v>8.6999999999999994E-3</v>
      </c>
      <c r="C2510">
        <v>1.23E-2</v>
      </c>
      <c r="D2510">
        <v>1.6199999999999999E-2</v>
      </c>
      <c r="E2510">
        <v>1.9900000000000001E-2</v>
      </c>
      <c r="F2510">
        <v>2.53E-2</v>
      </c>
      <c r="G2510">
        <v>3.0099999999999998E-2</v>
      </c>
      <c r="H2510">
        <v>3.7499999999999999E-2</v>
      </c>
    </row>
    <row r="2511" spans="1:8" x14ac:dyDescent="0.2">
      <c r="A2511">
        <v>5.7999999999999996E-3</v>
      </c>
      <c r="B2511">
        <v>8.3000000000000001E-3</v>
      </c>
      <c r="C2511">
        <v>1.1900000000000001E-2</v>
      </c>
      <c r="D2511">
        <v>1.5599999999999999E-2</v>
      </c>
      <c r="E2511">
        <v>1.9099999999999999E-2</v>
      </c>
      <c r="F2511">
        <v>2.46E-2</v>
      </c>
      <c r="G2511">
        <v>2.9399999999999999E-2</v>
      </c>
      <c r="H2511">
        <v>3.6999999999999998E-2</v>
      </c>
    </row>
    <row r="2512" spans="1:8" x14ac:dyDescent="0.2">
      <c r="A2512">
        <v>5.7999999999999996E-3</v>
      </c>
      <c r="B2512">
        <v>8.3000000000000001E-3</v>
      </c>
      <c r="C2512">
        <v>1.1900000000000001E-2</v>
      </c>
      <c r="D2512">
        <v>1.5699999999999999E-2</v>
      </c>
      <c r="E2512">
        <v>1.9099999999999999E-2</v>
      </c>
      <c r="F2512">
        <v>2.46E-2</v>
      </c>
      <c r="G2512">
        <v>2.9499999999999998E-2</v>
      </c>
      <c r="H2512">
        <v>3.7199999999999997E-2</v>
      </c>
    </row>
    <row r="2513" spans="1:8" x14ac:dyDescent="0.2">
      <c r="A2513">
        <v>5.5999999999999999E-3</v>
      </c>
      <c r="B2513">
        <v>8.0999999999999996E-3</v>
      </c>
      <c r="C2513">
        <v>1.15E-2</v>
      </c>
      <c r="D2513">
        <v>1.5299999999999999E-2</v>
      </c>
      <c r="E2513">
        <v>1.8800000000000001E-2</v>
      </c>
      <c r="F2513">
        <v>2.4400000000000002E-2</v>
      </c>
      <c r="G2513">
        <v>2.9399999999999999E-2</v>
      </c>
      <c r="H2513">
        <v>3.7199999999999997E-2</v>
      </c>
    </row>
    <row r="2514" spans="1:8" x14ac:dyDescent="0.2">
      <c r="A2514">
        <v>5.5999999999999999E-3</v>
      </c>
      <c r="B2514">
        <v>8.0000000000000002E-3</v>
      </c>
      <c r="C2514">
        <v>1.15E-2</v>
      </c>
      <c r="D2514">
        <v>1.5299999999999999E-2</v>
      </c>
      <c r="E2514">
        <v>1.89E-2</v>
      </c>
      <c r="F2514">
        <v>2.4500000000000001E-2</v>
      </c>
      <c r="G2514">
        <v>2.9499999999999998E-2</v>
      </c>
      <c r="H2514">
        <v>3.7100000000000001E-2</v>
      </c>
    </row>
    <row r="2515" spans="1:8" x14ac:dyDescent="0.2">
      <c r="A2515">
        <v>5.4000000000000003E-3</v>
      </c>
      <c r="B2515">
        <v>7.9000000000000008E-3</v>
      </c>
      <c r="C2515">
        <v>1.15E-2</v>
      </c>
      <c r="D2515">
        <v>1.5299999999999999E-2</v>
      </c>
      <c r="E2515">
        <v>1.8800000000000001E-2</v>
      </c>
      <c r="F2515">
        <v>2.4400000000000002E-2</v>
      </c>
      <c r="G2515">
        <v>2.93E-2</v>
      </c>
      <c r="H2515">
        <v>3.6799999999999999E-2</v>
      </c>
    </row>
    <row r="2516" spans="1:8" x14ac:dyDescent="0.2">
      <c r="A2516">
        <v>5.4999999999999997E-3</v>
      </c>
      <c r="B2516">
        <v>8.0999999999999996E-3</v>
      </c>
      <c r="C2516">
        <v>1.17E-2</v>
      </c>
      <c r="D2516">
        <v>1.55E-2</v>
      </c>
      <c r="E2516">
        <v>1.9E-2</v>
      </c>
      <c r="F2516">
        <v>2.46E-2</v>
      </c>
      <c r="G2516">
        <v>2.9600000000000001E-2</v>
      </c>
      <c r="H2516">
        <v>3.73E-2</v>
      </c>
    </row>
    <row r="2517" spans="1:8" x14ac:dyDescent="0.2">
      <c r="A2517">
        <v>5.5999999999999999E-3</v>
      </c>
      <c r="B2517">
        <v>8.5000000000000006E-3</v>
      </c>
      <c r="C2517">
        <v>1.23E-2</v>
      </c>
      <c r="D2517">
        <v>1.6199999999999999E-2</v>
      </c>
      <c r="E2517">
        <v>1.9699999999999999E-2</v>
      </c>
      <c r="F2517">
        <v>2.5399999999999999E-2</v>
      </c>
      <c r="G2517">
        <v>3.04E-2</v>
      </c>
      <c r="H2517">
        <v>3.8100000000000002E-2</v>
      </c>
    </row>
    <row r="2518" spans="1:8" x14ac:dyDescent="0.2">
      <c r="A2518">
        <v>5.4999999999999997E-3</v>
      </c>
      <c r="B2518">
        <v>8.5000000000000006E-3</v>
      </c>
      <c r="C2518">
        <v>1.2200000000000001E-2</v>
      </c>
      <c r="D2518">
        <v>1.61E-2</v>
      </c>
      <c r="E2518">
        <v>1.9699999999999999E-2</v>
      </c>
      <c r="F2518">
        <v>2.53E-2</v>
      </c>
      <c r="G2518">
        <v>3.0300000000000001E-2</v>
      </c>
      <c r="H2518">
        <v>3.7999999999999999E-2</v>
      </c>
    </row>
    <row r="2519" spans="1:8" x14ac:dyDescent="0.2">
      <c r="A2519">
        <v>5.3E-3</v>
      </c>
      <c r="B2519">
        <v>8.2000000000000007E-3</v>
      </c>
      <c r="C2519">
        <v>1.1900000000000001E-2</v>
      </c>
      <c r="D2519">
        <v>1.5800000000000002E-2</v>
      </c>
      <c r="E2519">
        <v>1.95E-2</v>
      </c>
      <c r="F2519">
        <v>2.52E-2</v>
      </c>
      <c r="G2519">
        <v>3.0200000000000001E-2</v>
      </c>
      <c r="H2519">
        <v>3.7999999999999999E-2</v>
      </c>
    </row>
    <row r="2520" spans="1:8" x14ac:dyDescent="0.2">
      <c r="A2520">
        <v>5.1000000000000004E-3</v>
      </c>
      <c r="B2520">
        <v>7.6E-3</v>
      </c>
      <c r="C2520">
        <v>1.11E-2</v>
      </c>
      <c r="D2520">
        <v>1.49E-2</v>
      </c>
      <c r="E2520">
        <v>1.84E-2</v>
      </c>
      <c r="F2520">
        <v>2.4299999999999999E-2</v>
      </c>
      <c r="G2520">
        <v>2.9600000000000001E-2</v>
      </c>
      <c r="H2520">
        <v>3.7900000000000003E-2</v>
      </c>
    </row>
    <row r="2521" spans="1:8" x14ac:dyDescent="0.2">
      <c r="A2521">
        <v>5.0000000000000001E-3</v>
      </c>
      <c r="B2521">
        <v>7.4999999999999997E-3</v>
      </c>
      <c r="C2521">
        <v>1.0800000000000001E-2</v>
      </c>
      <c r="D2521">
        <v>1.44E-2</v>
      </c>
      <c r="E2521">
        <v>1.8100000000000002E-2</v>
      </c>
      <c r="F2521">
        <v>2.3900000000000001E-2</v>
      </c>
      <c r="G2521">
        <v>2.92E-2</v>
      </c>
      <c r="H2521">
        <v>3.7400000000000003E-2</v>
      </c>
    </row>
    <row r="2522" spans="1:8" x14ac:dyDescent="0.2">
      <c r="A2522">
        <v>4.7999999999999996E-3</v>
      </c>
      <c r="B2522">
        <v>7.3000000000000001E-3</v>
      </c>
      <c r="C2522">
        <v>1.0699999999999999E-2</v>
      </c>
      <c r="D2522">
        <v>1.43E-2</v>
      </c>
      <c r="E2522">
        <v>1.78E-2</v>
      </c>
      <c r="F2522">
        <v>2.3699999999999999E-2</v>
      </c>
      <c r="G2522">
        <v>2.9000000000000001E-2</v>
      </c>
      <c r="H2522">
        <v>3.73E-2</v>
      </c>
    </row>
    <row r="2523" spans="1:8" x14ac:dyDescent="0.2">
      <c r="A2523">
        <v>4.5999999999999999E-3</v>
      </c>
      <c r="B2523">
        <v>7.0000000000000001E-3</v>
      </c>
      <c r="C2523">
        <v>1.0200000000000001E-2</v>
      </c>
      <c r="D2523">
        <v>1.37E-2</v>
      </c>
      <c r="E2523">
        <v>1.72E-2</v>
      </c>
      <c r="F2523">
        <v>2.3199999999999998E-2</v>
      </c>
      <c r="G2523">
        <v>2.8799999999999999E-2</v>
      </c>
      <c r="H2523">
        <v>3.73E-2</v>
      </c>
    </row>
    <row r="2524" spans="1:8" x14ac:dyDescent="0.2">
      <c r="A2524">
        <v>5.0000000000000001E-3</v>
      </c>
      <c r="B2524">
        <v>7.4999999999999997E-3</v>
      </c>
      <c r="C2524">
        <v>1.09E-2</v>
      </c>
      <c r="D2524">
        <v>1.44E-2</v>
      </c>
      <c r="E2524">
        <v>1.7999999999999999E-2</v>
      </c>
      <c r="F2524">
        <v>2.3900000000000001E-2</v>
      </c>
      <c r="G2524">
        <v>2.93E-2</v>
      </c>
      <c r="H2524">
        <v>3.7699999999999997E-2</v>
      </c>
    </row>
    <row r="2525" spans="1:8" x14ac:dyDescent="0.2">
      <c r="A2525">
        <v>4.7999999999999996E-3</v>
      </c>
      <c r="B2525">
        <v>7.1999999999999998E-3</v>
      </c>
      <c r="C2525">
        <v>1.06E-2</v>
      </c>
      <c r="D2525">
        <v>1.41E-2</v>
      </c>
      <c r="E2525">
        <v>1.77E-2</v>
      </c>
      <c r="F2525">
        <v>2.35E-2</v>
      </c>
      <c r="G2525">
        <v>2.8899999999999999E-2</v>
      </c>
      <c r="H2525">
        <v>3.7499999999999999E-2</v>
      </c>
    </row>
    <row r="2526" spans="1:8" x14ac:dyDescent="0.2">
      <c r="A2526">
        <v>4.7000000000000002E-3</v>
      </c>
      <c r="B2526">
        <v>7.1000000000000004E-3</v>
      </c>
      <c r="C2526">
        <v>1.0200000000000001E-2</v>
      </c>
      <c r="D2526">
        <v>1.3599999999999999E-2</v>
      </c>
      <c r="E2526">
        <v>1.7100000000000001E-2</v>
      </c>
      <c r="F2526">
        <v>2.29E-2</v>
      </c>
      <c r="G2526">
        <v>2.8400000000000002E-2</v>
      </c>
      <c r="H2526">
        <v>3.7199999999999997E-2</v>
      </c>
    </row>
    <row r="2527" spans="1:8" x14ac:dyDescent="0.2">
      <c r="A2527">
        <v>4.7999999999999996E-3</v>
      </c>
      <c r="B2527">
        <v>7.4000000000000003E-3</v>
      </c>
      <c r="C2527">
        <v>1.0500000000000001E-2</v>
      </c>
      <c r="D2527">
        <v>1.3899999999999999E-2</v>
      </c>
      <c r="E2527">
        <v>1.7299999999999999E-2</v>
      </c>
      <c r="F2527">
        <v>2.3E-2</v>
      </c>
      <c r="G2527">
        <v>2.8299999999999999E-2</v>
      </c>
      <c r="H2527">
        <v>3.6999999999999998E-2</v>
      </c>
    </row>
    <row r="2528" spans="1:8" x14ac:dyDescent="0.2">
      <c r="A2528">
        <v>4.7999999999999996E-3</v>
      </c>
      <c r="B2528">
        <v>7.4000000000000003E-3</v>
      </c>
      <c r="C2528">
        <v>1.0800000000000001E-2</v>
      </c>
      <c r="D2528">
        <v>1.41E-2</v>
      </c>
      <c r="E2528">
        <v>1.7500000000000002E-2</v>
      </c>
      <c r="F2528">
        <v>2.3099999999999999E-2</v>
      </c>
      <c r="G2528">
        <v>2.8299999999999999E-2</v>
      </c>
      <c r="H2528">
        <v>3.6600000000000001E-2</v>
      </c>
    </row>
    <row r="2529" spans="1:8" x14ac:dyDescent="0.2">
      <c r="A2529">
        <v>4.4000000000000003E-3</v>
      </c>
      <c r="B2529">
        <v>6.7000000000000002E-3</v>
      </c>
      <c r="C2529">
        <v>9.7999999999999997E-3</v>
      </c>
      <c r="D2529">
        <v>1.2999999999999999E-2</v>
      </c>
      <c r="E2529">
        <v>1.6199999999999999E-2</v>
      </c>
      <c r="F2529">
        <v>2.1700000000000001E-2</v>
      </c>
      <c r="G2529">
        <v>2.7E-2</v>
      </c>
      <c r="H2529">
        <v>3.5999999999999997E-2</v>
      </c>
    </row>
    <row r="2530" spans="1:8" x14ac:dyDescent="0.2">
      <c r="A2530">
        <v>4.8999999999999998E-3</v>
      </c>
      <c r="B2530">
        <v>7.3000000000000001E-3</v>
      </c>
      <c r="C2530">
        <v>1.03E-2</v>
      </c>
      <c r="D2530">
        <v>1.35E-2</v>
      </c>
      <c r="E2530">
        <v>1.66E-2</v>
      </c>
      <c r="F2530">
        <v>2.1999999999999999E-2</v>
      </c>
      <c r="G2530">
        <v>2.7199999999999998E-2</v>
      </c>
      <c r="H2530">
        <v>3.5499999999999997E-2</v>
      </c>
    </row>
    <row r="2531" spans="1:8" x14ac:dyDescent="0.2">
      <c r="A2531">
        <v>4.8999999999999998E-3</v>
      </c>
      <c r="B2531">
        <v>7.3000000000000001E-3</v>
      </c>
      <c r="C2531">
        <v>1.0500000000000001E-2</v>
      </c>
      <c r="D2531">
        <v>1.38E-2</v>
      </c>
      <c r="E2531">
        <v>1.6899999999999998E-2</v>
      </c>
      <c r="F2531">
        <v>2.2100000000000002E-2</v>
      </c>
      <c r="G2531">
        <v>2.7099999999999999E-2</v>
      </c>
      <c r="H2531">
        <v>3.5000000000000003E-2</v>
      </c>
    </row>
    <row r="2532" spans="1:8" x14ac:dyDescent="0.2">
      <c r="A2532">
        <v>4.7000000000000002E-3</v>
      </c>
      <c r="B2532">
        <v>7.1000000000000004E-3</v>
      </c>
      <c r="C2532">
        <v>1.0200000000000001E-2</v>
      </c>
      <c r="D2532">
        <v>1.34E-2</v>
      </c>
      <c r="E2532">
        <v>1.6500000000000001E-2</v>
      </c>
      <c r="F2532">
        <v>2.1299999999999999E-2</v>
      </c>
      <c r="G2532">
        <v>2.5899999999999999E-2</v>
      </c>
      <c r="H2532">
        <v>3.32E-2</v>
      </c>
    </row>
    <row r="2533" spans="1:8" x14ac:dyDescent="0.2">
      <c r="A2533">
        <v>4.4999999999999997E-3</v>
      </c>
      <c r="B2533">
        <v>7.0000000000000001E-3</v>
      </c>
      <c r="C2533">
        <v>1.01E-2</v>
      </c>
      <c r="D2533">
        <v>1.34E-2</v>
      </c>
      <c r="E2533">
        <v>1.6500000000000001E-2</v>
      </c>
      <c r="F2533">
        <v>2.1499999999999998E-2</v>
      </c>
      <c r="G2533">
        <v>2.6200000000000001E-2</v>
      </c>
      <c r="H2533">
        <v>3.3500000000000002E-2</v>
      </c>
    </row>
    <row r="2534" spans="1:8" x14ac:dyDescent="0.2">
      <c r="A2534">
        <v>4.4000000000000003E-3</v>
      </c>
      <c r="B2534">
        <v>6.7000000000000002E-3</v>
      </c>
      <c r="C2534">
        <v>9.7999999999999997E-3</v>
      </c>
      <c r="D2534">
        <v>1.3100000000000001E-2</v>
      </c>
      <c r="E2534">
        <v>1.6199999999999999E-2</v>
      </c>
      <c r="F2534">
        <v>2.1299999999999999E-2</v>
      </c>
      <c r="G2534">
        <v>2.5999999999999999E-2</v>
      </c>
      <c r="H2534">
        <v>3.3300000000000003E-2</v>
      </c>
    </row>
    <row r="2535" spans="1:8" x14ac:dyDescent="0.2">
      <c r="A2535">
        <v>4.3E-3</v>
      </c>
      <c r="B2535">
        <v>6.6E-3</v>
      </c>
      <c r="C2535">
        <v>9.7999999999999997E-3</v>
      </c>
      <c r="D2535">
        <v>1.3100000000000001E-2</v>
      </c>
      <c r="E2535">
        <v>1.61E-2</v>
      </c>
      <c r="F2535">
        <v>2.12E-2</v>
      </c>
      <c r="G2535">
        <v>2.5899999999999999E-2</v>
      </c>
      <c r="H2535">
        <v>3.2800000000000003E-2</v>
      </c>
    </row>
    <row r="2536" spans="1:8" x14ac:dyDescent="0.2">
      <c r="A2536">
        <v>4.3E-3</v>
      </c>
      <c r="B2536">
        <v>6.7000000000000002E-3</v>
      </c>
      <c r="C2536">
        <v>9.9000000000000008E-3</v>
      </c>
      <c r="D2536">
        <v>1.3299999999999999E-2</v>
      </c>
      <c r="E2536">
        <v>1.6400000000000001E-2</v>
      </c>
      <c r="F2536">
        <v>2.1399999999999999E-2</v>
      </c>
      <c r="G2536">
        <v>2.5899999999999999E-2</v>
      </c>
      <c r="H2536">
        <v>3.2599999999999997E-2</v>
      </c>
    </row>
    <row r="2537" spans="1:8" x14ac:dyDescent="0.2">
      <c r="A2537">
        <v>4.1000000000000003E-3</v>
      </c>
      <c r="B2537">
        <v>6.6E-3</v>
      </c>
      <c r="C2537">
        <v>9.9000000000000008E-3</v>
      </c>
      <c r="D2537">
        <v>1.3299999999999999E-2</v>
      </c>
      <c r="E2537">
        <v>1.6500000000000001E-2</v>
      </c>
      <c r="F2537">
        <v>2.1600000000000001E-2</v>
      </c>
      <c r="G2537">
        <v>2.63E-2</v>
      </c>
      <c r="H2537">
        <v>3.32E-2</v>
      </c>
    </row>
    <row r="2538" spans="1:8" x14ac:dyDescent="0.2">
      <c r="A2538">
        <v>4.1000000000000003E-3</v>
      </c>
      <c r="B2538">
        <v>6.4999999999999997E-3</v>
      </c>
      <c r="C2538">
        <v>9.4000000000000004E-3</v>
      </c>
      <c r="D2538">
        <v>1.26E-2</v>
      </c>
      <c r="E2538">
        <v>1.5699999999999999E-2</v>
      </c>
      <c r="F2538">
        <v>2.0799999999999999E-2</v>
      </c>
      <c r="G2538">
        <v>2.5399999999999999E-2</v>
      </c>
      <c r="H2538">
        <v>3.2399999999999998E-2</v>
      </c>
    </row>
    <row r="2539" spans="1:8" x14ac:dyDescent="0.2">
      <c r="A2539">
        <v>4.7000000000000002E-3</v>
      </c>
      <c r="B2539">
        <v>6.7999999999999996E-3</v>
      </c>
      <c r="C2539">
        <v>9.5999999999999992E-3</v>
      </c>
      <c r="D2539">
        <v>1.26E-2</v>
      </c>
      <c r="E2539">
        <v>1.5599999999999999E-2</v>
      </c>
      <c r="F2539">
        <v>2.0400000000000001E-2</v>
      </c>
      <c r="G2539">
        <v>2.4899999999999999E-2</v>
      </c>
      <c r="H2539">
        <v>3.1600000000000003E-2</v>
      </c>
    </row>
    <row r="2540" spans="1:8" x14ac:dyDescent="0.2">
      <c r="A2540">
        <v>4.4999999999999997E-3</v>
      </c>
      <c r="B2540">
        <v>6.8999999999999999E-3</v>
      </c>
      <c r="C2540">
        <v>9.9000000000000008E-3</v>
      </c>
      <c r="D2540">
        <v>1.2999999999999999E-2</v>
      </c>
      <c r="E2540">
        <v>1.61E-2</v>
      </c>
      <c r="F2540">
        <v>2.1000000000000001E-2</v>
      </c>
      <c r="G2540">
        <v>2.5499999999999998E-2</v>
      </c>
      <c r="H2540">
        <v>3.2000000000000001E-2</v>
      </c>
    </row>
    <row r="2541" spans="1:8" x14ac:dyDescent="0.2">
      <c r="A2541">
        <v>4.4999999999999997E-3</v>
      </c>
      <c r="B2541">
        <v>7.0000000000000001E-3</v>
      </c>
      <c r="C2541">
        <v>1.01E-2</v>
      </c>
      <c r="D2541">
        <v>1.34E-2</v>
      </c>
      <c r="E2541">
        <v>1.6500000000000001E-2</v>
      </c>
      <c r="F2541">
        <v>2.1499999999999998E-2</v>
      </c>
      <c r="G2541">
        <v>2.5899999999999999E-2</v>
      </c>
      <c r="H2541">
        <v>3.2399999999999998E-2</v>
      </c>
    </row>
    <row r="2542" spans="1:8" x14ac:dyDescent="0.2">
      <c r="A2542">
        <v>4.1999999999999997E-3</v>
      </c>
      <c r="B2542">
        <v>6.7000000000000002E-3</v>
      </c>
      <c r="C2542">
        <v>9.7999999999999997E-3</v>
      </c>
      <c r="D2542">
        <v>1.3100000000000001E-2</v>
      </c>
      <c r="E2542">
        <v>1.6299999999999999E-2</v>
      </c>
      <c r="F2542">
        <v>2.1299999999999999E-2</v>
      </c>
      <c r="G2542">
        <v>2.5899999999999999E-2</v>
      </c>
      <c r="H2542">
        <v>3.27E-2</v>
      </c>
    </row>
    <row r="2543" spans="1:8" x14ac:dyDescent="0.2">
      <c r="A2543">
        <v>4.3E-3</v>
      </c>
      <c r="B2543">
        <v>6.6E-3</v>
      </c>
      <c r="C2543">
        <v>9.5999999999999992E-3</v>
      </c>
      <c r="D2543">
        <v>1.2800000000000001E-2</v>
      </c>
      <c r="E2543">
        <v>1.5900000000000001E-2</v>
      </c>
      <c r="F2543">
        <v>2.07E-2</v>
      </c>
      <c r="G2543">
        <v>2.5100000000000001E-2</v>
      </c>
      <c r="H2543">
        <v>3.1800000000000002E-2</v>
      </c>
    </row>
    <row r="2544" spans="1:8" x14ac:dyDescent="0.2">
      <c r="A2544">
        <v>4.4999999999999997E-3</v>
      </c>
      <c r="B2544">
        <v>6.8999999999999999E-3</v>
      </c>
      <c r="C2544">
        <v>1.01E-2</v>
      </c>
      <c r="D2544">
        <v>1.34E-2</v>
      </c>
      <c r="E2544">
        <v>1.66E-2</v>
      </c>
      <c r="F2544">
        <v>2.1700000000000001E-2</v>
      </c>
      <c r="G2544">
        <v>2.63E-2</v>
      </c>
      <c r="H2544">
        <v>3.32E-2</v>
      </c>
    </row>
    <row r="2545" spans="1:8" x14ac:dyDescent="0.2">
      <c r="A2545">
        <v>4.4000000000000003E-3</v>
      </c>
      <c r="B2545">
        <v>6.8999999999999999E-3</v>
      </c>
      <c r="C2545">
        <v>1.01E-2</v>
      </c>
      <c r="D2545">
        <v>1.34E-2</v>
      </c>
      <c r="E2545">
        <v>1.66E-2</v>
      </c>
      <c r="F2545">
        <v>2.1700000000000001E-2</v>
      </c>
      <c r="G2545">
        <v>2.63E-2</v>
      </c>
      <c r="H2545">
        <v>3.3599999999999998E-2</v>
      </c>
    </row>
    <row r="2546" spans="1:8" x14ac:dyDescent="0.2">
      <c r="A2546">
        <v>4.4000000000000003E-3</v>
      </c>
      <c r="B2546">
        <v>7.0000000000000001E-3</v>
      </c>
      <c r="C2546">
        <v>1.03E-2</v>
      </c>
      <c r="D2546">
        <v>1.37E-2</v>
      </c>
      <c r="E2546">
        <v>1.6899999999999998E-2</v>
      </c>
      <c r="F2546">
        <v>2.2200000000000001E-2</v>
      </c>
      <c r="G2546">
        <v>2.7E-2</v>
      </c>
      <c r="H2546">
        <v>3.4200000000000001E-2</v>
      </c>
    </row>
    <row r="2547" spans="1:8" x14ac:dyDescent="0.2">
      <c r="A2547">
        <v>4.4000000000000003E-3</v>
      </c>
      <c r="B2547">
        <v>6.7999999999999996E-3</v>
      </c>
      <c r="C2547">
        <v>9.7999999999999997E-3</v>
      </c>
      <c r="D2547">
        <v>1.3100000000000001E-2</v>
      </c>
      <c r="E2547">
        <v>1.6199999999999999E-2</v>
      </c>
      <c r="F2547">
        <v>2.1299999999999999E-2</v>
      </c>
      <c r="G2547">
        <v>2.5999999999999999E-2</v>
      </c>
      <c r="H2547">
        <v>3.3099999999999997E-2</v>
      </c>
    </row>
    <row r="2548" spans="1:8" x14ac:dyDescent="0.2">
      <c r="A2548">
        <v>4.7999999999999996E-3</v>
      </c>
      <c r="B2548">
        <v>7.0000000000000001E-3</v>
      </c>
      <c r="C2548">
        <v>0.01</v>
      </c>
      <c r="D2548">
        <v>1.32E-2</v>
      </c>
      <c r="E2548">
        <v>1.6299999999999999E-2</v>
      </c>
      <c r="F2548">
        <v>2.1499999999999998E-2</v>
      </c>
      <c r="G2548">
        <v>2.6200000000000001E-2</v>
      </c>
      <c r="H2548">
        <v>3.3500000000000002E-2</v>
      </c>
    </row>
    <row r="2549" spans="1:8" x14ac:dyDescent="0.2">
      <c r="A2549">
        <v>4.7000000000000002E-3</v>
      </c>
      <c r="B2549">
        <v>7.3000000000000001E-3</v>
      </c>
      <c r="C2549">
        <v>1.04E-2</v>
      </c>
      <c r="D2549">
        <v>1.37E-2</v>
      </c>
      <c r="E2549">
        <v>1.7000000000000001E-2</v>
      </c>
      <c r="F2549">
        <v>2.2100000000000002E-2</v>
      </c>
      <c r="G2549">
        <v>2.69E-2</v>
      </c>
      <c r="H2549">
        <v>3.4099999999999998E-2</v>
      </c>
    </row>
    <row r="2550" spans="1:8" x14ac:dyDescent="0.2">
      <c r="A2550">
        <v>4.8999999999999998E-3</v>
      </c>
      <c r="B2550">
        <v>7.7999999999999996E-3</v>
      </c>
      <c r="C2550">
        <v>1.11E-2</v>
      </c>
      <c r="D2550">
        <v>1.46E-2</v>
      </c>
      <c r="E2550">
        <v>1.7899999999999999E-2</v>
      </c>
      <c r="F2550">
        <v>2.3199999999999998E-2</v>
      </c>
      <c r="G2550">
        <v>2.8000000000000001E-2</v>
      </c>
      <c r="H2550">
        <v>3.5099999999999999E-2</v>
      </c>
    </row>
    <row r="2551" spans="1:8" x14ac:dyDescent="0.2">
      <c r="A2551">
        <v>4.7000000000000002E-3</v>
      </c>
      <c r="B2551">
        <v>7.6E-3</v>
      </c>
      <c r="C2551">
        <v>1.0800000000000001E-2</v>
      </c>
      <c r="D2551">
        <v>1.4200000000000001E-2</v>
      </c>
      <c r="E2551">
        <v>1.7399999999999999E-2</v>
      </c>
      <c r="F2551">
        <v>2.2800000000000001E-2</v>
      </c>
      <c r="G2551">
        <v>2.76E-2</v>
      </c>
      <c r="H2551">
        <v>3.5099999999999999E-2</v>
      </c>
    </row>
    <row r="2552" spans="1:8" x14ac:dyDescent="0.2">
      <c r="A2552">
        <v>4.4000000000000003E-3</v>
      </c>
      <c r="B2552">
        <v>7.0000000000000001E-3</v>
      </c>
      <c r="C2552">
        <v>1.01E-2</v>
      </c>
      <c r="D2552">
        <v>1.3299999999999999E-2</v>
      </c>
      <c r="E2552">
        <v>1.6400000000000001E-2</v>
      </c>
      <c r="F2552">
        <v>2.18E-2</v>
      </c>
      <c r="G2552">
        <v>2.6700000000000002E-2</v>
      </c>
      <c r="H2552">
        <v>3.4299999999999997E-2</v>
      </c>
    </row>
    <row r="2553" spans="1:8" x14ac:dyDescent="0.2">
      <c r="A2553">
        <v>4.3E-3</v>
      </c>
      <c r="B2553">
        <v>6.6E-3</v>
      </c>
      <c r="C2553">
        <v>9.7000000000000003E-3</v>
      </c>
      <c r="D2553">
        <v>1.29E-2</v>
      </c>
      <c r="E2553">
        <v>1.61E-2</v>
      </c>
      <c r="F2553">
        <v>2.1600000000000001E-2</v>
      </c>
      <c r="G2553">
        <v>2.6700000000000002E-2</v>
      </c>
      <c r="H2553">
        <v>3.4599999999999999E-2</v>
      </c>
    </row>
    <row r="2554" spans="1:8" x14ac:dyDescent="0.2">
      <c r="A2554">
        <v>4.3E-3</v>
      </c>
      <c r="B2554">
        <v>6.7999999999999996E-3</v>
      </c>
      <c r="C2554">
        <v>1.01E-2</v>
      </c>
      <c r="D2554">
        <v>1.3599999999999999E-2</v>
      </c>
      <c r="E2554">
        <v>1.7000000000000001E-2</v>
      </c>
      <c r="F2554">
        <v>2.2599999999999999E-2</v>
      </c>
      <c r="G2554">
        <v>2.7699999999999999E-2</v>
      </c>
      <c r="H2554">
        <v>3.5799999999999998E-2</v>
      </c>
    </row>
    <row r="2555" spans="1:8" x14ac:dyDescent="0.2">
      <c r="A2555">
        <v>4.4000000000000003E-3</v>
      </c>
      <c r="B2555">
        <v>6.7999999999999996E-3</v>
      </c>
      <c r="C2555">
        <v>9.9000000000000008E-3</v>
      </c>
      <c r="D2555">
        <v>1.34E-2</v>
      </c>
      <c r="E2555">
        <v>1.67E-2</v>
      </c>
      <c r="F2555">
        <v>2.24E-2</v>
      </c>
      <c r="G2555">
        <v>2.75E-2</v>
      </c>
      <c r="H2555">
        <v>3.5499999999999997E-2</v>
      </c>
    </row>
    <row r="2556" spans="1:8" x14ac:dyDescent="0.2">
      <c r="A2556">
        <v>4.4000000000000003E-3</v>
      </c>
      <c r="B2556">
        <v>6.8999999999999999E-3</v>
      </c>
      <c r="C2556">
        <v>1.01E-2</v>
      </c>
      <c r="D2556">
        <v>1.35E-2</v>
      </c>
      <c r="E2556">
        <v>1.7000000000000001E-2</v>
      </c>
      <c r="F2556">
        <v>2.2499999999999999E-2</v>
      </c>
      <c r="G2556">
        <v>2.76E-2</v>
      </c>
      <c r="H2556">
        <v>3.5499999999999997E-2</v>
      </c>
    </row>
    <row r="2557" spans="1:8" x14ac:dyDescent="0.2">
      <c r="A2557">
        <v>4.3E-3</v>
      </c>
      <c r="B2557">
        <v>6.6E-3</v>
      </c>
      <c r="C2557">
        <v>9.7000000000000003E-3</v>
      </c>
      <c r="D2557">
        <v>1.3100000000000001E-2</v>
      </c>
      <c r="E2557">
        <v>1.6400000000000001E-2</v>
      </c>
      <c r="F2557">
        <v>2.1899999999999999E-2</v>
      </c>
      <c r="G2557">
        <v>2.7E-2</v>
      </c>
      <c r="H2557">
        <v>3.5000000000000003E-2</v>
      </c>
    </row>
    <row r="2558" spans="1:8" x14ac:dyDescent="0.2">
      <c r="A2558">
        <v>4.0000000000000001E-3</v>
      </c>
      <c r="B2558">
        <v>6.1000000000000004E-3</v>
      </c>
      <c r="C2558">
        <v>8.9999999999999993E-3</v>
      </c>
      <c r="D2558">
        <v>1.2200000000000001E-2</v>
      </c>
      <c r="E2558">
        <v>1.5299999999999999E-2</v>
      </c>
      <c r="F2558">
        <v>2.07E-2</v>
      </c>
      <c r="G2558">
        <v>2.5700000000000001E-2</v>
      </c>
      <c r="H2558">
        <v>3.39E-2</v>
      </c>
    </row>
    <row r="2559" spans="1:8" x14ac:dyDescent="0.2">
      <c r="A2559">
        <v>4.1000000000000003E-3</v>
      </c>
      <c r="B2559">
        <v>6.1999999999999998E-3</v>
      </c>
      <c r="C2559">
        <v>8.9999999999999993E-3</v>
      </c>
      <c r="D2559">
        <v>1.2200000000000001E-2</v>
      </c>
      <c r="E2559">
        <v>1.5299999999999999E-2</v>
      </c>
      <c r="F2559">
        <v>2.06E-2</v>
      </c>
      <c r="G2559">
        <v>2.5600000000000001E-2</v>
      </c>
      <c r="H2559">
        <v>3.3599999999999998E-2</v>
      </c>
    </row>
    <row r="2560" spans="1:8" x14ac:dyDescent="0.2">
      <c r="A2560">
        <v>4.1999999999999997E-3</v>
      </c>
      <c r="B2560">
        <v>6.3E-3</v>
      </c>
      <c r="C2560">
        <v>9.2999999999999992E-3</v>
      </c>
      <c r="D2560">
        <v>1.26E-2</v>
      </c>
      <c r="E2560">
        <v>1.5900000000000001E-2</v>
      </c>
      <c r="F2560">
        <v>2.1299999999999999E-2</v>
      </c>
      <c r="G2560">
        <v>2.64E-2</v>
      </c>
      <c r="H2560">
        <v>3.4200000000000001E-2</v>
      </c>
    </row>
    <row r="2561" spans="1:8" x14ac:dyDescent="0.2">
      <c r="A2561">
        <v>4.1000000000000003E-3</v>
      </c>
      <c r="B2561">
        <v>6.1000000000000004E-3</v>
      </c>
      <c r="C2561">
        <v>8.8999999999999999E-3</v>
      </c>
      <c r="D2561">
        <v>1.21E-2</v>
      </c>
      <c r="E2561">
        <v>1.5299999999999999E-2</v>
      </c>
      <c r="F2561">
        <v>2.07E-2</v>
      </c>
      <c r="G2561">
        <v>2.5899999999999999E-2</v>
      </c>
      <c r="H2561">
        <v>3.3599999999999998E-2</v>
      </c>
    </row>
    <row r="2562" spans="1:8" x14ac:dyDescent="0.2">
      <c r="A2562">
        <v>4.1000000000000003E-3</v>
      </c>
      <c r="B2562">
        <v>6.0000000000000001E-3</v>
      </c>
      <c r="C2562">
        <v>8.6E-3</v>
      </c>
      <c r="D2562">
        <v>1.1599999999999999E-2</v>
      </c>
      <c r="E2562">
        <v>1.4800000000000001E-2</v>
      </c>
      <c r="F2562">
        <v>2.01E-2</v>
      </c>
      <c r="G2562">
        <v>2.5100000000000001E-2</v>
      </c>
      <c r="H2562">
        <v>3.2899999999999999E-2</v>
      </c>
    </row>
    <row r="2563" spans="1:8" x14ac:dyDescent="0.2">
      <c r="A2563">
        <v>4.0000000000000001E-3</v>
      </c>
      <c r="B2563">
        <v>5.8999999999999999E-3</v>
      </c>
      <c r="C2563">
        <v>8.5000000000000006E-3</v>
      </c>
      <c r="D2563">
        <v>1.15E-2</v>
      </c>
      <c r="E2563">
        <v>1.47E-2</v>
      </c>
      <c r="F2563">
        <v>0.02</v>
      </c>
      <c r="G2563">
        <v>2.5000000000000001E-2</v>
      </c>
      <c r="H2563">
        <v>3.27E-2</v>
      </c>
    </row>
    <row r="2564" spans="1:8" x14ac:dyDescent="0.2">
      <c r="A2564">
        <v>4.0000000000000001E-3</v>
      </c>
      <c r="B2564">
        <v>6.1000000000000004E-3</v>
      </c>
      <c r="C2564">
        <v>8.8999999999999999E-3</v>
      </c>
      <c r="D2564">
        <v>1.21E-2</v>
      </c>
      <c r="E2564">
        <v>1.5299999999999999E-2</v>
      </c>
      <c r="F2564">
        <v>2.0799999999999999E-2</v>
      </c>
      <c r="G2564">
        <v>2.5899999999999999E-2</v>
      </c>
      <c r="H2564">
        <v>3.3500000000000002E-2</v>
      </c>
    </row>
    <row r="2565" spans="1:8" x14ac:dyDescent="0.2">
      <c r="A2565">
        <v>4.1000000000000003E-3</v>
      </c>
      <c r="B2565">
        <v>6.1000000000000004E-3</v>
      </c>
      <c r="C2565">
        <v>8.8000000000000005E-3</v>
      </c>
      <c r="D2565">
        <v>1.2E-2</v>
      </c>
      <c r="E2565">
        <v>1.5299999999999999E-2</v>
      </c>
      <c r="F2565">
        <v>2.0799999999999999E-2</v>
      </c>
      <c r="G2565">
        <v>2.5999999999999999E-2</v>
      </c>
      <c r="H2565">
        <v>3.3700000000000001E-2</v>
      </c>
    </row>
    <row r="2566" spans="1:8" x14ac:dyDescent="0.2">
      <c r="A2566">
        <v>4.1000000000000003E-3</v>
      </c>
      <c r="B2566">
        <v>6.0000000000000001E-3</v>
      </c>
      <c r="C2566">
        <v>8.6E-3</v>
      </c>
      <c r="D2566">
        <v>1.17E-2</v>
      </c>
      <c r="E2566">
        <v>1.49E-2</v>
      </c>
      <c r="F2566">
        <v>2.0400000000000001E-2</v>
      </c>
      <c r="G2566">
        <v>2.5600000000000001E-2</v>
      </c>
      <c r="H2566">
        <v>3.3500000000000002E-2</v>
      </c>
    </row>
    <row r="2567" spans="1:8" x14ac:dyDescent="0.2">
      <c r="A2567">
        <v>4.0000000000000001E-3</v>
      </c>
      <c r="B2567">
        <v>6.0000000000000001E-3</v>
      </c>
      <c r="C2567">
        <v>8.5000000000000006E-3</v>
      </c>
      <c r="D2567">
        <v>1.1599999999999999E-2</v>
      </c>
      <c r="E2567">
        <v>1.49E-2</v>
      </c>
      <c r="F2567">
        <v>2.0400000000000001E-2</v>
      </c>
      <c r="G2567">
        <v>2.5600000000000001E-2</v>
      </c>
      <c r="H2567">
        <v>3.3599999999999998E-2</v>
      </c>
    </row>
    <row r="2568" spans="1:8" x14ac:dyDescent="0.2">
      <c r="A2568">
        <v>3.7000000000000002E-3</v>
      </c>
      <c r="B2568">
        <v>5.4999999999999997E-3</v>
      </c>
      <c r="C2568">
        <v>8.0000000000000002E-3</v>
      </c>
      <c r="D2568">
        <v>1.0999999999999999E-2</v>
      </c>
      <c r="E2568">
        <v>1.4200000000000001E-2</v>
      </c>
      <c r="F2568">
        <v>1.9699999999999999E-2</v>
      </c>
      <c r="G2568">
        <v>2.4899999999999999E-2</v>
      </c>
      <c r="H2568">
        <v>3.3099999999999997E-2</v>
      </c>
    </row>
    <row r="2569" spans="1:8" x14ac:dyDescent="0.2">
      <c r="A2569">
        <v>3.7000000000000002E-3</v>
      </c>
      <c r="B2569">
        <v>5.3E-3</v>
      </c>
      <c r="C2569">
        <v>7.9000000000000008E-3</v>
      </c>
      <c r="D2569">
        <v>1.0999999999999999E-2</v>
      </c>
      <c r="E2569">
        <v>1.4200000000000001E-2</v>
      </c>
      <c r="F2569">
        <v>1.9699999999999999E-2</v>
      </c>
      <c r="G2569">
        <v>2.5000000000000001E-2</v>
      </c>
      <c r="H2569">
        <v>3.3500000000000002E-2</v>
      </c>
    </row>
    <row r="2570" spans="1:8" x14ac:dyDescent="0.2">
      <c r="A2570">
        <v>3.5999999999999999E-3</v>
      </c>
      <c r="B2570">
        <v>5.1999999999999998E-3</v>
      </c>
      <c r="C2570">
        <v>7.4999999999999997E-3</v>
      </c>
      <c r="D2570">
        <v>1.04E-2</v>
      </c>
      <c r="E2570">
        <v>1.3599999999999999E-2</v>
      </c>
      <c r="F2570">
        <v>1.9199999999999998E-2</v>
      </c>
      <c r="G2570">
        <v>2.4500000000000001E-2</v>
      </c>
      <c r="H2570">
        <v>3.32E-2</v>
      </c>
    </row>
    <row r="2571" spans="1:8" x14ac:dyDescent="0.2">
      <c r="A2571">
        <v>3.5999999999999999E-3</v>
      </c>
      <c r="B2571">
        <v>5.1999999999999998E-3</v>
      </c>
      <c r="C2571">
        <v>7.6E-3</v>
      </c>
      <c r="D2571">
        <v>1.0500000000000001E-2</v>
      </c>
      <c r="E2571">
        <v>1.37E-2</v>
      </c>
      <c r="F2571">
        <v>1.9300000000000001E-2</v>
      </c>
      <c r="G2571">
        <v>2.47E-2</v>
      </c>
      <c r="H2571">
        <v>3.3799999999999997E-2</v>
      </c>
    </row>
    <row r="2572" spans="1:8" x14ac:dyDescent="0.2">
      <c r="A2572">
        <v>3.5999999999999999E-3</v>
      </c>
      <c r="B2572">
        <v>5.1999999999999998E-3</v>
      </c>
      <c r="C2572">
        <v>7.6E-3</v>
      </c>
      <c r="D2572">
        <v>1.06E-2</v>
      </c>
      <c r="E2572">
        <v>1.38E-2</v>
      </c>
      <c r="F2572">
        <v>1.9699999999999999E-2</v>
      </c>
      <c r="G2572">
        <v>2.53E-2</v>
      </c>
      <c r="H2572">
        <v>3.4799999999999998E-2</v>
      </c>
    </row>
    <row r="2573" spans="1:8" x14ac:dyDescent="0.2">
      <c r="A2573">
        <v>3.8E-3</v>
      </c>
      <c r="B2573">
        <v>5.4000000000000003E-3</v>
      </c>
      <c r="C2573">
        <v>7.9000000000000008E-3</v>
      </c>
      <c r="D2573">
        <v>1.09E-2</v>
      </c>
      <c r="E2573">
        <v>1.41E-2</v>
      </c>
      <c r="F2573">
        <v>1.9800000000000002E-2</v>
      </c>
      <c r="G2573">
        <v>2.53E-2</v>
      </c>
      <c r="H2573">
        <v>3.4500000000000003E-2</v>
      </c>
    </row>
    <row r="2574" spans="1:8" x14ac:dyDescent="0.2">
      <c r="A2574">
        <v>3.8E-3</v>
      </c>
      <c r="B2574">
        <v>5.3E-3</v>
      </c>
      <c r="C2574">
        <v>7.7999999999999996E-3</v>
      </c>
      <c r="D2574">
        <v>1.09E-2</v>
      </c>
      <c r="E2574">
        <v>1.4200000000000001E-2</v>
      </c>
      <c r="F2574">
        <v>2.0299999999999999E-2</v>
      </c>
      <c r="G2574">
        <v>2.6200000000000001E-2</v>
      </c>
      <c r="H2574">
        <v>3.5900000000000001E-2</v>
      </c>
    </row>
    <row r="2575" spans="1:8" x14ac:dyDescent="0.2">
      <c r="A2575">
        <v>4.0000000000000001E-3</v>
      </c>
      <c r="B2575">
        <v>5.4999999999999997E-3</v>
      </c>
      <c r="C2575">
        <v>7.7000000000000002E-3</v>
      </c>
      <c r="D2575">
        <v>1.06E-2</v>
      </c>
      <c r="E2575">
        <v>1.3899999999999999E-2</v>
      </c>
      <c r="F2575">
        <v>1.9800000000000002E-2</v>
      </c>
      <c r="G2575">
        <v>2.58E-2</v>
      </c>
      <c r="H2575">
        <v>3.5499999999999997E-2</v>
      </c>
    </row>
    <row r="2576" spans="1:8" x14ac:dyDescent="0.2">
      <c r="A2576">
        <v>3.8999999999999998E-3</v>
      </c>
      <c r="B2576">
        <v>5.4999999999999997E-3</v>
      </c>
      <c r="C2576">
        <v>7.7000000000000002E-3</v>
      </c>
      <c r="D2576">
        <v>1.06E-2</v>
      </c>
      <c r="E2576">
        <v>1.38E-2</v>
      </c>
      <c r="F2576">
        <v>1.9900000000000001E-2</v>
      </c>
      <c r="G2576">
        <v>2.5899999999999999E-2</v>
      </c>
      <c r="H2576">
        <v>3.5700000000000003E-2</v>
      </c>
    </row>
    <row r="2577" spans="1:8" x14ac:dyDescent="0.2">
      <c r="A2577">
        <v>4.0000000000000001E-3</v>
      </c>
      <c r="B2577">
        <v>5.3E-3</v>
      </c>
      <c r="C2577">
        <v>7.3000000000000001E-3</v>
      </c>
      <c r="D2577">
        <v>1.0200000000000001E-2</v>
      </c>
      <c r="E2577">
        <v>1.34E-2</v>
      </c>
      <c r="F2577">
        <v>1.9400000000000001E-2</v>
      </c>
      <c r="G2577">
        <v>2.5399999999999999E-2</v>
      </c>
      <c r="H2577">
        <v>3.5200000000000002E-2</v>
      </c>
    </row>
    <row r="2578" spans="1:8" x14ac:dyDescent="0.2">
      <c r="A2578">
        <v>3.8E-3</v>
      </c>
      <c r="B2578">
        <v>5.1999999999999998E-3</v>
      </c>
      <c r="C2578">
        <v>7.3000000000000001E-3</v>
      </c>
      <c r="D2578">
        <v>1.03E-2</v>
      </c>
      <c r="E2578">
        <v>1.3599999999999999E-2</v>
      </c>
      <c r="F2578">
        <v>1.9599999999999999E-2</v>
      </c>
      <c r="G2578">
        <v>2.5600000000000001E-2</v>
      </c>
      <c r="H2578">
        <v>3.5099999999999999E-2</v>
      </c>
    </row>
    <row r="2579" spans="1:8" x14ac:dyDescent="0.2">
      <c r="A2579">
        <v>3.8E-3</v>
      </c>
      <c r="B2579">
        <v>5.3E-3</v>
      </c>
      <c r="C2579">
        <v>7.4000000000000003E-3</v>
      </c>
      <c r="D2579">
        <v>1.0500000000000001E-2</v>
      </c>
      <c r="E2579">
        <v>1.3899999999999999E-2</v>
      </c>
      <c r="F2579">
        <v>2.01E-2</v>
      </c>
      <c r="G2579">
        <v>2.6100000000000002E-2</v>
      </c>
      <c r="H2579">
        <v>3.5400000000000001E-2</v>
      </c>
    </row>
    <row r="2580" spans="1:8" x14ac:dyDescent="0.2">
      <c r="A2580">
        <v>3.7000000000000002E-3</v>
      </c>
      <c r="B2580">
        <v>5.1999999999999998E-3</v>
      </c>
      <c r="C2580">
        <v>7.4000000000000003E-3</v>
      </c>
      <c r="D2580">
        <v>1.04E-2</v>
      </c>
      <c r="E2580">
        <v>1.38E-2</v>
      </c>
      <c r="F2580">
        <v>1.9900000000000001E-2</v>
      </c>
      <c r="G2580">
        <v>2.58E-2</v>
      </c>
      <c r="H2580">
        <v>3.5000000000000003E-2</v>
      </c>
    </row>
    <row r="2581" spans="1:8" x14ac:dyDescent="0.2">
      <c r="A2581">
        <v>3.8999999999999998E-3</v>
      </c>
      <c r="B2581">
        <v>5.4999999999999997E-3</v>
      </c>
      <c r="C2581">
        <v>8.0000000000000002E-3</v>
      </c>
      <c r="D2581">
        <v>1.12E-2</v>
      </c>
      <c r="E2581">
        <v>1.4800000000000001E-2</v>
      </c>
      <c r="F2581">
        <v>2.1000000000000001E-2</v>
      </c>
      <c r="G2581">
        <v>2.69E-2</v>
      </c>
      <c r="H2581">
        <v>3.5900000000000001E-2</v>
      </c>
    </row>
    <row r="2582" spans="1:8" x14ac:dyDescent="0.2">
      <c r="A2582">
        <v>3.8999999999999998E-3</v>
      </c>
      <c r="B2582">
        <v>5.7000000000000002E-3</v>
      </c>
      <c r="C2582">
        <v>8.3000000000000001E-3</v>
      </c>
      <c r="D2582">
        <v>1.18E-2</v>
      </c>
      <c r="E2582">
        <v>1.55E-2</v>
      </c>
      <c r="F2582">
        <v>2.1700000000000001E-2</v>
      </c>
      <c r="G2582">
        <v>2.7699999999999999E-2</v>
      </c>
      <c r="H2582">
        <v>3.6600000000000001E-2</v>
      </c>
    </row>
    <row r="2583" spans="1:8" x14ac:dyDescent="0.2">
      <c r="A2583">
        <v>3.8E-3</v>
      </c>
      <c r="B2583">
        <v>5.4000000000000003E-3</v>
      </c>
      <c r="C2583">
        <v>7.9000000000000008E-3</v>
      </c>
      <c r="D2583">
        <v>1.14E-2</v>
      </c>
      <c r="E2583">
        <v>1.5100000000000001E-2</v>
      </c>
      <c r="F2583">
        <v>2.1499999999999998E-2</v>
      </c>
      <c r="G2583">
        <v>2.76E-2</v>
      </c>
      <c r="H2583">
        <v>3.6799999999999999E-2</v>
      </c>
    </row>
    <row r="2584" spans="1:8" x14ac:dyDescent="0.2">
      <c r="A2584">
        <v>3.7000000000000002E-3</v>
      </c>
      <c r="B2584">
        <v>5.1000000000000004E-3</v>
      </c>
      <c r="C2584">
        <v>7.4000000000000003E-3</v>
      </c>
      <c r="D2584">
        <v>1.0800000000000001E-2</v>
      </c>
      <c r="E2584">
        <v>1.44E-2</v>
      </c>
      <c r="F2584">
        <v>2.0899999999999998E-2</v>
      </c>
      <c r="G2584">
        <v>2.7099999999999999E-2</v>
      </c>
      <c r="H2584">
        <v>3.6600000000000001E-2</v>
      </c>
    </row>
    <row r="2585" spans="1:8" x14ac:dyDescent="0.2">
      <c r="A2585">
        <v>3.8E-3</v>
      </c>
      <c r="B2585">
        <v>5.1000000000000004E-3</v>
      </c>
      <c r="C2585">
        <v>7.4000000000000003E-3</v>
      </c>
      <c r="D2585">
        <v>1.0699999999999999E-2</v>
      </c>
      <c r="E2585">
        <v>1.44E-2</v>
      </c>
      <c r="F2585">
        <v>2.1000000000000001E-2</v>
      </c>
      <c r="G2585">
        <v>2.7099999999999999E-2</v>
      </c>
      <c r="H2585">
        <v>3.6900000000000002E-2</v>
      </c>
    </row>
    <row r="2586" spans="1:8" x14ac:dyDescent="0.2">
      <c r="A2586">
        <v>3.8999999999999998E-3</v>
      </c>
      <c r="B2586">
        <v>5.1000000000000004E-3</v>
      </c>
      <c r="C2586">
        <v>7.4999999999999997E-3</v>
      </c>
      <c r="D2586">
        <v>1.09E-2</v>
      </c>
      <c r="E2586">
        <v>1.4500000000000001E-2</v>
      </c>
      <c r="F2586">
        <v>2.0899999999999998E-2</v>
      </c>
      <c r="G2586">
        <v>2.7199999999999998E-2</v>
      </c>
      <c r="H2586">
        <v>3.6700000000000003E-2</v>
      </c>
    </row>
    <row r="2587" spans="1:8" x14ac:dyDescent="0.2">
      <c r="A2587">
        <v>3.7000000000000002E-3</v>
      </c>
      <c r="B2587">
        <v>5.0000000000000001E-3</v>
      </c>
      <c r="C2587">
        <v>7.3000000000000001E-3</v>
      </c>
      <c r="D2587">
        <v>1.0500000000000001E-2</v>
      </c>
      <c r="E2587">
        <v>1.41E-2</v>
      </c>
      <c r="F2587">
        <v>2.0400000000000001E-2</v>
      </c>
      <c r="G2587">
        <v>2.64E-2</v>
      </c>
      <c r="H2587">
        <v>3.5900000000000001E-2</v>
      </c>
    </row>
    <row r="2588" spans="1:8" x14ac:dyDescent="0.2">
      <c r="A2588">
        <v>3.5999999999999999E-3</v>
      </c>
      <c r="B2588">
        <v>4.7000000000000002E-3</v>
      </c>
      <c r="C2588">
        <v>6.7999999999999996E-3</v>
      </c>
      <c r="D2588">
        <v>9.7999999999999997E-3</v>
      </c>
      <c r="E2588">
        <v>1.3100000000000001E-2</v>
      </c>
      <c r="F2588">
        <v>1.9599999999999999E-2</v>
      </c>
      <c r="G2588">
        <v>2.6100000000000002E-2</v>
      </c>
      <c r="H2588">
        <v>3.6799999999999999E-2</v>
      </c>
    </row>
    <row r="2589" spans="1:8" x14ac:dyDescent="0.2">
      <c r="A2589">
        <v>3.8E-3</v>
      </c>
      <c r="B2589">
        <v>5.1000000000000004E-3</v>
      </c>
      <c r="C2589">
        <v>7.1999999999999998E-3</v>
      </c>
      <c r="D2589">
        <v>1.01E-2</v>
      </c>
      <c r="E2589">
        <v>1.35E-2</v>
      </c>
      <c r="F2589">
        <v>0.02</v>
      </c>
      <c r="G2589">
        <v>2.6599999999999999E-2</v>
      </c>
      <c r="H2589">
        <v>3.7499999999999999E-2</v>
      </c>
    </row>
    <row r="2590" spans="1:8" x14ac:dyDescent="0.2">
      <c r="A2590">
        <v>4.3E-3</v>
      </c>
      <c r="B2590">
        <v>5.7000000000000002E-3</v>
      </c>
      <c r="C2590">
        <v>7.6E-3</v>
      </c>
      <c r="D2590">
        <v>1.04E-2</v>
      </c>
      <c r="E2590">
        <v>1.37E-2</v>
      </c>
      <c r="F2590">
        <v>0.02</v>
      </c>
      <c r="G2590">
        <v>2.6599999999999999E-2</v>
      </c>
      <c r="H2590">
        <v>3.73E-2</v>
      </c>
    </row>
    <row r="2591" spans="1:8" x14ac:dyDescent="0.2">
      <c r="A2591">
        <v>4.4000000000000003E-3</v>
      </c>
      <c r="B2591">
        <v>6.1000000000000004E-3</v>
      </c>
      <c r="C2591">
        <v>8.2000000000000007E-3</v>
      </c>
      <c r="D2591">
        <v>1.12E-2</v>
      </c>
      <c r="E2591">
        <v>1.4500000000000001E-2</v>
      </c>
      <c r="F2591">
        <v>2.0899999999999998E-2</v>
      </c>
      <c r="G2591">
        <v>2.75E-2</v>
      </c>
      <c r="H2591">
        <v>3.7900000000000003E-2</v>
      </c>
    </row>
    <row r="2592" spans="1:8" x14ac:dyDescent="0.2">
      <c r="A2592">
        <v>4.7000000000000002E-3</v>
      </c>
      <c r="B2592">
        <v>6.8999999999999999E-3</v>
      </c>
      <c r="C2592">
        <v>9.4999999999999998E-3</v>
      </c>
      <c r="D2592">
        <v>1.2699999999999999E-2</v>
      </c>
      <c r="E2592">
        <v>1.61E-2</v>
      </c>
      <c r="F2592">
        <v>2.2200000000000001E-2</v>
      </c>
      <c r="G2592">
        <v>2.86E-2</v>
      </c>
      <c r="H2592">
        <v>3.8899999999999997E-2</v>
      </c>
    </row>
    <row r="2593" spans="1:8" x14ac:dyDescent="0.2">
      <c r="A2593">
        <v>4.7000000000000002E-3</v>
      </c>
      <c r="B2593">
        <v>7.1000000000000004E-3</v>
      </c>
      <c r="C2593">
        <v>9.7000000000000003E-3</v>
      </c>
      <c r="D2593">
        <v>1.2699999999999999E-2</v>
      </c>
      <c r="E2593">
        <v>1.6E-2</v>
      </c>
      <c r="F2593">
        <v>2.23E-2</v>
      </c>
      <c r="G2593">
        <v>2.86E-2</v>
      </c>
      <c r="H2593">
        <v>3.8699999999999998E-2</v>
      </c>
    </row>
    <row r="2594" spans="1:8" x14ac:dyDescent="0.2">
      <c r="A2594">
        <v>4.5999999999999999E-3</v>
      </c>
      <c r="B2594">
        <v>7.3000000000000001E-3</v>
      </c>
      <c r="C2594">
        <v>1.03E-2</v>
      </c>
      <c r="D2594">
        <v>1.3599999999999999E-2</v>
      </c>
      <c r="E2594">
        <v>1.72E-2</v>
      </c>
      <c r="F2594">
        <v>2.35E-2</v>
      </c>
      <c r="G2594">
        <v>2.98E-2</v>
      </c>
      <c r="H2594">
        <v>3.9600000000000003E-2</v>
      </c>
    </row>
    <row r="2595" spans="1:8" x14ac:dyDescent="0.2">
      <c r="A2595">
        <v>4.4999999999999997E-3</v>
      </c>
      <c r="B2595">
        <v>7.3000000000000001E-3</v>
      </c>
      <c r="C2595">
        <v>1.04E-2</v>
      </c>
      <c r="D2595">
        <v>1.4E-2</v>
      </c>
      <c r="E2595">
        <v>1.77E-2</v>
      </c>
      <c r="F2595">
        <v>2.4199999999999999E-2</v>
      </c>
      <c r="G2595">
        <v>3.0599999999999999E-2</v>
      </c>
      <c r="H2595">
        <v>4.02E-2</v>
      </c>
    </row>
    <row r="2596" spans="1:8" x14ac:dyDescent="0.2">
      <c r="A2596">
        <v>4.3E-3</v>
      </c>
      <c r="B2596">
        <v>6.7000000000000002E-3</v>
      </c>
      <c r="C2596">
        <v>9.7000000000000003E-3</v>
      </c>
      <c r="D2596">
        <v>1.32E-2</v>
      </c>
      <c r="E2596">
        <v>1.6899999999999998E-2</v>
      </c>
      <c r="F2596">
        <v>2.3400000000000001E-2</v>
      </c>
      <c r="G2596">
        <v>2.9499999999999998E-2</v>
      </c>
      <c r="H2596">
        <v>3.8899999999999997E-2</v>
      </c>
    </row>
    <row r="2597" spans="1:8" x14ac:dyDescent="0.2">
      <c r="A2597">
        <v>4.4000000000000003E-3</v>
      </c>
      <c r="B2597">
        <v>7.0000000000000001E-3</v>
      </c>
      <c r="C2597">
        <v>1.03E-2</v>
      </c>
      <c r="D2597">
        <v>1.4200000000000001E-2</v>
      </c>
      <c r="E2597">
        <v>1.8100000000000002E-2</v>
      </c>
      <c r="F2597">
        <v>2.4799999999999999E-2</v>
      </c>
      <c r="G2597">
        <v>3.1099999999999999E-2</v>
      </c>
      <c r="H2597">
        <v>4.02E-2</v>
      </c>
    </row>
    <row r="2598" spans="1:8" x14ac:dyDescent="0.2">
      <c r="A2598">
        <v>4.3E-3</v>
      </c>
      <c r="B2598">
        <v>6.8999999999999999E-3</v>
      </c>
      <c r="C2598">
        <v>1.01E-2</v>
      </c>
      <c r="D2598">
        <v>1.3899999999999999E-2</v>
      </c>
      <c r="E2598">
        <v>1.77E-2</v>
      </c>
      <c r="F2598">
        <v>2.4299999999999999E-2</v>
      </c>
      <c r="G2598">
        <v>3.04E-2</v>
      </c>
      <c r="H2598">
        <v>3.9600000000000003E-2</v>
      </c>
    </row>
    <row r="2599" spans="1:8" x14ac:dyDescent="0.2">
      <c r="A2599">
        <v>4.4000000000000003E-3</v>
      </c>
      <c r="B2599">
        <v>6.7000000000000002E-3</v>
      </c>
      <c r="C2599">
        <v>9.7000000000000003E-3</v>
      </c>
      <c r="D2599">
        <v>1.34E-2</v>
      </c>
      <c r="E2599">
        <v>1.7100000000000001E-2</v>
      </c>
      <c r="F2599">
        <v>2.35E-2</v>
      </c>
      <c r="G2599">
        <v>2.9600000000000001E-2</v>
      </c>
      <c r="H2599">
        <v>3.8800000000000001E-2</v>
      </c>
    </row>
    <row r="2600" spans="1:8" x14ac:dyDescent="0.2">
      <c r="A2600">
        <v>4.4000000000000003E-3</v>
      </c>
      <c r="B2600">
        <v>6.3E-3</v>
      </c>
      <c r="C2600">
        <v>8.8999999999999999E-3</v>
      </c>
      <c r="D2600">
        <v>1.24E-2</v>
      </c>
      <c r="E2600">
        <v>1.6199999999999999E-2</v>
      </c>
      <c r="F2600">
        <v>2.2700000000000001E-2</v>
      </c>
      <c r="G2600">
        <v>2.8899999999999999E-2</v>
      </c>
      <c r="H2600">
        <v>3.8399999999999997E-2</v>
      </c>
    </row>
    <row r="2601" spans="1:8" x14ac:dyDescent="0.2">
      <c r="A2601">
        <v>5.0000000000000001E-3</v>
      </c>
      <c r="B2601">
        <v>7.1999999999999998E-3</v>
      </c>
      <c r="C2601">
        <v>0.01</v>
      </c>
      <c r="D2601">
        <v>1.3599999999999999E-2</v>
      </c>
      <c r="E2601">
        <v>1.7399999999999999E-2</v>
      </c>
      <c r="F2601">
        <v>2.3900000000000001E-2</v>
      </c>
      <c r="G2601">
        <v>3.0099999999999998E-2</v>
      </c>
      <c r="H2601">
        <v>3.9300000000000002E-2</v>
      </c>
    </row>
    <row r="2602" spans="1:8" x14ac:dyDescent="0.2">
      <c r="A2602">
        <v>5.4000000000000003E-3</v>
      </c>
      <c r="B2602">
        <v>7.7999999999999996E-3</v>
      </c>
      <c r="C2602">
        <v>1.0500000000000001E-2</v>
      </c>
      <c r="D2602">
        <v>1.4E-2</v>
      </c>
      <c r="E2602">
        <v>1.7899999999999999E-2</v>
      </c>
      <c r="F2602">
        <v>2.4299999999999999E-2</v>
      </c>
      <c r="G2602">
        <v>3.0200000000000001E-2</v>
      </c>
      <c r="H2602">
        <v>3.9100000000000003E-2</v>
      </c>
    </row>
    <row r="2603" spans="1:8" x14ac:dyDescent="0.2">
      <c r="A2603">
        <v>5.4000000000000003E-3</v>
      </c>
      <c r="B2603">
        <v>7.7999999999999996E-3</v>
      </c>
      <c r="C2603">
        <v>1.06E-2</v>
      </c>
      <c r="D2603">
        <v>1.41E-2</v>
      </c>
      <c r="E2603">
        <v>1.78E-2</v>
      </c>
      <c r="F2603">
        <v>2.41E-2</v>
      </c>
      <c r="G2603">
        <v>2.9899999999999999E-2</v>
      </c>
      <c r="H2603">
        <v>3.8800000000000001E-2</v>
      </c>
    </row>
    <row r="2604" spans="1:8" x14ac:dyDescent="0.2">
      <c r="A2604">
        <v>5.4999999999999997E-3</v>
      </c>
      <c r="B2604">
        <v>7.6E-3</v>
      </c>
      <c r="C2604">
        <v>1.0200000000000001E-2</v>
      </c>
      <c r="D2604">
        <v>1.3599999999999999E-2</v>
      </c>
      <c r="E2604">
        <v>1.72E-2</v>
      </c>
      <c r="F2604">
        <v>2.3400000000000001E-2</v>
      </c>
      <c r="G2604">
        <v>2.93E-2</v>
      </c>
      <c r="H2604">
        <v>3.7900000000000003E-2</v>
      </c>
    </row>
    <row r="2605" spans="1:8" x14ac:dyDescent="0.2">
      <c r="A2605">
        <v>5.4999999999999997E-3</v>
      </c>
      <c r="B2605">
        <v>7.9000000000000008E-3</v>
      </c>
      <c r="C2605">
        <v>1.09E-2</v>
      </c>
      <c r="D2605">
        <v>1.46E-2</v>
      </c>
      <c r="E2605">
        <v>1.8499999999999999E-2</v>
      </c>
      <c r="F2605">
        <v>2.4899999999999999E-2</v>
      </c>
      <c r="G2605">
        <v>3.0800000000000001E-2</v>
      </c>
      <c r="H2605">
        <v>3.9100000000000003E-2</v>
      </c>
    </row>
    <row r="2606" spans="1:8" x14ac:dyDescent="0.2">
      <c r="A2606">
        <v>5.3E-3</v>
      </c>
      <c r="B2606">
        <v>8.0000000000000002E-3</v>
      </c>
      <c r="C2606">
        <v>1.14E-2</v>
      </c>
      <c r="D2606">
        <v>1.5299999999999999E-2</v>
      </c>
      <c r="E2606">
        <v>1.9300000000000001E-2</v>
      </c>
      <c r="F2606">
        <v>2.5700000000000001E-2</v>
      </c>
      <c r="G2606">
        <v>3.15E-2</v>
      </c>
      <c r="H2606">
        <v>3.9699999999999999E-2</v>
      </c>
    </row>
    <row r="2607" spans="1:8" x14ac:dyDescent="0.2">
      <c r="A2607">
        <v>4.7999999999999996E-3</v>
      </c>
      <c r="B2607">
        <v>7.1000000000000004E-3</v>
      </c>
      <c r="C2607">
        <v>1.04E-2</v>
      </c>
      <c r="D2607">
        <v>1.44E-2</v>
      </c>
      <c r="E2607">
        <v>1.84E-2</v>
      </c>
      <c r="F2607">
        <v>2.52E-2</v>
      </c>
      <c r="G2607">
        <v>3.1300000000000001E-2</v>
      </c>
      <c r="H2607">
        <v>3.9899999999999998E-2</v>
      </c>
    </row>
    <row r="2608" spans="1:8" x14ac:dyDescent="0.2">
      <c r="A2608">
        <v>4.5999999999999999E-3</v>
      </c>
      <c r="B2608">
        <v>6.7000000000000002E-3</v>
      </c>
      <c r="C2608">
        <v>9.9000000000000008E-3</v>
      </c>
      <c r="D2608">
        <v>1.38E-2</v>
      </c>
      <c r="E2608">
        <v>1.7999999999999999E-2</v>
      </c>
      <c r="F2608">
        <v>2.4799999999999999E-2</v>
      </c>
      <c r="G2608">
        <v>3.1099999999999999E-2</v>
      </c>
      <c r="H2608">
        <v>3.9800000000000002E-2</v>
      </c>
    </row>
    <row r="2609" spans="1:8" x14ac:dyDescent="0.2">
      <c r="A2609">
        <v>4.5999999999999999E-3</v>
      </c>
      <c r="B2609">
        <v>6.8999999999999999E-3</v>
      </c>
      <c r="C2609">
        <v>1.03E-2</v>
      </c>
      <c r="D2609">
        <v>1.4500000000000001E-2</v>
      </c>
      <c r="E2609">
        <v>1.8800000000000001E-2</v>
      </c>
      <c r="F2609">
        <v>2.5999999999999999E-2</v>
      </c>
      <c r="G2609">
        <v>3.2300000000000002E-2</v>
      </c>
      <c r="H2609">
        <v>4.0599999999999997E-2</v>
      </c>
    </row>
    <row r="2610" spans="1:8" x14ac:dyDescent="0.2">
      <c r="A2610">
        <v>5.3E-3</v>
      </c>
      <c r="B2610">
        <v>8.5000000000000006E-3</v>
      </c>
      <c r="C2610">
        <v>1.2500000000000001E-2</v>
      </c>
      <c r="D2610">
        <v>1.7100000000000001E-2</v>
      </c>
      <c r="E2610">
        <v>2.1499999999999998E-2</v>
      </c>
      <c r="F2610">
        <v>2.8299999999999999E-2</v>
      </c>
      <c r="G2610">
        <v>3.4200000000000001E-2</v>
      </c>
      <c r="H2610">
        <v>4.1500000000000002E-2</v>
      </c>
    </row>
    <row r="2611" spans="1:8" x14ac:dyDescent="0.2">
      <c r="A2611">
        <v>5.1000000000000004E-3</v>
      </c>
      <c r="B2611">
        <v>8.3000000000000001E-3</v>
      </c>
      <c r="C2611">
        <v>1.23E-2</v>
      </c>
      <c r="D2611">
        <v>1.67E-2</v>
      </c>
      <c r="E2611">
        <v>2.0799999999999999E-2</v>
      </c>
      <c r="F2611">
        <v>2.7400000000000001E-2</v>
      </c>
      <c r="G2611">
        <v>3.3300000000000003E-2</v>
      </c>
      <c r="H2611">
        <v>4.0800000000000003E-2</v>
      </c>
    </row>
    <row r="2612" spans="1:8" x14ac:dyDescent="0.2">
      <c r="A2612">
        <v>5.1000000000000004E-3</v>
      </c>
      <c r="B2612">
        <v>8.3000000000000001E-3</v>
      </c>
      <c r="C2612">
        <v>1.24E-2</v>
      </c>
      <c r="D2612">
        <v>1.6899999999999998E-2</v>
      </c>
      <c r="E2612">
        <v>2.12E-2</v>
      </c>
      <c r="F2612">
        <v>2.7799999999999998E-2</v>
      </c>
      <c r="G2612">
        <v>3.3599999999999998E-2</v>
      </c>
      <c r="H2612">
        <v>4.0899999999999999E-2</v>
      </c>
    </row>
    <row r="2613" spans="1:8" x14ac:dyDescent="0.2">
      <c r="A2613">
        <v>5.1999999999999998E-3</v>
      </c>
      <c r="B2613">
        <v>8.6999999999999994E-3</v>
      </c>
      <c r="C2613">
        <v>1.32E-2</v>
      </c>
      <c r="D2613">
        <v>1.78E-2</v>
      </c>
      <c r="E2613">
        <v>2.2200000000000001E-2</v>
      </c>
      <c r="F2613">
        <v>2.8899999999999999E-2</v>
      </c>
      <c r="G2613">
        <v>3.4700000000000002E-2</v>
      </c>
      <c r="H2613">
        <v>4.1700000000000001E-2</v>
      </c>
    </row>
    <row r="2614" spans="1:8" x14ac:dyDescent="0.2">
      <c r="A2614">
        <v>5.0000000000000001E-3</v>
      </c>
      <c r="B2614">
        <v>8.5000000000000006E-3</v>
      </c>
      <c r="C2614">
        <v>1.2800000000000001E-2</v>
      </c>
      <c r="D2614">
        <v>1.7500000000000002E-2</v>
      </c>
      <c r="E2614">
        <v>2.1899999999999999E-2</v>
      </c>
      <c r="F2614">
        <v>2.8799999999999999E-2</v>
      </c>
      <c r="G2614">
        <v>3.4799999999999998E-2</v>
      </c>
      <c r="H2614">
        <v>4.2299999999999997E-2</v>
      </c>
    </row>
    <row r="2615" spans="1:8" x14ac:dyDescent="0.2">
      <c r="A2615">
        <v>5.1000000000000004E-3</v>
      </c>
      <c r="B2615">
        <v>8.6999999999999994E-3</v>
      </c>
      <c r="C2615">
        <v>1.32E-2</v>
      </c>
      <c r="D2615">
        <v>1.7899999999999999E-2</v>
      </c>
      <c r="E2615">
        <v>2.24E-2</v>
      </c>
      <c r="F2615">
        <v>2.93E-2</v>
      </c>
      <c r="G2615">
        <v>3.5400000000000001E-2</v>
      </c>
      <c r="H2615">
        <v>4.2799999999999998E-2</v>
      </c>
    </row>
    <row r="2616" spans="1:8" x14ac:dyDescent="0.2">
      <c r="A2616">
        <v>5.4999999999999997E-3</v>
      </c>
      <c r="B2616">
        <v>9.4000000000000004E-3</v>
      </c>
      <c r="C2616">
        <v>1.4200000000000001E-2</v>
      </c>
      <c r="D2616">
        <v>1.9199999999999998E-2</v>
      </c>
      <c r="E2616">
        <v>2.3800000000000002E-2</v>
      </c>
      <c r="F2616">
        <v>3.09E-2</v>
      </c>
      <c r="G2616">
        <v>3.6799999999999999E-2</v>
      </c>
      <c r="H2616">
        <v>4.3700000000000003E-2</v>
      </c>
    </row>
    <row r="2617" spans="1:8" x14ac:dyDescent="0.2">
      <c r="A2617">
        <v>5.1000000000000004E-3</v>
      </c>
      <c r="B2617">
        <v>8.6999999999999994E-3</v>
      </c>
      <c r="C2617">
        <v>1.32E-2</v>
      </c>
      <c r="D2617">
        <v>1.7999999999999999E-2</v>
      </c>
      <c r="E2617">
        <v>2.24E-2</v>
      </c>
      <c r="F2617">
        <v>2.92E-2</v>
      </c>
      <c r="G2617">
        <v>3.5200000000000002E-2</v>
      </c>
      <c r="H2617">
        <v>4.24E-2</v>
      </c>
    </row>
    <row r="2618" spans="1:8" x14ac:dyDescent="0.2">
      <c r="A2618">
        <v>4.7999999999999996E-3</v>
      </c>
      <c r="B2618">
        <v>8.0999999999999996E-3</v>
      </c>
      <c r="C2618">
        <v>1.23E-2</v>
      </c>
      <c r="D2618">
        <v>1.67E-2</v>
      </c>
      <c r="E2618">
        <v>2.0899999999999998E-2</v>
      </c>
      <c r="F2618">
        <v>2.75E-2</v>
      </c>
      <c r="G2618">
        <v>3.3399999999999999E-2</v>
      </c>
      <c r="H2618">
        <v>4.0899999999999999E-2</v>
      </c>
    </row>
    <row r="2619" spans="1:8" x14ac:dyDescent="0.2">
      <c r="A2619">
        <v>4.7999999999999996E-3</v>
      </c>
      <c r="B2619">
        <v>8.0999999999999996E-3</v>
      </c>
      <c r="C2619">
        <v>1.24E-2</v>
      </c>
      <c r="D2619">
        <v>1.7000000000000001E-2</v>
      </c>
      <c r="E2619">
        <v>2.1299999999999999E-2</v>
      </c>
      <c r="F2619">
        <v>2.8199999999999999E-2</v>
      </c>
      <c r="G2619">
        <v>3.4099999999999998E-2</v>
      </c>
      <c r="H2619">
        <v>4.1500000000000002E-2</v>
      </c>
    </row>
    <row r="2620" spans="1:8" x14ac:dyDescent="0.2">
      <c r="A2620">
        <v>4.8999999999999998E-3</v>
      </c>
      <c r="B2620">
        <v>8.2000000000000007E-3</v>
      </c>
      <c r="C2620">
        <v>1.2699999999999999E-2</v>
      </c>
      <c r="D2620">
        <v>1.72E-2</v>
      </c>
      <c r="E2620">
        <v>2.1499999999999998E-2</v>
      </c>
      <c r="F2620">
        <v>2.8199999999999999E-2</v>
      </c>
      <c r="G2620">
        <v>3.4000000000000002E-2</v>
      </c>
      <c r="H2620">
        <v>4.1500000000000002E-2</v>
      </c>
    </row>
    <row r="2621" spans="1:8" x14ac:dyDescent="0.2">
      <c r="A2621">
        <v>5.0000000000000001E-3</v>
      </c>
      <c r="B2621">
        <v>8.9999999999999993E-3</v>
      </c>
      <c r="C2621">
        <v>1.3599999999999999E-2</v>
      </c>
      <c r="D2621">
        <v>1.8200000000000001E-2</v>
      </c>
      <c r="E2621">
        <v>2.24E-2</v>
      </c>
      <c r="F2621">
        <v>2.9000000000000001E-2</v>
      </c>
      <c r="G2621">
        <v>3.4599999999999999E-2</v>
      </c>
      <c r="H2621">
        <v>4.1799999999999997E-2</v>
      </c>
    </row>
    <row r="2622" spans="1:8" x14ac:dyDescent="0.2">
      <c r="A2622">
        <v>5.1999999999999998E-3</v>
      </c>
      <c r="B2622">
        <v>9.5999999999999992E-3</v>
      </c>
      <c r="C2622">
        <v>1.43E-2</v>
      </c>
      <c r="D2622">
        <v>1.89E-2</v>
      </c>
      <c r="E2622">
        <v>2.3099999999999999E-2</v>
      </c>
      <c r="F2622">
        <v>2.9499999999999998E-2</v>
      </c>
      <c r="G2622">
        <v>3.5200000000000002E-2</v>
      </c>
      <c r="H2622">
        <v>4.2299999999999997E-2</v>
      </c>
    </row>
    <row r="2623" spans="1:8" x14ac:dyDescent="0.2">
      <c r="A2623">
        <v>5.0000000000000001E-3</v>
      </c>
      <c r="B2623">
        <v>8.9999999999999993E-3</v>
      </c>
      <c r="C2623">
        <v>1.38E-2</v>
      </c>
      <c r="D2623">
        <v>1.84E-2</v>
      </c>
      <c r="E2623">
        <v>2.2700000000000001E-2</v>
      </c>
      <c r="F2623">
        <v>2.92E-2</v>
      </c>
      <c r="G2623">
        <v>3.4599999999999999E-2</v>
      </c>
      <c r="H2623">
        <v>4.2000000000000003E-2</v>
      </c>
    </row>
    <row r="2624" spans="1:8" x14ac:dyDescent="0.2">
      <c r="A2624">
        <v>5.0000000000000001E-3</v>
      </c>
      <c r="B2624">
        <v>9.2999999999999992E-3</v>
      </c>
      <c r="C2624">
        <v>1.43E-2</v>
      </c>
      <c r="D2624">
        <v>1.9099999999999999E-2</v>
      </c>
      <c r="E2624">
        <v>2.3400000000000001E-2</v>
      </c>
      <c r="F2624">
        <v>0.03</v>
      </c>
      <c r="G2624">
        <v>3.5499999999999997E-2</v>
      </c>
      <c r="H2624">
        <v>4.2599999999999999E-2</v>
      </c>
    </row>
    <row r="2625" spans="1:8" x14ac:dyDescent="0.2">
      <c r="A2625">
        <v>4.7000000000000002E-3</v>
      </c>
      <c r="B2625">
        <v>8.6999999999999994E-3</v>
      </c>
      <c r="C2625">
        <v>1.3599999999999999E-2</v>
      </c>
      <c r="D2625">
        <v>1.84E-2</v>
      </c>
      <c r="E2625">
        <v>2.2599999999999999E-2</v>
      </c>
      <c r="F2625">
        <v>2.9100000000000001E-2</v>
      </c>
      <c r="G2625">
        <v>3.4700000000000002E-2</v>
      </c>
      <c r="H2625">
        <v>4.2000000000000003E-2</v>
      </c>
    </row>
    <row r="2626" spans="1:8" x14ac:dyDescent="0.2">
      <c r="A2626">
        <v>4.4999999999999997E-3</v>
      </c>
      <c r="B2626">
        <v>8.0999999999999996E-3</v>
      </c>
      <c r="C2626">
        <v>1.2999999999999999E-2</v>
      </c>
      <c r="D2626">
        <v>1.77E-2</v>
      </c>
      <c r="E2626">
        <v>2.1999999999999999E-2</v>
      </c>
      <c r="F2626">
        <v>2.8500000000000001E-2</v>
      </c>
      <c r="G2626">
        <v>3.4099999999999998E-2</v>
      </c>
      <c r="H2626">
        <v>4.1500000000000002E-2</v>
      </c>
    </row>
    <row r="2627" spans="1:8" x14ac:dyDescent="0.2">
      <c r="A2627">
        <v>4.4000000000000003E-3</v>
      </c>
      <c r="B2627">
        <v>8.2000000000000007E-3</v>
      </c>
      <c r="C2627">
        <v>1.3100000000000001E-2</v>
      </c>
      <c r="D2627">
        <v>1.7999999999999999E-2</v>
      </c>
      <c r="E2627">
        <v>2.23E-2</v>
      </c>
      <c r="F2627">
        <v>2.8899999999999999E-2</v>
      </c>
      <c r="G2627">
        <v>3.4500000000000003E-2</v>
      </c>
      <c r="H2627">
        <v>4.19E-2</v>
      </c>
    </row>
    <row r="2628" spans="1:8" x14ac:dyDescent="0.2">
      <c r="A2628">
        <v>4.4000000000000003E-3</v>
      </c>
      <c r="B2628">
        <v>7.9000000000000008E-3</v>
      </c>
      <c r="C2628">
        <v>1.2500000000000001E-2</v>
      </c>
      <c r="D2628">
        <v>1.7100000000000001E-2</v>
      </c>
      <c r="E2628">
        <v>2.1499999999999998E-2</v>
      </c>
      <c r="F2628">
        <v>2.81E-2</v>
      </c>
      <c r="G2628">
        <v>3.39E-2</v>
      </c>
      <c r="H2628">
        <v>4.2000000000000003E-2</v>
      </c>
    </row>
    <row r="2629" spans="1:8" x14ac:dyDescent="0.2">
      <c r="A2629">
        <v>5.0000000000000001E-3</v>
      </c>
      <c r="B2629">
        <v>9.1999999999999998E-3</v>
      </c>
      <c r="C2629">
        <v>1.4E-2</v>
      </c>
      <c r="D2629">
        <v>1.8800000000000001E-2</v>
      </c>
      <c r="E2629">
        <v>2.3E-2</v>
      </c>
      <c r="F2629">
        <v>2.9499999999999998E-2</v>
      </c>
      <c r="G2629">
        <v>3.5099999999999999E-2</v>
      </c>
      <c r="H2629">
        <v>4.2999999999999997E-2</v>
      </c>
    </row>
    <row r="2630" spans="1:8" x14ac:dyDescent="0.2">
      <c r="A2630">
        <v>4.8999999999999998E-3</v>
      </c>
      <c r="B2630">
        <v>9.1000000000000004E-3</v>
      </c>
      <c r="C2630">
        <v>1.4E-2</v>
      </c>
      <c r="D2630">
        <v>1.8700000000000001E-2</v>
      </c>
      <c r="E2630">
        <v>2.3E-2</v>
      </c>
      <c r="F2630">
        <v>2.9499999999999998E-2</v>
      </c>
      <c r="G2630">
        <v>3.5200000000000002E-2</v>
      </c>
      <c r="H2630">
        <v>4.2900000000000001E-2</v>
      </c>
    </row>
    <row r="2631" spans="1:8" x14ac:dyDescent="0.2">
      <c r="A2631">
        <v>4.7999999999999996E-3</v>
      </c>
      <c r="B2631">
        <v>8.6E-3</v>
      </c>
      <c r="C2631">
        <v>1.32E-2</v>
      </c>
      <c r="D2631">
        <v>1.78E-2</v>
      </c>
      <c r="E2631">
        <v>2.1999999999999999E-2</v>
      </c>
      <c r="F2631">
        <v>2.86E-2</v>
      </c>
      <c r="G2631">
        <v>3.44E-2</v>
      </c>
      <c r="H2631">
        <v>4.24E-2</v>
      </c>
    </row>
    <row r="2632" spans="1:8" x14ac:dyDescent="0.2">
      <c r="A2632">
        <v>4.8999999999999998E-3</v>
      </c>
      <c r="B2632">
        <v>8.3999999999999995E-3</v>
      </c>
      <c r="C2632">
        <v>1.29E-2</v>
      </c>
      <c r="D2632">
        <v>1.7399999999999999E-2</v>
      </c>
      <c r="E2632">
        <v>2.1600000000000001E-2</v>
      </c>
      <c r="F2632">
        <v>2.8000000000000001E-2</v>
      </c>
      <c r="G2632">
        <v>3.3799999999999997E-2</v>
      </c>
      <c r="H2632">
        <v>4.1700000000000001E-2</v>
      </c>
    </row>
    <row r="2633" spans="1:8" x14ac:dyDescent="0.2">
      <c r="A2633">
        <v>4.7999999999999996E-3</v>
      </c>
      <c r="B2633">
        <v>8.3999999999999995E-3</v>
      </c>
      <c r="C2633">
        <v>1.29E-2</v>
      </c>
      <c r="D2633">
        <v>1.7600000000000001E-2</v>
      </c>
      <c r="E2633">
        <v>2.18E-2</v>
      </c>
      <c r="F2633">
        <v>2.8400000000000002E-2</v>
      </c>
      <c r="G2633">
        <v>3.4299999999999997E-2</v>
      </c>
      <c r="H2633">
        <v>4.2299999999999997E-2</v>
      </c>
    </row>
    <row r="2634" spans="1:8" x14ac:dyDescent="0.2">
      <c r="A2634">
        <v>4.7000000000000002E-3</v>
      </c>
      <c r="B2634">
        <v>8.5000000000000006E-3</v>
      </c>
      <c r="C2634">
        <v>1.34E-2</v>
      </c>
      <c r="D2634">
        <v>1.8100000000000002E-2</v>
      </c>
      <c r="E2634">
        <v>2.24E-2</v>
      </c>
      <c r="F2634">
        <v>2.9000000000000001E-2</v>
      </c>
      <c r="G2634">
        <v>3.4700000000000002E-2</v>
      </c>
      <c r="H2634">
        <v>4.2500000000000003E-2</v>
      </c>
    </row>
    <row r="2635" spans="1:8" x14ac:dyDescent="0.2">
      <c r="A2635">
        <v>4.5999999999999999E-3</v>
      </c>
      <c r="B2635">
        <v>8.3999999999999995E-3</v>
      </c>
      <c r="C2635">
        <v>1.3100000000000001E-2</v>
      </c>
      <c r="D2635">
        <v>1.77E-2</v>
      </c>
      <c r="E2635">
        <v>2.1899999999999999E-2</v>
      </c>
      <c r="F2635">
        <v>2.8400000000000002E-2</v>
      </c>
      <c r="G2635">
        <v>3.44E-2</v>
      </c>
      <c r="H2635">
        <v>4.24E-2</v>
      </c>
    </row>
    <row r="2636" spans="1:8" x14ac:dyDescent="0.2">
      <c r="A2636">
        <v>4.4999999999999997E-3</v>
      </c>
      <c r="B2636">
        <v>8.0000000000000002E-3</v>
      </c>
      <c r="C2636">
        <v>1.24E-2</v>
      </c>
      <c r="D2636">
        <v>1.6899999999999998E-2</v>
      </c>
      <c r="E2636">
        <v>2.1000000000000001E-2</v>
      </c>
      <c r="F2636">
        <v>2.75E-2</v>
      </c>
      <c r="G2636">
        <v>3.3399999999999999E-2</v>
      </c>
      <c r="H2636">
        <v>4.1700000000000001E-2</v>
      </c>
    </row>
    <row r="2637" spans="1:8" x14ac:dyDescent="0.2">
      <c r="A2637">
        <v>4.5999999999999999E-3</v>
      </c>
      <c r="B2637">
        <v>8.3000000000000001E-3</v>
      </c>
      <c r="C2637">
        <v>1.29E-2</v>
      </c>
      <c r="D2637">
        <v>1.7600000000000001E-2</v>
      </c>
      <c r="E2637">
        <v>2.1999999999999999E-2</v>
      </c>
      <c r="F2637">
        <v>2.86E-2</v>
      </c>
      <c r="G2637">
        <v>3.4599999999999999E-2</v>
      </c>
      <c r="H2637">
        <v>4.2900000000000001E-2</v>
      </c>
    </row>
    <row r="2638" spans="1:8" x14ac:dyDescent="0.2">
      <c r="A2638">
        <v>4.4999999999999997E-3</v>
      </c>
      <c r="B2638">
        <v>8.0000000000000002E-3</v>
      </c>
      <c r="C2638">
        <v>1.26E-2</v>
      </c>
      <c r="D2638">
        <v>1.72E-2</v>
      </c>
      <c r="E2638">
        <v>2.1600000000000001E-2</v>
      </c>
      <c r="F2638">
        <v>2.8199999999999999E-2</v>
      </c>
      <c r="G2638">
        <v>3.4200000000000001E-2</v>
      </c>
      <c r="H2638">
        <v>4.2700000000000002E-2</v>
      </c>
    </row>
    <row r="2639" spans="1:8" x14ac:dyDescent="0.2">
      <c r="A2639">
        <v>4.4999999999999997E-3</v>
      </c>
      <c r="B2639">
        <v>8.3999999999999995E-3</v>
      </c>
      <c r="C2639">
        <v>1.3100000000000001E-2</v>
      </c>
      <c r="D2639">
        <v>1.7899999999999999E-2</v>
      </c>
      <c r="E2639">
        <v>2.23E-2</v>
      </c>
      <c r="F2639">
        <v>2.9000000000000001E-2</v>
      </c>
      <c r="G2639">
        <v>3.49E-2</v>
      </c>
      <c r="H2639">
        <v>4.3299999999999998E-2</v>
      </c>
    </row>
    <row r="2640" spans="1:8" x14ac:dyDescent="0.2">
      <c r="A2640">
        <v>4.5999999999999999E-3</v>
      </c>
      <c r="B2640">
        <v>8.5000000000000006E-3</v>
      </c>
      <c r="C2640">
        <v>1.34E-2</v>
      </c>
      <c r="D2640">
        <v>1.8200000000000001E-2</v>
      </c>
      <c r="E2640">
        <v>2.2599999999999999E-2</v>
      </c>
      <c r="F2640">
        <v>2.92E-2</v>
      </c>
      <c r="G2640">
        <v>3.5099999999999999E-2</v>
      </c>
      <c r="H2640">
        <v>4.3099999999999999E-2</v>
      </c>
    </row>
    <row r="2641" spans="1:8" x14ac:dyDescent="0.2">
      <c r="A2641">
        <v>4.4999999999999997E-3</v>
      </c>
      <c r="B2641">
        <v>8.5000000000000006E-3</v>
      </c>
      <c r="C2641">
        <v>1.32E-2</v>
      </c>
      <c r="D2641">
        <v>1.7899999999999999E-2</v>
      </c>
      <c r="E2641">
        <v>2.2200000000000001E-2</v>
      </c>
      <c r="F2641">
        <v>2.8799999999999999E-2</v>
      </c>
      <c r="G2641">
        <v>3.4700000000000002E-2</v>
      </c>
      <c r="H2641">
        <v>4.2700000000000002E-2</v>
      </c>
    </row>
    <row r="2642" spans="1:8" x14ac:dyDescent="0.2">
      <c r="A2642">
        <v>4.4999999999999997E-3</v>
      </c>
      <c r="B2642">
        <v>8.5000000000000006E-3</v>
      </c>
      <c r="C2642">
        <v>1.3299999999999999E-2</v>
      </c>
      <c r="D2642">
        <v>1.7999999999999999E-2</v>
      </c>
      <c r="E2642">
        <v>2.24E-2</v>
      </c>
      <c r="F2642">
        <v>2.9000000000000001E-2</v>
      </c>
      <c r="G2642">
        <v>3.49E-2</v>
      </c>
      <c r="H2642">
        <v>4.2900000000000001E-2</v>
      </c>
    </row>
    <row r="2643" spans="1:8" x14ac:dyDescent="0.2">
      <c r="A2643">
        <v>4.4999999999999997E-3</v>
      </c>
      <c r="B2643">
        <v>8.3000000000000001E-3</v>
      </c>
      <c r="C2643">
        <v>1.3100000000000001E-2</v>
      </c>
      <c r="D2643">
        <v>1.7899999999999999E-2</v>
      </c>
      <c r="E2643">
        <v>2.2200000000000001E-2</v>
      </c>
      <c r="F2643">
        <v>2.8799999999999999E-2</v>
      </c>
      <c r="G2643">
        <v>3.4700000000000002E-2</v>
      </c>
      <c r="H2643">
        <v>4.2700000000000002E-2</v>
      </c>
    </row>
    <row r="2644" spans="1:8" x14ac:dyDescent="0.2">
      <c r="A2644">
        <v>4.3E-3</v>
      </c>
      <c r="B2644">
        <v>8.0999999999999996E-3</v>
      </c>
      <c r="C2644">
        <v>1.3100000000000001E-2</v>
      </c>
      <c r="D2644">
        <v>1.7999999999999999E-2</v>
      </c>
      <c r="E2644">
        <v>2.2499999999999999E-2</v>
      </c>
      <c r="F2644">
        <v>2.9399999999999999E-2</v>
      </c>
      <c r="G2644">
        <v>3.5400000000000001E-2</v>
      </c>
      <c r="H2644">
        <v>4.3400000000000001E-2</v>
      </c>
    </row>
    <row r="2645" spans="1:8" x14ac:dyDescent="0.2">
      <c r="A2645">
        <v>4.4000000000000003E-3</v>
      </c>
      <c r="B2645">
        <v>7.9000000000000008E-3</v>
      </c>
      <c r="C2645">
        <v>1.2800000000000001E-2</v>
      </c>
      <c r="D2645">
        <v>1.7500000000000002E-2</v>
      </c>
      <c r="E2645">
        <v>2.1899999999999999E-2</v>
      </c>
      <c r="F2645">
        <v>2.86E-2</v>
      </c>
      <c r="G2645">
        <v>3.4599999999999999E-2</v>
      </c>
      <c r="H2645">
        <v>4.2799999999999998E-2</v>
      </c>
    </row>
    <row r="2646" spans="1:8" x14ac:dyDescent="0.2">
      <c r="A2646">
        <v>4.3E-3</v>
      </c>
      <c r="B2646">
        <v>7.7999999999999996E-3</v>
      </c>
      <c r="C2646">
        <v>1.24E-2</v>
      </c>
      <c r="D2646">
        <v>1.7100000000000001E-2</v>
      </c>
      <c r="E2646">
        <v>2.1499999999999998E-2</v>
      </c>
      <c r="F2646">
        <v>2.8299999999999999E-2</v>
      </c>
      <c r="G2646">
        <v>3.44E-2</v>
      </c>
      <c r="H2646">
        <v>4.2799999999999998E-2</v>
      </c>
    </row>
    <row r="2647" spans="1:8" x14ac:dyDescent="0.2">
      <c r="A2647">
        <v>4.4999999999999997E-3</v>
      </c>
      <c r="B2647">
        <v>8.3999999999999995E-3</v>
      </c>
      <c r="C2647">
        <v>1.3299999999999999E-2</v>
      </c>
      <c r="D2647">
        <v>1.8100000000000002E-2</v>
      </c>
      <c r="E2647">
        <v>2.2599999999999999E-2</v>
      </c>
      <c r="F2647">
        <v>2.9499999999999998E-2</v>
      </c>
      <c r="G2647">
        <v>3.5499999999999997E-2</v>
      </c>
      <c r="H2647">
        <v>4.3799999999999999E-2</v>
      </c>
    </row>
    <row r="2648" spans="1:8" x14ac:dyDescent="0.2">
      <c r="A2648">
        <v>4.7000000000000002E-3</v>
      </c>
      <c r="B2648">
        <v>8.6999999999999994E-3</v>
      </c>
      <c r="C2648">
        <v>1.38E-2</v>
      </c>
      <c r="D2648">
        <v>1.8599999999999998E-2</v>
      </c>
      <c r="E2648">
        <v>2.3E-2</v>
      </c>
      <c r="F2648">
        <v>2.9700000000000001E-2</v>
      </c>
      <c r="G2648">
        <v>3.56E-2</v>
      </c>
      <c r="H2648">
        <v>4.3700000000000003E-2</v>
      </c>
    </row>
    <row r="2649" spans="1:8" x14ac:dyDescent="0.2">
      <c r="A2649">
        <v>4.7999999999999996E-3</v>
      </c>
      <c r="B2649">
        <v>9.1000000000000004E-3</v>
      </c>
      <c r="C2649">
        <v>1.44E-2</v>
      </c>
      <c r="D2649">
        <v>1.9400000000000001E-2</v>
      </c>
      <c r="E2649">
        <v>2.3800000000000002E-2</v>
      </c>
      <c r="F2649">
        <v>3.04E-2</v>
      </c>
      <c r="G2649">
        <v>3.6299999999999999E-2</v>
      </c>
      <c r="H2649">
        <v>4.3999999999999997E-2</v>
      </c>
    </row>
    <row r="2650" spans="1:8" x14ac:dyDescent="0.2">
      <c r="A2650">
        <v>4.7999999999999996E-3</v>
      </c>
      <c r="B2650">
        <v>9.4999999999999998E-3</v>
      </c>
      <c r="C2650">
        <v>1.5299999999999999E-2</v>
      </c>
      <c r="D2650">
        <v>2.0400000000000001E-2</v>
      </c>
      <c r="E2650">
        <v>2.4899999999999999E-2</v>
      </c>
      <c r="F2650">
        <v>3.1699999999999999E-2</v>
      </c>
      <c r="G2650">
        <v>3.7499999999999999E-2</v>
      </c>
      <c r="H2650">
        <v>4.4900000000000002E-2</v>
      </c>
    </row>
    <row r="2651" spans="1:8" x14ac:dyDescent="0.2">
      <c r="A2651">
        <v>4.8999999999999998E-3</v>
      </c>
      <c r="B2651">
        <v>0.01</v>
      </c>
      <c r="C2651">
        <v>1.5699999999999999E-2</v>
      </c>
      <c r="D2651">
        <v>2.0799999999999999E-2</v>
      </c>
      <c r="E2651">
        <v>2.53E-2</v>
      </c>
      <c r="F2651">
        <v>3.1899999999999998E-2</v>
      </c>
      <c r="G2651">
        <v>3.78E-2</v>
      </c>
      <c r="H2651">
        <v>4.4999999999999998E-2</v>
      </c>
    </row>
    <row r="2652" spans="1:8" x14ac:dyDescent="0.2">
      <c r="A2652">
        <v>4.8999999999999998E-3</v>
      </c>
      <c r="B2652">
        <v>9.9000000000000008E-3</v>
      </c>
      <c r="C2652">
        <v>1.5699999999999999E-2</v>
      </c>
      <c r="D2652">
        <v>2.0899999999999998E-2</v>
      </c>
      <c r="E2652">
        <v>2.53E-2</v>
      </c>
      <c r="F2652">
        <v>3.2000000000000001E-2</v>
      </c>
      <c r="G2652">
        <v>3.7699999999999997E-2</v>
      </c>
      <c r="H2652">
        <v>4.4699999999999997E-2</v>
      </c>
    </row>
    <row r="2653" spans="1:8" x14ac:dyDescent="0.2">
      <c r="A2653">
        <v>4.8999999999999998E-3</v>
      </c>
      <c r="B2653">
        <v>1.01E-2</v>
      </c>
      <c r="C2653">
        <v>1.6E-2</v>
      </c>
      <c r="D2653">
        <v>2.1299999999999999E-2</v>
      </c>
      <c r="E2653">
        <v>2.58E-2</v>
      </c>
      <c r="F2653">
        <v>3.2500000000000001E-2</v>
      </c>
      <c r="G2653">
        <v>3.8300000000000001E-2</v>
      </c>
      <c r="H2653">
        <v>4.5400000000000003E-2</v>
      </c>
    </row>
    <row r="2654" spans="1:8" x14ac:dyDescent="0.2">
      <c r="A2654">
        <v>5.0000000000000001E-3</v>
      </c>
      <c r="B2654">
        <v>1.0200000000000001E-2</v>
      </c>
      <c r="C2654">
        <v>1.61E-2</v>
      </c>
      <c r="D2654">
        <v>2.1399999999999999E-2</v>
      </c>
      <c r="E2654">
        <v>2.58E-2</v>
      </c>
      <c r="F2654">
        <v>3.2399999999999998E-2</v>
      </c>
      <c r="G2654">
        <v>3.7900000000000003E-2</v>
      </c>
      <c r="H2654">
        <v>4.5199999999999997E-2</v>
      </c>
    </row>
    <row r="2655" spans="1:8" x14ac:dyDescent="0.2">
      <c r="A2655">
        <v>4.8999999999999998E-3</v>
      </c>
      <c r="B2655">
        <v>1.01E-2</v>
      </c>
      <c r="C2655">
        <v>1.5900000000000001E-2</v>
      </c>
      <c r="D2655">
        <v>2.1000000000000001E-2</v>
      </c>
      <c r="E2655">
        <v>2.53E-2</v>
      </c>
      <c r="F2655">
        <v>3.1800000000000002E-2</v>
      </c>
      <c r="G2655">
        <v>3.7400000000000003E-2</v>
      </c>
      <c r="H2655">
        <v>4.48E-2</v>
      </c>
    </row>
    <row r="2656" spans="1:8" x14ac:dyDescent="0.2">
      <c r="A2656">
        <v>5.0000000000000001E-3</v>
      </c>
      <c r="B2656">
        <v>1.04E-2</v>
      </c>
      <c r="C2656">
        <v>1.6299999999999999E-2</v>
      </c>
      <c r="D2656">
        <v>2.1299999999999999E-2</v>
      </c>
      <c r="E2656">
        <v>2.5600000000000001E-2</v>
      </c>
      <c r="F2656">
        <v>3.1899999999999998E-2</v>
      </c>
      <c r="G2656">
        <v>3.7400000000000003E-2</v>
      </c>
      <c r="H2656">
        <v>4.4499999999999998E-2</v>
      </c>
    </row>
    <row r="2657" spans="1:8" x14ac:dyDescent="0.2">
      <c r="A2657">
        <v>5.0000000000000001E-3</v>
      </c>
      <c r="B2657">
        <v>1.06E-2</v>
      </c>
      <c r="C2657">
        <v>1.6299999999999999E-2</v>
      </c>
      <c r="D2657">
        <v>2.1299999999999999E-2</v>
      </c>
      <c r="E2657">
        <v>2.5600000000000001E-2</v>
      </c>
      <c r="F2657">
        <v>3.1899999999999998E-2</v>
      </c>
      <c r="G2657">
        <v>3.7199999999999997E-2</v>
      </c>
      <c r="H2657">
        <v>4.4400000000000002E-2</v>
      </c>
    </row>
    <row r="2658" spans="1:8" x14ac:dyDescent="0.2">
      <c r="A2658">
        <v>5.1000000000000004E-3</v>
      </c>
      <c r="B2658">
        <v>1.06E-2</v>
      </c>
      <c r="C2658">
        <v>1.6400000000000001E-2</v>
      </c>
      <c r="D2658">
        <v>2.1499999999999998E-2</v>
      </c>
      <c r="E2658">
        <v>2.58E-2</v>
      </c>
      <c r="F2658">
        <v>3.2099999999999997E-2</v>
      </c>
      <c r="G2658">
        <v>3.7400000000000003E-2</v>
      </c>
      <c r="H2658">
        <v>4.4499999999999998E-2</v>
      </c>
    </row>
    <row r="2659" spans="1:8" x14ac:dyDescent="0.2">
      <c r="A2659">
        <v>4.7000000000000002E-3</v>
      </c>
      <c r="B2659">
        <v>9.9000000000000008E-3</v>
      </c>
      <c r="C2659">
        <v>1.55E-2</v>
      </c>
      <c r="D2659">
        <v>2.0400000000000001E-2</v>
      </c>
      <c r="E2659">
        <v>2.47E-2</v>
      </c>
      <c r="F2659">
        <v>3.1E-2</v>
      </c>
      <c r="G2659">
        <v>3.6499999999999998E-2</v>
      </c>
      <c r="H2659">
        <v>4.3900000000000002E-2</v>
      </c>
    </row>
    <row r="2660" spans="1:8" x14ac:dyDescent="0.2">
      <c r="A2660">
        <v>4.7000000000000002E-3</v>
      </c>
      <c r="B2660">
        <v>0.01</v>
      </c>
      <c r="C2660">
        <v>1.5699999999999999E-2</v>
      </c>
      <c r="D2660">
        <v>2.0799999999999999E-2</v>
      </c>
      <c r="E2660">
        <v>2.52E-2</v>
      </c>
      <c r="F2660">
        <v>3.1600000000000003E-2</v>
      </c>
      <c r="G2660">
        <v>3.7199999999999997E-2</v>
      </c>
      <c r="H2660">
        <v>4.4600000000000001E-2</v>
      </c>
    </row>
    <row r="2661" spans="1:8" x14ac:dyDescent="0.2">
      <c r="A2661">
        <v>4.5999999999999999E-3</v>
      </c>
      <c r="B2661">
        <v>9.4000000000000004E-3</v>
      </c>
      <c r="C2661">
        <v>1.49E-2</v>
      </c>
      <c r="D2661">
        <v>1.9900000000000001E-2</v>
      </c>
      <c r="E2661">
        <v>2.4199999999999999E-2</v>
      </c>
      <c r="F2661">
        <v>3.0599999999999999E-2</v>
      </c>
      <c r="G2661">
        <v>3.61E-2</v>
      </c>
      <c r="H2661">
        <v>4.3799999999999999E-2</v>
      </c>
    </row>
    <row r="2662" spans="1:8" x14ac:dyDescent="0.2">
      <c r="A2662">
        <v>4.4999999999999997E-3</v>
      </c>
      <c r="B2662">
        <v>9.1999999999999998E-3</v>
      </c>
      <c r="C2662">
        <v>1.46E-2</v>
      </c>
      <c r="D2662">
        <v>1.9400000000000001E-2</v>
      </c>
      <c r="E2662">
        <v>2.3699999999999999E-2</v>
      </c>
      <c r="F2662">
        <v>0.03</v>
      </c>
      <c r="G2662">
        <v>3.56E-2</v>
      </c>
      <c r="H2662">
        <v>4.3299999999999998E-2</v>
      </c>
    </row>
    <row r="2663" spans="1:8" x14ac:dyDescent="0.2">
      <c r="A2663">
        <v>4.4000000000000003E-3</v>
      </c>
      <c r="B2663">
        <v>9.1000000000000004E-3</v>
      </c>
      <c r="C2663">
        <v>1.47E-2</v>
      </c>
      <c r="D2663">
        <v>1.95E-2</v>
      </c>
      <c r="E2663">
        <v>2.3800000000000002E-2</v>
      </c>
      <c r="F2663">
        <v>3.0099999999999998E-2</v>
      </c>
      <c r="G2663">
        <v>3.5499999999999997E-2</v>
      </c>
      <c r="H2663">
        <v>4.3099999999999999E-2</v>
      </c>
    </row>
    <row r="2664" spans="1:8" x14ac:dyDescent="0.2">
      <c r="A2664">
        <v>4.4000000000000003E-3</v>
      </c>
      <c r="B2664">
        <v>9.1999999999999998E-3</v>
      </c>
      <c r="C2664">
        <v>1.4800000000000001E-2</v>
      </c>
      <c r="D2664">
        <v>1.9699999999999999E-2</v>
      </c>
      <c r="E2664">
        <v>2.3900000000000001E-2</v>
      </c>
      <c r="F2664">
        <v>3.0099999999999998E-2</v>
      </c>
      <c r="G2664">
        <v>3.56E-2</v>
      </c>
      <c r="H2664">
        <v>4.3099999999999999E-2</v>
      </c>
    </row>
    <row r="2665" spans="1:8" x14ac:dyDescent="0.2">
      <c r="A2665">
        <v>4.3E-3</v>
      </c>
      <c r="B2665">
        <v>8.8999999999999999E-3</v>
      </c>
      <c r="C2665">
        <v>1.43E-2</v>
      </c>
      <c r="D2665">
        <v>1.9099999999999999E-2</v>
      </c>
      <c r="E2665">
        <v>2.3400000000000001E-2</v>
      </c>
      <c r="F2665">
        <v>2.9899999999999999E-2</v>
      </c>
      <c r="G2665">
        <v>3.5400000000000001E-2</v>
      </c>
      <c r="H2665">
        <v>4.2900000000000001E-2</v>
      </c>
    </row>
    <row r="2666" spans="1:8" x14ac:dyDescent="0.2">
      <c r="A2666">
        <v>4.1999999999999997E-3</v>
      </c>
      <c r="B2666">
        <v>8.8999999999999999E-3</v>
      </c>
      <c r="C2666">
        <v>1.43E-2</v>
      </c>
      <c r="D2666">
        <v>1.9400000000000001E-2</v>
      </c>
      <c r="E2666">
        <v>2.3800000000000002E-2</v>
      </c>
      <c r="F2666">
        <v>3.0200000000000001E-2</v>
      </c>
      <c r="G2666">
        <v>3.5799999999999998E-2</v>
      </c>
      <c r="H2666">
        <v>4.2999999999999997E-2</v>
      </c>
    </row>
    <row r="2667" spans="1:8" x14ac:dyDescent="0.2">
      <c r="A2667">
        <v>4.3E-3</v>
      </c>
      <c r="B2667">
        <v>8.6E-3</v>
      </c>
      <c r="C2667">
        <v>1.4E-2</v>
      </c>
      <c r="D2667">
        <v>1.89E-2</v>
      </c>
      <c r="E2667">
        <v>2.3300000000000001E-2</v>
      </c>
      <c r="F2667">
        <v>2.98E-2</v>
      </c>
      <c r="G2667">
        <v>3.5400000000000001E-2</v>
      </c>
      <c r="H2667">
        <v>4.2799999999999998E-2</v>
      </c>
    </row>
    <row r="2668" spans="1:8" x14ac:dyDescent="0.2">
      <c r="A2668">
        <v>4.4999999999999997E-3</v>
      </c>
      <c r="B2668">
        <v>9.5999999999999992E-3</v>
      </c>
      <c r="C2668">
        <v>1.5299999999999999E-2</v>
      </c>
      <c r="D2668">
        <v>2.0400000000000001E-2</v>
      </c>
      <c r="E2668">
        <v>2.4899999999999999E-2</v>
      </c>
      <c r="F2668">
        <v>3.1199999999999999E-2</v>
      </c>
      <c r="G2668">
        <v>3.6700000000000003E-2</v>
      </c>
      <c r="H2668">
        <v>4.41E-2</v>
      </c>
    </row>
    <row r="2669" spans="1:8" x14ac:dyDescent="0.2">
      <c r="A2669">
        <v>4.4000000000000003E-3</v>
      </c>
      <c r="B2669">
        <v>9.1000000000000004E-3</v>
      </c>
      <c r="C2669">
        <v>1.49E-2</v>
      </c>
      <c r="D2669">
        <v>1.9900000000000001E-2</v>
      </c>
      <c r="E2669">
        <v>2.4299999999999999E-2</v>
      </c>
      <c r="F2669">
        <v>3.0800000000000001E-2</v>
      </c>
      <c r="G2669">
        <v>3.6400000000000002E-2</v>
      </c>
      <c r="H2669">
        <v>4.3799999999999999E-2</v>
      </c>
    </row>
    <row r="2670" spans="1:8" x14ac:dyDescent="0.2">
      <c r="A2670">
        <v>4.3E-3</v>
      </c>
      <c r="B2670">
        <v>8.9999999999999993E-3</v>
      </c>
      <c r="C2670">
        <v>1.4500000000000001E-2</v>
      </c>
      <c r="D2670">
        <v>1.95E-2</v>
      </c>
      <c r="E2670">
        <v>2.4E-2</v>
      </c>
      <c r="F2670">
        <v>3.0499999999999999E-2</v>
      </c>
      <c r="G2670">
        <v>3.6200000000000003E-2</v>
      </c>
      <c r="H2670">
        <v>4.3900000000000002E-2</v>
      </c>
    </row>
    <row r="2671" spans="1:8" x14ac:dyDescent="0.2">
      <c r="A2671">
        <v>4.4000000000000003E-3</v>
      </c>
      <c r="B2671">
        <v>9.1999999999999998E-3</v>
      </c>
      <c r="C2671">
        <v>1.47E-2</v>
      </c>
      <c r="D2671">
        <v>1.9699999999999999E-2</v>
      </c>
      <c r="E2671">
        <v>2.41E-2</v>
      </c>
      <c r="F2671">
        <v>3.0599999999999999E-2</v>
      </c>
      <c r="G2671">
        <v>3.6200000000000003E-2</v>
      </c>
      <c r="H2671">
        <v>4.3900000000000002E-2</v>
      </c>
    </row>
    <row r="2672" spans="1:8" x14ac:dyDescent="0.2">
      <c r="A2672">
        <v>4.3E-3</v>
      </c>
      <c r="B2672">
        <v>8.8999999999999999E-3</v>
      </c>
      <c r="C2672">
        <v>1.44E-2</v>
      </c>
      <c r="D2672">
        <v>1.9400000000000001E-2</v>
      </c>
      <c r="E2672">
        <v>2.3800000000000002E-2</v>
      </c>
      <c r="F2672">
        <v>3.04E-2</v>
      </c>
      <c r="G2672">
        <v>3.6200000000000003E-2</v>
      </c>
      <c r="H2672">
        <v>4.3999999999999997E-2</v>
      </c>
    </row>
    <row r="2673" spans="1:8" x14ac:dyDescent="0.2">
      <c r="A2673">
        <v>4.3E-3</v>
      </c>
      <c r="B2673">
        <v>8.6999999999999994E-3</v>
      </c>
      <c r="C2673">
        <v>1.41E-2</v>
      </c>
      <c r="D2673">
        <v>1.9E-2</v>
      </c>
      <c r="E2673">
        <v>2.3300000000000001E-2</v>
      </c>
      <c r="F2673">
        <v>2.98E-2</v>
      </c>
      <c r="G2673">
        <v>3.5499999999999997E-2</v>
      </c>
      <c r="H2673">
        <v>4.3499999999999997E-2</v>
      </c>
    </row>
    <row r="2674" spans="1:8" x14ac:dyDescent="0.2">
      <c r="A2674">
        <v>4.1999999999999997E-3</v>
      </c>
      <c r="B2674">
        <v>8.3000000000000001E-3</v>
      </c>
      <c r="C2674">
        <v>1.35E-2</v>
      </c>
      <c r="D2674">
        <v>1.83E-2</v>
      </c>
      <c r="E2674">
        <v>2.2599999999999999E-2</v>
      </c>
      <c r="F2674">
        <v>2.92E-2</v>
      </c>
      <c r="G2674">
        <v>3.5000000000000003E-2</v>
      </c>
      <c r="H2674">
        <v>4.2999999999999997E-2</v>
      </c>
    </row>
    <row r="2675" spans="1:8" x14ac:dyDescent="0.2">
      <c r="A2675">
        <v>4.0000000000000001E-3</v>
      </c>
      <c r="B2675">
        <v>7.7000000000000002E-3</v>
      </c>
      <c r="C2675">
        <v>1.26E-2</v>
      </c>
      <c r="D2675">
        <v>1.7299999999999999E-2</v>
      </c>
      <c r="E2675">
        <v>2.1600000000000001E-2</v>
      </c>
      <c r="F2675">
        <v>2.8400000000000002E-2</v>
      </c>
      <c r="G2675">
        <v>3.4500000000000003E-2</v>
      </c>
      <c r="H2675">
        <v>4.2999999999999997E-2</v>
      </c>
    </row>
    <row r="2676" spans="1:8" x14ac:dyDescent="0.2">
      <c r="A2676">
        <v>4.1000000000000003E-3</v>
      </c>
      <c r="B2676">
        <v>7.4999999999999997E-3</v>
      </c>
      <c r="C2676">
        <v>1.24E-2</v>
      </c>
      <c r="D2676">
        <v>1.7000000000000001E-2</v>
      </c>
      <c r="E2676">
        <v>2.1399999999999999E-2</v>
      </c>
      <c r="F2676">
        <v>2.8000000000000001E-2</v>
      </c>
      <c r="G2676">
        <v>3.4000000000000002E-2</v>
      </c>
      <c r="H2676">
        <v>4.24E-2</v>
      </c>
    </row>
    <row r="2677" spans="1:8" x14ac:dyDescent="0.2">
      <c r="A2677">
        <v>4.3E-3</v>
      </c>
      <c r="B2677">
        <v>7.9000000000000008E-3</v>
      </c>
      <c r="C2677">
        <v>1.26E-2</v>
      </c>
      <c r="D2677">
        <v>1.7299999999999999E-2</v>
      </c>
      <c r="E2677">
        <v>2.1499999999999998E-2</v>
      </c>
      <c r="F2677">
        <v>2.7900000000000001E-2</v>
      </c>
      <c r="G2677">
        <v>3.3799999999999997E-2</v>
      </c>
      <c r="H2677">
        <v>4.2000000000000003E-2</v>
      </c>
    </row>
    <row r="2678" spans="1:8" x14ac:dyDescent="0.2">
      <c r="A2678">
        <v>4.1999999999999997E-3</v>
      </c>
      <c r="B2678">
        <v>8.0000000000000002E-3</v>
      </c>
      <c r="C2678">
        <v>1.2800000000000001E-2</v>
      </c>
      <c r="D2678">
        <v>1.7399999999999999E-2</v>
      </c>
      <c r="E2678">
        <v>2.1600000000000001E-2</v>
      </c>
      <c r="F2678">
        <v>2.81E-2</v>
      </c>
      <c r="G2678">
        <v>3.39E-2</v>
      </c>
      <c r="H2678">
        <v>4.2000000000000003E-2</v>
      </c>
    </row>
    <row r="2679" spans="1:8" x14ac:dyDescent="0.2">
      <c r="A2679">
        <v>4.1999999999999997E-3</v>
      </c>
      <c r="B2679">
        <v>7.9000000000000008E-3</v>
      </c>
      <c r="C2679">
        <v>1.2699999999999999E-2</v>
      </c>
      <c r="D2679">
        <v>1.7299999999999999E-2</v>
      </c>
      <c r="E2679">
        <v>2.1499999999999998E-2</v>
      </c>
      <c r="F2679">
        <v>2.8000000000000001E-2</v>
      </c>
      <c r="G2679">
        <v>3.3799999999999997E-2</v>
      </c>
      <c r="H2679">
        <v>4.19E-2</v>
      </c>
    </row>
    <row r="2680" spans="1:8" x14ac:dyDescent="0.2">
      <c r="A2680">
        <v>4.3E-3</v>
      </c>
      <c r="B2680">
        <v>8.5000000000000006E-3</v>
      </c>
      <c r="C2680">
        <v>1.3599999999999999E-2</v>
      </c>
      <c r="D2680">
        <v>1.83E-2</v>
      </c>
      <c r="E2680">
        <v>2.2599999999999999E-2</v>
      </c>
      <c r="F2680">
        <v>2.8899999999999999E-2</v>
      </c>
      <c r="G2680">
        <v>3.4500000000000003E-2</v>
      </c>
      <c r="H2680">
        <v>4.2200000000000001E-2</v>
      </c>
    </row>
    <row r="2681" spans="1:8" x14ac:dyDescent="0.2">
      <c r="A2681">
        <v>4.4000000000000003E-3</v>
      </c>
      <c r="B2681">
        <v>8.6E-3</v>
      </c>
      <c r="C2681">
        <v>1.37E-2</v>
      </c>
      <c r="D2681">
        <v>1.8499999999999999E-2</v>
      </c>
      <c r="E2681">
        <v>2.2700000000000001E-2</v>
      </c>
      <c r="F2681">
        <v>2.8899999999999999E-2</v>
      </c>
      <c r="G2681">
        <v>3.44E-2</v>
      </c>
      <c r="H2681">
        <v>4.2000000000000003E-2</v>
      </c>
    </row>
    <row r="2682" spans="1:8" x14ac:dyDescent="0.2">
      <c r="A2682">
        <v>4.4000000000000003E-3</v>
      </c>
      <c r="B2682">
        <v>8.3999999999999995E-3</v>
      </c>
      <c r="C2682">
        <v>1.34E-2</v>
      </c>
      <c r="D2682">
        <v>1.7999999999999999E-2</v>
      </c>
      <c r="E2682">
        <v>2.2200000000000001E-2</v>
      </c>
      <c r="F2682">
        <v>2.8500000000000001E-2</v>
      </c>
      <c r="G2682">
        <v>3.4000000000000002E-2</v>
      </c>
      <c r="H2682">
        <v>4.1700000000000001E-2</v>
      </c>
    </row>
    <row r="2683" spans="1:8" x14ac:dyDescent="0.2">
      <c r="A2683">
        <v>4.4999999999999997E-3</v>
      </c>
      <c r="B2683">
        <v>8.6999999999999994E-3</v>
      </c>
      <c r="C2683">
        <v>1.3899999999999999E-2</v>
      </c>
      <c r="D2683">
        <v>1.8800000000000001E-2</v>
      </c>
      <c r="E2683">
        <v>2.3E-2</v>
      </c>
      <c r="F2683">
        <v>2.9399999999999999E-2</v>
      </c>
      <c r="G2683">
        <v>3.49E-2</v>
      </c>
      <c r="H2683">
        <v>4.24E-2</v>
      </c>
    </row>
    <row r="2684" spans="1:8" x14ac:dyDescent="0.2">
      <c r="A2684">
        <v>4.5999999999999999E-3</v>
      </c>
      <c r="B2684">
        <v>8.9999999999999993E-3</v>
      </c>
      <c r="C2684">
        <v>1.43E-2</v>
      </c>
      <c r="D2684">
        <v>1.9099999999999999E-2</v>
      </c>
      <c r="E2684">
        <v>2.3300000000000001E-2</v>
      </c>
      <c r="F2684">
        <v>2.9600000000000001E-2</v>
      </c>
      <c r="G2684">
        <v>3.5099999999999999E-2</v>
      </c>
      <c r="H2684">
        <v>4.2500000000000003E-2</v>
      </c>
    </row>
    <row r="2685" spans="1:8" x14ac:dyDescent="0.2">
      <c r="A2685">
        <v>4.8999999999999998E-3</v>
      </c>
      <c r="B2685">
        <v>9.5999999999999992E-3</v>
      </c>
      <c r="C2685">
        <v>1.52E-2</v>
      </c>
      <c r="D2685">
        <v>1.9900000000000001E-2</v>
      </c>
      <c r="E2685">
        <v>2.4199999999999999E-2</v>
      </c>
      <c r="F2685">
        <v>3.0300000000000001E-2</v>
      </c>
      <c r="G2685">
        <v>3.5700000000000003E-2</v>
      </c>
      <c r="H2685">
        <v>4.2799999999999998E-2</v>
      </c>
    </row>
    <row r="2686" spans="1:8" x14ac:dyDescent="0.2">
      <c r="A2686">
        <v>4.7999999999999996E-3</v>
      </c>
      <c r="B2686">
        <v>9.7000000000000003E-3</v>
      </c>
      <c r="C2686">
        <v>1.5299999999999999E-2</v>
      </c>
      <c r="D2686">
        <v>2.01E-2</v>
      </c>
      <c r="E2686">
        <v>2.4199999999999999E-2</v>
      </c>
      <c r="F2686">
        <v>3.0300000000000001E-2</v>
      </c>
      <c r="G2686">
        <v>3.56E-2</v>
      </c>
      <c r="H2686">
        <v>4.2900000000000001E-2</v>
      </c>
    </row>
    <row r="2687" spans="1:8" x14ac:dyDescent="0.2">
      <c r="A2687">
        <v>4.7999999999999996E-3</v>
      </c>
      <c r="B2687">
        <v>9.7999999999999997E-3</v>
      </c>
      <c r="C2687">
        <v>1.5299999999999999E-2</v>
      </c>
      <c r="D2687">
        <v>2.01E-2</v>
      </c>
      <c r="E2687">
        <v>2.4299999999999999E-2</v>
      </c>
      <c r="F2687">
        <v>3.04E-2</v>
      </c>
      <c r="G2687">
        <v>3.5799999999999998E-2</v>
      </c>
      <c r="H2687">
        <v>4.3099999999999999E-2</v>
      </c>
    </row>
    <row r="2688" spans="1:8" x14ac:dyDescent="0.2">
      <c r="A2688">
        <v>4.5999999999999999E-3</v>
      </c>
      <c r="B2688">
        <v>9.7000000000000003E-3</v>
      </c>
      <c r="C2688">
        <v>1.52E-2</v>
      </c>
      <c r="D2688">
        <v>2.01E-2</v>
      </c>
      <c r="E2688">
        <v>2.4299999999999999E-2</v>
      </c>
      <c r="F2688">
        <v>3.04E-2</v>
      </c>
      <c r="G2688">
        <v>3.5700000000000003E-2</v>
      </c>
      <c r="H2688">
        <v>4.3200000000000002E-2</v>
      </c>
    </row>
    <row r="2689" spans="1:8" x14ac:dyDescent="0.2">
      <c r="A2689">
        <v>4.7000000000000002E-3</v>
      </c>
      <c r="B2689">
        <v>1.01E-2</v>
      </c>
      <c r="C2689">
        <v>1.5900000000000001E-2</v>
      </c>
      <c r="D2689">
        <v>2.07E-2</v>
      </c>
      <c r="E2689">
        <v>2.4799999999999999E-2</v>
      </c>
      <c r="F2689">
        <v>3.0700000000000002E-2</v>
      </c>
      <c r="G2689">
        <v>3.5799999999999998E-2</v>
      </c>
      <c r="H2689">
        <v>4.2999999999999997E-2</v>
      </c>
    </row>
    <row r="2690" spans="1:8" x14ac:dyDescent="0.2">
      <c r="A2690">
        <v>4.3E-3</v>
      </c>
      <c r="B2690">
        <v>9.4999999999999998E-3</v>
      </c>
      <c r="C2690">
        <v>1.5100000000000001E-2</v>
      </c>
      <c r="D2690">
        <v>1.9800000000000002E-2</v>
      </c>
      <c r="E2690">
        <v>2.3900000000000001E-2</v>
      </c>
      <c r="F2690">
        <v>2.9899999999999999E-2</v>
      </c>
      <c r="G2690">
        <v>3.5099999999999999E-2</v>
      </c>
      <c r="H2690">
        <v>4.2500000000000003E-2</v>
      </c>
    </row>
    <row r="2691" spans="1:8" x14ac:dyDescent="0.2">
      <c r="A2691">
        <v>4.4000000000000003E-3</v>
      </c>
      <c r="B2691">
        <v>9.7000000000000003E-3</v>
      </c>
      <c r="C2691">
        <v>1.54E-2</v>
      </c>
      <c r="D2691">
        <v>2.0199999999999999E-2</v>
      </c>
      <c r="E2691">
        <v>2.4299999999999999E-2</v>
      </c>
      <c r="F2691">
        <v>3.0300000000000001E-2</v>
      </c>
      <c r="G2691">
        <v>3.56E-2</v>
      </c>
      <c r="H2691">
        <v>4.2700000000000002E-2</v>
      </c>
    </row>
    <row r="2692" spans="1:8" x14ac:dyDescent="0.2">
      <c r="A2692">
        <v>4.4999999999999997E-3</v>
      </c>
      <c r="B2692">
        <v>1.01E-2</v>
      </c>
      <c r="C2692">
        <v>1.6E-2</v>
      </c>
      <c r="D2692">
        <v>2.0899999999999998E-2</v>
      </c>
      <c r="E2692">
        <v>2.5100000000000001E-2</v>
      </c>
      <c r="F2692">
        <v>3.1199999999999999E-2</v>
      </c>
      <c r="G2692">
        <v>3.6400000000000002E-2</v>
      </c>
      <c r="H2692">
        <v>4.3400000000000001E-2</v>
      </c>
    </row>
    <row r="2693" spans="1:8" x14ac:dyDescent="0.2">
      <c r="A2693">
        <v>4.4000000000000003E-3</v>
      </c>
      <c r="B2693">
        <v>9.9000000000000008E-3</v>
      </c>
      <c r="C2693">
        <v>1.5699999999999999E-2</v>
      </c>
      <c r="D2693">
        <v>2.07E-2</v>
      </c>
      <c r="E2693">
        <v>2.4899999999999999E-2</v>
      </c>
      <c r="F2693">
        <v>3.1099999999999999E-2</v>
      </c>
      <c r="G2693">
        <v>3.6499999999999998E-2</v>
      </c>
      <c r="H2693">
        <v>4.3799999999999999E-2</v>
      </c>
    </row>
    <row r="2694" spans="1:8" x14ac:dyDescent="0.2">
      <c r="A2694">
        <v>4.3E-3</v>
      </c>
      <c r="B2694">
        <v>0.01</v>
      </c>
      <c r="C2694">
        <v>1.6E-2</v>
      </c>
      <c r="D2694">
        <v>2.1000000000000001E-2</v>
      </c>
      <c r="E2694">
        <v>2.52E-2</v>
      </c>
      <c r="F2694">
        <v>3.1399999999999997E-2</v>
      </c>
      <c r="G2694">
        <v>3.6799999999999999E-2</v>
      </c>
      <c r="H2694">
        <v>4.41E-2</v>
      </c>
    </row>
    <row r="2695" spans="1:8" x14ac:dyDescent="0.2">
      <c r="A2695">
        <v>4.4000000000000003E-3</v>
      </c>
      <c r="B2695">
        <v>0.01</v>
      </c>
      <c r="C2695">
        <v>1.5900000000000001E-2</v>
      </c>
      <c r="D2695">
        <v>2.0899999999999998E-2</v>
      </c>
      <c r="E2695">
        <v>2.52E-2</v>
      </c>
      <c r="F2695">
        <v>3.1399999999999997E-2</v>
      </c>
      <c r="G2695">
        <v>3.6900000000000002E-2</v>
      </c>
      <c r="H2695">
        <v>4.4200000000000003E-2</v>
      </c>
    </row>
    <row r="2696" spans="1:8" x14ac:dyDescent="0.2">
      <c r="A2696">
        <v>4.1000000000000003E-3</v>
      </c>
      <c r="B2696">
        <v>9.1999999999999998E-3</v>
      </c>
      <c r="C2696">
        <v>1.49E-2</v>
      </c>
      <c r="D2696">
        <v>1.9800000000000002E-2</v>
      </c>
      <c r="E2696">
        <v>2.3900000000000001E-2</v>
      </c>
      <c r="F2696">
        <v>3.0200000000000001E-2</v>
      </c>
      <c r="G2696">
        <v>3.5700000000000003E-2</v>
      </c>
      <c r="H2696">
        <v>4.3200000000000002E-2</v>
      </c>
    </row>
    <row r="2697" spans="1:8" x14ac:dyDescent="0.2">
      <c r="A2697">
        <v>4.1000000000000003E-3</v>
      </c>
      <c r="B2697">
        <v>9.2999999999999992E-3</v>
      </c>
      <c r="C2697">
        <v>1.4999999999999999E-2</v>
      </c>
      <c r="D2697">
        <v>1.9900000000000001E-2</v>
      </c>
      <c r="E2697">
        <v>2.4199999999999999E-2</v>
      </c>
      <c r="F2697">
        <v>3.04E-2</v>
      </c>
      <c r="G2697">
        <v>3.5999999999999997E-2</v>
      </c>
      <c r="H2697">
        <v>4.3499999999999997E-2</v>
      </c>
    </row>
    <row r="2698" spans="1:8" x14ac:dyDescent="0.2">
      <c r="A2698">
        <v>4.1000000000000003E-3</v>
      </c>
      <c r="B2698">
        <v>9.1000000000000004E-3</v>
      </c>
      <c r="C2698">
        <v>1.46E-2</v>
      </c>
      <c r="D2698">
        <v>1.9400000000000001E-2</v>
      </c>
      <c r="E2698">
        <v>2.3599999999999999E-2</v>
      </c>
      <c r="F2698">
        <v>2.98E-2</v>
      </c>
      <c r="G2698">
        <v>3.5400000000000001E-2</v>
      </c>
      <c r="H2698">
        <v>4.3099999999999999E-2</v>
      </c>
    </row>
    <row r="2699" spans="1:8" x14ac:dyDescent="0.2">
      <c r="A2699">
        <v>4.0000000000000001E-3</v>
      </c>
      <c r="B2699">
        <v>8.8000000000000005E-3</v>
      </c>
      <c r="C2699">
        <v>1.43E-2</v>
      </c>
      <c r="D2699">
        <v>1.9099999999999999E-2</v>
      </c>
      <c r="E2699">
        <v>2.3300000000000001E-2</v>
      </c>
      <c r="F2699">
        <v>2.9700000000000001E-2</v>
      </c>
      <c r="G2699">
        <v>3.5200000000000002E-2</v>
      </c>
      <c r="H2699">
        <v>4.2700000000000002E-2</v>
      </c>
    </row>
    <row r="2700" spans="1:8" x14ac:dyDescent="0.2">
      <c r="A2700">
        <v>3.8999999999999998E-3</v>
      </c>
      <c r="B2700">
        <v>8.3000000000000001E-3</v>
      </c>
      <c r="C2700">
        <v>1.35E-2</v>
      </c>
      <c r="D2700">
        <v>1.84E-2</v>
      </c>
      <c r="E2700">
        <v>2.2700000000000001E-2</v>
      </c>
      <c r="F2700">
        <v>2.9000000000000001E-2</v>
      </c>
      <c r="G2700">
        <v>3.4799999999999998E-2</v>
      </c>
      <c r="H2700">
        <v>4.2599999999999999E-2</v>
      </c>
    </row>
    <row r="2701" spans="1:8" x14ac:dyDescent="0.2">
      <c r="A2701">
        <v>3.8999999999999998E-3</v>
      </c>
      <c r="B2701">
        <v>8.2000000000000007E-3</v>
      </c>
      <c r="C2701">
        <v>1.35E-2</v>
      </c>
      <c r="D2701">
        <v>1.8200000000000001E-2</v>
      </c>
      <c r="E2701">
        <v>2.2499999999999999E-2</v>
      </c>
      <c r="F2701">
        <v>2.8799999999999999E-2</v>
      </c>
      <c r="G2701">
        <v>3.44E-2</v>
      </c>
      <c r="H2701">
        <v>4.2000000000000003E-2</v>
      </c>
    </row>
    <row r="2702" spans="1:8" x14ac:dyDescent="0.2">
      <c r="A2702">
        <v>4.0000000000000001E-3</v>
      </c>
      <c r="B2702">
        <v>8.5000000000000006E-3</v>
      </c>
      <c r="C2702">
        <v>1.4E-2</v>
      </c>
      <c r="D2702">
        <v>1.8800000000000001E-2</v>
      </c>
      <c r="E2702">
        <v>2.3E-2</v>
      </c>
      <c r="F2702">
        <v>2.92E-2</v>
      </c>
      <c r="G2702">
        <v>3.4700000000000002E-2</v>
      </c>
      <c r="H2702">
        <v>4.2099999999999999E-2</v>
      </c>
    </row>
    <row r="2703" spans="1:8" x14ac:dyDescent="0.2">
      <c r="A2703">
        <v>3.8999999999999998E-3</v>
      </c>
      <c r="B2703">
        <v>8.3999999999999995E-3</v>
      </c>
      <c r="C2703">
        <v>1.3899999999999999E-2</v>
      </c>
      <c r="D2703">
        <v>1.8700000000000001E-2</v>
      </c>
      <c r="E2703">
        <v>2.3E-2</v>
      </c>
      <c r="F2703">
        <v>2.92E-2</v>
      </c>
      <c r="G2703">
        <v>3.4599999999999999E-2</v>
      </c>
      <c r="H2703">
        <v>4.2200000000000001E-2</v>
      </c>
    </row>
    <row r="2704" spans="1:8" x14ac:dyDescent="0.2">
      <c r="A2704">
        <v>4.0000000000000001E-3</v>
      </c>
      <c r="B2704">
        <v>8.3000000000000001E-3</v>
      </c>
      <c r="C2704">
        <v>1.3599999999999999E-2</v>
      </c>
      <c r="D2704">
        <v>1.8499999999999999E-2</v>
      </c>
      <c r="E2704">
        <v>2.2800000000000001E-2</v>
      </c>
      <c r="F2704">
        <v>2.9000000000000001E-2</v>
      </c>
      <c r="G2704">
        <v>3.4500000000000003E-2</v>
      </c>
      <c r="H2704">
        <v>4.24E-2</v>
      </c>
    </row>
    <row r="2705" spans="1:8" x14ac:dyDescent="0.2">
      <c r="A2705">
        <v>4.0000000000000001E-3</v>
      </c>
      <c r="B2705">
        <v>8.2000000000000007E-3</v>
      </c>
      <c r="C2705">
        <v>1.34E-2</v>
      </c>
      <c r="D2705">
        <v>1.83E-2</v>
      </c>
      <c r="E2705">
        <v>2.2499999999999999E-2</v>
      </c>
      <c r="F2705">
        <v>2.87E-2</v>
      </c>
      <c r="G2705">
        <v>3.4200000000000001E-2</v>
      </c>
      <c r="H2705">
        <v>4.2000000000000003E-2</v>
      </c>
    </row>
    <row r="2706" spans="1:8" x14ac:dyDescent="0.2">
      <c r="A2706">
        <v>4.0000000000000001E-3</v>
      </c>
      <c r="B2706">
        <v>8.3999999999999995E-3</v>
      </c>
      <c r="C2706">
        <v>1.38E-2</v>
      </c>
      <c r="D2706">
        <v>1.8499999999999999E-2</v>
      </c>
      <c r="E2706">
        <v>2.2700000000000001E-2</v>
      </c>
      <c r="F2706">
        <v>2.8899999999999999E-2</v>
      </c>
      <c r="G2706">
        <v>3.4299999999999997E-2</v>
      </c>
      <c r="H2706">
        <v>4.2000000000000003E-2</v>
      </c>
    </row>
    <row r="2707" spans="1:8" x14ac:dyDescent="0.2">
      <c r="A2707">
        <v>3.8E-3</v>
      </c>
      <c r="B2707">
        <v>7.7000000000000002E-3</v>
      </c>
      <c r="C2707">
        <v>1.2699999999999999E-2</v>
      </c>
      <c r="D2707">
        <v>1.7399999999999999E-2</v>
      </c>
      <c r="E2707">
        <v>2.1499999999999998E-2</v>
      </c>
      <c r="F2707">
        <v>2.8000000000000001E-2</v>
      </c>
      <c r="G2707">
        <v>3.3700000000000001E-2</v>
      </c>
      <c r="H2707">
        <v>4.1799999999999997E-2</v>
      </c>
    </row>
    <row r="2708" spans="1:8" x14ac:dyDescent="0.2">
      <c r="A2708">
        <v>3.8E-3</v>
      </c>
      <c r="B2708">
        <v>7.7999999999999996E-3</v>
      </c>
      <c r="C2708">
        <v>1.2800000000000001E-2</v>
      </c>
      <c r="D2708">
        <v>1.7500000000000002E-2</v>
      </c>
      <c r="E2708">
        <v>2.1700000000000001E-2</v>
      </c>
      <c r="F2708">
        <v>2.81E-2</v>
      </c>
      <c r="G2708">
        <v>3.3799999999999997E-2</v>
      </c>
      <c r="H2708">
        <v>4.1700000000000001E-2</v>
      </c>
    </row>
    <row r="2709" spans="1:8" x14ac:dyDescent="0.2">
      <c r="A2709">
        <v>3.8E-3</v>
      </c>
      <c r="B2709">
        <v>7.7000000000000002E-3</v>
      </c>
      <c r="C2709">
        <v>1.2500000000000001E-2</v>
      </c>
      <c r="D2709">
        <v>1.7100000000000001E-2</v>
      </c>
      <c r="E2709">
        <v>2.1299999999999999E-2</v>
      </c>
      <c r="F2709">
        <v>2.76E-2</v>
      </c>
      <c r="G2709">
        <v>3.3399999999999999E-2</v>
      </c>
      <c r="H2709">
        <v>4.1399999999999999E-2</v>
      </c>
    </row>
    <row r="2710" spans="1:8" x14ac:dyDescent="0.2">
      <c r="A2710">
        <v>3.8E-3</v>
      </c>
      <c r="B2710">
        <v>7.7000000000000002E-3</v>
      </c>
      <c r="C2710">
        <v>1.2500000000000001E-2</v>
      </c>
      <c r="D2710">
        <v>1.7100000000000001E-2</v>
      </c>
      <c r="E2710">
        <v>2.12E-2</v>
      </c>
      <c r="F2710">
        <v>2.76E-2</v>
      </c>
      <c r="G2710">
        <v>3.3300000000000003E-2</v>
      </c>
      <c r="H2710">
        <v>4.1099999999999998E-2</v>
      </c>
    </row>
    <row r="2711" spans="1:8" x14ac:dyDescent="0.2">
      <c r="A2711">
        <v>3.7000000000000002E-3</v>
      </c>
      <c r="B2711">
        <v>7.7000000000000002E-3</v>
      </c>
      <c r="C2711">
        <v>1.2500000000000001E-2</v>
      </c>
      <c r="D2711">
        <v>1.7100000000000001E-2</v>
      </c>
      <c r="E2711">
        <v>2.1100000000000001E-2</v>
      </c>
      <c r="F2711">
        <v>2.7400000000000001E-2</v>
      </c>
      <c r="G2711">
        <v>3.3000000000000002E-2</v>
      </c>
      <c r="H2711">
        <v>4.0899999999999999E-2</v>
      </c>
    </row>
    <row r="2712" spans="1:8" x14ac:dyDescent="0.2">
      <c r="A2712">
        <v>3.5999999999999999E-3</v>
      </c>
      <c r="B2712">
        <v>7.4000000000000003E-3</v>
      </c>
      <c r="C2712">
        <v>1.23E-2</v>
      </c>
      <c r="D2712">
        <v>1.6899999999999998E-2</v>
      </c>
      <c r="E2712">
        <v>2.0899999999999998E-2</v>
      </c>
      <c r="F2712">
        <v>2.7099999999999999E-2</v>
      </c>
      <c r="G2712">
        <v>3.27E-2</v>
      </c>
      <c r="H2712">
        <v>4.0500000000000001E-2</v>
      </c>
    </row>
    <row r="2713" spans="1:8" x14ac:dyDescent="0.2">
      <c r="A2713">
        <v>3.7000000000000002E-3</v>
      </c>
      <c r="B2713">
        <v>7.6E-3</v>
      </c>
      <c r="C2713">
        <v>1.24E-2</v>
      </c>
      <c r="D2713">
        <v>1.6899999999999998E-2</v>
      </c>
      <c r="E2713">
        <v>2.1000000000000001E-2</v>
      </c>
      <c r="F2713">
        <v>2.7300000000000001E-2</v>
      </c>
      <c r="G2713">
        <v>3.2899999999999999E-2</v>
      </c>
      <c r="H2713">
        <v>4.0800000000000003E-2</v>
      </c>
    </row>
    <row r="2714" spans="1:8" x14ac:dyDescent="0.2">
      <c r="A2714">
        <v>3.5999999999999999E-3</v>
      </c>
      <c r="B2714">
        <v>7.1999999999999998E-3</v>
      </c>
      <c r="C2714">
        <v>1.1900000000000001E-2</v>
      </c>
      <c r="D2714">
        <v>1.6299999999999999E-2</v>
      </c>
      <c r="E2714">
        <v>2.0400000000000001E-2</v>
      </c>
      <c r="F2714">
        <v>2.6599999999999999E-2</v>
      </c>
      <c r="G2714">
        <v>3.2399999999999998E-2</v>
      </c>
      <c r="H2714">
        <v>4.0399999999999998E-2</v>
      </c>
    </row>
    <row r="2715" spans="1:8" x14ac:dyDescent="0.2">
      <c r="A2715">
        <v>3.5999999999999999E-3</v>
      </c>
      <c r="B2715">
        <v>7.4000000000000003E-3</v>
      </c>
      <c r="C2715">
        <v>1.21E-2</v>
      </c>
      <c r="D2715">
        <v>1.6500000000000001E-2</v>
      </c>
      <c r="E2715">
        <v>2.06E-2</v>
      </c>
      <c r="F2715">
        <v>2.6800000000000001E-2</v>
      </c>
      <c r="G2715">
        <v>3.2500000000000001E-2</v>
      </c>
      <c r="H2715">
        <v>4.0599999999999997E-2</v>
      </c>
    </row>
    <row r="2716" spans="1:8" x14ac:dyDescent="0.2">
      <c r="A2716">
        <v>3.5999999999999999E-3</v>
      </c>
      <c r="B2716">
        <v>7.6E-3</v>
      </c>
      <c r="C2716">
        <v>1.26E-2</v>
      </c>
      <c r="D2716">
        <v>1.7100000000000001E-2</v>
      </c>
      <c r="E2716">
        <v>2.12E-2</v>
      </c>
      <c r="F2716">
        <v>2.7400000000000001E-2</v>
      </c>
      <c r="G2716">
        <v>3.3099999999999997E-2</v>
      </c>
      <c r="H2716">
        <v>4.1099999999999998E-2</v>
      </c>
    </row>
    <row r="2717" spans="1:8" x14ac:dyDescent="0.2">
      <c r="A2717">
        <v>3.5000000000000001E-3</v>
      </c>
      <c r="B2717">
        <v>7.3000000000000001E-3</v>
      </c>
      <c r="C2717">
        <v>1.2E-2</v>
      </c>
      <c r="D2717">
        <v>1.66E-2</v>
      </c>
      <c r="E2717">
        <v>2.06E-2</v>
      </c>
      <c r="F2717">
        <v>2.6800000000000001E-2</v>
      </c>
      <c r="G2717">
        <v>3.2599999999999997E-2</v>
      </c>
      <c r="H2717">
        <v>4.0599999999999997E-2</v>
      </c>
    </row>
    <row r="2718" spans="1:8" x14ac:dyDescent="0.2">
      <c r="A2718">
        <v>3.5999999999999999E-3</v>
      </c>
      <c r="B2718">
        <v>7.3000000000000001E-3</v>
      </c>
      <c r="C2718">
        <v>1.2E-2</v>
      </c>
      <c r="D2718">
        <v>1.6500000000000001E-2</v>
      </c>
      <c r="E2718">
        <v>2.0500000000000001E-2</v>
      </c>
      <c r="F2718">
        <v>2.6800000000000001E-2</v>
      </c>
      <c r="G2718">
        <v>3.2599999999999997E-2</v>
      </c>
      <c r="H2718">
        <v>4.07E-2</v>
      </c>
    </row>
    <row r="2719" spans="1:8" x14ac:dyDescent="0.2">
      <c r="A2719">
        <v>3.5999999999999999E-3</v>
      </c>
      <c r="B2719">
        <v>7.3000000000000001E-3</v>
      </c>
      <c r="C2719">
        <v>1.2E-2</v>
      </c>
      <c r="D2719">
        <v>1.6500000000000001E-2</v>
      </c>
      <c r="E2719">
        <v>2.06E-2</v>
      </c>
      <c r="F2719">
        <v>2.69E-2</v>
      </c>
      <c r="G2719">
        <v>3.27E-2</v>
      </c>
      <c r="H2719">
        <v>4.0599999999999997E-2</v>
      </c>
    </row>
    <row r="2720" spans="1:8" x14ac:dyDescent="0.2">
      <c r="A2720">
        <v>3.5999999999999999E-3</v>
      </c>
      <c r="B2720">
        <v>7.1000000000000004E-3</v>
      </c>
      <c r="C2720">
        <v>1.15E-2</v>
      </c>
      <c r="D2720">
        <v>1.5900000000000001E-2</v>
      </c>
      <c r="E2720">
        <v>1.9900000000000001E-2</v>
      </c>
      <c r="F2720">
        <v>2.6200000000000001E-2</v>
      </c>
      <c r="G2720">
        <v>3.1899999999999998E-2</v>
      </c>
      <c r="H2720">
        <v>3.9699999999999999E-2</v>
      </c>
    </row>
    <row r="2721" spans="1:8" x14ac:dyDescent="0.2">
      <c r="A2721">
        <v>3.7000000000000002E-3</v>
      </c>
      <c r="B2721">
        <v>7.4000000000000003E-3</v>
      </c>
      <c r="C2721">
        <v>1.1900000000000001E-2</v>
      </c>
      <c r="D2721">
        <v>1.6299999999999999E-2</v>
      </c>
      <c r="E2721">
        <v>2.0299999999999999E-2</v>
      </c>
      <c r="F2721">
        <v>2.6599999999999999E-2</v>
      </c>
      <c r="G2721">
        <v>3.2199999999999999E-2</v>
      </c>
      <c r="H2721">
        <v>4.0099999999999997E-2</v>
      </c>
    </row>
    <row r="2722" spans="1:8" x14ac:dyDescent="0.2">
      <c r="A2722">
        <v>3.7000000000000002E-3</v>
      </c>
      <c r="B2722">
        <v>7.4999999999999997E-3</v>
      </c>
      <c r="C2722">
        <v>1.2200000000000001E-2</v>
      </c>
      <c r="D2722">
        <v>1.6799999999999999E-2</v>
      </c>
      <c r="E2722">
        <v>2.0899999999999998E-2</v>
      </c>
      <c r="F2722">
        <v>2.7199999999999998E-2</v>
      </c>
      <c r="G2722">
        <v>3.2899999999999999E-2</v>
      </c>
      <c r="H2722">
        <v>4.07E-2</v>
      </c>
    </row>
    <row r="2723" spans="1:8" x14ac:dyDescent="0.2">
      <c r="A2723">
        <v>3.5999999999999999E-3</v>
      </c>
      <c r="B2723">
        <v>7.1000000000000004E-3</v>
      </c>
      <c r="C2723">
        <v>1.17E-2</v>
      </c>
      <c r="D2723">
        <v>1.6199999999999999E-2</v>
      </c>
      <c r="E2723">
        <v>2.0199999999999999E-2</v>
      </c>
      <c r="F2723">
        <v>2.6599999999999999E-2</v>
      </c>
      <c r="G2723">
        <v>3.2399999999999998E-2</v>
      </c>
      <c r="H2723">
        <v>4.07E-2</v>
      </c>
    </row>
    <row r="2724" spans="1:8" x14ac:dyDescent="0.2">
      <c r="A2724">
        <v>3.7000000000000002E-3</v>
      </c>
      <c r="B2724">
        <v>7.1000000000000004E-3</v>
      </c>
      <c r="C2724">
        <v>1.15E-2</v>
      </c>
      <c r="D2724">
        <v>1.5900000000000001E-2</v>
      </c>
      <c r="E2724">
        <v>0.02</v>
      </c>
      <c r="F2724">
        <v>2.63E-2</v>
      </c>
      <c r="G2724">
        <v>3.2000000000000001E-2</v>
      </c>
      <c r="H2724">
        <v>4.0300000000000002E-2</v>
      </c>
    </row>
    <row r="2725" spans="1:8" x14ac:dyDescent="0.2">
      <c r="A2725">
        <v>3.8E-3</v>
      </c>
      <c r="B2725">
        <v>7.3000000000000001E-3</v>
      </c>
      <c r="C2725">
        <v>1.18E-2</v>
      </c>
      <c r="D2725">
        <v>1.6299999999999999E-2</v>
      </c>
      <c r="E2725">
        <v>2.0299999999999999E-2</v>
      </c>
      <c r="F2725">
        <v>2.6599999999999999E-2</v>
      </c>
      <c r="G2725">
        <v>3.2300000000000002E-2</v>
      </c>
      <c r="H2725">
        <v>4.0399999999999998E-2</v>
      </c>
    </row>
    <row r="2726" spans="1:8" x14ac:dyDescent="0.2">
      <c r="A2726">
        <v>3.7000000000000002E-3</v>
      </c>
      <c r="B2726">
        <v>7.1999999999999998E-3</v>
      </c>
      <c r="C2726">
        <v>1.1599999999999999E-2</v>
      </c>
      <c r="D2726">
        <v>1.61E-2</v>
      </c>
      <c r="E2726">
        <v>2.01E-2</v>
      </c>
      <c r="F2726">
        <v>2.64E-2</v>
      </c>
      <c r="G2726">
        <v>3.2099999999999997E-2</v>
      </c>
      <c r="H2726">
        <v>4.02E-2</v>
      </c>
    </row>
    <row r="2727" spans="1:8" x14ac:dyDescent="0.2">
      <c r="A2727">
        <v>3.7000000000000002E-3</v>
      </c>
      <c r="B2727">
        <v>6.7999999999999996E-3</v>
      </c>
      <c r="C2727">
        <v>1.12E-2</v>
      </c>
      <c r="D2727">
        <v>1.55E-2</v>
      </c>
      <c r="E2727">
        <v>1.9599999999999999E-2</v>
      </c>
      <c r="F2727">
        <v>2.5899999999999999E-2</v>
      </c>
      <c r="G2727">
        <v>3.1600000000000003E-2</v>
      </c>
      <c r="H2727">
        <v>3.9699999999999999E-2</v>
      </c>
    </row>
    <row r="2728" spans="1:8" x14ac:dyDescent="0.2">
      <c r="A2728">
        <v>3.5999999999999999E-3</v>
      </c>
      <c r="B2728">
        <v>6.7999999999999996E-3</v>
      </c>
      <c r="C2728">
        <v>1.0999999999999999E-2</v>
      </c>
      <c r="D2728">
        <v>1.54E-2</v>
      </c>
      <c r="E2728">
        <v>1.9400000000000001E-2</v>
      </c>
      <c r="F2728">
        <v>2.58E-2</v>
      </c>
      <c r="G2728">
        <v>3.1600000000000003E-2</v>
      </c>
      <c r="H2728">
        <v>3.9899999999999998E-2</v>
      </c>
    </row>
    <row r="2729" spans="1:8" x14ac:dyDescent="0.2">
      <c r="A2729">
        <v>3.5999999999999999E-3</v>
      </c>
      <c r="B2729">
        <v>6.6E-3</v>
      </c>
      <c r="C2729">
        <v>1.0999999999999999E-2</v>
      </c>
      <c r="D2729">
        <v>1.5299999999999999E-2</v>
      </c>
      <c r="E2729">
        <v>1.9400000000000001E-2</v>
      </c>
      <c r="F2729">
        <v>2.58E-2</v>
      </c>
      <c r="G2729">
        <v>3.1600000000000003E-2</v>
      </c>
      <c r="H2729">
        <v>3.9699999999999999E-2</v>
      </c>
    </row>
    <row r="2730" spans="1:8" x14ac:dyDescent="0.2">
      <c r="A2730">
        <v>3.5999999999999999E-3</v>
      </c>
      <c r="B2730">
        <v>6.3E-3</v>
      </c>
      <c r="C2730">
        <v>1.03E-2</v>
      </c>
      <c r="D2730">
        <v>1.4500000000000001E-2</v>
      </c>
      <c r="E2730">
        <v>1.8499999999999999E-2</v>
      </c>
      <c r="F2730">
        <v>2.4899999999999999E-2</v>
      </c>
      <c r="G2730">
        <v>3.0800000000000001E-2</v>
      </c>
      <c r="H2730">
        <v>3.9100000000000003E-2</v>
      </c>
    </row>
    <row r="2731" spans="1:8" x14ac:dyDescent="0.2">
      <c r="A2731">
        <v>3.5999999999999999E-3</v>
      </c>
      <c r="B2731">
        <v>6.4000000000000003E-3</v>
      </c>
      <c r="C2731">
        <v>1.04E-2</v>
      </c>
      <c r="D2731">
        <v>1.46E-2</v>
      </c>
      <c r="E2731">
        <v>1.8700000000000001E-2</v>
      </c>
      <c r="F2731">
        <v>2.5100000000000001E-2</v>
      </c>
      <c r="G2731">
        <v>3.1099999999999999E-2</v>
      </c>
      <c r="H2731">
        <v>3.9600000000000003E-2</v>
      </c>
    </row>
    <row r="2732" spans="1:8" x14ac:dyDescent="0.2">
      <c r="A2732">
        <v>3.5999999999999999E-3</v>
      </c>
      <c r="B2732">
        <v>6.4000000000000003E-3</v>
      </c>
      <c r="C2732">
        <v>1.04E-2</v>
      </c>
      <c r="D2732">
        <v>1.47E-2</v>
      </c>
      <c r="E2732">
        <v>1.8800000000000001E-2</v>
      </c>
      <c r="F2732">
        <v>2.53E-2</v>
      </c>
      <c r="G2732">
        <v>3.1399999999999997E-2</v>
      </c>
      <c r="H2732">
        <v>4.0099999999999997E-2</v>
      </c>
    </row>
    <row r="2733" spans="1:8" x14ac:dyDescent="0.2">
      <c r="A2733">
        <v>3.5999999999999999E-3</v>
      </c>
      <c r="B2733">
        <v>6.3E-3</v>
      </c>
      <c r="C2733">
        <v>1.03E-2</v>
      </c>
      <c r="D2733">
        <v>1.46E-2</v>
      </c>
      <c r="E2733">
        <v>1.8700000000000001E-2</v>
      </c>
      <c r="F2733">
        <v>2.53E-2</v>
      </c>
      <c r="G2733">
        <v>3.1399999999999997E-2</v>
      </c>
      <c r="H2733">
        <v>0.04</v>
      </c>
    </row>
    <row r="2734" spans="1:8" x14ac:dyDescent="0.2">
      <c r="A2734">
        <v>3.5999999999999999E-3</v>
      </c>
      <c r="B2734">
        <v>6.3E-3</v>
      </c>
      <c r="C2734">
        <v>1.04E-2</v>
      </c>
      <c r="D2734">
        <v>1.47E-2</v>
      </c>
      <c r="E2734">
        <v>1.89E-2</v>
      </c>
      <c r="F2734">
        <v>2.5600000000000001E-2</v>
      </c>
      <c r="G2734">
        <v>3.1800000000000002E-2</v>
      </c>
      <c r="H2734">
        <v>4.0399999999999998E-2</v>
      </c>
    </row>
    <row r="2735" spans="1:8" x14ac:dyDescent="0.2">
      <c r="A2735">
        <v>3.5000000000000001E-3</v>
      </c>
      <c r="B2735">
        <v>5.8999999999999999E-3</v>
      </c>
      <c r="C2735">
        <v>9.7000000000000003E-3</v>
      </c>
      <c r="D2735">
        <v>1.3899999999999999E-2</v>
      </c>
      <c r="E2735">
        <v>1.7999999999999999E-2</v>
      </c>
      <c r="F2735">
        <v>2.46E-2</v>
      </c>
      <c r="G2735">
        <v>3.09E-2</v>
      </c>
      <c r="H2735">
        <v>3.9699999999999999E-2</v>
      </c>
    </row>
    <row r="2736" spans="1:8" x14ac:dyDescent="0.2">
      <c r="A2736">
        <v>3.5999999999999999E-3</v>
      </c>
      <c r="B2736">
        <v>6.0000000000000001E-3</v>
      </c>
      <c r="C2736">
        <v>9.5999999999999992E-3</v>
      </c>
      <c r="D2736">
        <v>1.38E-2</v>
      </c>
      <c r="E2736">
        <v>1.78E-2</v>
      </c>
      <c r="F2736">
        <v>2.4400000000000002E-2</v>
      </c>
      <c r="G2736">
        <v>3.0599999999999999E-2</v>
      </c>
      <c r="H2736">
        <v>3.9300000000000002E-2</v>
      </c>
    </row>
    <row r="2737" spans="1:8" x14ac:dyDescent="0.2">
      <c r="A2737">
        <v>3.5999999999999999E-3</v>
      </c>
      <c r="B2737">
        <v>5.8999999999999999E-3</v>
      </c>
      <c r="C2737">
        <v>9.5999999999999992E-3</v>
      </c>
      <c r="D2737">
        <v>1.37E-2</v>
      </c>
      <c r="E2737">
        <v>1.7899999999999999E-2</v>
      </c>
      <c r="F2737">
        <v>2.4400000000000002E-2</v>
      </c>
      <c r="G2737">
        <v>3.0499999999999999E-2</v>
      </c>
      <c r="H2737">
        <v>3.9199999999999999E-2</v>
      </c>
    </row>
    <row r="2738" spans="1:8" x14ac:dyDescent="0.2">
      <c r="A2738">
        <v>3.7000000000000002E-3</v>
      </c>
      <c r="B2738">
        <v>6.1000000000000004E-3</v>
      </c>
      <c r="C2738">
        <v>9.9000000000000008E-3</v>
      </c>
      <c r="D2738">
        <v>1.4200000000000001E-2</v>
      </c>
      <c r="E2738">
        <v>1.84E-2</v>
      </c>
      <c r="F2738">
        <v>2.4899999999999999E-2</v>
      </c>
      <c r="G2738">
        <v>3.09E-2</v>
      </c>
      <c r="H2738">
        <v>3.9399999999999998E-2</v>
      </c>
    </row>
    <row r="2739" spans="1:8" x14ac:dyDescent="0.2">
      <c r="A2739">
        <v>3.7000000000000002E-3</v>
      </c>
      <c r="B2739">
        <v>6.3E-3</v>
      </c>
      <c r="C2739">
        <v>1.04E-2</v>
      </c>
      <c r="D2739">
        <v>1.49E-2</v>
      </c>
      <c r="E2739">
        <v>1.9099999999999999E-2</v>
      </c>
      <c r="F2739">
        <v>2.5700000000000001E-2</v>
      </c>
      <c r="G2739">
        <v>3.1800000000000002E-2</v>
      </c>
      <c r="H2739">
        <v>4.02E-2</v>
      </c>
    </row>
    <row r="2740" spans="1:8" x14ac:dyDescent="0.2">
      <c r="A2740">
        <v>3.8999999999999998E-3</v>
      </c>
      <c r="B2740">
        <v>6.1999999999999998E-3</v>
      </c>
      <c r="C2740">
        <v>1.03E-2</v>
      </c>
      <c r="D2740">
        <v>1.47E-2</v>
      </c>
      <c r="E2740">
        <v>1.89E-2</v>
      </c>
      <c r="F2740">
        <v>2.5499999999999998E-2</v>
      </c>
      <c r="G2740">
        <v>3.1699999999999999E-2</v>
      </c>
      <c r="H2740">
        <v>4.02E-2</v>
      </c>
    </row>
    <row r="2741" spans="1:8" x14ac:dyDescent="0.2">
      <c r="A2741">
        <v>4.3E-3</v>
      </c>
      <c r="B2741">
        <v>6.4999999999999997E-3</v>
      </c>
      <c r="C2741">
        <v>1.0200000000000001E-2</v>
      </c>
      <c r="D2741">
        <v>1.44E-2</v>
      </c>
      <c r="E2741">
        <v>1.84E-2</v>
      </c>
      <c r="F2741">
        <v>2.4799999999999999E-2</v>
      </c>
      <c r="G2741">
        <v>3.0800000000000001E-2</v>
      </c>
      <c r="H2741">
        <v>3.9100000000000003E-2</v>
      </c>
    </row>
    <row r="2742" spans="1:8" x14ac:dyDescent="0.2">
      <c r="A2742">
        <v>4.1000000000000003E-3</v>
      </c>
      <c r="B2742">
        <v>6.4000000000000003E-3</v>
      </c>
      <c r="C2742">
        <v>1.0200000000000001E-2</v>
      </c>
      <c r="D2742">
        <v>1.44E-2</v>
      </c>
      <c r="E2742">
        <v>1.8499999999999999E-2</v>
      </c>
      <c r="F2742">
        <v>2.4899999999999999E-2</v>
      </c>
      <c r="G2742">
        <v>3.1E-2</v>
      </c>
      <c r="H2742">
        <v>3.9399999999999998E-2</v>
      </c>
    </row>
    <row r="2743" spans="1:8" x14ac:dyDescent="0.2">
      <c r="A2743">
        <v>4.0000000000000001E-3</v>
      </c>
      <c r="B2743">
        <v>6.4000000000000003E-3</v>
      </c>
      <c r="C2743">
        <v>1.01E-2</v>
      </c>
      <c r="D2743">
        <v>1.43E-2</v>
      </c>
      <c r="E2743">
        <v>1.84E-2</v>
      </c>
      <c r="F2743">
        <v>2.4799999999999999E-2</v>
      </c>
      <c r="G2743">
        <v>3.09E-2</v>
      </c>
      <c r="H2743">
        <v>3.9300000000000002E-2</v>
      </c>
    </row>
    <row r="2744" spans="1:8" x14ac:dyDescent="0.2">
      <c r="A2744">
        <v>4.1000000000000003E-3</v>
      </c>
      <c r="B2744">
        <v>6.4999999999999997E-3</v>
      </c>
      <c r="C2744">
        <v>1.0200000000000001E-2</v>
      </c>
      <c r="D2744">
        <v>1.4500000000000001E-2</v>
      </c>
      <c r="E2744">
        <v>1.8700000000000001E-2</v>
      </c>
      <c r="F2744">
        <v>2.52E-2</v>
      </c>
      <c r="G2744">
        <v>3.1300000000000001E-2</v>
      </c>
      <c r="H2744">
        <v>3.9600000000000003E-2</v>
      </c>
    </row>
    <row r="2745" spans="1:8" x14ac:dyDescent="0.2">
      <c r="A2745">
        <v>3.8999999999999998E-3</v>
      </c>
      <c r="B2745">
        <v>6.1999999999999998E-3</v>
      </c>
      <c r="C2745">
        <v>9.9000000000000008E-3</v>
      </c>
      <c r="D2745">
        <v>1.41E-2</v>
      </c>
      <c r="E2745">
        <v>1.83E-2</v>
      </c>
      <c r="F2745">
        <v>2.4899999999999999E-2</v>
      </c>
      <c r="G2745">
        <v>3.1E-2</v>
      </c>
      <c r="H2745">
        <v>3.9399999999999998E-2</v>
      </c>
    </row>
    <row r="2746" spans="1:8" x14ac:dyDescent="0.2">
      <c r="A2746">
        <v>4.1999999999999997E-3</v>
      </c>
      <c r="B2746">
        <v>6.3E-3</v>
      </c>
      <c r="C2746">
        <v>9.7999999999999997E-3</v>
      </c>
      <c r="D2746">
        <v>1.3899999999999999E-2</v>
      </c>
      <c r="E2746">
        <v>1.7999999999999999E-2</v>
      </c>
      <c r="F2746">
        <v>2.4400000000000002E-2</v>
      </c>
      <c r="G2746">
        <v>3.0499999999999999E-2</v>
      </c>
      <c r="H2746">
        <v>3.8899999999999997E-2</v>
      </c>
    </row>
    <row r="2747" spans="1:8" x14ac:dyDescent="0.2">
      <c r="A2747">
        <v>4.3E-3</v>
      </c>
      <c r="B2747">
        <v>6.4000000000000003E-3</v>
      </c>
      <c r="C2747">
        <v>9.7000000000000003E-3</v>
      </c>
      <c r="D2747">
        <v>1.37E-2</v>
      </c>
      <c r="E2747">
        <v>1.78E-2</v>
      </c>
      <c r="F2747">
        <v>2.41E-2</v>
      </c>
      <c r="G2747">
        <v>3.0200000000000001E-2</v>
      </c>
      <c r="H2747">
        <v>3.8699999999999998E-2</v>
      </c>
    </row>
    <row r="2748" spans="1:8" x14ac:dyDescent="0.2">
      <c r="A2748">
        <v>4.4999999999999997E-3</v>
      </c>
      <c r="B2748">
        <v>6.6E-3</v>
      </c>
      <c r="C2748">
        <v>9.7999999999999997E-3</v>
      </c>
      <c r="D2748">
        <v>1.37E-2</v>
      </c>
      <c r="E2748">
        <v>1.77E-2</v>
      </c>
      <c r="F2748">
        <v>2.41E-2</v>
      </c>
      <c r="G2748">
        <v>3.0099999999999998E-2</v>
      </c>
      <c r="H2748">
        <v>3.8800000000000001E-2</v>
      </c>
    </row>
    <row r="2749" spans="1:8" x14ac:dyDescent="0.2">
      <c r="A2749">
        <v>4.3E-3</v>
      </c>
      <c r="B2749">
        <v>6.7000000000000002E-3</v>
      </c>
      <c r="C2749">
        <v>1.0200000000000001E-2</v>
      </c>
      <c r="D2749">
        <v>1.4200000000000001E-2</v>
      </c>
      <c r="E2749">
        <v>1.83E-2</v>
      </c>
      <c r="F2749">
        <v>2.47E-2</v>
      </c>
      <c r="G2749">
        <v>3.0800000000000001E-2</v>
      </c>
      <c r="H2749">
        <v>3.95E-2</v>
      </c>
    </row>
    <row r="2750" spans="1:8" x14ac:dyDescent="0.2">
      <c r="A2750">
        <v>4.1000000000000003E-3</v>
      </c>
      <c r="B2750">
        <v>7.0000000000000001E-3</v>
      </c>
      <c r="C2750">
        <v>1.0999999999999999E-2</v>
      </c>
      <c r="D2750">
        <v>1.5299999999999999E-2</v>
      </c>
      <c r="E2750">
        <v>1.9400000000000001E-2</v>
      </c>
      <c r="F2750">
        <v>2.58E-2</v>
      </c>
      <c r="G2750">
        <v>3.1899999999999998E-2</v>
      </c>
      <c r="H2750">
        <v>4.0099999999999997E-2</v>
      </c>
    </row>
    <row r="2751" spans="1:8" x14ac:dyDescent="0.2">
      <c r="A2751">
        <v>4.0000000000000001E-3</v>
      </c>
      <c r="B2751">
        <v>7.1000000000000004E-3</v>
      </c>
      <c r="C2751">
        <v>1.15E-2</v>
      </c>
      <c r="D2751">
        <v>1.61E-2</v>
      </c>
      <c r="E2751">
        <v>2.0400000000000001E-2</v>
      </c>
      <c r="F2751">
        <v>2.69E-2</v>
      </c>
      <c r="G2751">
        <v>3.2800000000000003E-2</v>
      </c>
      <c r="H2751">
        <v>4.1000000000000002E-2</v>
      </c>
    </row>
    <row r="2752" spans="1:8" x14ac:dyDescent="0.2">
      <c r="A2752">
        <v>3.8999999999999998E-3</v>
      </c>
      <c r="B2752">
        <v>7.3000000000000001E-3</v>
      </c>
      <c r="C2752">
        <v>1.18E-2</v>
      </c>
      <c r="D2752">
        <v>1.6500000000000001E-2</v>
      </c>
      <c r="E2752">
        <v>2.0799999999999999E-2</v>
      </c>
      <c r="F2752">
        <v>2.7400000000000001E-2</v>
      </c>
      <c r="G2752">
        <v>3.32E-2</v>
      </c>
      <c r="H2752">
        <v>4.1099999999999998E-2</v>
      </c>
    </row>
    <row r="2753" spans="1:8" x14ac:dyDescent="0.2">
      <c r="A2753">
        <v>4.0000000000000001E-3</v>
      </c>
      <c r="B2753">
        <v>6.8999999999999999E-3</v>
      </c>
      <c r="C2753">
        <v>1.12E-2</v>
      </c>
      <c r="D2753">
        <v>1.5699999999999999E-2</v>
      </c>
      <c r="E2753">
        <v>1.9900000000000001E-2</v>
      </c>
      <c r="F2753">
        <v>2.6499999999999999E-2</v>
      </c>
      <c r="G2753">
        <v>3.2500000000000001E-2</v>
      </c>
      <c r="H2753">
        <v>4.0599999999999997E-2</v>
      </c>
    </row>
    <row r="2754" spans="1:8" x14ac:dyDescent="0.2">
      <c r="A2754">
        <v>4.1000000000000003E-3</v>
      </c>
      <c r="B2754">
        <v>6.7999999999999996E-3</v>
      </c>
      <c r="C2754">
        <v>1.0800000000000001E-2</v>
      </c>
      <c r="D2754">
        <v>1.52E-2</v>
      </c>
      <c r="E2754">
        <v>1.9400000000000001E-2</v>
      </c>
      <c r="F2754">
        <v>2.6100000000000002E-2</v>
      </c>
      <c r="G2754">
        <v>3.2300000000000002E-2</v>
      </c>
      <c r="H2754">
        <v>4.0500000000000001E-2</v>
      </c>
    </row>
    <row r="2755" spans="1:8" x14ac:dyDescent="0.2">
      <c r="A2755">
        <v>4.1000000000000003E-3</v>
      </c>
      <c r="B2755">
        <v>7.1999999999999998E-3</v>
      </c>
      <c r="C2755">
        <v>1.14E-2</v>
      </c>
      <c r="D2755">
        <v>1.61E-2</v>
      </c>
      <c r="E2755">
        <v>2.0299999999999999E-2</v>
      </c>
      <c r="F2755">
        <v>2.7E-2</v>
      </c>
      <c r="G2755">
        <v>3.3000000000000002E-2</v>
      </c>
      <c r="H2755">
        <v>4.1099999999999998E-2</v>
      </c>
    </row>
    <row r="2756" spans="1:8" x14ac:dyDescent="0.2">
      <c r="A2756">
        <v>4.0000000000000001E-3</v>
      </c>
      <c r="B2756">
        <v>6.4000000000000003E-3</v>
      </c>
      <c r="C2756">
        <v>1.0200000000000001E-2</v>
      </c>
      <c r="D2756">
        <v>1.4500000000000001E-2</v>
      </c>
      <c r="E2756">
        <v>1.8700000000000001E-2</v>
      </c>
      <c r="F2756">
        <v>2.5499999999999998E-2</v>
      </c>
      <c r="G2756">
        <v>3.1699999999999999E-2</v>
      </c>
      <c r="H2756">
        <v>4.02E-2</v>
      </c>
    </row>
    <row r="2757" spans="1:8" x14ac:dyDescent="0.2">
      <c r="A2757">
        <v>4.4000000000000003E-3</v>
      </c>
      <c r="B2757">
        <v>6.4999999999999997E-3</v>
      </c>
      <c r="C2757">
        <v>9.9000000000000008E-3</v>
      </c>
      <c r="D2757">
        <v>1.4E-2</v>
      </c>
      <c r="E2757">
        <v>1.8100000000000002E-2</v>
      </c>
      <c r="F2757">
        <v>2.47E-2</v>
      </c>
      <c r="G2757">
        <v>3.09E-2</v>
      </c>
      <c r="H2757">
        <v>3.9399999999999998E-2</v>
      </c>
    </row>
    <row r="2758" spans="1:8" x14ac:dyDescent="0.2">
      <c r="A2758">
        <v>4.4000000000000003E-3</v>
      </c>
      <c r="B2758">
        <v>6.6E-3</v>
      </c>
      <c r="C2758">
        <v>1.01E-2</v>
      </c>
      <c r="D2758">
        <v>1.43E-2</v>
      </c>
      <c r="E2758">
        <v>1.83E-2</v>
      </c>
      <c r="F2758">
        <v>2.47E-2</v>
      </c>
      <c r="G2758">
        <v>3.0700000000000002E-2</v>
      </c>
      <c r="H2758">
        <v>3.9E-2</v>
      </c>
    </row>
    <row r="2759" spans="1:8" x14ac:dyDescent="0.2">
      <c r="A2759">
        <v>4.3E-3</v>
      </c>
      <c r="B2759">
        <v>6.1999999999999998E-3</v>
      </c>
      <c r="C2759">
        <v>9.7999999999999997E-3</v>
      </c>
      <c r="D2759">
        <v>1.4E-2</v>
      </c>
      <c r="E2759">
        <v>1.8100000000000002E-2</v>
      </c>
      <c r="F2759">
        <v>2.4799999999999999E-2</v>
      </c>
      <c r="G2759">
        <v>3.0800000000000001E-2</v>
      </c>
      <c r="H2759">
        <v>3.9300000000000002E-2</v>
      </c>
    </row>
    <row r="2760" spans="1:8" x14ac:dyDescent="0.2">
      <c r="A2760">
        <v>4.3E-3</v>
      </c>
      <c r="B2760">
        <v>6.1999999999999998E-3</v>
      </c>
      <c r="C2760">
        <v>9.7000000000000003E-3</v>
      </c>
      <c r="D2760">
        <v>1.3899999999999999E-2</v>
      </c>
      <c r="E2760">
        <v>1.7999999999999999E-2</v>
      </c>
      <c r="F2760">
        <v>2.4500000000000001E-2</v>
      </c>
      <c r="G2760">
        <v>3.0499999999999999E-2</v>
      </c>
      <c r="H2760">
        <v>3.8899999999999997E-2</v>
      </c>
    </row>
    <row r="2761" spans="1:8" x14ac:dyDescent="0.2">
      <c r="A2761">
        <v>4.4999999999999997E-3</v>
      </c>
      <c r="B2761">
        <v>6.3E-3</v>
      </c>
      <c r="C2761">
        <v>9.7000000000000003E-3</v>
      </c>
      <c r="D2761">
        <v>1.37E-2</v>
      </c>
      <c r="E2761">
        <v>1.78E-2</v>
      </c>
      <c r="F2761">
        <v>2.4400000000000002E-2</v>
      </c>
      <c r="G2761">
        <v>3.0599999999999999E-2</v>
      </c>
      <c r="H2761">
        <v>3.9399999999999998E-2</v>
      </c>
    </row>
    <row r="2762" spans="1:8" x14ac:dyDescent="0.2">
      <c r="A2762">
        <v>4.7999999999999996E-3</v>
      </c>
      <c r="B2762">
        <v>6.6E-3</v>
      </c>
      <c r="C2762">
        <v>9.7999999999999997E-3</v>
      </c>
      <c r="D2762">
        <v>1.38E-2</v>
      </c>
      <c r="E2762">
        <v>1.78E-2</v>
      </c>
      <c r="F2762">
        <v>2.4199999999999999E-2</v>
      </c>
      <c r="G2762">
        <v>3.0300000000000001E-2</v>
      </c>
      <c r="H2762">
        <v>3.9100000000000003E-2</v>
      </c>
    </row>
    <row r="2763" spans="1:8" x14ac:dyDescent="0.2">
      <c r="A2763">
        <v>4.5999999999999999E-3</v>
      </c>
      <c r="B2763">
        <v>6.4999999999999997E-3</v>
      </c>
      <c r="C2763">
        <v>9.7999999999999997E-3</v>
      </c>
      <c r="D2763">
        <v>1.3899999999999999E-2</v>
      </c>
      <c r="E2763">
        <v>1.7899999999999999E-2</v>
      </c>
      <c r="F2763">
        <v>2.4500000000000001E-2</v>
      </c>
      <c r="G2763">
        <v>3.0700000000000002E-2</v>
      </c>
      <c r="H2763">
        <v>3.9399999999999998E-2</v>
      </c>
    </row>
    <row r="2764" spans="1:8" x14ac:dyDescent="0.2">
      <c r="A2764">
        <v>4.4999999999999997E-3</v>
      </c>
      <c r="B2764">
        <v>6.6E-3</v>
      </c>
      <c r="C2764">
        <v>9.9000000000000008E-3</v>
      </c>
      <c r="D2764">
        <v>1.4E-2</v>
      </c>
      <c r="E2764">
        <v>1.7999999999999999E-2</v>
      </c>
      <c r="F2764">
        <v>2.46E-2</v>
      </c>
      <c r="G2764">
        <v>3.0599999999999999E-2</v>
      </c>
      <c r="H2764">
        <v>3.9199999999999999E-2</v>
      </c>
    </row>
    <row r="2765" spans="1:8" x14ac:dyDescent="0.2">
      <c r="A2765">
        <v>4.1999999999999997E-3</v>
      </c>
      <c r="B2765">
        <v>6.4999999999999997E-3</v>
      </c>
      <c r="C2765">
        <v>0.01</v>
      </c>
      <c r="D2765">
        <v>1.4200000000000001E-2</v>
      </c>
      <c r="E2765">
        <v>1.84E-2</v>
      </c>
      <c r="F2765">
        <v>2.5000000000000001E-2</v>
      </c>
      <c r="G2765">
        <v>3.1199999999999999E-2</v>
      </c>
      <c r="H2765">
        <v>3.9600000000000003E-2</v>
      </c>
    </row>
    <row r="2766" spans="1:8" x14ac:dyDescent="0.2">
      <c r="A2766">
        <v>4.1999999999999997E-3</v>
      </c>
      <c r="B2766">
        <v>6.3E-3</v>
      </c>
      <c r="C2766">
        <v>9.7999999999999997E-3</v>
      </c>
      <c r="D2766">
        <v>1.4E-2</v>
      </c>
      <c r="E2766">
        <v>1.8100000000000002E-2</v>
      </c>
      <c r="F2766">
        <v>2.47E-2</v>
      </c>
      <c r="G2766">
        <v>3.09E-2</v>
      </c>
      <c r="H2766">
        <v>3.9399999999999998E-2</v>
      </c>
    </row>
    <row r="2767" spans="1:8" x14ac:dyDescent="0.2">
      <c r="A2767">
        <v>4.3E-3</v>
      </c>
      <c r="B2767">
        <v>6.4000000000000003E-3</v>
      </c>
      <c r="C2767">
        <v>9.5999999999999992E-3</v>
      </c>
      <c r="D2767">
        <v>1.3599999999999999E-2</v>
      </c>
      <c r="E2767">
        <v>1.78E-2</v>
      </c>
      <c r="F2767">
        <v>2.4400000000000002E-2</v>
      </c>
      <c r="G2767">
        <v>3.0700000000000002E-2</v>
      </c>
      <c r="H2767">
        <v>3.95E-2</v>
      </c>
    </row>
    <row r="2768" spans="1:8" x14ac:dyDescent="0.2">
      <c r="A2768">
        <v>4.3E-3</v>
      </c>
      <c r="B2768">
        <v>6.1999999999999998E-3</v>
      </c>
      <c r="C2768">
        <v>9.4999999999999998E-3</v>
      </c>
      <c r="D2768">
        <v>1.35E-2</v>
      </c>
      <c r="E2768">
        <v>1.77E-2</v>
      </c>
      <c r="F2768">
        <v>2.4299999999999999E-2</v>
      </c>
      <c r="G2768">
        <v>3.0499999999999999E-2</v>
      </c>
      <c r="H2768">
        <v>3.9399999999999998E-2</v>
      </c>
    </row>
    <row r="2769" spans="1:8" x14ac:dyDescent="0.2">
      <c r="A2769">
        <v>4.4999999999999997E-3</v>
      </c>
      <c r="B2769">
        <v>6.3E-3</v>
      </c>
      <c r="C2769">
        <v>9.4999999999999998E-3</v>
      </c>
      <c r="D2769">
        <v>1.34E-2</v>
      </c>
      <c r="E2769">
        <v>1.7600000000000001E-2</v>
      </c>
      <c r="F2769">
        <v>2.4199999999999999E-2</v>
      </c>
      <c r="G2769">
        <v>3.0599999999999999E-2</v>
      </c>
      <c r="H2769">
        <v>3.95E-2</v>
      </c>
    </row>
    <row r="2770" spans="1:8" x14ac:dyDescent="0.2">
      <c r="A2770">
        <v>4.4999999999999997E-3</v>
      </c>
      <c r="B2770">
        <v>6.3E-3</v>
      </c>
      <c r="C2770">
        <v>9.4000000000000004E-3</v>
      </c>
      <c r="D2770">
        <v>1.35E-2</v>
      </c>
      <c r="E2770">
        <v>1.7600000000000001E-2</v>
      </c>
      <c r="F2770">
        <v>2.4299999999999999E-2</v>
      </c>
      <c r="G2770">
        <v>3.0700000000000002E-2</v>
      </c>
      <c r="H2770">
        <v>3.9399999999999998E-2</v>
      </c>
    </row>
    <row r="2771" spans="1:8" x14ac:dyDescent="0.2">
      <c r="A2771">
        <v>4.4000000000000003E-3</v>
      </c>
      <c r="B2771">
        <v>6.0000000000000001E-3</v>
      </c>
      <c r="C2771">
        <v>8.8000000000000005E-3</v>
      </c>
      <c r="D2771">
        <v>1.26E-2</v>
      </c>
      <c r="E2771">
        <v>1.67E-2</v>
      </c>
      <c r="F2771">
        <v>2.3400000000000001E-2</v>
      </c>
      <c r="G2771">
        <v>2.9600000000000001E-2</v>
      </c>
      <c r="H2771">
        <v>3.8399999999999997E-2</v>
      </c>
    </row>
    <row r="2772" spans="1:8" x14ac:dyDescent="0.2">
      <c r="A2772">
        <v>4.3E-3</v>
      </c>
      <c r="B2772">
        <v>5.7000000000000002E-3</v>
      </c>
      <c r="C2772">
        <v>8.2000000000000007E-3</v>
      </c>
      <c r="D2772">
        <v>1.17E-2</v>
      </c>
      <c r="E2772">
        <v>1.55E-2</v>
      </c>
      <c r="F2772">
        <v>2.2100000000000002E-2</v>
      </c>
      <c r="G2772">
        <v>2.8500000000000001E-2</v>
      </c>
      <c r="H2772">
        <v>3.7499999999999999E-2</v>
      </c>
    </row>
    <row r="2773" spans="1:8" x14ac:dyDescent="0.2">
      <c r="A2773">
        <v>4.5999999999999999E-3</v>
      </c>
      <c r="B2773">
        <v>5.8999999999999999E-3</v>
      </c>
      <c r="C2773">
        <v>8.3000000000000001E-3</v>
      </c>
      <c r="D2773">
        <v>1.17E-2</v>
      </c>
      <c r="E2773">
        <v>1.54E-2</v>
      </c>
      <c r="F2773">
        <v>2.1899999999999999E-2</v>
      </c>
      <c r="G2773">
        <v>2.81E-2</v>
      </c>
      <c r="H2773">
        <v>3.7100000000000001E-2</v>
      </c>
    </row>
    <row r="2774" spans="1:8" x14ac:dyDescent="0.2">
      <c r="A2774">
        <v>4.5999999999999999E-3</v>
      </c>
      <c r="B2774">
        <v>5.8999999999999999E-3</v>
      </c>
      <c r="C2774">
        <v>8.2000000000000007E-3</v>
      </c>
      <c r="D2774">
        <v>1.15E-2</v>
      </c>
      <c r="E2774">
        <v>1.5100000000000001E-2</v>
      </c>
      <c r="F2774">
        <v>2.12E-2</v>
      </c>
      <c r="G2774">
        <v>2.69E-2</v>
      </c>
      <c r="H2774">
        <v>3.5299999999999998E-2</v>
      </c>
    </row>
    <row r="2775" spans="1:8" x14ac:dyDescent="0.2">
      <c r="A2775">
        <v>4.0000000000000001E-3</v>
      </c>
      <c r="B2775">
        <v>5.1999999999999998E-3</v>
      </c>
      <c r="C2775">
        <v>7.4000000000000003E-3</v>
      </c>
      <c r="D2775">
        <v>1.0699999999999999E-2</v>
      </c>
      <c r="E2775">
        <v>1.44E-2</v>
      </c>
      <c r="F2775">
        <v>2.06E-2</v>
      </c>
      <c r="G2775">
        <v>2.6499999999999999E-2</v>
      </c>
      <c r="H2775">
        <v>3.5200000000000002E-2</v>
      </c>
    </row>
    <row r="2776" spans="1:8" x14ac:dyDescent="0.2">
      <c r="A2776">
        <v>4.0000000000000001E-3</v>
      </c>
      <c r="B2776">
        <v>5.4999999999999997E-3</v>
      </c>
      <c r="C2776">
        <v>7.7999999999999996E-3</v>
      </c>
      <c r="D2776">
        <v>1.11E-2</v>
      </c>
      <c r="E2776">
        <v>1.4800000000000001E-2</v>
      </c>
      <c r="F2776">
        <v>2.0799999999999999E-2</v>
      </c>
      <c r="G2776">
        <v>2.64E-2</v>
      </c>
      <c r="H2776">
        <v>3.5000000000000003E-2</v>
      </c>
    </row>
    <row r="2777" spans="1:8" x14ac:dyDescent="0.2">
      <c r="A2777">
        <v>3.8999999999999998E-3</v>
      </c>
      <c r="B2777">
        <v>5.0000000000000001E-3</v>
      </c>
      <c r="C2777">
        <v>7.3000000000000001E-3</v>
      </c>
      <c r="D2777">
        <v>1.0500000000000001E-2</v>
      </c>
      <c r="E2777">
        <v>1.41E-2</v>
      </c>
      <c r="F2777">
        <v>2.01E-2</v>
      </c>
      <c r="G2777">
        <v>2.58E-2</v>
      </c>
      <c r="H2777">
        <v>3.44E-2</v>
      </c>
    </row>
    <row r="2778" spans="1:8" x14ac:dyDescent="0.2">
      <c r="A2778">
        <v>4.1999999999999997E-3</v>
      </c>
      <c r="B2778">
        <v>5.4000000000000003E-3</v>
      </c>
      <c r="C2778">
        <v>7.9000000000000008E-3</v>
      </c>
      <c r="D2778">
        <v>1.1299999999999999E-2</v>
      </c>
      <c r="E2778">
        <v>1.4800000000000001E-2</v>
      </c>
      <c r="F2778">
        <v>2.06E-2</v>
      </c>
      <c r="G2778">
        <v>2.5999999999999999E-2</v>
      </c>
      <c r="H2778">
        <v>3.4099999999999998E-2</v>
      </c>
    </row>
    <row r="2779" spans="1:8" x14ac:dyDescent="0.2">
      <c r="A2779">
        <v>3.8999999999999998E-3</v>
      </c>
      <c r="B2779">
        <v>4.1999999999999997E-3</v>
      </c>
      <c r="C2779">
        <v>5.7999999999999996E-3</v>
      </c>
      <c r="D2779">
        <v>8.8000000000000005E-3</v>
      </c>
      <c r="E2779">
        <v>1.2200000000000001E-2</v>
      </c>
      <c r="F2779">
        <v>1.7999999999999999E-2</v>
      </c>
      <c r="G2779">
        <v>2.3699999999999999E-2</v>
      </c>
      <c r="H2779">
        <v>3.2500000000000001E-2</v>
      </c>
    </row>
    <row r="2780" spans="1:8" x14ac:dyDescent="0.2">
      <c r="A2780">
        <v>4.4000000000000003E-3</v>
      </c>
      <c r="B2780">
        <v>4.5999999999999999E-3</v>
      </c>
      <c r="C2780">
        <v>6.1999999999999998E-3</v>
      </c>
      <c r="D2780">
        <v>9.2999999999999992E-3</v>
      </c>
      <c r="E2780">
        <v>1.2500000000000001E-2</v>
      </c>
      <c r="F2780">
        <v>1.83E-2</v>
      </c>
      <c r="G2780">
        <v>2.3800000000000002E-2</v>
      </c>
      <c r="H2780">
        <v>3.2599999999999997E-2</v>
      </c>
    </row>
    <row r="2781" spans="1:8" x14ac:dyDescent="0.2">
      <c r="A2781">
        <v>4.3E-3</v>
      </c>
      <c r="B2781">
        <v>4.4000000000000003E-3</v>
      </c>
      <c r="C2781">
        <v>5.8999999999999999E-3</v>
      </c>
      <c r="D2781">
        <v>8.8000000000000005E-3</v>
      </c>
      <c r="E2781">
        <v>1.2200000000000001E-2</v>
      </c>
      <c r="F2781">
        <v>1.8200000000000001E-2</v>
      </c>
      <c r="G2781">
        <v>2.4199999999999999E-2</v>
      </c>
      <c r="H2781">
        <v>3.3500000000000002E-2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P70"/>
  <sheetViews>
    <sheetView workbookViewId="0"/>
  </sheetViews>
  <sheetFormatPr baseColWidth="10" defaultRowHeight="16" x14ac:dyDescent="0.2"/>
  <cols>
    <col min="1" max="1" width="12.33203125" style="13" bestFit="1" customWidth="1"/>
    <col min="2" max="2" width="12.6640625" style="13" bestFit="1" customWidth="1"/>
    <col min="3" max="3" width="12.33203125" style="13" bestFit="1" customWidth="1"/>
    <col min="4" max="5" width="12" style="13" bestFit="1" customWidth="1"/>
    <col min="6" max="6" width="14" style="13" bestFit="1" customWidth="1"/>
    <col min="7" max="7" width="13" style="13" bestFit="1" customWidth="1"/>
    <col min="8" max="9" width="10.83203125" style="13"/>
    <col min="10" max="12" width="11.1640625" style="13" bestFit="1" customWidth="1"/>
    <col min="13" max="16384" width="10.83203125" style="13"/>
  </cols>
  <sheetData>
    <row r="2" spans="1:302" x14ac:dyDescent="0.2">
      <c r="B2" s="13" t="s">
        <v>51</v>
      </c>
    </row>
    <row r="3" spans="1:302" x14ac:dyDescent="0.2">
      <c r="B3" s="15" t="s">
        <v>50</v>
      </c>
      <c r="C3" s="15" t="s">
        <v>49</v>
      </c>
      <c r="D3" s="15" t="s">
        <v>4</v>
      </c>
      <c r="E3" s="15" t="s">
        <v>69</v>
      </c>
      <c r="F3" s="15" t="s">
        <v>5</v>
      </c>
      <c r="G3" s="15" t="s">
        <v>52</v>
      </c>
      <c r="I3" s="13" t="s">
        <v>75</v>
      </c>
      <c r="S3" s="13" t="s">
        <v>76</v>
      </c>
    </row>
    <row r="4" spans="1:302" x14ac:dyDescent="0.2">
      <c r="B4" s="12">
        <v>0</v>
      </c>
      <c r="C4" s="13">
        <v>1</v>
      </c>
      <c r="D4" s="13">
        <f t="shared" ref="D4:D12" ca="1" si="0">SQRT(E4)</f>
        <v>3.0824941183301606E-4</v>
      </c>
      <c r="E4" s="13">
        <f ca="1">E5/2</f>
        <v>9.5017699895400333E-8</v>
      </c>
      <c r="F4" s="13">
        <v>0</v>
      </c>
      <c r="G4" s="18">
        <f ca="1">K5</f>
        <v>6.0292758096961865E-8</v>
      </c>
      <c r="J4" s="13" t="s">
        <v>61</v>
      </c>
      <c r="K4" s="13" t="s">
        <v>62</v>
      </c>
      <c r="L4" s="13" t="s">
        <v>63</v>
      </c>
      <c r="M4" s="13" t="s">
        <v>64</v>
      </c>
      <c r="N4" s="13" t="s">
        <v>65</v>
      </c>
      <c r="O4" s="13" t="s">
        <v>66</v>
      </c>
      <c r="P4" s="13" t="s">
        <v>67</v>
      </c>
      <c r="Q4" s="13" t="s">
        <v>68</v>
      </c>
      <c r="T4" s="13" t="s">
        <v>61</v>
      </c>
      <c r="U4" s="13" t="s">
        <v>62</v>
      </c>
      <c r="V4" s="13" t="s">
        <v>63</v>
      </c>
      <c r="W4" s="13" t="s">
        <v>64</v>
      </c>
      <c r="X4" s="13" t="s">
        <v>65</v>
      </c>
      <c r="Y4" s="13" t="s">
        <v>66</v>
      </c>
      <c r="Z4" s="13" t="s">
        <v>67</v>
      </c>
      <c r="AA4" s="13" t="s">
        <v>68</v>
      </c>
    </row>
    <row r="5" spans="1:302" x14ac:dyDescent="0.2">
      <c r="B5" s="12">
        <v>1</v>
      </c>
      <c r="C5" s="13">
        <v>2</v>
      </c>
      <c r="D5" s="13">
        <f t="shared" ca="1" si="0"/>
        <v>4.359304988077809E-4</v>
      </c>
      <c r="E5" s="13">
        <f ca="1">J5</f>
        <v>1.9003539979080067E-7</v>
      </c>
      <c r="F5" s="13">
        <f t="array" ref="F5:F12">TRANSPOSE(YieldLevels!A2:H2)</f>
        <v>7.0999999999999994E-2</v>
      </c>
      <c r="G5" s="18">
        <f ca="1">L6</f>
        <v>8.2382963109336802E-8</v>
      </c>
      <c r="I5" s="13" t="s">
        <v>61</v>
      </c>
      <c r="J5" s="13">
        <f t="shared" ref="J5:Q12" ca="1" si="1">_xlfn.COVARIANCE.P(INDIRECT($I5),INDIRECT(J$4))</f>
        <v>1.9003539979080067E-7</v>
      </c>
      <c r="K5" s="13">
        <f t="shared" ca="1" si="1"/>
        <v>6.0292758096961865E-8</v>
      </c>
      <c r="L5" s="13">
        <f t="shared" ca="1" si="1"/>
        <v>6.443942579183118E-8</v>
      </c>
      <c r="M5" s="13">
        <f t="shared" ca="1" si="1"/>
        <v>5.6021184489140624E-8</v>
      </c>
      <c r="N5" s="13">
        <f t="shared" ca="1" si="1"/>
        <v>5.0757555690472192E-8</v>
      </c>
      <c r="O5" s="13">
        <f t="shared" ca="1" si="1"/>
        <v>5.5886267455886636E-8</v>
      </c>
      <c r="P5" s="13">
        <f t="shared" ca="1" si="1"/>
        <v>4.5472676799132535E-8</v>
      </c>
      <c r="Q5" s="13">
        <f t="shared" ca="1" si="1"/>
        <v>3.8752653571929757E-8</v>
      </c>
      <c r="S5" s="13" t="s">
        <v>61</v>
      </c>
      <c r="T5" s="13">
        <f t="shared" ref="T5:AA12" ca="1" si="2">CORREL(INDIRECT($I5),INDIRECT(T$4))</f>
        <v>1</v>
      </c>
      <c r="U5" s="13">
        <f t="shared" ca="1" si="2"/>
        <v>0.30115848587643673</v>
      </c>
      <c r="V5" s="13">
        <f t="shared" ca="1" si="2"/>
        <v>0.31239898577258712</v>
      </c>
      <c r="W5" s="13">
        <f t="shared" ca="1" si="2"/>
        <v>0.26628677516844146</v>
      </c>
      <c r="X5" s="13">
        <f t="shared" ca="1" si="2"/>
        <v>0.23604145320616263</v>
      </c>
      <c r="Y5" s="13">
        <f t="shared" ca="1" si="2"/>
        <v>0.27042441781078463</v>
      </c>
      <c r="Z5" s="13">
        <f t="shared" ca="1" si="2"/>
        <v>0.2158264401711926</v>
      </c>
      <c r="AA5" s="13">
        <f t="shared" ca="1" si="2"/>
        <v>0.19420643434939441</v>
      </c>
    </row>
    <row r="6" spans="1:302" x14ac:dyDescent="0.2">
      <c r="B6" s="12">
        <v>2</v>
      </c>
      <c r="C6" s="13">
        <f t="shared" ref="C6:C11" si="3">B7</f>
        <v>3</v>
      </c>
      <c r="D6" s="13">
        <f t="shared" ca="1" si="0"/>
        <v>4.592538351788258E-4</v>
      </c>
      <c r="E6" s="13">
        <f ca="1">K6</f>
        <v>2.1091408512646011E-7</v>
      </c>
      <c r="F6" s="13">
        <v>7.1599999999999997E-2</v>
      </c>
      <c r="G6" s="13">
        <f ca="1">L6</f>
        <v>8.2382963109336802E-8</v>
      </c>
      <c r="I6" s="13" t="s">
        <v>62</v>
      </c>
      <c r="J6" s="13">
        <f t="shared" ca="1" si="1"/>
        <v>6.0292758096961865E-8</v>
      </c>
      <c r="K6" s="13">
        <f t="shared" ca="1" si="1"/>
        <v>2.1091408512646011E-7</v>
      </c>
      <c r="L6" s="13">
        <f t="shared" ca="1" si="1"/>
        <v>8.2382963109336802E-8</v>
      </c>
      <c r="M6" s="13">
        <f t="shared" ca="1" si="1"/>
        <v>7.9597697491809453E-8</v>
      </c>
      <c r="N6" s="13">
        <f t="shared" ca="1" si="1"/>
        <v>8.0457107609858741E-8</v>
      </c>
      <c r="O6" s="13">
        <f t="shared" ca="1" si="1"/>
        <v>7.5016887641947943E-8</v>
      </c>
      <c r="P6" s="13">
        <f t="shared" ca="1" si="1"/>
        <v>6.8968953990300989E-8</v>
      </c>
      <c r="Q6" s="13">
        <f t="shared" ca="1" si="1"/>
        <v>5.2009652415875894E-8</v>
      </c>
      <c r="S6" s="13" t="s">
        <v>62</v>
      </c>
      <c r="T6" s="13">
        <f t="shared" ca="1" si="2"/>
        <v>0.30115848587643673</v>
      </c>
      <c r="U6" s="13">
        <f t="shared" ca="1" si="2"/>
        <v>1.0000000000000002</v>
      </c>
      <c r="V6" s="13">
        <f t="shared" ca="1" si="2"/>
        <v>0.37910527245205422</v>
      </c>
      <c r="W6" s="13">
        <f t="shared" ca="1" si="2"/>
        <v>0.35913876010291718</v>
      </c>
      <c r="X6" s="13">
        <f t="shared" ca="1" si="2"/>
        <v>0.35515379402127484</v>
      </c>
      <c r="Y6" s="13">
        <f t="shared" ca="1" si="2"/>
        <v>0.34455955916019609</v>
      </c>
      <c r="Z6" s="13">
        <f t="shared" ca="1" si="2"/>
        <v>0.3107221615569068</v>
      </c>
      <c r="AA6" s="13">
        <f t="shared" ca="1" si="2"/>
        <v>0.24740620218953041</v>
      </c>
    </row>
    <row r="7" spans="1:302" x14ac:dyDescent="0.2">
      <c r="B7" s="12">
        <v>3</v>
      </c>
      <c r="C7" s="13">
        <f t="shared" si="3"/>
        <v>4</v>
      </c>
      <c r="D7" s="13">
        <f t="shared" ca="1" si="0"/>
        <v>4.7317827009302671E-4</v>
      </c>
      <c r="E7" s="13">
        <f ca="1">L7</f>
        <v>2.2389767528822932E-7</v>
      </c>
      <c r="F7" s="13">
        <v>7.17E-2</v>
      </c>
      <c r="G7" s="13">
        <f ca="1">M7</f>
        <v>9.7896692358618398E-8</v>
      </c>
      <c r="I7" s="13" t="s">
        <v>63</v>
      </c>
      <c r="J7" s="13">
        <f t="shared" ca="1" si="1"/>
        <v>6.443942579183118E-8</v>
      </c>
      <c r="K7" s="13">
        <f t="shared" ca="1" si="1"/>
        <v>8.2382963109336802E-8</v>
      </c>
      <c r="L7" s="13">
        <f t="shared" ca="1" si="1"/>
        <v>2.2389767528822932E-7</v>
      </c>
      <c r="M7" s="13">
        <f t="shared" ca="1" si="1"/>
        <v>9.7896692358618398E-8</v>
      </c>
      <c r="N7" s="13">
        <f t="shared" ca="1" si="1"/>
        <v>9.4585264872952779E-8</v>
      </c>
      <c r="O7" s="13">
        <f t="shared" ca="1" si="1"/>
        <v>8.9418471069530157E-8</v>
      </c>
      <c r="P7" s="13">
        <f t="shared" ca="1" si="1"/>
        <v>7.8775598020779188E-8</v>
      </c>
      <c r="Q7" s="13">
        <f t="shared" ca="1" si="1"/>
        <v>6.1234533025633022E-8</v>
      </c>
      <c r="S7" s="13" t="s">
        <v>63</v>
      </c>
      <c r="T7" s="13">
        <f t="shared" ca="1" si="2"/>
        <v>0.31239898577258712</v>
      </c>
      <c r="U7" s="13">
        <f t="shared" ca="1" si="2"/>
        <v>0.37910527245205422</v>
      </c>
      <c r="V7" s="13">
        <f t="shared" ca="1" si="2"/>
        <v>0.99999999999999989</v>
      </c>
      <c r="W7" s="13">
        <f t="shared" ca="1" si="2"/>
        <v>0.42870425287816044</v>
      </c>
      <c r="X7" s="13">
        <f t="shared" ca="1" si="2"/>
        <v>0.40523180735181785</v>
      </c>
      <c r="Y7" s="13">
        <f t="shared" ca="1" si="2"/>
        <v>0.39862129948285802</v>
      </c>
      <c r="Z7" s="13">
        <f t="shared" ca="1" si="2"/>
        <v>0.34445960434835554</v>
      </c>
      <c r="AA7" s="13">
        <f t="shared" ca="1" si="2"/>
        <v>0.28271642544725906</v>
      </c>
    </row>
    <row r="8" spans="1:302" x14ac:dyDescent="0.2">
      <c r="B8" s="12">
        <v>4</v>
      </c>
      <c r="C8" s="13">
        <f t="shared" si="3"/>
        <v>5</v>
      </c>
      <c r="D8" s="13">
        <f t="shared" ca="1" si="0"/>
        <v>4.8259790745087451E-4</v>
      </c>
      <c r="E8" s="13">
        <f ca="1">M8</f>
        <v>2.3290074027596282E-7</v>
      </c>
      <c r="F8" s="13">
        <v>7.17E-2</v>
      </c>
      <c r="G8" s="13">
        <f ca="1">N8</f>
        <v>9.6784153745477959E-8</v>
      </c>
      <c r="I8" s="13" t="s">
        <v>64</v>
      </c>
      <c r="J8" s="13">
        <f t="shared" ca="1" si="1"/>
        <v>5.6021184489140624E-8</v>
      </c>
      <c r="K8" s="13">
        <f t="shared" ca="1" si="1"/>
        <v>7.9597697491809453E-8</v>
      </c>
      <c r="L8" s="13">
        <f t="shared" ca="1" si="1"/>
        <v>9.7896692358618398E-8</v>
      </c>
      <c r="M8" s="13">
        <f t="shared" ca="1" si="1"/>
        <v>2.3290074027596282E-7</v>
      </c>
      <c r="N8" s="13">
        <f t="shared" ca="1" si="1"/>
        <v>9.6784153745477959E-8</v>
      </c>
      <c r="O8" s="13">
        <f t="shared" ca="1" si="1"/>
        <v>9.5381096669174216E-8</v>
      </c>
      <c r="P8" s="13">
        <f t="shared" ca="1" si="1"/>
        <v>8.5265148330887767E-8</v>
      </c>
      <c r="Q8" s="13">
        <f t="shared" ca="1" si="1"/>
        <v>7.4447441175979079E-8</v>
      </c>
      <c r="S8" s="13" t="s">
        <v>64</v>
      </c>
      <c r="T8" s="13">
        <f t="shared" ca="1" si="2"/>
        <v>0.26628677516844146</v>
      </c>
      <c r="U8" s="13">
        <f t="shared" ca="1" si="2"/>
        <v>0.35913876010291718</v>
      </c>
      <c r="V8" s="13">
        <f t="shared" ca="1" si="2"/>
        <v>0.42870425287816044</v>
      </c>
      <c r="W8" s="13">
        <f t="shared" ca="1" si="2"/>
        <v>0.99999999999999989</v>
      </c>
      <c r="X8" s="13">
        <f t="shared" ca="1" si="2"/>
        <v>0.40655907252397827</v>
      </c>
      <c r="Y8" s="13">
        <f t="shared" ca="1" si="2"/>
        <v>0.41690291339493507</v>
      </c>
      <c r="Z8" s="13">
        <f t="shared" ca="1" si="2"/>
        <v>0.36555901567542542</v>
      </c>
      <c r="AA8" s="13">
        <f t="shared" ca="1" si="2"/>
        <v>0.33701075744980946</v>
      </c>
    </row>
    <row r="9" spans="1:302" x14ac:dyDescent="0.2">
      <c r="B9" s="12">
        <v>5</v>
      </c>
      <c r="C9" s="13">
        <f t="shared" si="3"/>
        <v>7</v>
      </c>
      <c r="D9" s="13">
        <f t="shared" ca="1" si="0"/>
        <v>4.9328188346950484E-4</v>
      </c>
      <c r="E9" s="13">
        <f ca="1">N9</f>
        <v>2.4332701655922219E-7</v>
      </c>
      <c r="F9" s="13">
        <v>7.17E-2</v>
      </c>
      <c r="G9" s="13">
        <f ca="1">O9</f>
        <v>9.7110519961521921E-8</v>
      </c>
      <c r="I9" s="13" t="s">
        <v>65</v>
      </c>
      <c r="J9" s="13">
        <f t="shared" ca="1" si="1"/>
        <v>5.0757555690472192E-8</v>
      </c>
      <c r="K9" s="13">
        <f t="shared" ca="1" si="1"/>
        <v>8.0457107609858741E-8</v>
      </c>
      <c r="L9" s="13">
        <f t="shared" ca="1" si="1"/>
        <v>9.4585264872952779E-8</v>
      </c>
      <c r="M9" s="13">
        <f t="shared" ca="1" si="1"/>
        <v>9.6784153745477959E-8</v>
      </c>
      <c r="N9" s="13">
        <f t="shared" ca="1" si="1"/>
        <v>2.4332701655922219E-7</v>
      </c>
      <c r="O9" s="13">
        <f t="shared" ca="1" si="1"/>
        <v>9.7110519961521921E-8</v>
      </c>
      <c r="P9" s="13">
        <f t="shared" ca="1" si="1"/>
        <v>9.2949099247297326E-8</v>
      </c>
      <c r="Q9" s="13">
        <f t="shared" ca="1" si="1"/>
        <v>7.7257051011626481E-8</v>
      </c>
      <c r="S9" s="13" t="s">
        <v>65</v>
      </c>
      <c r="T9" s="13">
        <f t="shared" ca="1" si="2"/>
        <v>0.23604145320616263</v>
      </c>
      <c r="U9" s="13">
        <f t="shared" ca="1" si="2"/>
        <v>0.35515379402127484</v>
      </c>
      <c r="V9" s="13">
        <f t="shared" ca="1" si="2"/>
        <v>0.40523180735181785</v>
      </c>
      <c r="W9" s="13">
        <f t="shared" ca="1" si="2"/>
        <v>0.40655907252397827</v>
      </c>
      <c r="X9" s="13">
        <f t="shared" ca="1" si="2"/>
        <v>1.0000000000000002</v>
      </c>
      <c r="Y9" s="13">
        <f t="shared" ca="1" si="2"/>
        <v>0.41526866991719341</v>
      </c>
      <c r="Z9" s="13">
        <f t="shared" ca="1" si="2"/>
        <v>0.38987142159407062</v>
      </c>
      <c r="AA9" s="13">
        <f t="shared" ca="1" si="2"/>
        <v>0.34215460073959725</v>
      </c>
    </row>
    <row r="10" spans="1:302" x14ac:dyDescent="0.2">
      <c r="B10" s="12">
        <v>7</v>
      </c>
      <c r="C10" s="13">
        <f t="shared" si="3"/>
        <v>10</v>
      </c>
      <c r="D10" s="13">
        <f t="shared" ca="1" si="0"/>
        <v>4.7406942555014832E-4</v>
      </c>
      <c r="E10" s="13">
        <f ca="1">O10</f>
        <v>2.2474182024144761E-7</v>
      </c>
      <c r="F10" s="13">
        <v>7.1999999999999995E-2</v>
      </c>
      <c r="G10" s="13">
        <f ca="1">P10</f>
        <v>9.5245352499713225E-8</v>
      </c>
      <c r="I10" s="13" t="s">
        <v>66</v>
      </c>
      <c r="J10" s="13">
        <f t="shared" ca="1" si="1"/>
        <v>5.5886267455886636E-8</v>
      </c>
      <c r="K10" s="13">
        <f t="shared" ca="1" si="1"/>
        <v>7.5016887641947943E-8</v>
      </c>
      <c r="L10" s="13">
        <f t="shared" ca="1" si="1"/>
        <v>8.9418471069530157E-8</v>
      </c>
      <c r="M10" s="13">
        <f t="shared" ca="1" si="1"/>
        <v>9.5381096669174216E-8</v>
      </c>
      <c r="N10" s="13">
        <f t="shared" ca="1" si="1"/>
        <v>9.7110519961521921E-8</v>
      </c>
      <c r="O10" s="13">
        <f t="shared" ca="1" si="1"/>
        <v>2.2474182024144761E-7</v>
      </c>
      <c r="P10" s="13">
        <f t="shared" ca="1" si="1"/>
        <v>9.5245352499713225E-8</v>
      </c>
      <c r="Q10" s="13">
        <f t="shared" ca="1" si="1"/>
        <v>8.044934167656541E-8</v>
      </c>
      <c r="S10" s="13" t="s">
        <v>66</v>
      </c>
      <c r="T10" s="13">
        <f t="shared" ca="1" si="2"/>
        <v>0.27042441781078463</v>
      </c>
      <c r="U10" s="13">
        <f t="shared" ca="1" si="2"/>
        <v>0.34455955916019609</v>
      </c>
      <c r="V10" s="13">
        <f t="shared" ca="1" si="2"/>
        <v>0.39862129948285802</v>
      </c>
      <c r="W10" s="13">
        <f t="shared" ca="1" si="2"/>
        <v>0.41690291339493507</v>
      </c>
      <c r="X10" s="13">
        <f t="shared" ca="1" si="2"/>
        <v>0.41526866991719341</v>
      </c>
      <c r="Y10" s="13">
        <f t="shared" ca="1" si="2"/>
        <v>1</v>
      </c>
      <c r="Z10" s="13">
        <f t="shared" ca="1" si="2"/>
        <v>0.41569349478754669</v>
      </c>
      <c r="AA10" s="13">
        <f t="shared" ca="1" si="2"/>
        <v>0.37073191169954139</v>
      </c>
    </row>
    <row r="11" spans="1:302" x14ac:dyDescent="0.2">
      <c r="B11" s="12">
        <v>10</v>
      </c>
      <c r="C11" s="13">
        <f t="shared" si="3"/>
        <v>30</v>
      </c>
      <c r="D11" s="13">
        <f t="shared" ca="1" si="0"/>
        <v>4.8331315733509452E-4</v>
      </c>
      <c r="E11" s="13">
        <f ca="1">P11</f>
        <v>2.3359160805321781E-7</v>
      </c>
      <c r="F11" s="13">
        <v>7.2400000000000006E-2</v>
      </c>
      <c r="G11" s="13">
        <f ca="1">Q11</f>
        <v>8.7054929828074485E-8</v>
      </c>
      <c r="I11" s="13" t="s">
        <v>67</v>
      </c>
      <c r="J11" s="13">
        <f t="shared" ca="1" si="1"/>
        <v>4.5472676799132535E-8</v>
      </c>
      <c r="K11" s="13">
        <f t="shared" ca="1" si="1"/>
        <v>6.8968953990300989E-8</v>
      </c>
      <c r="L11" s="13">
        <f t="shared" ca="1" si="1"/>
        <v>7.8775598020779188E-8</v>
      </c>
      <c r="M11" s="13">
        <f t="shared" ca="1" si="1"/>
        <v>8.5265148330887767E-8</v>
      </c>
      <c r="N11" s="13">
        <f t="shared" ca="1" si="1"/>
        <v>9.2949099247297326E-8</v>
      </c>
      <c r="O11" s="13">
        <f t="shared" ca="1" si="1"/>
        <v>9.5245352499713225E-8</v>
      </c>
      <c r="P11" s="13">
        <f t="shared" ca="1" si="1"/>
        <v>2.3359160805321781E-7</v>
      </c>
      <c r="Q11" s="13">
        <f t="shared" ca="1" si="1"/>
        <v>8.7054929828074485E-8</v>
      </c>
      <c r="S11" s="13" t="s">
        <v>67</v>
      </c>
      <c r="T11" s="13">
        <f t="shared" ca="1" si="2"/>
        <v>0.2158264401711926</v>
      </c>
      <c r="U11" s="13">
        <f t="shared" ca="1" si="2"/>
        <v>0.3107221615569068</v>
      </c>
      <c r="V11" s="13">
        <f t="shared" ca="1" si="2"/>
        <v>0.34445960434835554</v>
      </c>
      <c r="W11" s="13">
        <f t="shared" ca="1" si="2"/>
        <v>0.36555901567542542</v>
      </c>
      <c r="X11" s="13">
        <f t="shared" ca="1" si="2"/>
        <v>0.38987142159407062</v>
      </c>
      <c r="Y11" s="13">
        <f t="shared" ca="1" si="2"/>
        <v>0.41569349478754669</v>
      </c>
      <c r="Z11" s="13">
        <f t="shared" ca="1" si="2"/>
        <v>0.99999999999999989</v>
      </c>
      <c r="AA11" s="13">
        <f t="shared" ca="1" si="2"/>
        <v>0.39349949076188634</v>
      </c>
    </row>
    <row r="12" spans="1:302" x14ac:dyDescent="0.2">
      <c r="B12" s="12">
        <v>30</v>
      </c>
      <c r="C12" s="13">
        <v>30</v>
      </c>
      <c r="D12" s="13">
        <f t="shared" ca="1" si="0"/>
        <v>4.5774180406017853E-4</v>
      </c>
      <c r="E12" s="13">
        <f ca="1">Q12</f>
        <v>2.0952755918426689E-7</v>
      </c>
      <c r="F12" s="13">
        <v>7.2400000000000006E-2</v>
      </c>
      <c r="G12" s="13">
        <f ca="1">Q12</f>
        <v>2.0952755918426689E-7</v>
      </c>
      <c r="I12" s="13" t="s">
        <v>68</v>
      </c>
      <c r="J12" s="13">
        <f t="shared" ca="1" si="1"/>
        <v>3.8752653571929757E-8</v>
      </c>
      <c r="K12" s="13">
        <f t="shared" ca="1" si="1"/>
        <v>5.2009652415875894E-8</v>
      </c>
      <c r="L12" s="13">
        <f t="shared" ca="1" si="1"/>
        <v>6.1234533025633022E-8</v>
      </c>
      <c r="M12" s="13">
        <f t="shared" ca="1" si="1"/>
        <v>7.4447441175979079E-8</v>
      </c>
      <c r="N12" s="13">
        <f t="shared" ca="1" si="1"/>
        <v>7.7257051011626481E-8</v>
      </c>
      <c r="O12" s="13">
        <f t="shared" ca="1" si="1"/>
        <v>8.044934167656541E-8</v>
      </c>
      <c r="P12" s="13">
        <f t="shared" ca="1" si="1"/>
        <v>8.7054929828074485E-8</v>
      </c>
      <c r="Q12" s="13">
        <f t="shared" ca="1" si="1"/>
        <v>2.0952755918426689E-7</v>
      </c>
      <c r="S12" s="13" t="s">
        <v>68</v>
      </c>
      <c r="T12" s="13">
        <f t="shared" ca="1" si="2"/>
        <v>0.19420643434939441</v>
      </c>
      <c r="U12" s="13">
        <f t="shared" ca="1" si="2"/>
        <v>0.24740620218953041</v>
      </c>
      <c r="V12" s="13">
        <f t="shared" ca="1" si="2"/>
        <v>0.28271642544725906</v>
      </c>
      <c r="W12" s="13">
        <f t="shared" ca="1" si="2"/>
        <v>0.33701075744980946</v>
      </c>
      <c r="X12" s="13">
        <f t="shared" ca="1" si="2"/>
        <v>0.34215460073959725</v>
      </c>
      <c r="Y12" s="13">
        <f t="shared" ca="1" si="2"/>
        <v>0.37073191169954139</v>
      </c>
      <c r="Z12" s="13">
        <f t="shared" ca="1" si="2"/>
        <v>0.39349949076188634</v>
      </c>
      <c r="AA12" s="13">
        <f t="shared" ca="1" si="2"/>
        <v>1.0000000000000002</v>
      </c>
    </row>
    <row r="16" spans="1:302" x14ac:dyDescent="0.2">
      <c r="A16" s="13" t="s">
        <v>48</v>
      </c>
      <c r="B16" s="12">
        <v>0</v>
      </c>
      <c r="C16" s="12">
        <v>9.9999999999999006E-2</v>
      </c>
      <c r="D16" s="12">
        <v>0.19999999999999901</v>
      </c>
      <c r="E16" s="12">
        <v>0.29999999999999899</v>
      </c>
      <c r="F16" s="12">
        <v>0.39999999999999902</v>
      </c>
      <c r="G16" s="12">
        <v>0.5</v>
      </c>
      <c r="H16" s="12">
        <v>0.6</v>
      </c>
      <c r="I16" s="12">
        <v>0.7</v>
      </c>
      <c r="J16" s="12">
        <v>0.8</v>
      </c>
      <c r="K16" s="12">
        <v>0.9</v>
      </c>
      <c r="L16" s="12">
        <v>1</v>
      </c>
      <c r="M16" s="12">
        <v>1.1000000000000001</v>
      </c>
      <c r="N16" s="12">
        <v>1.2</v>
      </c>
      <c r="O16" s="12">
        <v>1.3</v>
      </c>
      <c r="P16" s="12">
        <v>1.4</v>
      </c>
      <c r="Q16" s="12">
        <v>1.5</v>
      </c>
      <c r="R16" s="12">
        <v>1.6</v>
      </c>
      <c r="S16" s="12">
        <v>1.7</v>
      </c>
      <c r="T16" s="12">
        <v>1.8</v>
      </c>
      <c r="U16" s="12">
        <v>1.9</v>
      </c>
      <c r="V16" s="12">
        <v>2</v>
      </c>
      <c r="W16" s="12">
        <v>2.1</v>
      </c>
      <c r="X16" s="12">
        <v>2.2000000000000002</v>
      </c>
      <c r="Y16" s="12">
        <v>2.2999999999999998</v>
      </c>
      <c r="Z16" s="12">
        <v>2.4</v>
      </c>
      <c r="AA16" s="12">
        <v>2.5</v>
      </c>
      <c r="AB16" s="12">
        <v>2.6</v>
      </c>
      <c r="AC16" s="12">
        <v>2.7</v>
      </c>
      <c r="AD16" s="12">
        <v>2.8</v>
      </c>
      <c r="AE16" s="12">
        <v>2.9</v>
      </c>
      <c r="AF16" s="12">
        <v>3</v>
      </c>
      <c r="AG16" s="12">
        <v>3.1</v>
      </c>
      <c r="AH16" s="12">
        <v>3.2</v>
      </c>
      <c r="AI16" s="12">
        <v>3.3</v>
      </c>
      <c r="AJ16" s="12">
        <v>3.4</v>
      </c>
      <c r="AK16" s="12">
        <v>3.5</v>
      </c>
      <c r="AL16" s="12">
        <v>3.6</v>
      </c>
      <c r="AM16" s="12">
        <v>3.7</v>
      </c>
      <c r="AN16" s="12">
        <v>3.8</v>
      </c>
      <c r="AO16" s="12">
        <v>3.9</v>
      </c>
      <c r="AP16" s="12">
        <v>4</v>
      </c>
      <c r="AQ16" s="12">
        <v>4.0999999999999996</v>
      </c>
      <c r="AR16" s="12">
        <v>4.2</v>
      </c>
      <c r="AS16" s="12">
        <v>4.3</v>
      </c>
      <c r="AT16" s="12">
        <v>4.4000000000000004</v>
      </c>
      <c r="AU16" s="12">
        <v>4.5</v>
      </c>
      <c r="AV16" s="12">
        <v>4.5999999999999996</v>
      </c>
      <c r="AW16" s="12">
        <v>4.7</v>
      </c>
      <c r="AX16" s="12">
        <v>4.8</v>
      </c>
      <c r="AY16" s="12">
        <v>4.9000000000000004</v>
      </c>
      <c r="AZ16" s="12">
        <v>5</v>
      </c>
      <c r="BA16" s="12">
        <v>5.0999999999999996</v>
      </c>
      <c r="BB16" s="12">
        <v>5.2</v>
      </c>
      <c r="BC16" s="12">
        <v>5.3</v>
      </c>
      <c r="BD16" s="12">
        <v>5.4</v>
      </c>
      <c r="BE16" s="12">
        <v>5.5</v>
      </c>
      <c r="BF16" s="12">
        <v>5.6</v>
      </c>
      <c r="BG16" s="12">
        <v>5.7</v>
      </c>
      <c r="BH16" s="12">
        <v>5.8</v>
      </c>
      <c r="BI16" s="12">
        <v>5.9</v>
      </c>
      <c r="BJ16" s="12">
        <v>6</v>
      </c>
      <c r="BK16" s="12">
        <v>6.1</v>
      </c>
      <c r="BL16" s="12">
        <v>6.2</v>
      </c>
      <c r="BM16" s="12">
        <v>6.3</v>
      </c>
      <c r="BN16" s="12">
        <v>6.4</v>
      </c>
      <c r="BO16" s="12">
        <v>6.5</v>
      </c>
      <c r="BP16" s="12">
        <v>6.6</v>
      </c>
      <c r="BQ16" s="12">
        <v>6.7</v>
      </c>
      <c r="BR16" s="12">
        <v>6.8</v>
      </c>
      <c r="BS16" s="12">
        <v>6.9</v>
      </c>
      <c r="BT16" s="12">
        <v>7</v>
      </c>
      <c r="BU16" s="12">
        <v>7.1</v>
      </c>
      <c r="BV16" s="12">
        <v>7.2</v>
      </c>
      <c r="BW16" s="12">
        <v>7.3</v>
      </c>
      <c r="BX16" s="12">
        <v>7.4</v>
      </c>
      <c r="BY16" s="12">
        <v>7.5</v>
      </c>
      <c r="BZ16" s="12">
        <v>7.6</v>
      </c>
      <c r="CA16" s="12">
        <v>7.7</v>
      </c>
      <c r="CB16" s="12">
        <v>7.8</v>
      </c>
      <c r="CC16" s="12">
        <v>7.9</v>
      </c>
      <c r="CD16" s="12">
        <v>8</v>
      </c>
      <c r="CE16" s="12">
        <v>8.1</v>
      </c>
      <c r="CF16" s="12">
        <v>8.1999999999999993</v>
      </c>
      <c r="CG16" s="12">
        <v>8.3000000000000007</v>
      </c>
      <c r="CH16" s="12">
        <v>8.4</v>
      </c>
      <c r="CI16" s="12">
        <v>8.5</v>
      </c>
      <c r="CJ16" s="12">
        <v>8.6</v>
      </c>
      <c r="CK16" s="12">
        <v>8.6999999999999993</v>
      </c>
      <c r="CL16" s="12">
        <v>8.8000000000000007</v>
      </c>
      <c r="CM16" s="12">
        <v>8.9</v>
      </c>
      <c r="CN16" s="12">
        <v>9</v>
      </c>
      <c r="CO16" s="12">
        <v>9.1</v>
      </c>
      <c r="CP16" s="12">
        <v>9.1999999999999993</v>
      </c>
      <c r="CQ16" s="12">
        <v>9.3000000000000007</v>
      </c>
      <c r="CR16" s="12">
        <v>9.4</v>
      </c>
      <c r="CS16" s="12">
        <v>9.5</v>
      </c>
      <c r="CT16" s="12">
        <v>9.6</v>
      </c>
      <c r="CU16" s="12">
        <v>9.6999999999999993</v>
      </c>
      <c r="CV16" s="12">
        <v>9.8000000000000007</v>
      </c>
      <c r="CW16" s="12">
        <v>9.9</v>
      </c>
      <c r="CX16" s="12">
        <v>10</v>
      </c>
      <c r="CY16" s="12">
        <v>10.1</v>
      </c>
      <c r="CZ16" s="12">
        <v>10.199999999999999</v>
      </c>
      <c r="DA16" s="12">
        <v>10.3</v>
      </c>
      <c r="DB16" s="12">
        <v>10.4</v>
      </c>
      <c r="DC16" s="12">
        <v>10.5</v>
      </c>
      <c r="DD16" s="12">
        <v>10.6</v>
      </c>
      <c r="DE16" s="12">
        <v>10.7</v>
      </c>
      <c r="DF16" s="12">
        <v>10.8</v>
      </c>
      <c r="DG16" s="12">
        <v>10.9</v>
      </c>
      <c r="DH16" s="12">
        <v>11</v>
      </c>
      <c r="DI16" s="12">
        <v>11.1</v>
      </c>
      <c r="DJ16" s="12">
        <v>11.2</v>
      </c>
      <c r="DK16" s="12">
        <v>11.3</v>
      </c>
      <c r="DL16" s="12">
        <v>11.4</v>
      </c>
      <c r="DM16" s="12">
        <v>11.5</v>
      </c>
      <c r="DN16" s="12">
        <v>11.6</v>
      </c>
      <c r="DO16" s="12">
        <v>11.7</v>
      </c>
      <c r="DP16" s="12">
        <v>11.8</v>
      </c>
      <c r="DQ16" s="12">
        <v>11.9</v>
      </c>
      <c r="DR16" s="12">
        <v>12</v>
      </c>
      <c r="DS16" s="12">
        <v>12.1</v>
      </c>
      <c r="DT16" s="12">
        <v>12.2</v>
      </c>
      <c r="DU16" s="12">
        <v>12.3</v>
      </c>
      <c r="DV16" s="12">
        <v>12.4</v>
      </c>
      <c r="DW16" s="12">
        <v>12.5</v>
      </c>
      <c r="DX16" s="12">
        <v>12.6</v>
      </c>
      <c r="DY16" s="12">
        <v>12.7</v>
      </c>
      <c r="DZ16" s="12">
        <v>12.8</v>
      </c>
      <c r="EA16" s="12">
        <v>12.9</v>
      </c>
      <c r="EB16" s="12">
        <v>13</v>
      </c>
      <c r="EC16" s="12">
        <v>13.1</v>
      </c>
      <c r="ED16" s="12">
        <v>13.2</v>
      </c>
      <c r="EE16" s="12">
        <v>13.3</v>
      </c>
      <c r="EF16" s="12">
        <v>13.4</v>
      </c>
      <c r="EG16" s="12">
        <v>13.5</v>
      </c>
      <c r="EH16" s="12">
        <v>13.6</v>
      </c>
      <c r="EI16" s="12">
        <v>13.7</v>
      </c>
      <c r="EJ16" s="12">
        <v>13.8</v>
      </c>
      <c r="EK16" s="12">
        <v>13.9</v>
      </c>
      <c r="EL16" s="12">
        <v>14</v>
      </c>
      <c r="EM16" s="12">
        <v>14.1</v>
      </c>
      <c r="EN16" s="12">
        <v>14.2</v>
      </c>
      <c r="EO16" s="12">
        <v>14.3</v>
      </c>
      <c r="EP16" s="12">
        <v>14.4</v>
      </c>
      <c r="EQ16" s="12">
        <v>14.5</v>
      </c>
      <c r="ER16" s="12">
        <v>14.6</v>
      </c>
      <c r="ES16" s="12">
        <v>14.7</v>
      </c>
      <c r="ET16" s="12">
        <v>14.8</v>
      </c>
      <c r="EU16" s="12">
        <v>14.9</v>
      </c>
      <c r="EV16" s="12">
        <v>15</v>
      </c>
      <c r="EW16" s="12">
        <v>15.1</v>
      </c>
      <c r="EX16" s="12">
        <v>15.2</v>
      </c>
      <c r="EY16" s="12">
        <v>15.3</v>
      </c>
      <c r="EZ16" s="12">
        <v>15.4</v>
      </c>
      <c r="FA16" s="12">
        <v>15.5</v>
      </c>
      <c r="FB16" s="12">
        <v>15.6</v>
      </c>
      <c r="FC16" s="12">
        <v>15.7</v>
      </c>
      <c r="FD16" s="12">
        <v>15.8</v>
      </c>
      <c r="FE16" s="12">
        <v>15.9</v>
      </c>
      <c r="FF16" s="12">
        <v>16</v>
      </c>
      <c r="FG16" s="12">
        <v>16.100000000000001</v>
      </c>
      <c r="FH16" s="12">
        <v>16.2</v>
      </c>
      <c r="FI16" s="12">
        <v>16.3</v>
      </c>
      <c r="FJ16" s="12">
        <v>16.399999999999999</v>
      </c>
      <c r="FK16" s="12">
        <v>16.5</v>
      </c>
      <c r="FL16" s="12">
        <v>16.600000000000001</v>
      </c>
      <c r="FM16" s="12">
        <v>16.7</v>
      </c>
      <c r="FN16" s="12">
        <v>16.8</v>
      </c>
      <c r="FO16" s="12">
        <v>16.899999999999999</v>
      </c>
      <c r="FP16" s="12">
        <v>17</v>
      </c>
      <c r="FQ16" s="12">
        <v>17.100000000000001</v>
      </c>
      <c r="FR16" s="12">
        <v>17.2</v>
      </c>
      <c r="FS16" s="12">
        <v>17.3</v>
      </c>
      <c r="FT16" s="12">
        <v>17.399999999999999</v>
      </c>
      <c r="FU16" s="12">
        <v>17.5</v>
      </c>
      <c r="FV16" s="12">
        <v>17.600000000000001</v>
      </c>
      <c r="FW16" s="12">
        <v>17.7</v>
      </c>
      <c r="FX16" s="12">
        <v>17.8</v>
      </c>
      <c r="FY16" s="12">
        <v>17.899999999999999</v>
      </c>
      <c r="FZ16" s="12">
        <v>18</v>
      </c>
      <c r="GA16" s="12">
        <v>18.100000000000001</v>
      </c>
      <c r="GB16" s="12">
        <v>18.2</v>
      </c>
      <c r="GC16" s="12">
        <v>18.3</v>
      </c>
      <c r="GD16" s="12">
        <v>18.399999999999999</v>
      </c>
      <c r="GE16" s="12">
        <v>18.5</v>
      </c>
      <c r="GF16" s="12">
        <v>18.600000000000001</v>
      </c>
      <c r="GG16" s="12">
        <v>18.7</v>
      </c>
      <c r="GH16" s="12">
        <v>18.8</v>
      </c>
      <c r="GI16" s="12">
        <v>18.899999999999999</v>
      </c>
      <c r="GJ16" s="12">
        <v>19</v>
      </c>
      <c r="GK16" s="12">
        <v>19.100000000000001</v>
      </c>
      <c r="GL16" s="12">
        <v>19.2</v>
      </c>
      <c r="GM16" s="12">
        <v>19.3</v>
      </c>
      <c r="GN16" s="12">
        <v>19.399999999999999</v>
      </c>
      <c r="GO16" s="12">
        <v>19.5</v>
      </c>
      <c r="GP16" s="12">
        <v>19.600000000000001</v>
      </c>
      <c r="GQ16" s="12">
        <v>19.7</v>
      </c>
      <c r="GR16" s="12">
        <v>19.8</v>
      </c>
      <c r="GS16" s="12">
        <v>19.899999999999999</v>
      </c>
      <c r="GT16" s="12">
        <v>20</v>
      </c>
      <c r="GU16" s="12">
        <v>20.100000000000001</v>
      </c>
      <c r="GV16" s="12">
        <v>20.2</v>
      </c>
      <c r="GW16" s="12">
        <v>20.3</v>
      </c>
      <c r="GX16" s="12">
        <v>20.399999999999999</v>
      </c>
      <c r="GY16" s="12">
        <v>20.5</v>
      </c>
      <c r="GZ16" s="12">
        <v>20.6</v>
      </c>
      <c r="HA16" s="12">
        <v>20.7</v>
      </c>
      <c r="HB16" s="12">
        <v>20.8</v>
      </c>
      <c r="HC16" s="12">
        <v>20.9</v>
      </c>
      <c r="HD16" s="12">
        <v>21</v>
      </c>
      <c r="HE16" s="12">
        <v>21.1</v>
      </c>
      <c r="HF16" s="12">
        <v>21.2</v>
      </c>
      <c r="HG16" s="12">
        <v>21.3</v>
      </c>
      <c r="HH16" s="12">
        <v>21.4</v>
      </c>
      <c r="HI16" s="12">
        <v>21.5</v>
      </c>
      <c r="HJ16" s="12">
        <v>21.6</v>
      </c>
      <c r="HK16" s="12">
        <v>21.7</v>
      </c>
      <c r="HL16" s="12">
        <v>21.8</v>
      </c>
      <c r="HM16" s="12">
        <v>21.9</v>
      </c>
      <c r="HN16" s="12">
        <v>22</v>
      </c>
      <c r="HO16" s="12">
        <v>22.1</v>
      </c>
      <c r="HP16" s="12">
        <v>22.2</v>
      </c>
      <c r="HQ16" s="12">
        <v>22.3</v>
      </c>
      <c r="HR16" s="12">
        <v>22.4</v>
      </c>
      <c r="HS16" s="12">
        <v>22.5</v>
      </c>
      <c r="HT16" s="12">
        <v>22.6</v>
      </c>
      <c r="HU16" s="12">
        <v>22.7</v>
      </c>
      <c r="HV16" s="12">
        <v>22.8</v>
      </c>
      <c r="HW16" s="12">
        <v>22.9</v>
      </c>
      <c r="HX16" s="12">
        <v>23</v>
      </c>
      <c r="HY16" s="12">
        <v>23.1</v>
      </c>
      <c r="HZ16" s="12">
        <v>23.2</v>
      </c>
      <c r="IA16" s="12">
        <v>23.3</v>
      </c>
      <c r="IB16" s="12">
        <v>23.4</v>
      </c>
      <c r="IC16" s="12">
        <v>23.5</v>
      </c>
      <c r="ID16" s="12">
        <v>23.6</v>
      </c>
      <c r="IE16" s="12">
        <v>23.7</v>
      </c>
      <c r="IF16" s="12">
        <v>23.8</v>
      </c>
      <c r="IG16" s="12">
        <v>23.9</v>
      </c>
      <c r="IH16" s="12">
        <v>24</v>
      </c>
      <c r="II16" s="12">
        <v>24.1</v>
      </c>
      <c r="IJ16" s="12">
        <v>24.2</v>
      </c>
      <c r="IK16" s="12">
        <v>24.3</v>
      </c>
      <c r="IL16" s="12">
        <v>24.4</v>
      </c>
      <c r="IM16" s="12">
        <v>24.5</v>
      </c>
      <c r="IN16" s="12">
        <v>24.6</v>
      </c>
      <c r="IO16" s="12">
        <v>24.7</v>
      </c>
      <c r="IP16" s="12">
        <v>24.8</v>
      </c>
      <c r="IQ16" s="12">
        <v>24.9</v>
      </c>
      <c r="IR16" s="12">
        <v>25</v>
      </c>
      <c r="IS16" s="12">
        <v>25.1</v>
      </c>
      <c r="IT16" s="12">
        <v>25.2</v>
      </c>
      <c r="IU16" s="12">
        <v>25.3</v>
      </c>
      <c r="IV16" s="12">
        <v>25.4</v>
      </c>
      <c r="IW16" s="12">
        <v>25.5</v>
      </c>
      <c r="IX16" s="12">
        <v>25.6</v>
      </c>
      <c r="IY16" s="12">
        <v>25.7</v>
      </c>
      <c r="IZ16" s="12">
        <v>25.8</v>
      </c>
      <c r="JA16" s="12">
        <v>25.9</v>
      </c>
      <c r="JB16" s="12">
        <v>26</v>
      </c>
      <c r="JC16" s="12">
        <v>26.1</v>
      </c>
      <c r="JD16" s="12">
        <v>26.2</v>
      </c>
      <c r="JE16" s="12">
        <v>26.3</v>
      </c>
      <c r="JF16" s="12">
        <v>26.4</v>
      </c>
      <c r="JG16" s="12">
        <v>26.5</v>
      </c>
      <c r="JH16" s="12">
        <v>26.6</v>
      </c>
      <c r="JI16" s="12">
        <v>26.7</v>
      </c>
      <c r="JJ16" s="12">
        <v>26.8</v>
      </c>
      <c r="JK16" s="12">
        <v>26.9</v>
      </c>
      <c r="JL16" s="12">
        <v>27</v>
      </c>
      <c r="JM16" s="12">
        <v>27.1</v>
      </c>
      <c r="JN16" s="12">
        <v>27.2</v>
      </c>
      <c r="JO16" s="12">
        <v>27.3</v>
      </c>
      <c r="JP16" s="12">
        <v>27.4</v>
      </c>
      <c r="JQ16" s="12">
        <v>27.5</v>
      </c>
      <c r="JR16" s="12">
        <v>27.6</v>
      </c>
      <c r="JS16" s="12">
        <v>27.7</v>
      </c>
      <c r="JT16" s="12">
        <v>27.8</v>
      </c>
      <c r="JU16" s="12">
        <v>27.9</v>
      </c>
      <c r="JV16" s="12">
        <v>28</v>
      </c>
      <c r="JW16" s="12">
        <v>28.1</v>
      </c>
      <c r="JX16" s="12">
        <v>28.2</v>
      </c>
      <c r="JY16" s="12">
        <v>28.3</v>
      </c>
      <c r="JZ16" s="12">
        <v>28.4</v>
      </c>
      <c r="KA16" s="12">
        <v>28.5</v>
      </c>
      <c r="KB16" s="12">
        <v>28.6</v>
      </c>
      <c r="KC16" s="12">
        <v>28.7</v>
      </c>
      <c r="KD16" s="12">
        <v>28.8</v>
      </c>
      <c r="KE16" s="12">
        <v>28.9</v>
      </c>
      <c r="KF16" s="12">
        <v>29</v>
      </c>
      <c r="KG16" s="12">
        <v>29.1</v>
      </c>
      <c r="KH16" s="12">
        <v>29.2</v>
      </c>
      <c r="KI16" s="12">
        <v>29.3</v>
      </c>
      <c r="KJ16" s="12">
        <v>29.4</v>
      </c>
      <c r="KK16" s="12">
        <v>29.5</v>
      </c>
      <c r="KL16" s="12">
        <v>29.6</v>
      </c>
      <c r="KM16" s="12">
        <v>29.7</v>
      </c>
      <c r="KN16" s="12">
        <v>29.8</v>
      </c>
      <c r="KO16" s="12">
        <v>29.9</v>
      </c>
      <c r="KP16" s="12">
        <v>30</v>
      </c>
    </row>
    <row r="17" spans="1:302" x14ac:dyDescent="0.2">
      <c r="A17" s="13" t="s">
        <v>50</v>
      </c>
      <c r="B17" s="13">
        <f t="shared" ref="B17:BM17" si="4">VLOOKUP(B16,KeyRateTable,1,1)</f>
        <v>0</v>
      </c>
      <c r="C17" s="13">
        <f t="shared" si="4"/>
        <v>0</v>
      </c>
      <c r="D17" s="13">
        <f t="shared" si="4"/>
        <v>0</v>
      </c>
      <c r="E17" s="13">
        <f t="shared" si="4"/>
        <v>0</v>
      </c>
      <c r="F17" s="13">
        <f t="shared" si="4"/>
        <v>0</v>
      </c>
      <c r="G17" s="13">
        <f t="shared" si="4"/>
        <v>0</v>
      </c>
      <c r="H17" s="13">
        <f t="shared" si="4"/>
        <v>0</v>
      </c>
      <c r="I17" s="13">
        <f t="shared" si="4"/>
        <v>0</v>
      </c>
      <c r="J17" s="13">
        <f t="shared" si="4"/>
        <v>0</v>
      </c>
      <c r="K17" s="13">
        <f t="shared" si="4"/>
        <v>0</v>
      </c>
      <c r="L17" s="13">
        <f t="shared" si="4"/>
        <v>1</v>
      </c>
      <c r="M17" s="13">
        <f t="shared" si="4"/>
        <v>1</v>
      </c>
      <c r="N17" s="13">
        <f t="shared" si="4"/>
        <v>1</v>
      </c>
      <c r="O17" s="13">
        <f t="shared" si="4"/>
        <v>1</v>
      </c>
      <c r="P17" s="13">
        <f t="shared" si="4"/>
        <v>1</v>
      </c>
      <c r="Q17" s="13">
        <f t="shared" si="4"/>
        <v>1</v>
      </c>
      <c r="R17" s="13">
        <f t="shared" si="4"/>
        <v>1</v>
      </c>
      <c r="S17" s="13">
        <f t="shared" si="4"/>
        <v>1</v>
      </c>
      <c r="T17" s="13">
        <f t="shared" si="4"/>
        <v>1</v>
      </c>
      <c r="U17" s="13">
        <f t="shared" si="4"/>
        <v>1</v>
      </c>
      <c r="V17" s="13">
        <f t="shared" si="4"/>
        <v>2</v>
      </c>
      <c r="W17" s="13">
        <f t="shared" si="4"/>
        <v>2</v>
      </c>
      <c r="X17" s="13">
        <f t="shared" si="4"/>
        <v>2</v>
      </c>
      <c r="Y17" s="13">
        <f t="shared" si="4"/>
        <v>2</v>
      </c>
      <c r="Z17" s="13">
        <f t="shared" si="4"/>
        <v>2</v>
      </c>
      <c r="AA17" s="13">
        <f t="shared" si="4"/>
        <v>2</v>
      </c>
      <c r="AB17" s="13">
        <f t="shared" si="4"/>
        <v>2</v>
      </c>
      <c r="AC17" s="13">
        <f t="shared" si="4"/>
        <v>2</v>
      </c>
      <c r="AD17" s="13">
        <f t="shared" si="4"/>
        <v>2</v>
      </c>
      <c r="AE17" s="13">
        <f t="shared" si="4"/>
        <v>2</v>
      </c>
      <c r="AF17" s="13">
        <f t="shared" si="4"/>
        <v>3</v>
      </c>
      <c r="AG17" s="13">
        <f t="shared" si="4"/>
        <v>3</v>
      </c>
      <c r="AH17" s="13">
        <f t="shared" si="4"/>
        <v>3</v>
      </c>
      <c r="AI17" s="13">
        <f t="shared" si="4"/>
        <v>3</v>
      </c>
      <c r="AJ17" s="13">
        <f t="shared" si="4"/>
        <v>3</v>
      </c>
      <c r="AK17" s="13">
        <f t="shared" si="4"/>
        <v>3</v>
      </c>
      <c r="AL17" s="13">
        <f t="shared" si="4"/>
        <v>3</v>
      </c>
      <c r="AM17" s="13">
        <f t="shared" si="4"/>
        <v>3</v>
      </c>
      <c r="AN17" s="13">
        <f t="shared" si="4"/>
        <v>3</v>
      </c>
      <c r="AO17" s="13">
        <f t="shared" si="4"/>
        <v>3</v>
      </c>
      <c r="AP17" s="13">
        <f t="shared" si="4"/>
        <v>4</v>
      </c>
      <c r="AQ17" s="13">
        <f t="shared" si="4"/>
        <v>4</v>
      </c>
      <c r="AR17" s="13">
        <f t="shared" si="4"/>
        <v>4</v>
      </c>
      <c r="AS17" s="13">
        <f t="shared" si="4"/>
        <v>4</v>
      </c>
      <c r="AT17" s="13">
        <f t="shared" si="4"/>
        <v>4</v>
      </c>
      <c r="AU17" s="13">
        <f t="shared" si="4"/>
        <v>4</v>
      </c>
      <c r="AV17" s="13">
        <f t="shared" si="4"/>
        <v>4</v>
      </c>
      <c r="AW17" s="13">
        <f t="shared" si="4"/>
        <v>4</v>
      </c>
      <c r="AX17" s="13">
        <f t="shared" si="4"/>
        <v>4</v>
      </c>
      <c r="AY17" s="13">
        <f t="shared" si="4"/>
        <v>4</v>
      </c>
      <c r="AZ17" s="13">
        <f t="shared" si="4"/>
        <v>5</v>
      </c>
      <c r="BA17" s="13">
        <f t="shared" si="4"/>
        <v>5</v>
      </c>
      <c r="BB17" s="13">
        <f t="shared" si="4"/>
        <v>5</v>
      </c>
      <c r="BC17" s="13">
        <f t="shared" si="4"/>
        <v>5</v>
      </c>
      <c r="BD17" s="13">
        <f t="shared" si="4"/>
        <v>5</v>
      </c>
      <c r="BE17" s="13">
        <f t="shared" si="4"/>
        <v>5</v>
      </c>
      <c r="BF17" s="13">
        <f t="shared" si="4"/>
        <v>5</v>
      </c>
      <c r="BG17" s="13">
        <f t="shared" si="4"/>
        <v>5</v>
      </c>
      <c r="BH17" s="13">
        <f t="shared" si="4"/>
        <v>5</v>
      </c>
      <c r="BI17" s="13">
        <f t="shared" si="4"/>
        <v>5</v>
      </c>
      <c r="BJ17" s="13">
        <f t="shared" si="4"/>
        <v>5</v>
      </c>
      <c r="BK17" s="13">
        <f t="shared" si="4"/>
        <v>5</v>
      </c>
      <c r="BL17" s="13">
        <f t="shared" si="4"/>
        <v>5</v>
      </c>
      <c r="BM17" s="13">
        <f t="shared" si="4"/>
        <v>5</v>
      </c>
      <c r="BN17" s="13">
        <f t="shared" ref="BN17:DY17" si="5">VLOOKUP(BN16,KeyRateTable,1,1)</f>
        <v>5</v>
      </c>
      <c r="BO17" s="13">
        <f t="shared" si="5"/>
        <v>5</v>
      </c>
      <c r="BP17" s="13">
        <f t="shared" si="5"/>
        <v>5</v>
      </c>
      <c r="BQ17" s="13">
        <f t="shared" si="5"/>
        <v>5</v>
      </c>
      <c r="BR17" s="13">
        <f t="shared" si="5"/>
        <v>5</v>
      </c>
      <c r="BS17" s="13">
        <f t="shared" si="5"/>
        <v>5</v>
      </c>
      <c r="BT17" s="13">
        <f t="shared" si="5"/>
        <v>7</v>
      </c>
      <c r="BU17" s="13">
        <f t="shared" si="5"/>
        <v>7</v>
      </c>
      <c r="BV17" s="13">
        <f t="shared" si="5"/>
        <v>7</v>
      </c>
      <c r="BW17" s="13">
        <f t="shared" si="5"/>
        <v>7</v>
      </c>
      <c r="BX17" s="13">
        <f t="shared" si="5"/>
        <v>7</v>
      </c>
      <c r="BY17" s="13">
        <f t="shared" si="5"/>
        <v>7</v>
      </c>
      <c r="BZ17" s="13">
        <f t="shared" si="5"/>
        <v>7</v>
      </c>
      <c r="CA17" s="13">
        <f t="shared" si="5"/>
        <v>7</v>
      </c>
      <c r="CB17" s="13">
        <f t="shared" si="5"/>
        <v>7</v>
      </c>
      <c r="CC17" s="13">
        <f t="shared" si="5"/>
        <v>7</v>
      </c>
      <c r="CD17" s="13">
        <f t="shared" si="5"/>
        <v>7</v>
      </c>
      <c r="CE17" s="13">
        <f t="shared" si="5"/>
        <v>7</v>
      </c>
      <c r="CF17" s="13">
        <f t="shared" si="5"/>
        <v>7</v>
      </c>
      <c r="CG17" s="13">
        <f t="shared" si="5"/>
        <v>7</v>
      </c>
      <c r="CH17" s="13">
        <f t="shared" si="5"/>
        <v>7</v>
      </c>
      <c r="CI17" s="13">
        <f t="shared" si="5"/>
        <v>7</v>
      </c>
      <c r="CJ17" s="13">
        <f t="shared" si="5"/>
        <v>7</v>
      </c>
      <c r="CK17" s="13">
        <f t="shared" si="5"/>
        <v>7</v>
      </c>
      <c r="CL17" s="13">
        <f t="shared" si="5"/>
        <v>7</v>
      </c>
      <c r="CM17" s="13">
        <f t="shared" si="5"/>
        <v>7</v>
      </c>
      <c r="CN17" s="13">
        <f t="shared" si="5"/>
        <v>7</v>
      </c>
      <c r="CO17" s="13">
        <f t="shared" si="5"/>
        <v>7</v>
      </c>
      <c r="CP17" s="13">
        <f t="shared" si="5"/>
        <v>7</v>
      </c>
      <c r="CQ17" s="13">
        <f t="shared" si="5"/>
        <v>7</v>
      </c>
      <c r="CR17" s="13">
        <f t="shared" si="5"/>
        <v>7</v>
      </c>
      <c r="CS17" s="13">
        <f t="shared" si="5"/>
        <v>7</v>
      </c>
      <c r="CT17" s="13">
        <f t="shared" si="5"/>
        <v>7</v>
      </c>
      <c r="CU17" s="13">
        <f t="shared" si="5"/>
        <v>7</v>
      </c>
      <c r="CV17" s="13">
        <f t="shared" si="5"/>
        <v>7</v>
      </c>
      <c r="CW17" s="13">
        <f t="shared" si="5"/>
        <v>7</v>
      </c>
      <c r="CX17" s="13">
        <f t="shared" si="5"/>
        <v>10</v>
      </c>
      <c r="CY17" s="13">
        <f t="shared" si="5"/>
        <v>10</v>
      </c>
      <c r="CZ17" s="13">
        <f t="shared" si="5"/>
        <v>10</v>
      </c>
      <c r="DA17" s="13">
        <f t="shared" si="5"/>
        <v>10</v>
      </c>
      <c r="DB17" s="13">
        <f t="shared" si="5"/>
        <v>10</v>
      </c>
      <c r="DC17" s="13">
        <f t="shared" si="5"/>
        <v>10</v>
      </c>
      <c r="DD17" s="13">
        <f t="shared" si="5"/>
        <v>10</v>
      </c>
      <c r="DE17" s="13">
        <f t="shared" si="5"/>
        <v>10</v>
      </c>
      <c r="DF17" s="13">
        <f t="shared" si="5"/>
        <v>10</v>
      </c>
      <c r="DG17" s="13">
        <f t="shared" si="5"/>
        <v>10</v>
      </c>
      <c r="DH17" s="13">
        <f t="shared" si="5"/>
        <v>10</v>
      </c>
      <c r="DI17" s="13">
        <f t="shared" si="5"/>
        <v>10</v>
      </c>
      <c r="DJ17" s="13">
        <f t="shared" si="5"/>
        <v>10</v>
      </c>
      <c r="DK17" s="13">
        <f t="shared" si="5"/>
        <v>10</v>
      </c>
      <c r="DL17" s="13">
        <f t="shared" si="5"/>
        <v>10</v>
      </c>
      <c r="DM17" s="13">
        <f t="shared" si="5"/>
        <v>10</v>
      </c>
      <c r="DN17" s="13">
        <f t="shared" si="5"/>
        <v>10</v>
      </c>
      <c r="DO17" s="13">
        <f t="shared" si="5"/>
        <v>10</v>
      </c>
      <c r="DP17" s="13">
        <f t="shared" si="5"/>
        <v>10</v>
      </c>
      <c r="DQ17" s="13">
        <f t="shared" si="5"/>
        <v>10</v>
      </c>
      <c r="DR17" s="13">
        <f t="shared" si="5"/>
        <v>10</v>
      </c>
      <c r="DS17" s="13">
        <f t="shared" si="5"/>
        <v>10</v>
      </c>
      <c r="DT17" s="13">
        <f t="shared" si="5"/>
        <v>10</v>
      </c>
      <c r="DU17" s="13">
        <f t="shared" si="5"/>
        <v>10</v>
      </c>
      <c r="DV17" s="13">
        <f t="shared" si="5"/>
        <v>10</v>
      </c>
      <c r="DW17" s="13">
        <f t="shared" si="5"/>
        <v>10</v>
      </c>
      <c r="DX17" s="13">
        <f t="shared" si="5"/>
        <v>10</v>
      </c>
      <c r="DY17" s="13">
        <f t="shared" si="5"/>
        <v>10</v>
      </c>
      <c r="DZ17" s="13">
        <f t="shared" ref="DZ17:GK17" si="6">VLOOKUP(DZ16,KeyRateTable,1,1)</f>
        <v>10</v>
      </c>
      <c r="EA17" s="13">
        <f t="shared" si="6"/>
        <v>10</v>
      </c>
      <c r="EB17" s="13">
        <f t="shared" si="6"/>
        <v>10</v>
      </c>
      <c r="EC17" s="13">
        <f t="shared" si="6"/>
        <v>10</v>
      </c>
      <c r="ED17" s="13">
        <f t="shared" si="6"/>
        <v>10</v>
      </c>
      <c r="EE17" s="13">
        <f t="shared" si="6"/>
        <v>10</v>
      </c>
      <c r="EF17" s="13">
        <f t="shared" si="6"/>
        <v>10</v>
      </c>
      <c r="EG17" s="13">
        <f t="shared" si="6"/>
        <v>10</v>
      </c>
      <c r="EH17" s="13">
        <f t="shared" si="6"/>
        <v>10</v>
      </c>
      <c r="EI17" s="13">
        <f t="shared" si="6"/>
        <v>10</v>
      </c>
      <c r="EJ17" s="13">
        <f t="shared" si="6"/>
        <v>10</v>
      </c>
      <c r="EK17" s="13">
        <f t="shared" si="6"/>
        <v>10</v>
      </c>
      <c r="EL17" s="13">
        <f t="shared" si="6"/>
        <v>10</v>
      </c>
      <c r="EM17" s="13">
        <f t="shared" si="6"/>
        <v>10</v>
      </c>
      <c r="EN17" s="13">
        <f t="shared" si="6"/>
        <v>10</v>
      </c>
      <c r="EO17" s="13">
        <f t="shared" si="6"/>
        <v>10</v>
      </c>
      <c r="EP17" s="13">
        <f t="shared" si="6"/>
        <v>10</v>
      </c>
      <c r="EQ17" s="13">
        <f t="shared" si="6"/>
        <v>10</v>
      </c>
      <c r="ER17" s="13">
        <f t="shared" si="6"/>
        <v>10</v>
      </c>
      <c r="ES17" s="13">
        <f t="shared" si="6"/>
        <v>10</v>
      </c>
      <c r="ET17" s="13">
        <f t="shared" si="6"/>
        <v>10</v>
      </c>
      <c r="EU17" s="13">
        <f t="shared" si="6"/>
        <v>10</v>
      </c>
      <c r="EV17" s="13">
        <f t="shared" si="6"/>
        <v>10</v>
      </c>
      <c r="EW17" s="13">
        <f t="shared" si="6"/>
        <v>10</v>
      </c>
      <c r="EX17" s="13">
        <f t="shared" si="6"/>
        <v>10</v>
      </c>
      <c r="EY17" s="13">
        <f t="shared" si="6"/>
        <v>10</v>
      </c>
      <c r="EZ17" s="13">
        <f t="shared" si="6"/>
        <v>10</v>
      </c>
      <c r="FA17" s="13">
        <f t="shared" si="6"/>
        <v>10</v>
      </c>
      <c r="FB17" s="13">
        <f t="shared" si="6"/>
        <v>10</v>
      </c>
      <c r="FC17" s="13">
        <f t="shared" si="6"/>
        <v>10</v>
      </c>
      <c r="FD17" s="13">
        <f t="shared" si="6"/>
        <v>10</v>
      </c>
      <c r="FE17" s="13">
        <f t="shared" si="6"/>
        <v>10</v>
      </c>
      <c r="FF17" s="13">
        <f t="shared" si="6"/>
        <v>10</v>
      </c>
      <c r="FG17" s="13">
        <f t="shared" si="6"/>
        <v>10</v>
      </c>
      <c r="FH17" s="13">
        <f t="shared" si="6"/>
        <v>10</v>
      </c>
      <c r="FI17" s="13">
        <f t="shared" si="6"/>
        <v>10</v>
      </c>
      <c r="FJ17" s="13">
        <f t="shared" si="6"/>
        <v>10</v>
      </c>
      <c r="FK17" s="13">
        <f t="shared" si="6"/>
        <v>10</v>
      </c>
      <c r="FL17" s="13">
        <f t="shared" si="6"/>
        <v>10</v>
      </c>
      <c r="FM17" s="13">
        <f t="shared" si="6"/>
        <v>10</v>
      </c>
      <c r="FN17" s="13">
        <f t="shared" si="6"/>
        <v>10</v>
      </c>
      <c r="FO17" s="13">
        <f t="shared" si="6"/>
        <v>10</v>
      </c>
      <c r="FP17" s="13">
        <f t="shared" si="6"/>
        <v>10</v>
      </c>
      <c r="FQ17" s="13">
        <f t="shared" si="6"/>
        <v>10</v>
      </c>
      <c r="FR17" s="13">
        <f t="shared" si="6"/>
        <v>10</v>
      </c>
      <c r="FS17" s="13">
        <f t="shared" si="6"/>
        <v>10</v>
      </c>
      <c r="FT17" s="13">
        <f t="shared" si="6"/>
        <v>10</v>
      </c>
      <c r="FU17" s="13">
        <f t="shared" si="6"/>
        <v>10</v>
      </c>
      <c r="FV17" s="13">
        <f t="shared" si="6"/>
        <v>10</v>
      </c>
      <c r="FW17" s="13">
        <f t="shared" si="6"/>
        <v>10</v>
      </c>
      <c r="FX17" s="13">
        <f t="shared" si="6"/>
        <v>10</v>
      </c>
      <c r="FY17" s="13">
        <f t="shared" si="6"/>
        <v>10</v>
      </c>
      <c r="FZ17" s="13">
        <f t="shared" si="6"/>
        <v>10</v>
      </c>
      <c r="GA17" s="13">
        <f t="shared" si="6"/>
        <v>10</v>
      </c>
      <c r="GB17" s="13">
        <f t="shared" si="6"/>
        <v>10</v>
      </c>
      <c r="GC17" s="13">
        <f t="shared" si="6"/>
        <v>10</v>
      </c>
      <c r="GD17" s="13">
        <f t="shared" si="6"/>
        <v>10</v>
      </c>
      <c r="GE17" s="13">
        <f t="shared" si="6"/>
        <v>10</v>
      </c>
      <c r="GF17" s="13">
        <f t="shared" si="6"/>
        <v>10</v>
      </c>
      <c r="GG17" s="13">
        <f t="shared" si="6"/>
        <v>10</v>
      </c>
      <c r="GH17" s="13">
        <f t="shared" si="6"/>
        <v>10</v>
      </c>
      <c r="GI17" s="13">
        <f t="shared" si="6"/>
        <v>10</v>
      </c>
      <c r="GJ17" s="13">
        <f t="shared" si="6"/>
        <v>10</v>
      </c>
      <c r="GK17" s="13">
        <f t="shared" si="6"/>
        <v>10</v>
      </c>
      <c r="GL17" s="13">
        <f t="shared" ref="GL17:IW17" si="7">VLOOKUP(GL16,KeyRateTable,1,1)</f>
        <v>10</v>
      </c>
      <c r="GM17" s="13">
        <f t="shared" si="7"/>
        <v>10</v>
      </c>
      <c r="GN17" s="13">
        <f t="shared" si="7"/>
        <v>10</v>
      </c>
      <c r="GO17" s="13">
        <f t="shared" si="7"/>
        <v>10</v>
      </c>
      <c r="GP17" s="13">
        <f t="shared" si="7"/>
        <v>10</v>
      </c>
      <c r="GQ17" s="13">
        <f t="shared" si="7"/>
        <v>10</v>
      </c>
      <c r="GR17" s="13">
        <f t="shared" si="7"/>
        <v>10</v>
      </c>
      <c r="GS17" s="13">
        <f t="shared" si="7"/>
        <v>10</v>
      </c>
      <c r="GT17" s="13">
        <f t="shared" si="7"/>
        <v>10</v>
      </c>
      <c r="GU17" s="13">
        <f t="shared" si="7"/>
        <v>10</v>
      </c>
      <c r="GV17" s="13">
        <f t="shared" si="7"/>
        <v>10</v>
      </c>
      <c r="GW17" s="13">
        <f t="shared" si="7"/>
        <v>10</v>
      </c>
      <c r="GX17" s="13">
        <f t="shared" si="7"/>
        <v>10</v>
      </c>
      <c r="GY17" s="13">
        <f t="shared" si="7"/>
        <v>10</v>
      </c>
      <c r="GZ17" s="13">
        <f t="shared" si="7"/>
        <v>10</v>
      </c>
      <c r="HA17" s="13">
        <f t="shared" si="7"/>
        <v>10</v>
      </c>
      <c r="HB17" s="13">
        <f t="shared" si="7"/>
        <v>10</v>
      </c>
      <c r="HC17" s="13">
        <f t="shared" si="7"/>
        <v>10</v>
      </c>
      <c r="HD17" s="13">
        <f t="shared" si="7"/>
        <v>10</v>
      </c>
      <c r="HE17" s="13">
        <f t="shared" si="7"/>
        <v>10</v>
      </c>
      <c r="HF17" s="13">
        <f t="shared" si="7"/>
        <v>10</v>
      </c>
      <c r="HG17" s="13">
        <f t="shared" si="7"/>
        <v>10</v>
      </c>
      <c r="HH17" s="13">
        <f t="shared" si="7"/>
        <v>10</v>
      </c>
      <c r="HI17" s="13">
        <f t="shared" si="7"/>
        <v>10</v>
      </c>
      <c r="HJ17" s="13">
        <f t="shared" si="7"/>
        <v>10</v>
      </c>
      <c r="HK17" s="13">
        <f t="shared" si="7"/>
        <v>10</v>
      </c>
      <c r="HL17" s="13">
        <f t="shared" si="7"/>
        <v>10</v>
      </c>
      <c r="HM17" s="13">
        <f t="shared" si="7"/>
        <v>10</v>
      </c>
      <c r="HN17" s="13">
        <f t="shared" si="7"/>
        <v>10</v>
      </c>
      <c r="HO17" s="13">
        <f t="shared" si="7"/>
        <v>10</v>
      </c>
      <c r="HP17" s="13">
        <f t="shared" si="7"/>
        <v>10</v>
      </c>
      <c r="HQ17" s="13">
        <f t="shared" si="7"/>
        <v>10</v>
      </c>
      <c r="HR17" s="13">
        <f t="shared" si="7"/>
        <v>10</v>
      </c>
      <c r="HS17" s="13">
        <f t="shared" si="7"/>
        <v>10</v>
      </c>
      <c r="HT17" s="13">
        <f t="shared" si="7"/>
        <v>10</v>
      </c>
      <c r="HU17" s="13">
        <f t="shared" si="7"/>
        <v>10</v>
      </c>
      <c r="HV17" s="13">
        <f t="shared" si="7"/>
        <v>10</v>
      </c>
      <c r="HW17" s="13">
        <f t="shared" si="7"/>
        <v>10</v>
      </c>
      <c r="HX17" s="13">
        <f t="shared" si="7"/>
        <v>10</v>
      </c>
      <c r="HY17" s="13">
        <f t="shared" si="7"/>
        <v>10</v>
      </c>
      <c r="HZ17" s="13">
        <f t="shared" si="7"/>
        <v>10</v>
      </c>
      <c r="IA17" s="13">
        <f t="shared" si="7"/>
        <v>10</v>
      </c>
      <c r="IB17" s="13">
        <f t="shared" si="7"/>
        <v>10</v>
      </c>
      <c r="IC17" s="13">
        <f t="shared" si="7"/>
        <v>10</v>
      </c>
      <c r="ID17" s="13">
        <f t="shared" si="7"/>
        <v>10</v>
      </c>
      <c r="IE17" s="13">
        <f t="shared" si="7"/>
        <v>10</v>
      </c>
      <c r="IF17" s="13">
        <f t="shared" si="7"/>
        <v>10</v>
      </c>
      <c r="IG17" s="13">
        <f t="shared" si="7"/>
        <v>10</v>
      </c>
      <c r="IH17" s="13">
        <f t="shared" si="7"/>
        <v>10</v>
      </c>
      <c r="II17" s="13">
        <f t="shared" si="7"/>
        <v>10</v>
      </c>
      <c r="IJ17" s="13">
        <f t="shared" si="7"/>
        <v>10</v>
      </c>
      <c r="IK17" s="13">
        <f t="shared" si="7"/>
        <v>10</v>
      </c>
      <c r="IL17" s="13">
        <f t="shared" si="7"/>
        <v>10</v>
      </c>
      <c r="IM17" s="13">
        <f t="shared" si="7"/>
        <v>10</v>
      </c>
      <c r="IN17" s="13">
        <f t="shared" si="7"/>
        <v>10</v>
      </c>
      <c r="IO17" s="13">
        <f t="shared" si="7"/>
        <v>10</v>
      </c>
      <c r="IP17" s="13">
        <f t="shared" si="7"/>
        <v>10</v>
      </c>
      <c r="IQ17" s="13">
        <f t="shared" si="7"/>
        <v>10</v>
      </c>
      <c r="IR17" s="13">
        <f t="shared" si="7"/>
        <v>10</v>
      </c>
      <c r="IS17" s="13">
        <f t="shared" si="7"/>
        <v>10</v>
      </c>
      <c r="IT17" s="13">
        <f t="shared" si="7"/>
        <v>10</v>
      </c>
      <c r="IU17" s="13">
        <f t="shared" si="7"/>
        <v>10</v>
      </c>
      <c r="IV17" s="13">
        <f t="shared" si="7"/>
        <v>10</v>
      </c>
      <c r="IW17" s="13">
        <f t="shared" si="7"/>
        <v>10</v>
      </c>
      <c r="IX17" s="13">
        <f t="shared" ref="IX17:LI17" si="8">VLOOKUP(IX16,KeyRateTable,1,1)</f>
        <v>10</v>
      </c>
      <c r="IY17" s="13">
        <f t="shared" si="8"/>
        <v>10</v>
      </c>
      <c r="IZ17" s="13">
        <f t="shared" si="8"/>
        <v>10</v>
      </c>
      <c r="JA17" s="13">
        <f t="shared" si="8"/>
        <v>10</v>
      </c>
      <c r="JB17" s="13">
        <f t="shared" si="8"/>
        <v>10</v>
      </c>
      <c r="JC17" s="13">
        <f t="shared" si="8"/>
        <v>10</v>
      </c>
      <c r="JD17" s="13">
        <f t="shared" si="8"/>
        <v>10</v>
      </c>
      <c r="JE17" s="13">
        <f t="shared" si="8"/>
        <v>10</v>
      </c>
      <c r="JF17" s="13">
        <f t="shared" si="8"/>
        <v>10</v>
      </c>
      <c r="JG17" s="13">
        <f t="shared" si="8"/>
        <v>10</v>
      </c>
      <c r="JH17" s="13">
        <f t="shared" si="8"/>
        <v>10</v>
      </c>
      <c r="JI17" s="13">
        <f t="shared" si="8"/>
        <v>10</v>
      </c>
      <c r="JJ17" s="13">
        <f t="shared" si="8"/>
        <v>10</v>
      </c>
      <c r="JK17" s="13">
        <f t="shared" si="8"/>
        <v>10</v>
      </c>
      <c r="JL17" s="13">
        <f t="shared" si="8"/>
        <v>10</v>
      </c>
      <c r="JM17" s="13">
        <f t="shared" si="8"/>
        <v>10</v>
      </c>
      <c r="JN17" s="13">
        <f t="shared" si="8"/>
        <v>10</v>
      </c>
      <c r="JO17" s="13">
        <f t="shared" si="8"/>
        <v>10</v>
      </c>
      <c r="JP17" s="13">
        <f t="shared" si="8"/>
        <v>10</v>
      </c>
      <c r="JQ17" s="13">
        <f t="shared" si="8"/>
        <v>10</v>
      </c>
      <c r="JR17" s="13">
        <f t="shared" si="8"/>
        <v>10</v>
      </c>
      <c r="JS17" s="13">
        <f t="shared" si="8"/>
        <v>10</v>
      </c>
      <c r="JT17" s="13">
        <f t="shared" si="8"/>
        <v>10</v>
      </c>
      <c r="JU17" s="13">
        <f t="shared" si="8"/>
        <v>10</v>
      </c>
      <c r="JV17" s="13">
        <f t="shared" si="8"/>
        <v>10</v>
      </c>
      <c r="JW17" s="13">
        <f t="shared" si="8"/>
        <v>10</v>
      </c>
      <c r="JX17" s="13">
        <f t="shared" si="8"/>
        <v>10</v>
      </c>
      <c r="JY17" s="13">
        <f t="shared" si="8"/>
        <v>10</v>
      </c>
      <c r="JZ17" s="13">
        <f t="shared" si="8"/>
        <v>10</v>
      </c>
      <c r="KA17" s="13">
        <f t="shared" si="8"/>
        <v>10</v>
      </c>
      <c r="KB17" s="13">
        <f t="shared" si="8"/>
        <v>10</v>
      </c>
      <c r="KC17" s="13">
        <f t="shared" si="8"/>
        <v>10</v>
      </c>
      <c r="KD17" s="13">
        <f t="shared" si="8"/>
        <v>10</v>
      </c>
      <c r="KE17" s="13">
        <f t="shared" si="8"/>
        <v>10</v>
      </c>
      <c r="KF17" s="13">
        <f t="shared" si="8"/>
        <v>10</v>
      </c>
      <c r="KG17" s="13">
        <f t="shared" si="8"/>
        <v>10</v>
      </c>
      <c r="KH17" s="13">
        <f t="shared" si="8"/>
        <v>10</v>
      </c>
      <c r="KI17" s="13">
        <f t="shared" si="8"/>
        <v>10</v>
      </c>
      <c r="KJ17" s="13">
        <f t="shared" si="8"/>
        <v>10</v>
      </c>
      <c r="KK17" s="13">
        <f t="shared" si="8"/>
        <v>10</v>
      </c>
      <c r="KL17" s="13">
        <f t="shared" si="8"/>
        <v>10</v>
      </c>
      <c r="KM17" s="13">
        <f t="shared" si="8"/>
        <v>10</v>
      </c>
      <c r="KN17" s="13">
        <f t="shared" si="8"/>
        <v>10</v>
      </c>
      <c r="KO17" s="13">
        <f t="shared" si="8"/>
        <v>10</v>
      </c>
      <c r="KP17" s="13">
        <f t="shared" si="8"/>
        <v>30</v>
      </c>
    </row>
    <row r="18" spans="1:302" x14ac:dyDescent="0.2">
      <c r="A18" s="13" t="s">
        <v>49</v>
      </c>
      <c r="B18" s="13">
        <f t="shared" ref="B18:BM18" si="9">VLOOKUP(B16,KeyRateTable,2,1)</f>
        <v>1</v>
      </c>
      <c r="C18" s="13">
        <f t="shared" si="9"/>
        <v>1</v>
      </c>
      <c r="D18" s="13">
        <f t="shared" si="9"/>
        <v>1</v>
      </c>
      <c r="E18" s="13">
        <f t="shared" si="9"/>
        <v>1</v>
      </c>
      <c r="F18" s="13">
        <f t="shared" si="9"/>
        <v>1</v>
      </c>
      <c r="G18" s="13">
        <f t="shared" si="9"/>
        <v>1</v>
      </c>
      <c r="H18" s="13">
        <f t="shared" si="9"/>
        <v>1</v>
      </c>
      <c r="I18" s="13">
        <f t="shared" si="9"/>
        <v>1</v>
      </c>
      <c r="J18" s="13">
        <f t="shared" si="9"/>
        <v>1</v>
      </c>
      <c r="K18" s="13">
        <f t="shared" si="9"/>
        <v>1</v>
      </c>
      <c r="L18" s="13">
        <f t="shared" si="9"/>
        <v>2</v>
      </c>
      <c r="M18" s="13">
        <f t="shared" si="9"/>
        <v>2</v>
      </c>
      <c r="N18" s="13">
        <f t="shared" si="9"/>
        <v>2</v>
      </c>
      <c r="O18" s="13">
        <f t="shared" si="9"/>
        <v>2</v>
      </c>
      <c r="P18" s="13">
        <f t="shared" si="9"/>
        <v>2</v>
      </c>
      <c r="Q18" s="13">
        <f t="shared" si="9"/>
        <v>2</v>
      </c>
      <c r="R18" s="13">
        <f t="shared" si="9"/>
        <v>2</v>
      </c>
      <c r="S18" s="13">
        <f t="shared" si="9"/>
        <v>2</v>
      </c>
      <c r="T18" s="13">
        <f t="shared" si="9"/>
        <v>2</v>
      </c>
      <c r="U18" s="13">
        <f t="shared" si="9"/>
        <v>2</v>
      </c>
      <c r="V18" s="13">
        <f t="shared" si="9"/>
        <v>3</v>
      </c>
      <c r="W18" s="13">
        <f t="shared" si="9"/>
        <v>3</v>
      </c>
      <c r="X18" s="13">
        <f t="shared" si="9"/>
        <v>3</v>
      </c>
      <c r="Y18" s="13">
        <f t="shared" si="9"/>
        <v>3</v>
      </c>
      <c r="Z18" s="13">
        <f t="shared" si="9"/>
        <v>3</v>
      </c>
      <c r="AA18" s="13">
        <f t="shared" si="9"/>
        <v>3</v>
      </c>
      <c r="AB18" s="13">
        <f t="shared" si="9"/>
        <v>3</v>
      </c>
      <c r="AC18" s="13">
        <f t="shared" si="9"/>
        <v>3</v>
      </c>
      <c r="AD18" s="13">
        <f t="shared" si="9"/>
        <v>3</v>
      </c>
      <c r="AE18" s="13">
        <f t="shared" si="9"/>
        <v>3</v>
      </c>
      <c r="AF18" s="13">
        <f t="shared" si="9"/>
        <v>4</v>
      </c>
      <c r="AG18" s="13">
        <f t="shared" si="9"/>
        <v>4</v>
      </c>
      <c r="AH18" s="13">
        <f t="shared" si="9"/>
        <v>4</v>
      </c>
      <c r="AI18" s="13">
        <f t="shared" si="9"/>
        <v>4</v>
      </c>
      <c r="AJ18" s="13">
        <f t="shared" si="9"/>
        <v>4</v>
      </c>
      <c r="AK18" s="13">
        <f t="shared" si="9"/>
        <v>4</v>
      </c>
      <c r="AL18" s="13">
        <f t="shared" si="9"/>
        <v>4</v>
      </c>
      <c r="AM18" s="13">
        <f t="shared" si="9"/>
        <v>4</v>
      </c>
      <c r="AN18" s="13">
        <f t="shared" si="9"/>
        <v>4</v>
      </c>
      <c r="AO18" s="13">
        <f t="shared" si="9"/>
        <v>4</v>
      </c>
      <c r="AP18" s="13">
        <f t="shared" si="9"/>
        <v>5</v>
      </c>
      <c r="AQ18" s="13">
        <f t="shared" si="9"/>
        <v>5</v>
      </c>
      <c r="AR18" s="13">
        <f t="shared" si="9"/>
        <v>5</v>
      </c>
      <c r="AS18" s="13">
        <f t="shared" si="9"/>
        <v>5</v>
      </c>
      <c r="AT18" s="13">
        <f t="shared" si="9"/>
        <v>5</v>
      </c>
      <c r="AU18" s="13">
        <f t="shared" si="9"/>
        <v>5</v>
      </c>
      <c r="AV18" s="13">
        <f t="shared" si="9"/>
        <v>5</v>
      </c>
      <c r="AW18" s="13">
        <f t="shared" si="9"/>
        <v>5</v>
      </c>
      <c r="AX18" s="13">
        <f t="shared" si="9"/>
        <v>5</v>
      </c>
      <c r="AY18" s="13">
        <f t="shared" si="9"/>
        <v>5</v>
      </c>
      <c r="AZ18" s="13">
        <f t="shared" si="9"/>
        <v>7</v>
      </c>
      <c r="BA18" s="13">
        <f t="shared" si="9"/>
        <v>7</v>
      </c>
      <c r="BB18" s="13">
        <f t="shared" si="9"/>
        <v>7</v>
      </c>
      <c r="BC18" s="13">
        <f t="shared" si="9"/>
        <v>7</v>
      </c>
      <c r="BD18" s="13">
        <f t="shared" si="9"/>
        <v>7</v>
      </c>
      <c r="BE18" s="13">
        <f t="shared" si="9"/>
        <v>7</v>
      </c>
      <c r="BF18" s="13">
        <f t="shared" si="9"/>
        <v>7</v>
      </c>
      <c r="BG18" s="13">
        <f t="shared" si="9"/>
        <v>7</v>
      </c>
      <c r="BH18" s="13">
        <f t="shared" si="9"/>
        <v>7</v>
      </c>
      <c r="BI18" s="13">
        <f t="shared" si="9"/>
        <v>7</v>
      </c>
      <c r="BJ18" s="13">
        <f t="shared" si="9"/>
        <v>7</v>
      </c>
      <c r="BK18" s="13">
        <f t="shared" si="9"/>
        <v>7</v>
      </c>
      <c r="BL18" s="13">
        <f t="shared" si="9"/>
        <v>7</v>
      </c>
      <c r="BM18" s="13">
        <f t="shared" si="9"/>
        <v>7</v>
      </c>
      <c r="BN18" s="13">
        <f t="shared" ref="BN18:DY18" si="10">VLOOKUP(BN16,KeyRateTable,2,1)</f>
        <v>7</v>
      </c>
      <c r="BO18" s="13">
        <f t="shared" si="10"/>
        <v>7</v>
      </c>
      <c r="BP18" s="13">
        <f t="shared" si="10"/>
        <v>7</v>
      </c>
      <c r="BQ18" s="13">
        <f t="shared" si="10"/>
        <v>7</v>
      </c>
      <c r="BR18" s="13">
        <f t="shared" si="10"/>
        <v>7</v>
      </c>
      <c r="BS18" s="13">
        <f t="shared" si="10"/>
        <v>7</v>
      </c>
      <c r="BT18" s="13">
        <f t="shared" si="10"/>
        <v>10</v>
      </c>
      <c r="BU18" s="13">
        <f t="shared" si="10"/>
        <v>10</v>
      </c>
      <c r="BV18" s="13">
        <f t="shared" si="10"/>
        <v>10</v>
      </c>
      <c r="BW18" s="13">
        <f t="shared" si="10"/>
        <v>10</v>
      </c>
      <c r="BX18" s="13">
        <f t="shared" si="10"/>
        <v>10</v>
      </c>
      <c r="BY18" s="13">
        <f t="shared" si="10"/>
        <v>10</v>
      </c>
      <c r="BZ18" s="13">
        <f t="shared" si="10"/>
        <v>10</v>
      </c>
      <c r="CA18" s="13">
        <f t="shared" si="10"/>
        <v>10</v>
      </c>
      <c r="CB18" s="13">
        <f t="shared" si="10"/>
        <v>10</v>
      </c>
      <c r="CC18" s="13">
        <f t="shared" si="10"/>
        <v>10</v>
      </c>
      <c r="CD18" s="13">
        <f t="shared" si="10"/>
        <v>10</v>
      </c>
      <c r="CE18" s="13">
        <f t="shared" si="10"/>
        <v>10</v>
      </c>
      <c r="CF18" s="13">
        <f t="shared" si="10"/>
        <v>10</v>
      </c>
      <c r="CG18" s="13">
        <f t="shared" si="10"/>
        <v>10</v>
      </c>
      <c r="CH18" s="13">
        <f t="shared" si="10"/>
        <v>10</v>
      </c>
      <c r="CI18" s="13">
        <f t="shared" si="10"/>
        <v>10</v>
      </c>
      <c r="CJ18" s="13">
        <f t="shared" si="10"/>
        <v>10</v>
      </c>
      <c r="CK18" s="13">
        <f t="shared" si="10"/>
        <v>10</v>
      </c>
      <c r="CL18" s="13">
        <f t="shared" si="10"/>
        <v>10</v>
      </c>
      <c r="CM18" s="13">
        <f t="shared" si="10"/>
        <v>10</v>
      </c>
      <c r="CN18" s="13">
        <f t="shared" si="10"/>
        <v>10</v>
      </c>
      <c r="CO18" s="13">
        <f t="shared" si="10"/>
        <v>10</v>
      </c>
      <c r="CP18" s="13">
        <f t="shared" si="10"/>
        <v>10</v>
      </c>
      <c r="CQ18" s="13">
        <f t="shared" si="10"/>
        <v>10</v>
      </c>
      <c r="CR18" s="13">
        <f t="shared" si="10"/>
        <v>10</v>
      </c>
      <c r="CS18" s="13">
        <f t="shared" si="10"/>
        <v>10</v>
      </c>
      <c r="CT18" s="13">
        <f t="shared" si="10"/>
        <v>10</v>
      </c>
      <c r="CU18" s="13">
        <f t="shared" si="10"/>
        <v>10</v>
      </c>
      <c r="CV18" s="13">
        <f t="shared" si="10"/>
        <v>10</v>
      </c>
      <c r="CW18" s="13">
        <f t="shared" si="10"/>
        <v>10</v>
      </c>
      <c r="CX18" s="13">
        <f t="shared" si="10"/>
        <v>30</v>
      </c>
      <c r="CY18" s="13">
        <f t="shared" si="10"/>
        <v>30</v>
      </c>
      <c r="CZ18" s="13">
        <f t="shared" si="10"/>
        <v>30</v>
      </c>
      <c r="DA18" s="13">
        <f t="shared" si="10"/>
        <v>30</v>
      </c>
      <c r="DB18" s="13">
        <f t="shared" si="10"/>
        <v>30</v>
      </c>
      <c r="DC18" s="13">
        <f t="shared" si="10"/>
        <v>30</v>
      </c>
      <c r="DD18" s="13">
        <f t="shared" si="10"/>
        <v>30</v>
      </c>
      <c r="DE18" s="13">
        <f t="shared" si="10"/>
        <v>30</v>
      </c>
      <c r="DF18" s="13">
        <f t="shared" si="10"/>
        <v>30</v>
      </c>
      <c r="DG18" s="13">
        <f t="shared" si="10"/>
        <v>30</v>
      </c>
      <c r="DH18" s="13">
        <f t="shared" si="10"/>
        <v>30</v>
      </c>
      <c r="DI18" s="13">
        <f t="shared" si="10"/>
        <v>30</v>
      </c>
      <c r="DJ18" s="13">
        <f t="shared" si="10"/>
        <v>30</v>
      </c>
      <c r="DK18" s="13">
        <f t="shared" si="10"/>
        <v>30</v>
      </c>
      <c r="DL18" s="13">
        <f t="shared" si="10"/>
        <v>30</v>
      </c>
      <c r="DM18" s="13">
        <f t="shared" si="10"/>
        <v>30</v>
      </c>
      <c r="DN18" s="13">
        <f t="shared" si="10"/>
        <v>30</v>
      </c>
      <c r="DO18" s="13">
        <f t="shared" si="10"/>
        <v>30</v>
      </c>
      <c r="DP18" s="13">
        <f t="shared" si="10"/>
        <v>30</v>
      </c>
      <c r="DQ18" s="13">
        <f t="shared" si="10"/>
        <v>30</v>
      </c>
      <c r="DR18" s="13">
        <f t="shared" si="10"/>
        <v>30</v>
      </c>
      <c r="DS18" s="13">
        <f t="shared" si="10"/>
        <v>30</v>
      </c>
      <c r="DT18" s="13">
        <f t="shared" si="10"/>
        <v>30</v>
      </c>
      <c r="DU18" s="13">
        <f t="shared" si="10"/>
        <v>30</v>
      </c>
      <c r="DV18" s="13">
        <f t="shared" si="10"/>
        <v>30</v>
      </c>
      <c r="DW18" s="13">
        <f t="shared" si="10"/>
        <v>30</v>
      </c>
      <c r="DX18" s="13">
        <f t="shared" si="10"/>
        <v>30</v>
      </c>
      <c r="DY18" s="13">
        <f t="shared" si="10"/>
        <v>30</v>
      </c>
      <c r="DZ18" s="13">
        <f t="shared" ref="DZ18:GK18" si="11">VLOOKUP(DZ16,KeyRateTable,2,1)</f>
        <v>30</v>
      </c>
      <c r="EA18" s="13">
        <f t="shared" si="11"/>
        <v>30</v>
      </c>
      <c r="EB18" s="13">
        <f t="shared" si="11"/>
        <v>30</v>
      </c>
      <c r="EC18" s="13">
        <f t="shared" si="11"/>
        <v>30</v>
      </c>
      <c r="ED18" s="13">
        <f t="shared" si="11"/>
        <v>30</v>
      </c>
      <c r="EE18" s="13">
        <f t="shared" si="11"/>
        <v>30</v>
      </c>
      <c r="EF18" s="13">
        <f t="shared" si="11"/>
        <v>30</v>
      </c>
      <c r="EG18" s="13">
        <f t="shared" si="11"/>
        <v>30</v>
      </c>
      <c r="EH18" s="13">
        <f t="shared" si="11"/>
        <v>30</v>
      </c>
      <c r="EI18" s="13">
        <f t="shared" si="11"/>
        <v>30</v>
      </c>
      <c r="EJ18" s="13">
        <f t="shared" si="11"/>
        <v>30</v>
      </c>
      <c r="EK18" s="13">
        <f t="shared" si="11"/>
        <v>30</v>
      </c>
      <c r="EL18" s="13">
        <f t="shared" si="11"/>
        <v>30</v>
      </c>
      <c r="EM18" s="13">
        <f t="shared" si="11"/>
        <v>30</v>
      </c>
      <c r="EN18" s="13">
        <f t="shared" si="11"/>
        <v>30</v>
      </c>
      <c r="EO18" s="13">
        <f t="shared" si="11"/>
        <v>30</v>
      </c>
      <c r="EP18" s="13">
        <f t="shared" si="11"/>
        <v>30</v>
      </c>
      <c r="EQ18" s="13">
        <f t="shared" si="11"/>
        <v>30</v>
      </c>
      <c r="ER18" s="13">
        <f t="shared" si="11"/>
        <v>30</v>
      </c>
      <c r="ES18" s="13">
        <f t="shared" si="11"/>
        <v>30</v>
      </c>
      <c r="ET18" s="13">
        <f t="shared" si="11"/>
        <v>30</v>
      </c>
      <c r="EU18" s="13">
        <f t="shared" si="11"/>
        <v>30</v>
      </c>
      <c r="EV18" s="13">
        <f t="shared" si="11"/>
        <v>30</v>
      </c>
      <c r="EW18" s="13">
        <f t="shared" si="11"/>
        <v>30</v>
      </c>
      <c r="EX18" s="13">
        <f t="shared" si="11"/>
        <v>30</v>
      </c>
      <c r="EY18" s="13">
        <f t="shared" si="11"/>
        <v>30</v>
      </c>
      <c r="EZ18" s="13">
        <f t="shared" si="11"/>
        <v>30</v>
      </c>
      <c r="FA18" s="13">
        <f t="shared" si="11"/>
        <v>30</v>
      </c>
      <c r="FB18" s="13">
        <f t="shared" si="11"/>
        <v>30</v>
      </c>
      <c r="FC18" s="13">
        <f t="shared" si="11"/>
        <v>30</v>
      </c>
      <c r="FD18" s="13">
        <f t="shared" si="11"/>
        <v>30</v>
      </c>
      <c r="FE18" s="13">
        <f t="shared" si="11"/>
        <v>30</v>
      </c>
      <c r="FF18" s="13">
        <f t="shared" si="11"/>
        <v>30</v>
      </c>
      <c r="FG18" s="13">
        <f t="shared" si="11"/>
        <v>30</v>
      </c>
      <c r="FH18" s="13">
        <f t="shared" si="11"/>
        <v>30</v>
      </c>
      <c r="FI18" s="13">
        <f t="shared" si="11"/>
        <v>30</v>
      </c>
      <c r="FJ18" s="13">
        <f t="shared" si="11"/>
        <v>30</v>
      </c>
      <c r="FK18" s="13">
        <f t="shared" si="11"/>
        <v>30</v>
      </c>
      <c r="FL18" s="13">
        <f t="shared" si="11"/>
        <v>30</v>
      </c>
      <c r="FM18" s="13">
        <f t="shared" si="11"/>
        <v>30</v>
      </c>
      <c r="FN18" s="13">
        <f t="shared" si="11"/>
        <v>30</v>
      </c>
      <c r="FO18" s="13">
        <f t="shared" si="11"/>
        <v>30</v>
      </c>
      <c r="FP18" s="13">
        <f t="shared" si="11"/>
        <v>30</v>
      </c>
      <c r="FQ18" s="13">
        <f t="shared" si="11"/>
        <v>30</v>
      </c>
      <c r="FR18" s="13">
        <f t="shared" si="11"/>
        <v>30</v>
      </c>
      <c r="FS18" s="13">
        <f t="shared" si="11"/>
        <v>30</v>
      </c>
      <c r="FT18" s="13">
        <f t="shared" si="11"/>
        <v>30</v>
      </c>
      <c r="FU18" s="13">
        <f t="shared" si="11"/>
        <v>30</v>
      </c>
      <c r="FV18" s="13">
        <f t="shared" si="11"/>
        <v>30</v>
      </c>
      <c r="FW18" s="13">
        <f t="shared" si="11"/>
        <v>30</v>
      </c>
      <c r="FX18" s="13">
        <f t="shared" si="11"/>
        <v>30</v>
      </c>
      <c r="FY18" s="13">
        <f t="shared" si="11"/>
        <v>30</v>
      </c>
      <c r="FZ18" s="13">
        <f t="shared" si="11"/>
        <v>30</v>
      </c>
      <c r="GA18" s="13">
        <f t="shared" si="11"/>
        <v>30</v>
      </c>
      <c r="GB18" s="13">
        <f t="shared" si="11"/>
        <v>30</v>
      </c>
      <c r="GC18" s="13">
        <f t="shared" si="11"/>
        <v>30</v>
      </c>
      <c r="GD18" s="13">
        <f t="shared" si="11"/>
        <v>30</v>
      </c>
      <c r="GE18" s="13">
        <f t="shared" si="11"/>
        <v>30</v>
      </c>
      <c r="GF18" s="13">
        <f t="shared" si="11"/>
        <v>30</v>
      </c>
      <c r="GG18" s="13">
        <f t="shared" si="11"/>
        <v>30</v>
      </c>
      <c r="GH18" s="13">
        <f t="shared" si="11"/>
        <v>30</v>
      </c>
      <c r="GI18" s="13">
        <f t="shared" si="11"/>
        <v>30</v>
      </c>
      <c r="GJ18" s="13">
        <f t="shared" si="11"/>
        <v>30</v>
      </c>
      <c r="GK18" s="13">
        <f t="shared" si="11"/>
        <v>30</v>
      </c>
      <c r="GL18" s="13">
        <f t="shared" ref="GL18:IW18" si="12">VLOOKUP(GL16,KeyRateTable,2,1)</f>
        <v>30</v>
      </c>
      <c r="GM18" s="13">
        <f t="shared" si="12"/>
        <v>30</v>
      </c>
      <c r="GN18" s="13">
        <f t="shared" si="12"/>
        <v>30</v>
      </c>
      <c r="GO18" s="13">
        <f t="shared" si="12"/>
        <v>30</v>
      </c>
      <c r="GP18" s="13">
        <f t="shared" si="12"/>
        <v>30</v>
      </c>
      <c r="GQ18" s="13">
        <f t="shared" si="12"/>
        <v>30</v>
      </c>
      <c r="GR18" s="13">
        <f t="shared" si="12"/>
        <v>30</v>
      </c>
      <c r="GS18" s="13">
        <f t="shared" si="12"/>
        <v>30</v>
      </c>
      <c r="GT18" s="13">
        <f t="shared" si="12"/>
        <v>30</v>
      </c>
      <c r="GU18" s="13">
        <f t="shared" si="12"/>
        <v>30</v>
      </c>
      <c r="GV18" s="13">
        <f t="shared" si="12"/>
        <v>30</v>
      </c>
      <c r="GW18" s="13">
        <f t="shared" si="12"/>
        <v>30</v>
      </c>
      <c r="GX18" s="13">
        <f t="shared" si="12"/>
        <v>30</v>
      </c>
      <c r="GY18" s="13">
        <f t="shared" si="12"/>
        <v>30</v>
      </c>
      <c r="GZ18" s="13">
        <f t="shared" si="12"/>
        <v>30</v>
      </c>
      <c r="HA18" s="13">
        <f t="shared" si="12"/>
        <v>30</v>
      </c>
      <c r="HB18" s="13">
        <f t="shared" si="12"/>
        <v>30</v>
      </c>
      <c r="HC18" s="13">
        <f t="shared" si="12"/>
        <v>30</v>
      </c>
      <c r="HD18" s="13">
        <f t="shared" si="12"/>
        <v>30</v>
      </c>
      <c r="HE18" s="13">
        <f t="shared" si="12"/>
        <v>30</v>
      </c>
      <c r="HF18" s="13">
        <f t="shared" si="12"/>
        <v>30</v>
      </c>
      <c r="HG18" s="13">
        <f t="shared" si="12"/>
        <v>30</v>
      </c>
      <c r="HH18" s="13">
        <f t="shared" si="12"/>
        <v>30</v>
      </c>
      <c r="HI18" s="13">
        <f t="shared" si="12"/>
        <v>30</v>
      </c>
      <c r="HJ18" s="13">
        <f t="shared" si="12"/>
        <v>30</v>
      </c>
      <c r="HK18" s="13">
        <f t="shared" si="12"/>
        <v>30</v>
      </c>
      <c r="HL18" s="13">
        <f t="shared" si="12"/>
        <v>30</v>
      </c>
      <c r="HM18" s="13">
        <f t="shared" si="12"/>
        <v>30</v>
      </c>
      <c r="HN18" s="13">
        <f t="shared" si="12"/>
        <v>30</v>
      </c>
      <c r="HO18" s="13">
        <f t="shared" si="12"/>
        <v>30</v>
      </c>
      <c r="HP18" s="13">
        <f t="shared" si="12"/>
        <v>30</v>
      </c>
      <c r="HQ18" s="13">
        <f t="shared" si="12"/>
        <v>30</v>
      </c>
      <c r="HR18" s="13">
        <f t="shared" si="12"/>
        <v>30</v>
      </c>
      <c r="HS18" s="13">
        <f t="shared" si="12"/>
        <v>30</v>
      </c>
      <c r="HT18" s="13">
        <f t="shared" si="12"/>
        <v>30</v>
      </c>
      <c r="HU18" s="13">
        <f t="shared" si="12"/>
        <v>30</v>
      </c>
      <c r="HV18" s="13">
        <f t="shared" si="12"/>
        <v>30</v>
      </c>
      <c r="HW18" s="13">
        <f t="shared" si="12"/>
        <v>30</v>
      </c>
      <c r="HX18" s="13">
        <f t="shared" si="12"/>
        <v>30</v>
      </c>
      <c r="HY18" s="13">
        <f t="shared" si="12"/>
        <v>30</v>
      </c>
      <c r="HZ18" s="13">
        <f t="shared" si="12"/>
        <v>30</v>
      </c>
      <c r="IA18" s="13">
        <f t="shared" si="12"/>
        <v>30</v>
      </c>
      <c r="IB18" s="13">
        <f t="shared" si="12"/>
        <v>30</v>
      </c>
      <c r="IC18" s="13">
        <f t="shared" si="12"/>
        <v>30</v>
      </c>
      <c r="ID18" s="13">
        <f t="shared" si="12"/>
        <v>30</v>
      </c>
      <c r="IE18" s="13">
        <f t="shared" si="12"/>
        <v>30</v>
      </c>
      <c r="IF18" s="13">
        <f t="shared" si="12"/>
        <v>30</v>
      </c>
      <c r="IG18" s="13">
        <f t="shared" si="12"/>
        <v>30</v>
      </c>
      <c r="IH18" s="13">
        <f t="shared" si="12"/>
        <v>30</v>
      </c>
      <c r="II18" s="13">
        <f t="shared" si="12"/>
        <v>30</v>
      </c>
      <c r="IJ18" s="13">
        <f t="shared" si="12"/>
        <v>30</v>
      </c>
      <c r="IK18" s="13">
        <f t="shared" si="12"/>
        <v>30</v>
      </c>
      <c r="IL18" s="13">
        <f t="shared" si="12"/>
        <v>30</v>
      </c>
      <c r="IM18" s="13">
        <f t="shared" si="12"/>
        <v>30</v>
      </c>
      <c r="IN18" s="13">
        <f t="shared" si="12"/>
        <v>30</v>
      </c>
      <c r="IO18" s="13">
        <f t="shared" si="12"/>
        <v>30</v>
      </c>
      <c r="IP18" s="13">
        <f t="shared" si="12"/>
        <v>30</v>
      </c>
      <c r="IQ18" s="13">
        <f t="shared" si="12"/>
        <v>30</v>
      </c>
      <c r="IR18" s="13">
        <f t="shared" si="12"/>
        <v>30</v>
      </c>
      <c r="IS18" s="13">
        <f t="shared" si="12"/>
        <v>30</v>
      </c>
      <c r="IT18" s="13">
        <f t="shared" si="12"/>
        <v>30</v>
      </c>
      <c r="IU18" s="13">
        <f t="shared" si="12"/>
        <v>30</v>
      </c>
      <c r="IV18" s="13">
        <f t="shared" si="12"/>
        <v>30</v>
      </c>
      <c r="IW18" s="13">
        <f t="shared" si="12"/>
        <v>30</v>
      </c>
      <c r="IX18" s="13">
        <f t="shared" ref="IX18:KP18" si="13">VLOOKUP(IX16,KeyRateTable,2,1)</f>
        <v>30</v>
      </c>
      <c r="IY18" s="13">
        <f t="shared" si="13"/>
        <v>30</v>
      </c>
      <c r="IZ18" s="13">
        <f t="shared" si="13"/>
        <v>30</v>
      </c>
      <c r="JA18" s="13">
        <f t="shared" si="13"/>
        <v>30</v>
      </c>
      <c r="JB18" s="13">
        <f t="shared" si="13"/>
        <v>30</v>
      </c>
      <c r="JC18" s="13">
        <f t="shared" si="13"/>
        <v>30</v>
      </c>
      <c r="JD18" s="13">
        <f t="shared" si="13"/>
        <v>30</v>
      </c>
      <c r="JE18" s="13">
        <f t="shared" si="13"/>
        <v>30</v>
      </c>
      <c r="JF18" s="13">
        <f t="shared" si="13"/>
        <v>30</v>
      </c>
      <c r="JG18" s="13">
        <f t="shared" si="13"/>
        <v>30</v>
      </c>
      <c r="JH18" s="13">
        <f t="shared" si="13"/>
        <v>30</v>
      </c>
      <c r="JI18" s="13">
        <f t="shared" si="13"/>
        <v>30</v>
      </c>
      <c r="JJ18" s="13">
        <f t="shared" si="13"/>
        <v>30</v>
      </c>
      <c r="JK18" s="13">
        <f t="shared" si="13"/>
        <v>30</v>
      </c>
      <c r="JL18" s="13">
        <f t="shared" si="13"/>
        <v>30</v>
      </c>
      <c r="JM18" s="13">
        <f t="shared" si="13"/>
        <v>30</v>
      </c>
      <c r="JN18" s="13">
        <f t="shared" si="13"/>
        <v>30</v>
      </c>
      <c r="JO18" s="13">
        <f t="shared" si="13"/>
        <v>30</v>
      </c>
      <c r="JP18" s="13">
        <f t="shared" si="13"/>
        <v>30</v>
      </c>
      <c r="JQ18" s="13">
        <f t="shared" si="13"/>
        <v>30</v>
      </c>
      <c r="JR18" s="13">
        <f t="shared" si="13"/>
        <v>30</v>
      </c>
      <c r="JS18" s="13">
        <f t="shared" si="13"/>
        <v>30</v>
      </c>
      <c r="JT18" s="13">
        <f t="shared" si="13"/>
        <v>30</v>
      </c>
      <c r="JU18" s="13">
        <f t="shared" si="13"/>
        <v>30</v>
      </c>
      <c r="JV18" s="13">
        <f t="shared" si="13"/>
        <v>30</v>
      </c>
      <c r="JW18" s="13">
        <f t="shared" si="13"/>
        <v>30</v>
      </c>
      <c r="JX18" s="13">
        <f t="shared" si="13"/>
        <v>30</v>
      </c>
      <c r="JY18" s="13">
        <f t="shared" si="13"/>
        <v>30</v>
      </c>
      <c r="JZ18" s="13">
        <f t="shared" si="13"/>
        <v>30</v>
      </c>
      <c r="KA18" s="13">
        <f t="shared" si="13"/>
        <v>30</v>
      </c>
      <c r="KB18" s="13">
        <f t="shared" si="13"/>
        <v>30</v>
      </c>
      <c r="KC18" s="13">
        <f t="shared" si="13"/>
        <v>30</v>
      </c>
      <c r="KD18" s="13">
        <f t="shared" si="13"/>
        <v>30</v>
      </c>
      <c r="KE18" s="13">
        <f t="shared" si="13"/>
        <v>30</v>
      </c>
      <c r="KF18" s="13">
        <f t="shared" si="13"/>
        <v>30</v>
      </c>
      <c r="KG18" s="13">
        <f t="shared" si="13"/>
        <v>30</v>
      </c>
      <c r="KH18" s="13">
        <f t="shared" si="13"/>
        <v>30</v>
      </c>
      <c r="KI18" s="13">
        <f t="shared" si="13"/>
        <v>30</v>
      </c>
      <c r="KJ18" s="13">
        <f t="shared" si="13"/>
        <v>30</v>
      </c>
      <c r="KK18" s="13">
        <f t="shared" si="13"/>
        <v>30</v>
      </c>
      <c r="KL18" s="13">
        <f t="shared" si="13"/>
        <v>30</v>
      </c>
      <c r="KM18" s="13">
        <f t="shared" si="13"/>
        <v>30</v>
      </c>
      <c r="KN18" s="13">
        <f t="shared" si="13"/>
        <v>30</v>
      </c>
      <c r="KO18" s="13">
        <f t="shared" si="13"/>
        <v>30</v>
      </c>
      <c r="KP18" s="13">
        <f t="shared" si="13"/>
        <v>30</v>
      </c>
    </row>
    <row r="20" spans="1:302" x14ac:dyDescent="0.2">
      <c r="A20" s="13" t="s">
        <v>70</v>
      </c>
      <c r="B20" s="13">
        <f t="shared" ref="B20:BM20" si="14">VLOOKUP(KeyRate_last,tbl_last,5,0)</f>
        <v>0</v>
      </c>
      <c r="C20" s="13">
        <f t="shared" si="14"/>
        <v>0</v>
      </c>
      <c r="D20" s="13">
        <f t="shared" si="14"/>
        <v>0</v>
      </c>
      <c r="E20" s="13">
        <f t="shared" si="14"/>
        <v>0</v>
      </c>
      <c r="F20" s="13">
        <f t="shared" si="14"/>
        <v>0</v>
      </c>
      <c r="G20" s="13">
        <f t="shared" si="14"/>
        <v>0</v>
      </c>
      <c r="H20" s="13">
        <f t="shared" si="14"/>
        <v>0</v>
      </c>
      <c r="I20" s="13">
        <f t="shared" si="14"/>
        <v>0</v>
      </c>
      <c r="J20" s="13">
        <f t="shared" si="14"/>
        <v>0</v>
      </c>
      <c r="K20" s="13">
        <f t="shared" si="14"/>
        <v>0</v>
      </c>
      <c r="L20" s="13">
        <f t="shared" si="14"/>
        <v>7.0999999999999994E-2</v>
      </c>
      <c r="M20" s="13">
        <f t="shared" si="14"/>
        <v>7.0999999999999994E-2</v>
      </c>
      <c r="N20" s="13">
        <f t="shared" si="14"/>
        <v>7.0999999999999994E-2</v>
      </c>
      <c r="O20" s="13">
        <f t="shared" si="14"/>
        <v>7.0999999999999994E-2</v>
      </c>
      <c r="P20" s="13">
        <f t="shared" si="14"/>
        <v>7.0999999999999994E-2</v>
      </c>
      <c r="Q20" s="13">
        <f t="shared" si="14"/>
        <v>7.0999999999999994E-2</v>
      </c>
      <c r="R20" s="13">
        <f t="shared" si="14"/>
        <v>7.0999999999999994E-2</v>
      </c>
      <c r="S20" s="13">
        <f t="shared" si="14"/>
        <v>7.0999999999999994E-2</v>
      </c>
      <c r="T20" s="13">
        <f t="shared" si="14"/>
        <v>7.0999999999999994E-2</v>
      </c>
      <c r="U20" s="13">
        <f t="shared" si="14"/>
        <v>7.0999999999999994E-2</v>
      </c>
      <c r="V20" s="13">
        <f t="shared" si="14"/>
        <v>7.1599999999999997E-2</v>
      </c>
      <c r="W20" s="13">
        <f t="shared" si="14"/>
        <v>7.1599999999999997E-2</v>
      </c>
      <c r="X20" s="13">
        <f t="shared" si="14"/>
        <v>7.1599999999999997E-2</v>
      </c>
      <c r="Y20" s="13">
        <f t="shared" si="14"/>
        <v>7.1599999999999997E-2</v>
      </c>
      <c r="Z20" s="13">
        <f t="shared" si="14"/>
        <v>7.1599999999999997E-2</v>
      </c>
      <c r="AA20" s="13">
        <f t="shared" si="14"/>
        <v>7.1599999999999997E-2</v>
      </c>
      <c r="AB20" s="13">
        <f t="shared" si="14"/>
        <v>7.1599999999999997E-2</v>
      </c>
      <c r="AC20" s="13">
        <f t="shared" si="14"/>
        <v>7.1599999999999997E-2</v>
      </c>
      <c r="AD20" s="13">
        <f t="shared" si="14"/>
        <v>7.1599999999999997E-2</v>
      </c>
      <c r="AE20" s="13">
        <f t="shared" si="14"/>
        <v>7.1599999999999997E-2</v>
      </c>
      <c r="AF20" s="13">
        <f t="shared" si="14"/>
        <v>7.17E-2</v>
      </c>
      <c r="AG20" s="13">
        <f t="shared" si="14"/>
        <v>7.17E-2</v>
      </c>
      <c r="AH20" s="13">
        <f t="shared" si="14"/>
        <v>7.17E-2</v>
      </c>
      <c r="AI20" s="13">
        <f t="shared" si="14"/>
        <v>7.17E-2</v>
      </c>
      <c r="AJ20" s="13">
        <f t="shared" si="14"/>
        <v>7.17E-2</v>
      </c>
      <c r="AK20" s="13">
        <f t="shared" si="14"/>
        <v>7.17E-2</v>
      </c>
      <c r="AL20" s="13">
        <f t="shared" si="14"/>
        <v>7.17E-2</v>
      </c>
      <c r="AM20" s="13">
        <f t="shared" si="14"/>
        <v>7.17E-2</v>
      </c>
      <c r="AN20" s="13">
        <f t="shared" si="14"/>
        <v>7.17E-2</v>
      </c>
      <c r="AO20" s="13">
        <f t="shared" si="14"/>
        <v>7.17E-2</v>
      </c>
      <c r="AP20" s="13">
        <f t="shared" si="14"/>
        <v>7.17E-2</v>
      </c>
      <c r="AQ20" s="13">
        <f t="shared" si="14"/>
        <v>7.17E-2</v>
      </c>
      <c r="AR20" s="13">
        <f t="shared" si="14"/>
        <v>7.17E-2</v>
      </c>
      <c r="AS20" s="13">
        <f t="shared" si="14"/>
        <v>7.17E-2</v>
      </c>
      <c r="AT20" s="13">
        <f t="shared" si="14"/>
        <v>7.17E-2</v>
      </c>
      <c r="AU20" s="13">
        <f t="shared" si="14"/>
        <v>7.17E-2</v>
      </c>
      <c r="AV20" s="13">
        <f t="shared" si="14"/>
        <v>7.17E-2</v>
      </c>
      <c r="AW20" s="13">
        <f t="shared" si="14"/>
        <v>7.17E-2</v>
      </c>
      <c r="AX20" s="13">
        <f t="shared" si="14"/>
        <v>7.17E-2</v>
      </c>
      <c r="AY20" s="13">
        <f t="shared" si="14"/>
        <v>7.17E-2</v>
      </c>
      <c r="AZ20" s="13">
        <f t="shared" si="14"/>
        <v>7.17E-2</v>
      </c>
      <c r="BA20" s="13">
        <f t="shared" si="14"/>
        <v>7.17E-2</v>
      </c>
      <c r="BB20" s="13">
        <f t="shared" si="14"/>
        <v>7.17E-2</v>
      </c>
      <c r="BC20" s="13">
        <f t="shared" si="14"/>
        <v>7.17E-2</v>
      </c>
      <c r="BD20" s="13">
        <f t="shared" si="14"/>
        <v>7.17E-2</v>
      </c>
      <c r="BE20" s="13">
        <f t="shared" si="14"/>
        <v>7.17E-2</v>
      </c>
      <c r="BF20" s="13">
        <f t="shared" si="14"/>
        <v>7.17E-2</v>
      </c>
      <c r="BG20" s="13">
        <f t="shared" si="14"/>
        <v>7.17E-2</v>
      </c>
      <c r="BH20" s="13">
        <f t="shared" si="14"/>
        <v>7.17E-2</v>
      </c>
      <c r="BI20" s="13">
        <f t="shared" si="14"/>
        <v>7.17E-2</v>
      </c>
      <c r="BJ20" s="13">
        <f t="shared" si="14"/>
        <v>7.17E-2</v>
      </c>
      <c r="BK20" s="13">
        <f t="shared" si="14"/>
        <v>7.17E-2</v>
      </c>
      <c r="BL20" s="13">
        <f t="shared" si="14"/>
        <v>7.17E-2</v>
      </c>
      <c r="BM20" s="13">
        <f t="shared" si="14"/>
        <v>7.17E-2</v>
      </c>
      <c r="BN20" s="13">
        <f t="shared" ref="BN20:DY20" si="15">VLOOKUP(KeyRate_last,tbl_last,5,0)</f>
        <v>7.17E-2</v>
      </c>
      <c r="BO20" s="13">
        <f t="shared" si="15"/>
        <v>7.17E-2</v>
      </c>
      <c r="BP20" s="13">
        <f t="shared" si="15"/>
        <v>7.17E-2</v>
      </c>
      <c r="BQ20" s="13">
        <f t="shared" si="15"/>
        <v>7.17E-2</v>
      </c>
      <c r="BR20" s="13">
        <f t="shared" si="15"/>
        <v>7.17E-2</v>
      </c>
      <c r="BS20" s="13">
        <f t="shared" si="15"/>
        <v>7.17E-2</v>
      </c>
      <c r="BT20" s="13">
        <f t="shared" si="15"/>
        <v>7.1999999999999995E-2</v>
      </c>
      <c r="BU20" s="13">
        <f t="shared" si="15"/>
        <v>7.1999999999999995E-2</v>
      </c>
      <c r="BV20" s="13">
        <f t="shared" si="15"/>
        <v>7.1999999999999995E-2</v>
      </c>
      <c r="BW20" s="13">
        <f t="shared" si="15"/>
        <v>7.1999999999999995E-2</v>
      </c>
      <c r="BX20" s="13">
        <f t="shared" si="15"/>
        <v>7.1999999999999995E-2</v>
      </c>
      <c r="BY20" s="13">
        <f t="shared" si="15"/>
        <v>7.1999999999999995E-2</v>
      </c>
      <c r="BZ20" s="13">
        <f t="shared" si="15"/>
        <v>7.1999999999999995E-2</v>
      </c>
      <c r="CA20" s="13">
        <f t="shared" si="15"/>
        <v>7.1999999999999995E-2</v>
      </c>
      <c r="CB20" s="13">
        <f t="shared" si="15"/>
        <v>7.1999999999999995E-2</v>
      </c>
      <c r="CC20" s="13">
        <f t="shared" si="15"/>
        <v>7.1999999999999995E-2</v>
      </c>
      <c r="CD20" s="13">
        <f t="shared" si="15"/>
        <v>7.1999999999999995E-2</v>
      </c>
      <c r="CE20" s="13">
        <f t="shared" si="15"/>
        <v>7.1999999999999995E-2</v>
      </c>
      <c r="CF20" s="13">
        <f t="shared" si="15"/>
        <v>7.1999999999999995E-2</v>
      </c>
      <c r="CG20" s="13">
        <f t="shared" si="15"/>
        <v>7.1999999999999995E-2</v>
      </c>
      <c r="CH20" s="13">
        <f t="shared" si="15"/>
        <v>7.1999999999999995E-2</v>
      </c>
      <c r="CI20" s="13">
        <f t="shared" si="15"/>
        <v>7.1999999999999995E-2</v>
      </c>
      <c r="CJ20" s="13">
        <f t="shared" si="15"/>
        <v>7.1999999999999995E-2</v>
      </c>
      <c r="CK20" s="13">
        <f t="shared" si="15"/>
        <v>7.1999999999999995E-2</v>
      </c>
      <c r="CL20" s="13">
        <f t="shared" si="15"/>
        <v>7.1999999999999995E-2</v>
      </c>
      <c r="CM20" s="13">
        <f t="shared" si="15"/>
        <v>7.1999999999999995E-2</v>
      </c>
      <c r="CN20" s="13">
        <f t="shared" si="15"/>
        <v>7.1999999999999995E-2</v>
      </c>
      <c r="CO20" s="13">
        <f t="shared" si="15"/>
        <v>7.1999999999999995E-2</v>
      </c>
      <c r="CP20" s="13">
        <f t="shared" si="15"/>
        <v>7.1999999999999995E-2</v>
      </c>
      <c r="CQ20" s="13">
        <f t="shared" si="15"/>
        <v>7.1999999999999995E-2</v>
      </c>
      <c r="CR20" s="13">
        <f t="shared" si="15"/>
        <v>7.1999999999999995E-2</v>
      </c>
      <c r="CS20" s="13">
        <f t="shared" si="15"/>
        <v>7.1999999999999995E-2</v>
      </c>
      <c r="CT20" s="13">
        <f t="shared" si="15"/>
        <v>7.1999999999999995E-2</v>
      </c>
      <c r="CU20" s="13">
        <f t="shared" si="15"/>
        <v>7.1999999999999995E-2</v>
      </c>
      <c r="CV20" s="13">
        <f t="shared" si="15"/>
        <v>7.1999999999999995E-2</v>
      </c>
      <c r="CW20" s="13">
        <f t="shared" si="15"/>
        <v>7.1999999999999995E-2</v>
      </c>
      <c r="CX20" s="13">
        <f t="shared" si="15"/>
        <v>7.2400000000000006E-2</v>
      </c>
      <c r="CY20" s="13">
        <f t="shared" si="15"/>
        <v>7.2400000000000006E-2</v>
      </c>
      <c r="CZ20" s="13">
        <f t="shared" si="15"/>
        <v>7.2400000000000006E-2</v>
      </c>
      <c r="DA20" s="13">
        <f t="shared" si="15"/>
        <v>7.2400000000000006E-2</v>
      </c>
      <c r="DB20" s="13">
        <f t="shared" si="15"/>
        <v>7.2400000000000006E-2</v>
      </c>
      <c r="DC20" s="13">
        <f t="shared" si="15"/>
        <v>7.2400000000000006E-2</v>
      </c>
      <c r="DD20" s="13">
        <f t="shared" si="15"/>
        <v>7.2400000000000006E-2</v>
      </c>
      <c r="DE20" s="13">
        <f t="shared" si="15"/>
        <v>7.2400000000000006E-2</v>
      </c>
      <c r="DF20" s="13">
        <f t="shared" si="15"/>
        <v>7.2400000000000006E-2</v>
      </c>
      <c r="DG20" s="13">
        <f t="shared" si="15"/>
        <v>7.2400000000000006E-2</v>
      </c>
      <c r="DH20" s="13">
        <f t="shared" si="15"/>
        <v>7.2400000000000006E-2</v>
      </c>
      <c r="DI20" s="13">
        <f t="shared" si="15"/>
        <v>7.2400000000000006E-2</v>
      </c>
      <c r="DJ20" s="13">
        <f t="shared" si="15"/>
        <v>7.2400000000000006E-2</v>
      </c>
      <c r="DK20" s="13">
        <f t="shared" si="15"/>
        <v>7.2400000000000006E-2</v>
      </c>
      <c r="DL20" s="13">
        <f t="shared" si="15"/>
        <v>7.2400000000000006E-2</v>
      </c>
      <c r="DM20" s="13">
        <f t="shared" si="15"/>
        <v>7.2400000000000006E-2</v>
      </c>
      <c r="DN20" s="13">
        <f t="shared" si="15"/>
        <v>7.2400000000000006E-2</v>
      </c>
      <c r="DO20" s="13">
        <f t="shared" si="15"/>
        <v>7.2400000000000006E-2</v>
      </c>
      <c r="DP20" s="13">
        <f t="shared" si="15"/>
        <v>7.2400000000000006E-2</v>
      </c>
      <c r="DQ20" s="13">
        <f t="shared" si="15"/>
        <v>7.2400000000000006E-2</v>
      </c>
      <c r="DR20" s="13">
        <f t="shared" si="15"/>
        <v>7.2400000000000006E-2</v>
      </c>
      <c r="DS20" s="13">
        <f t="shared" si="15"/>
        <v>7.2400000000000006E-2</v>
      </c>
      <c r="DT20" s="13">
        <f t="shared" si="15"/>
        <v>7.2400000000000006E-2</v>
      </c>
      <c r="DU20" s="13">
        <f t="shared" si="15"/>
        <v>7.2400000000000006E-2</v>
      </c>
      <c r="DV20" s="13">
        <f t="shared" si="15"/>
        <v>7.2400000000000006E-2</v>
      </c>
      <c r="DW20" s="13">
        <f t="shared" si="15"/>
        <v>7.2400000000000006E-2</v>
      </c>
      <c r="DX20" s="13">
        <f t="shared" si="15"/>
        <v>7.2400000000000006E-2</v>
      </c>
      <c r="DY20" s="13">
        <f t="shared" si="15"/>
        <v>7.2400000000000006E-2</v>
      </c>
      <c r="DZ20" s="13">
        <f t="shared" ref="DZ20:GK20" si="16">VLOOKUP(KeyRate_last,tbl_last,5,0)</f>
        <v>7.2400000000000006E-2</v>
      </c>
      <c r="EA20" s="13">
        <f t="shared" si="16"/>
        <v>7.2400000000000006E-2</v>
      </c>
      <c r="EB20" s="13">
        <f t="shared" si="16"/>
        <v>7.2400000000000006E-2</v>
      </c>
      <c r="EC20" s="13">
        <f t="shared" si="16"/>
        <v>7.2400000000000006E-2</v>
      </c>
      <c r="ED20" s="13">
        <f t="shared" si="16"/>
        <v>7.2400000000000006E-2</v>
      </c>
      <c r="EE20" s="13">
        <f t="shared" si="16"/>
        <v>7.2400000000000006E-2</v>
      </c>
      <c r="EF20" s="13">
        <f t="shared" si="16"/>
        <v>7.2400000000000006E-2</v>
      </c>
      <c r="EG20" s="13">
        <f t="shared" si="16"/>
        <v>7.2400000000000006E-2</v>
      </c>
      <c r="EH20" s="13">
        <f t="shared" si="16"/>
        <v>7.2400000000000006E-2</v>
      </c>
      <c r="EI20" s="13">
        <f t="shared" si="16"/>
        <v>7.2400000000000006E-2</v>
      </c>
      <c r="EJ20" s="13">
        <f t="shared" si="16"/>
        <v>7.2400000000000006E-2</v>
      </c>
      <c r="EK20" s="13">
        <f t="shared" si="16"/>
        <v>7.2400000000000006E-2</v>
      </c>
      <c r="EL20" s="13">
        <f t="shared" si="16"/>
        <v>7.2400000000000006E-2</v>
      </c>
      <c r="EM20" s="13">
        <f t="shared" si="16"/>
        <v>7.2400000000000006E-2</v>
      </c>
      <c r="EN20" s="13">
        <f t="shared" si="16"/>
        <v>7.2400000000000006E-2</v>
      </c>
      <c r="EO20" s="13">
        <f t="shared" si="16"/>
        <v>7.2400000000000006E-2</v>
      </c>
      <c r="EP20" s="13">
        <f t="shared" si="16"/>
        <v>7.2400000000000006E-2</v>
      </c>
      <c r="EQ20" s="13">
        <f t="shared" si="16"/>
        <v>7.2400000000000006E-2</v>
      </c>
      <c r="ER20" s="13">
        <f t="shared" si="16"/>
        <v>7.2400000000000006E-2</v>
      </c>
      <c r="ES20" s="13">
        <f t="shared" si="16"/>
        <v>7.2400000000000006E-2</v>
      </c>
      <c r="ET20" s="13">
        <f t="shared" si="16"/>
        <v>7.2400000000000006E-2</v>
      </c>
      <c r="EU20" s="13">
        <f t="shared" si="16"/>
        <v>7.2400000000000006E-2</v>
      </c>
      <c r="EV20" s="13">
        <f t="shared" si="16"/>
        <v>7.2400000000000006E-2</v>
      </c>
      <c r="EW20" s="13">
        <f t="shared" si="16"/>
        <v>7.2400000000000006E-2</v>
      </c>
      <c r="EX20" s="13">
        <f t="shared" si="16"/>
        <v>7.2400000000000006E-2</v>
      </c>
      <c r="EY20" s="13">
        <f t="shared" si="16"/>
        <v>7.2400000000000006E-2</v>
      </c>
      <c r="EZ20" s="13">
        <f t="shared" si="16"/>
        <v>7.2400000000000006E-2</v>
      </c>
      <c r="FA20" s="13">
        <f t="shared" si="16"/>
        <v>7.2400000000000006E-2</v>
      </c>
      <c r="FB20" s="13">
        <f t="shared" si="16"/>
        <v>7.2400000000000006E-2</v>
      </c>
      <c r="FC20" s="13">
        <f t="shared" si="16"/>
        <v>7.2400000000000006E-2</v>
      </c>
      <c r="FD20" s="13">
        <f t="shared" si="16"/>
        <v>7.2400000000000006E-2</v>
      </c>
      <c r="FE20" s="13">
        <f t="shared" si="16"/>
        <v>7.2400000000000006E-2</v>
      </c>
      <c r="FF20" s="13">
        <f t="shared" si="16"/>
        <v>7.2400000000000006E-2</v>
      </c>
      <c r="FG20" s="13">
        <f t="shared" si="16"/>
        <v>7.2400000000000006E-2</v>
      </c>
      <c r="FH20" s="13">
        <f t="shared" si="16"/>
        <v>7.2400000000000006E-2</v>
      </c>
      <c r="FI20" s="13">
        <f t="shared" si="16"/>
        <v>7.2400000000000006E-2</v>
      </c>
      <c r="FJ20" s="13">
        <f t="shared" si="16"/>
        <v>7.2400000000000006E-2</v>
      </c>
      <c r="FK20" s="13">
        <f t="shared" si="16"/>
        <v>7.2400000000000006E-2</v>
      </c>
      <c r="FL20" s="13">
        <f t="shared" si="16"/>
        <v>7.2400000000000006E-2</v>
      </c>
      <c r="FM20" s="13">
        <f t="shared" si="16"/>
        <v>7.2400000000000006E-2</v>
      </c>
      <c r="FN20" s="13">
        <f t="shared" si="16"/>
        <v>7.2400000000000006E-2</v>
      </c>
      <c r="FO20" s="13">
        <f t="shared" si="16"/>
        <v>7.2400000000000006E-2</v>
      </c>
      <c r="FP20" s="13">
        <f t="shared" si="16"/>
        <v>7.2400000000000006E-2</v>
      </c>
      <c r="FQ20" s="13">
        <f t="shared" si="16"/>
        <v>7.2400000000000006E-2</v>
      </c>
      <c r="FR20" s="13">
        <f t="shared" si="16"/>
        <v>7.2400000000000006E-2</v>
      </c>
      <c r="FS20" s="13">
        <f t="shared" si="16"/>
        <v>7.2400000000000006E-2</v>
      </c>
      <c r="FT20" s="13">
        <f t="shared" si="16"/>
        <v>7.2400000000000006E-2</v>
      </c>
      <c r="FU20" s="13">
        <f t="shared" si="16"/>
        <v>7.2400000000000006E-2</v>
      </c>
      <c r="FV20" s="13">
        <f t="shared" si="16"/>
        <v>7.2400000000000006E-2</v>
      </c>
      <c r="FW20" s="13">
        <f t="shared" si="16"/>
        <v>7.2400000000000006E-2</v>
      </c>
      <c r="FX20" s="13">
        <f t="shared" si="16"/>
        <v>7.2400000000000006E-2</v>
      </c>
      <c r="FY20" s="13">
        <f t="shared" si="16"/>
        <v>7.2400000000000006E-2</v>
      </c>
      <c r="FZ20" s="13">
        <f t="shared" si="16"/>
        <v>7.2400000000000006E-2</v>
      </c>
      <c r="GA20" s="13">
        <f t="shared" si="16"/>
        <v>7.2400000000000006E-2</v>
      </c>
      <c r="GB20" s="13">
        <f t="shared" si="16"/>
        <v>7.2400000000000006E-2</v>
      </c>
      <c r="GC20" s="13">
        <f t="shared" si="16"/>
        <v>7.2400000000000006E-2</v>
      </c>
      <c r="GD20" s="13">
        <f t="shared" si="16"/>
        <v>7.2400000000000006E-2</v>
      </c>
      <c r="GE20" s="13">
        <f t="shared" si="16"/>
        <v>7.2400000000000006E-2</v>
      </c>
      <c r="GF20" s="13">
        <f t="shared" si="16"/>
        <v>7.2400000000000006E-2</v>
      </c>
      <c r="GG20" s="13">
        <f t="shared" si="16"/>
        <v>7.2400000000000006E-2</v>
      </c>
      <c r="GH20" s="13">
        <f t="shared" si="16"/>
        <v>7.2400000000000006E-2</v>
      </c>
      <c r="GI20" s="13">
        <f t="shared" si="16"/>
        <v>7.2400000000000006E-2</v>
      </c>
      <c r="GJ20" s="13">
        <f t="shared" si="16"/>
        <v>7.2400000000000006E-2</v>
      </c>
      <c r="GK20" s="13">
        <f t="shared" si="16"/>
        <v>7.2400000000000006E-2</v>
      </c>
      <c r="GL20" s="13">
        <f t="shared" ref="GL20:IW20" si="17">VLOOKUP(KeyRate_last,tbl_last,5,0)</f>
        <v>7.2400000000000006E-2</v>
      </c>
      <c r="GM20" s="13">
        <f t="shared" si="17"/>
        <v>7.2400000000000006E-2</v>
      </c>
      <c r="GN20" s="13">
        <f t="shared" si="17"/>
        <v>7.2400000000000006E-2</v>
      </c>
      <c r="GO20" s="13">
        <f t="shared" si="17"/>
        <v>7.2400000000000006E-2</v>
      </c>
      <c r="GP20" s="13">
        <f t="shared" si="17"/>
        <v>7.2400000000000006E-2</v>
      </c>
      <c r="GQ20" s="13">
        <f t="shared" si="17"/>
        <v>7.2400000000000006E-2</v>
      </c>
      <c r="GR20" s="13">
        <f t="shared" si="17"/>
        <v>7.2400000000000006E-2</v>
      </c>
      <c r="GS20" s="13">
        <f t="shared" si="17"/>
        <v>7.2400000000000006E-2</v>
      </c>
      <c r="GT20" s="13">
        <f t="shared" si="17"/>
        <v>7.2400000000000006E-2</v>
      </c>
      <c r="GU20" s="13">
        <f t="shared" si="17"/>
        <v>7.2400000000000006E-2</v>
      </c>
      <c r="GV20" s="13">
        <f t="shared" si="17"/>
        <v>7.2400000000000006E-2</v>
      </c>
      <c r="GW20" s="13">
        <f t="shared" si="17"/>
        <v>7.2400000000000006E-2</v>
      </c>
      <c r="GX20" s="13">
        <f t="shared" si="17"/>
        <v>7.2400000000000006E-2</v>
      </c>
      <c r="GY20" s="13">
        <f t="shared" si="17"/>
        <v>7.2400000000000006E-2</v>
      </c>
      <c r="GZ20" s="13">
        <f t="shared" si="17"/>
        <v>7.2400000000000006E-2</v>
      </c>
      <c r="HA20" s="13">
        <f t="shared" si="17"/>
        <v>7.2400000000000006E-2</v>
      </c>
      <c r="HB20" s="13">
        <f t="shared" si="17"/>
        <v>7.2400000000000006E-2</v>
      </c>
      <c r="HC20" s="13">
        <f t="shared" si="17"/>
        <v>7.2400000000000006E-2</v>
      </c>
      <c r="HD20" s="13">
        <f t="shared" si="17"/>
        <v>7.2400000000000006E-2</v>
      </c>
      <c r="HE20" s="13">
        <f t="shared" si="17"/>
        <v>7.2400000000000006E-2</v>
      </c>
      <c r="HF20" s="13">
        <f t="shared" si="17"/>
        <v>7.2400000000000006E-2</v>
      </c>
      <c r="HG20" s="13">
        <f t="shared" si="17"/>
        <v>7.2400000000000006E-2</v>
      </c>
      <c r="HH20" s="13">
        <f t="shared" si="17"/>
        <v>7.2400000000000006E-2</v>
      </c>
      <c r="HI20" s="13">
        <f t="shared" si="17"/>
        <v>7.2400000000000006E-2</v>
      </c>
      <c r="HJ20" s="13">
        <f t="shared" si="17"/>
        <v>7.2400000000000006E-2</v>
      </c>
      <c r="HK20" s="13">
        <f t="shared" si="17"/>
        <v>7.2400000000000006E-2</v>
      </c>
      <c r="HL20" s="13">
        <f t="shared" si="17"/>
        <v>7.2400000000000006E-2</v>
      </c>
      <c r="HM20" s="13">
        <f t="shared" si="17"/>
        <v>7.2400000000000006E-2</v>
      </c>
      <c r="HN20" s="13">
        <f t="shared" si="17"/>
        <v>7.2400000000000006E-2</v>
      </c>
      <c r="HO20" s="13">
        <f t="shared" si="17"/>
        <v>7.2400000000000006E-2</v>
      </c>
      <c r="HP20" s="13">
        <f t="shared" si="17"/>
        <v>7.2400000000000006E-2</v>
      </c>
      <c r="HQ20" s="13">
        <f t="shared" si="17"/>
        <v>7.2400000000000006E-2</v>
      </c>
      <c r="HR20" s="13">
        <f t="shared" si="17"/>
        <v>7.2400000000000006E-2</v>
      </c>
      <c r="HS20" s="13">
        <f t="shared" si="17"/>
        <v>7.2400000000000006E-2</v>
      </c>
      <c r="HT20" s="13">
        <f t="shared" si="17"/>
        <v>7.2400000000000006E-2</v>
      </c>
      <c r="HU20" s="13">
        <f t="shared" si="17"/>
        <v>7.2400000000000006E-2</v>
      </c>
      <c r="HV20" s="13">
        <f t="shared" si="17"/>
        <v>7.2400000000000006E-2</v>
      </c>
      <c r="HW20" s="13">
        <f t="shared" si="17"/>
        <v>7.2400000000000006E-2</v>
      </c>
      <c r="HX20" s="13">
        <f t="shared" si="17"/>
        <v>7.2400000000000006E-2</v>
      </c>
      <c r="HY20" s="13">
        <f t="shared" si="17"/>
        <v>7.2400000000000006E-2</v>
      </c>
      <c r="HZ20" s="13">
        <f t="shared" si="17"/>
        <v>7.2400000000000006E-2</v>
      </c>
      <c r="IA20" s="13">
        <f t="shared" si="17"/>
        <v>7.2400000000000006E-2</v>
      </c>
      <c r="IB20" s="13">
        <f t="shared" si="17"/>
        <v>7.2400000000000006E-2</v>
      </c>
      <c r="IC20" s="13">
        <f t="shared" si="17"/>
        <v>7.2400000000000006E-2</v>
      </c>
      <c r="ID20" s="13">
        <f t="shared" si="17"/>
        <v>7.2400000000000006E-2</v>
      </c>
      <c r="IE20" s="13">
        <f t="shared" si="17"/>
        <v>7.2400000000000006E-2</v>
      </c>
      <c r="IF20" s="13">
        <f t="shared" si="17"/>
        <v>7.2400000000000006E-2</v>
      </c>
      <c r="IG20" s="13">
        <f t="shared" si="17"/>
        <v>7.2400000000000006E-2</v>
      </c>
      <c r="IH20" s="13">
        <f t="shared" si="17"/>
        <v>7.2400000000000006E-2</v>
      </c>
      <c r="II20" s="13">
        <f t="shared" si="17"/>
        <v>7.2400000000000006E-2</v>
      </c>
      <c r="IJ20" s="13">
        <f t="shared" si="17"/>
        <v>7.2400000000000006E-2</v>
      </c>
      <c r="IK20" s="13">
        <f t="shared" si="17"/>
        <v>7.2400000000000006E-2</v>
      </c>
      <c r="IL20" s="13">
        <f t="shared" si="17"/>
        <v>7.2400000000000006E-2</v>
      </c>
      <c r="IM20" s="13">
        <f t="shared" si="17"/>
        <v>7.2400000000000006E-2</v>
      </c>
      <c r="IN20" s="13">
        <f t="shared" si="17"/>
        <v>7.2400000000000006E-2</v>
      </c>
      <c r="IO20" s="13">
        <f t="shared" si="17"/>
        <v>7.2400000000000006E-2</v>
      </c>
      <c r="IP20" s="13">
        <f t="shared" si="17"/>
        <v>7.2400000000000006E-2</v>
      </c>
      <c r="IQ20" s="13">
        <f t="shared" si="17"/>
        <v>7.2400000000000006E-2</v>
      </c>
      <c r="IR20" s="13">
        <f t="shared" si="17"/>
        <v>7.2400000000000006E-2</v>
      </c>
      <c r="IS20" s="13">
        <f t="shared" si="17"/>
        <v>7.2400000000000006E-2</v>
      </c>
      <c r="IT20" s="13">
        <f t="shared" si="17"/>
        <v>7.2400000000000006E-2</v>
      </c>
      <c r="IU20" s="13">
        <f t="shared" si="17"/>
        <v>7.2400000000000006E-2</v>
      </c>
      <c r="IV20" s="13">
        <f t="shared" si="17"/>
        <v>7.2400000000000006E-2</v>
      </c>
      <c r="IW20" s="13">
        <f t="shared" si="17"/>
        <v>7.2400000000000006E-2</v>
      </c>
      <c r="IX20" s="13">
        <f t="shared" ref="IX20:KP20" si="18">VLOOKUP(KeyRate_last,tbl_last,5,0)</f>
        <v>7.2400000000000006E-2</v>
      </c>
      <c r="IY20" s="13">
        <f t="shared" si="18"/>
        <v>7.2400000000000006E-2</v>
      </c>
      <c r="IZ20" s="13">
        <f t="shared" si="18"/>
        <v>7.2400000000000006E-2</v>
      </c>
      <c r="JA20" s="13">
        <f t="shared" si="18"/>
        <v>7.2400000000000006E-2</v>
      </c>
      <c r="JB20" s="13">
        <f t="shared" si="18"/>
        <v>7.2400000000000006E-2</v>
      </c>
      <c r="JC20" s="13">
        <f t="shared" si="18"/>
        <v>7.2400000000000006E-2</v>
      </c>
      <c r="JD20" s="13">
        <f t="shared" si="18"/>
        <v>7.2400000000000006E-2</v>
      </c>
      <c r="JE20" s="13">
        <f t="shared" si="18"/>
        <v>7.2400000000000006E-2</v>
      </c>
      <c r="JF20" s="13">
        <f t="shared" si="18"/>
        <v>7.2400000000000006E-2</v>
      </c>
      <c r="JG20" s="13">
        <f t="shared" si="18"/>
        <v>7.2400000000000006E-2</v>
      </c>
      <c r="JH20" s="13">
        <f t="shared" si="18"/>
        <v>7.2400000000000006E-2</v>
      </c>
      <c r="JI20" s="13">
        <f t="shared" si="18"/>
        <v>7.2400000000000006E-2</v>
      </c>
      <c r="JJ20" s="13">
        <f t="shared" si="18"/>
        <v>7.2400000000000006E-2</v>
      </c>
      <c r="JK20" s="13">
        <f t="shared" si="18"/>
        <v>7.2400000000000006E-2</v>
      </c>
      <c r="JL20" s="13">
        <f t="shared" si="18"/>
        <v>7.2400000000000006E-2</v>
      </c>
      <c r="JM20" s="13">
        <f t="shared" si="18"/>
        <v>7.2400000000000006E-2</v>
      </c>
      <c r="JN20" s="13">
        <f t="shared" si="18"/>
        <v>7.2400000000000006E-2</v>
      </c>
      <c r="JO20" s="13">
        <f t="shared" si="18"/>
        <v>7.2400000000000006E-2</v>
      </c>
      <c r="JP20" s="13">
        <f t="shared" si="18"/>
        <v>7.2400000000000006E-2</v>
      </c>
      <c r="JQ20" s="13">
        <f t="shared" si="18"/>
        <v>7.2400000000000006E-2</v>
      </c>
      <c r="JR20" s="13">
        <f t="shared" si="18"/>
        <v>7.2400000000000006E-2</v>
      </c>
      <c r="JS20" s="13">
        <f t="shared" si="18"/>
        <v>7.2400000000000006E-2</v>
      </c>
      <c r="JT20" s="13">
        <f t="shared" si="18"/>
        <v>7.2400000000000006E-2</v>
      </c>
      <c r="JU20" s="13">
        <f t="shared" si="18"/>
        <v>7.2400000000000006E-2</v>
      </c>
      <c r="JV20" s="13">
        <f t="shared" si="18"/>
        <v>7.2400000000000006E-2</v>
      </c>
      <c r="JW20" s="13">
        <f t="shared" si="18"/>
        <v>7.2400000000000006E-2</v>
      </c>
      <c r="JX20" s="13">
        <f t="shared" si="18"/>
        <v>7.2400000000000006E-2</v>
      </c>
      <c r="JY20" s="13">
        <f t="shared" si="18"/>
        <v>7.2400000000000006E-2</v>
      </c>
      <c r="JZ20" s="13">
        <f t="shared" si="18"/>
        <v>7.2400000000000006E-2</v>
      </c>
      <c r="KA20" s="13">
        <f t="shared" si="18"/>
        <v>7.2400000000000006E-2</v>
      </c>
      <c r="KB20" s="13">
        <f t="shared" si="18"/>
        <v>7.2400000000000006E-2</v>
      </c>
      <c r="KC20" s="13">
        <f t="shared" si="18"/>
        <v>7.2400000000000006E-2</v>
      </c>
      <c r="KD20" s="13">
        <f t="shared" si="18"/>
        <v>7.2400000000000006E-2</v>
      </c>
      <c r="KE20" s="13">
        <f t="shared" si="18"/>
        <v>7.2400000000000006E-2</v>
      </c>
      <c r="KF20" s="13">
        <f t="shared" si="18"/>
        <v>7.2400000000000006E-2</v>
      </c>
      <c r="KG20" s="13">
        <f t="shared" si="18"/>
        <v>7.2400000000000006E-2</v>
      </c>
      <c r="KH20" s="13">
        <f t="shared" si="18"/>
        <v>7.2400000000000006E-2</v>
      </c>
      <c r="KI20" s="13">
        <f t="shared" si="18"/>
        <v>7.2400000000000006E-2</v>
      </c>
      <c r="KJ20" s="13">
        <f t="shared" si="18"/>
        <v>7.2400000000000006E-2</v>
      </c>
      <c r="KK20" s="13">
        <f t="shared" si="18"/>
        <v>7.2400000000000006E-2</v>
      </c>
      <c r="KL20" s="13">
        <f t="shared" si="18"/>
        <v>7.2400000000000006E-2</v>
      </c>
      <c r="KM20" s="13">
        <f t="shared" si="18"/>
        <v>7.2400000000000006E-2</v>
      </c>
      <c r="KN20" s="13">
        <f t="shared" si="18"/>
        <v>7.2400000000000006E-2</v>
      </c>
      <c r="KO20" s="13">
        <f t="shared" si="18"/>
        <v>7.2400000000000006E-2</v>
      </c>
      <c r="KP20" s="13">
        <f t="shared" si="18"/>
        <v>7.2400000000000006E-2</v>
      </c>
    </row>
    <row r="21" spans="1:302" x14ac:dyDescent="0.2">
      <c r="A21" s="13" t="s">
        <v>71</v>
      </c>
      <c r="B21" s="13">
        <f t="shared" ref="B21:BM21" si="19">VLOOKUP(KeyRate_next,tbl_last,5,0)</f>
        <v>7.0999999999999994E-2</v>
      </c>
      <c r="C21" s="13">
        <f t="shared" si="19"/>
        <v>7.0999999999999994E-2</v>
      </c>
      <c r="D21" s="13">
        <f t="shared" si="19"/>
        <v>7.0999999999999994E-2</v>
      </c>
      <c r="E21" s="13">
        <f t="shared" si="19"/>
        <v>7.0999999999999994E-2</v>
      </c>
      <c r="F21" s="13">
        <f t="shared" si="19"/>
        <v>7.0999999999999994E-2</v>
      </c>
      <c r="G21" s="13">
        <f t="shared" si="19"/>
        <v>7.0999999999999994E-2</v>
      </c>
      <c r="H21" s="13">
        <f t="shared" si="19"/>
        <v>7.0999999999999994E-2</v>
      </c>
      <c r="I21" s="13">
        <f t="shared" si="19"/>
        <v>7.0999999999999994E-2</v>
      </c>
      <c r="J21" s="13">
        <f t="shared" si="19"/>
        <v>7.0999999999999994E-2</v>
      </c>
      <c r="K21" s="13">
        <f t="shared" si="19"/>
        <v>7.0999999999999994E-2</v>
      </c>
      <c r="L21" s="13">
        <f t="shared" si="19"/>
        <v>7.1599999999999997E-2</v>
      </c>
      <c r="M21" s="13">
        <f t="shared" si="19"/>
        <v>7.1599999999999997E-2</v>
      </c>
      <c r="N21" s="13">
        <f t="shared" si="19"/>
        <v>7.1599999999999997E-2</v>
      </c>
      <c r="O21" s="13">
        <f t="shared" si="19"/>
        <v>7.1599999999999997E-2</v>
      </c>
      <c r="P21" s="13">
        <f t="shared" si="19"/>
        <v>7.1599999999999997E-2</v>
      </c>
      <c r="Q21" s="13">
        <f t="shared" si="19"/>
        <v>7.1599999999999997E-2</v>
      </c>
      <c r="R21" s="13">
        <f t="shared" si="19"/>
        <v>7.1599999999999997E-2</v>
      </c>
      <c r="S21" s="13">
        <f t="shared" si="19"/>
        <v>7.1599999999999997E-2</v>
      </c>
      <c r="T21" s="13">
        <f t="shared" si="19"/>
        <v>7.1599999999999997E-2</v>
      </c>
      <c r="U21" s="13">
        <f t="shared" si="19"/>
        <v>7.1599999999999997E-2</v>
      </c>
      <c r="V21" s="13">
        <f t="shared" si="19"/>
        <v>7.17E-2</v>
      </c>
      <c r="W21" s="13">
        <f t="shared" si="19"/>
        <v>7.17E-2</v>
      </c>
      <c r="X21" s="13">
        <f t="shared" si="19"/>
        <v>7.17E-2</v>
      </c>
      <c r="Y21" s="13">
        <f t="shared" si="19"/>
        <v>7.17E-2</v>
      </c>
      <c r="Z21" s="13">
        <f t="shared" si="19"/>
        <v>7.17E-2</v>
      </c>
      <c r="AA21" s="13">
        <f t="shared" si="19"/>
        <v>7.17E-2</v>
      </c>
      <c r="AB21" s="13">
        <f t="shared" si="19"/>
        <v>7.17E-2</v>
      </c>
      <c r="AC21" s="13">
        <f t="shared" si="19"/>
        <v>7.17E-2</v>
      </c>
      <c r="AD21" s="13">
        <f t="shared" si="19"/>
        <v>7.17E-2</v>
      </c>
      <c r="AE21" s="13">
        <f t="shared" si="19"/>
        <v>7.17E-2</v>
      </c>
      <c r="AF21" s="13">
        <f t="shared" si="19"/>
        <v>7.17E-2</v>
      </c>
      <c r="AG21" s="13">
        <f t="shared" si="19"/>
        <v>7.17E-2</v>
      </c>
      <c r="AH21" s="13">
        <f t="shared" si="19"/>
        <v>7.17E-2</v>
      </c>
      <c r="AI21" s="13">
        <f t="shared" si="19"/>
        <v>7.17E-2</v>
      </c>
      <c r="AJ21" s="13">
        <f t="shared" si="19"/>
        <v>7.17E-2</v>
      </c>
      <c r="AK21" s="13">
        <f t="shared" si="19"/>
        <v>7.17E-2</v>
      </c>
      <c r="AL21" s="13">
        <f t="shared" si="19"/>
        <v>7.17E-2</v>
      </c>
      <c r="AM21" s="13">
        <f t="shared" si="19"/>
        <v>7.17E-2</v>
      </c>
      <c r="AN21" s="13">
        <f t="shared" si="19"/>
        <v>7.17E-2</v>
      </c>
      <c r="AO21" s="13">
        <f t="shared" si="19"/>
        <v>7.17E-2</v>
      </c>
      <c r="AP21" s="13">
        <f t="shared" si="19"/>
        <v>7.17E-2</v>
      </c>
      <c r="AQ21" s="13">
        <f t="shared" si="19"/>
        <v>7.17E-2</v>
      </c>
      <c r="AR21" s="13">
        <f t="shared" si="19"/>
        <v>7.17E-2</v>
      </c>
      <c r="AS21" s="13">
        <f t="shared" si="19"/>
        <v>7.17E-2</v>
      </c>
      <c r="AT21" s="13">
        <f t="shared" si="19"/>
        <v>7.17E-2</v>
      </c>
      <c r="AU21" s="13">
        <f t="shared" si="19"/>
        <v>7.17E-2</v>
      </c>
      <c r="AV21" s="13">
        <f t="shared" si="19"/>
        <v>7.17E-2</v>
      </c>
      <c r="AW21" s="13">
        <f t="shared" si="19"/>
        <v>7.17E-2</v>
      </c>
      <c r="AX21" s="13">
        <f t="shared" si="19"/>
        <v>7.17E-2</v>
      </c>
      <c r="AY21" s="13">
        <f t="shared" si="19"/>
        <v>7.17E-2</v>
      </c>
      <c r="AZ21" s="13">
        <f t="shared" si="19"/>
        <v>7.1999999999999995E-2</v>
      </c>
      <c r="BA21" s="13">
        <f t="shared" si="19"/>
        <v>7.1999999999999995E-2</v>
      </c>
      <c r="BB21" s="13">
        <f t="shared" si="19"/>
        <v>7.1999999999999995E-2</v>
      </c>
      <c r="BC21" s="13">
        <f t="shared" si="19"/>
        <v>7.1999999999999995E-2</v>
      </c>
      <c r="BD21" s="13">
        <f t="shared" si="19"/>
        <v>7.1999999999999995E-2</v>
      </c>
      <c r="BE21" s="13">
        <f t="shared" si="19"/>
        <v>7.1999999999999995E-2</v>
      </c>
      <c r="BF21" s="13">
        <f t="shared" si="19"/>
        <v>7.1999999999999995E-2</v>
      </c>
      <c r="BG21" s="13">
        <f t="shared" si="19"/>
        <v>7.1999999999999995E-2</v>
      </c>
      <c r="BH21" s="13">
        <f t="shared" si="19"/>
        <v>7.1999999999999995E-2</v>
      </c>
      <c r="BI21" s="13">
        <f t="shared" si="19"/>
        <v>7.1999999999999995E-2</v>
      </c>
      <c r="BJ21" s="13">
        <f t="shared" si="19"/>
        <v>7.1999999999999995E-2</v>
      </c>
      <c r="BK21" s="13">
        <f t="shared" si="19"/>
        <v>7.1999999999999995E-2</v>
      </c>
      <c r="BL21" s="13">
        <f t="shared" si="19"/>
        <v>7.1999999999999995E-2</v>
      </c>
      <c r="BM21" s="13">
        <f t="shared" si="19"/>
        <v>7.1999999999999995E-2</v>
      </c>
      <c r="BN21" s="13">
        <f t="shared" ref="BN21:DY21" si="20">VLOOKUP(KeyRate_next,tbl_last,5,0)</f>
        <v>7.1999999999999995E-2</v>
      </c>
      <c r="BO21" s="13">
        <f t="shared" si="20"/>
        <v>7.1999999999999995E-2</v>
      </c>
      <c r="BP21" s="13">
        <f t="shared" si="20"/>
        <v>7.1999999999999995E-2</v>
      </c>
      <c r="BQ21" s="13">
        <f t="shared" si="20"/>
        <v>7.1999999999999995E-2</v>
      </c>
      <c r="BR21" s="13">
        <f t="shared" si="20"/>
        <v>7.1999999999999995E-2</v>
      </c>
      <c r="BS21" s="13">
        <f t="shared" si="20"/>
        <v>7.1999999999999995E-2</v>
      </c>
      <c r="BT21" s="13">
        <f t="shared" si="20"/>
        <v>7.2400000000000006E-2</v>
      </c>
      <c r="BU21" s="13">
        <f t="shared" si="20"/>
        <v>7.2400000000000006E-2</v>
      </c>
      <c r="BV21" s="13">
        <f t="shared" si="20"/>
        <v>7.2400000000000006E-2</v>
      </c>
      <c r="BW21" s="13">
        <f t="shared" si="20"/>
        <v>7.2400000000000006E-2</v>
      </c>
      <c r="BX21" s="13">
        <f t="shared" si="20"/>
        <v>7.2400000000000006E-2</v>
      </c>
      <c r="BY21" s="13">
        <f t="shared" si="20"/>
        <v>7.2400000000000006E-2</v>
      </c>
      <c r="BZ21" s="13">
        <f t="shared" si="20"/>
        <v>7.2400000000000006E-2</v>
      </c>
      <c r="CA21" s="13">
        <f t="shared" si="20"/>
        <v>7.2400000000000006E-2</v>
      </c>
      <c r="CB21" s="13">
        <f t="shared" si="20"/>
        <v>7.2400000000000006E-2</v>
      </c>
      <c r="CC21" s="13">
        <f t="shared" si="20"/>
        <v>7.2400000000000006E-2</v>
      </c>
      <c r="CD21" s="13">
        <f t="shared" si="20"/>
        <v>7.2400000000000006E-2</v>
      </c>
      <c r="CE21" s="13">
        <f t="shared" si="20"/>
        <v>7.2400000000000006E-2</v>
      </c>
      <c r="CF21" s="13">
        <f t="shared" si="20"/>
        <v>7.2400000000000006E-2</v>
      </c>
      <c r="CG21" s="13">
        <f t="shared" si="20"/>
        <v>7.2400000000000006E-2</v>
      </c>
      <c r="CH21" s="13">
        <f t="shared" si="20"/>
        <v>7.2400000000000006E-2</v>
      </c>
      <c r="CI21" s="13">
        <f t="shared" si="20"/>
        <v>7.2400000000000006E-2</v>
      </c>
      <c r="CJ21" s="13">
        <f t="shared" si="20"/>
        <v>7.2400000000000006E-2</v>
      </c>
      <c r="CK21" s="13">
        <f t="shared" si="20"/>
        <v>7.2400000000000006E-2</v>
      </c>
      <c r="CL21" s="13">
        <f t="shared" si="20"/>
        <v>7.2400000000000006E-2</v>
      </c>
      <c r="CM21" s="13">
        <f t="shared" si="20"/>
        <v>7.2400000000000006E-2</v>
      </c>
      <c r="CN21" s="13">
        <f t="shared" si="20"/>
        <v>7.2400000000000006E-2</v>
      </c>
      <c r="CO21" s="13">
        <f t="shared" si="20"/>
        <v>7.2400000000000006E-2</v>
      </c>
      <c r="CP21" s="13">
        <f t="shared" si="20"/>
        <v>7.2400000000000006E-2</v>
      </c>
      <c r="CQ21" s="13">
        <f t="shared" si="20"/>
        <v>7.2400000000000006E-2</v>
      </c>
      <c r="CR21" s="13">
        <f t="shared" si="20"/>
        <v>7.2400000000000006E-2</v>
      </c>
      <c r="CS21" s="13">
        <f t="shared" si="20"/>
        <v>7.2400000000000006E-2</v>
      </c>
      <c r="CT21" s="13">
        <f t="shared" si="20"/>
        <v>7.2400000000000006E-2</v>
      </c>
      <c r="CU21" s="13">
        <f t="shared" si="20"/>
        <v>7.2400000000000006E-2</v>
      </c>
      <c r="CV21" s="13">
        <f t="shared" si="20"/>
        <v>7.2400000000000006E-2</v>
      </c>
      <c r="CW21" s="13">
        <f t="shared" si="20"/>
        <v>7.2400000000000006E-2</v>
      </c>
      <c r="CX21" s="13">
        <f t="shared" si="20"/>
        <v>7.2400000000000006E-2</v>
      </c>
      <c r="CY21" s="13">
        <f t="shared" si="20"/>
        <v>7.2400000000000006E-2</v>
      </c>
      <c r="CZ21" s="13">
        <f t="shared" si="20"/>
        <v>7.2400000000000006E-2</v>
      </c>
      <c r="DA21" s="13">
        <f t="shared" si="20"/>
        <v>7.2400000000000006E-2</v>
      </c>
      <c r="DB21" s="13">
        <f t="shared" si="20"/>
        <v>7.2400000000000006E-2</v>
      </c>
      <c r="DC21" s="13">
        <f t="shared" si="20"/>
        <v>7.2400000000000006E-2</v>
      </c>
      <c r="DD21" s="13">
        <f t="shared" si="20"/>
        <v>7.2400000000000006E-2</v>
      </c>
      <c r="DE21" s="13">
        <f t="shared" si="20"/>
        <v>7.2400000000000006E-2</v>
      </c>
      <c r="DF21" s="13">
        <f t="shared" si="20"/>
        <v>7.2400000000000006E-2</v>
      </c>
      <c r="DG21" s="13">
        <f t="shared" si="20"/>
        <v>7.2400000000000006E-2</v>
      </c>
      <c r="DH21" s="13">
        <f t="shared" si="20"/>
        <v>7.2400000000000006E-2</v>
      </c>
      <c r="DI21" s="13">
        <f t="shared" si="20"/>
        <v>7.2400000000000006E-2</v>
      </c>
      <c r="DJ21" s="13">
        <f t="shared" si="20"/>
        <v>7.2400000000000006E-2</v>
      </c>
      <c r="DK21" s="13">
        <f t="shared" si="20"/>
        <v>7.2400000000000006E-2</v>
      </c>
      <c r="DL21" s="13">
        <f t="shared" si="20"/>
        <v>7.2400000000000006E-2</v>
      </c>
      <c r="DM21" s="13">
        <f t="shared" si="20"/>
        <v>7.2400000000000006E-2</v>
      </c>
      <c r="DN21" s="13">
        <f t="shared" si="20"/>
        <v>7.2400000000000006E-2</v>
      </c>
      <c r="DO21" s="13">
        <f t="shared" si="20"/>
        <v>7.2400000000000006E-2</v>
      </c>
      <c r="DP21" s="13">
        <f t="shared" si="20"/>
        <v>7.2400000000000006E-2</v>
      </c>
      <c r="DQ21" s="13">
        <f t="shared" si="20"/>
        <v>7.2400000000000006E-2</v>
      </c>
      <c r="DR21" s="13">
        <f t="shared" si="20"/>
        <v>7.2400000000000006E-2</v>
      </c>
      <c r="DS21" s="13">
        <f t="shared" si="20"/>
        <v>7.2400000000000006E-2</v>
      </c>
      <c r="DT21" s="13">
        <f t="shared" si="20"/>
        <v>7.2400000000000006E-2</v>
      </c>
      <c r="DU21" s="13">
        <f t="shared" si="20"/>
        <v>7.2400000000000006E-2</v>
      </c>
      <c r="DV21" s="13">
        <f t="shared" si="20"/>
        <v>7.2400000000000006E-2</v>
      </c>
      <c r="DW21" s="13">
        <f t="shared" si="20"/>
        <v>7.2400000000000006E-2</v>
      </c>
      <c r="DX21" s="13">
        <f t="shared" si="20"/>
        <v>7.2400000000000006E-2</v>
      </c>
      <c r="DY21" s="13">
        <f t="shared" si="20"/>
        <v>7.2400000000000006E-2</v>
      </c>
      <c r="DZ21" s="13">
        <f t="shared" ref="DZ21:GK21" si="21">VLOOKUP(KeyRate_next,tbl_last,5,0)</f>
        <v>7.2400000000000006E-2</v>
      </c>
      <c r="EA21" s="13">
        <f t="shared" si="21"/>
        <v>7.2400000000000006E-2</v>
      </c>
      <c r="EB21" s="13">
        <f t="shared" si="21"/>
        <v>7.2400000000000006E-2</v>
      </c>
      <c r="EC21" s="13">
        <f t="shared" si="21"/>
        <v>7.2400000000000006E-2</v>
      </c>
      <c r="ED21" s="13">
        <f t="shared" si="21"/>
        <v>7.2400000000000006E-2</v>
      </c>
      <c r="EE21" s="13">
        <f t="shared" si="21"/>
        <v>7.2400000000000006E-2</v>
      </c>
      <c r="EF21" s="13">
        <f t="shared" si="21"/>
        <v>7.2400000000000006E-2</v>
      </c>
      <c r="EG21" s="13">
        <f t="shared" si="21"/>
        <v>7.2400000000000006E-2</v>
      </c>
      <c r="EH21" s="13">
        <f t="shared" si="21"/>
        <v>7.2400000000000006E-2</v>
      </c>
      <c r="EI21" s="13">
        <f t="shared" si="21"/>
        <v>7.2400000000000006E-2</v>
      </c>
      <c r="EJ21" s="13">
        <f t="shared" si="21"/>
        <v>7.2400000000000006E-2</v>
      </c>
      <c r="EK21" s="13">
        <f t="shared" si="21"/>
        <v>7.2400000000000006E-2</v>
      </c>
      <c r="EL21" s="13">
        <f t="shared" si="21"/>
        <v>7.2400000000000006E-2</v>
      </c>
      <c r="EM21" s="13">
        <f t="shared" si="21"/>
        <v>7.2400000000000006E-2</v>
      </c>
      <c r="EN21" s="13">
        <f t="shared" si="21"/>
        <v>7.2400000000000006E-2</v>
      </c>
      <c r="EO21" s="13">
        <f t="shared" si="21"/>
        <v>7.2400000000000006E-2</v>
      </c>
      <c r="EP21" s="13">
        <f t="shared" si="21"/>
        <v>7.2400000000000006E-2</v>
      </c>
      <c r="EQ21" s="13">
        <f t="shared" si="21"/>
        <v>7.2400000000000006E-2</v>
      </c>
      <c r="ER21" s="13">
        <f t="shared" si="21"/>
        <v>7.2400000000000006E-2</v>
      </c>
      <c r="ES21" s="13">
        <f t="shared" si="21"/>
        <v>7.2400000000000006E-2</v>
      </c>
      <c r="ET21" s="13">
        <f t="shared" si="21"/>
        <v>7.2400000000000006E-2</v>
      </c>
      <c r="EU21" s="13">
        <f t="shared" si="21"/>
        <v>7.2400000000000006E-2</v>
      </c>
      <c r="EV21" s="13">
        <f t="shared" si="21"/>
        <v>7.2400000000000006E-2</v>
      </c>
      <c r="EW21" s="13">
        <f t="shared" si="21"/>
        <v>7.2400000000000006E-2</v>
      </c>
      <c r="EX21" s="13">
        <f t="shared" si="21"/>
        <v>7.2400000000000006E-2</v>
      </c>
      <c r="EY21" s="13">
        <f t="shared" si="21"/>
        <v>7.2400000000000006E-2</v>
      </c>
      <c r="EZ21" s="13">
        <f t="shared" si="21"/>
        <v>7.2400000000000006E-2</v>
      </c>
      <c r="FA21" s="13">
        <f t="shared" si="21"/>
        <v>7.2400000000000006E-2</v>
      </c>
      <c r="FB21" s="13">
        <f t="shared" si="21"/>
        <v>7.2400000000000006E-2</v>
      </c>
      <c r="FC21" s="13">
        <f t="shared" si="21"/>
        <v>7.2400000000000006E-2</v>
      </c>
      <c r="FD21" s="13">
        <f t="shared" si="21"/>
        <v>7.2400000000000006E-2</v>
      </c>
      <c r="FE21" s="13">
        <f t="shared" si="21"/>
        <v>7.2400000000000006E-2</v>
      </c>
      <c r="FF21" s="13">
        <f t="shared" si="21"/>
        <v>7.2400000000000006E-2</v>
      </c>
      <c r="FG21" s="13">
        <f t="shared" si="21"/>
        <v>7.2400000000000006E-2</v>
      </c>
      <c r="FH21" s="13">
        <f t="shared" si="21"/>
        <v>7.2400000000000006E-2</v>
      </c>
      <c r="FI21" s="13">
        <f t="shared" si="21"/>
        <v>7.2400000000000006E-2</v>
      </c>
      <c r="FJ21" s="13">
        <f t="shared" si="21"/>
        <v>7.2400000000000006E-2</v>
      </c>
      <c r="FK21" s="13">
        <f t="shared" si="21"/>
        <v>7.2400000000000006E-2</v>
      </c>
      <c r="FL21" s="13">
        <f t="shared" si="21"/>
        <v>7.2400000000000006E-2</v>
      </c>
      <c r="FM21" s="13">
        <f t="shared" si="21"/>
        <v>7.2400000000000006E-2</v>
      </c>
      <c r="FN21" s="13">
        <f t="shared" si="21"/>
        <v>7.2400000000000006E-2</v>
      </c>
      <c r="FO21" s="13">
        <f t="shared" si="21"/>
        <v>7.2400000000000006E-2</v>
      </c>
      <c r="FP21" s="13">
        <f t="shared" si="21"/>
        <v>7.2400000000000006E-2</v>
      </c>
      <c r="FQ21" s="13">
        <f t="shared" si="21"/>
        <v>7.2400000000000006E-2</v>
      </c>
      <c r="FR21" s="13">
        <f t="shared" si="21"/>
        <v>7.2400000000000006E-2</v>
      </c>
      <c r="FS21" s="13">
        <f t="shared" si="21"/>
        <v>7.2400000000000006E-2</v>
      </c>
      <c r="FT21" s="13">
        <f t="shared" si="21"/>
        <v>7.2400000000000006E-2</v>
      </c>
      <c r="FU21" s="13">
        <f t="shared" si="21"/>
        <v>7.2400000000000006E-2</v>
      </c>
      <c r="FV21" s="13">
        <f t="shared" si="21"/>
        <v>7.2400000000000006E-2</v>
      </c>
      <c r="FW21" s="13">
        <f t="shared" si="21"/>
        <v>7.2400000000000006E-2</v>
      </c>
      <c r="FX21" s="13">
        <f t="shared" si="21"/>
        <v>7.2400000000000006E-2</v>
      </c>
      <c r="FY21" s="13">
        <f t="shared" si="21"/>
        <v>7.2400000000000006E-2</v>
      </c>
      <c r="FZ21" s="13">
        <f t="shared" si="21"/>
        <v>7.2400000000000006E-2</v>
      </c>
      <c r="GA21" s="13">
        <f t="shared" si="21"/>
        <v>7.2400000000000006E-2</v>
      </c>
      <c r="GB21" s="13">
        <f t="shared" si="21"/>
        <v>7.2400000000000006E-2</v>
      </c>
      <c r="GC21" s="13">
        <f t="shared" si="21"/>
        <v>7.2400000000000006E-2</v>
      </c>
      <c r="GD21" s="13">
        <f t="shared" si="21"/>
        <v>7.2400000000000006E-2</v>
      </c>
      <c r="GE21" s="13">
        <f t="shared" si="21"/>
        <v>7.2400000000000006E-2</v>
      </c>
      <c r="GF21" s="13">
        <f t="shared" si="21"/>
        <v>7.2400000000000006E-2</v>
      </c>
      <c r="GG21" s="13">
        <f t="shared" si="21"/>
        <v>7.2400000000000006E-2</v>
      </c>
      <c r="GH21" s="13">
        <f t="shared" si="21"/>
        <v>7.2400000000000006E-2</v>
      </c>
      <c r="GI21" s="13">
        <f t="shared" si="21"/>
        <v>7.2400000000000006E-2</v>
      </c>
      <c r="GJ21" s="13">
        <f t="shared" si="21"/>
        <v>7.2400000000000006E-2</v>
      </c>
      <c r="GK21" s="13">
        <f t="shared" si="21"/>
        <v>7.2400000000000006E-2</v>
      </c>
      <c r="GL21" s="13">
        <f t="shared" ref="GL21:IW21" si="22">VLOOKUP(KeyRate_next,tbl_last,5,0)</f>
        <v>7.2400000000000006E-2</v>
      </c>
      <c r="GM21" s="13">
        <f t="shared" si="22"/>
        <v>7.2400000000000006E-2</v>
      </c>
      <c r="GN21" s="13">
        <f t="shared" si="22"/>
        <v>7.2400000000000006E-2</v>
      </c>
      <c r="GO21" s="13">
        <f t="shared" si="22"/>
        <v>7.2400000000000006E-2</v>
      </c>
      <c r="GP21" s="13">
        <f t="shared" si="22"/>
        <v>7.2400000000000006E-2</v>
      </c>
      <c r="GQ21" s="13">
        <f t="shared" si="22"/>
        <v>7.2400000000000006E-2</v>
      </c>
      <c r="GR21" s="13">
        <f t="shared" si="22"/>
        <v>7.2400000000000006E-2</v>
      </c>
      <c r="GS21" s="13">
        <f t="shared" si="22"/>
        <v>7.2400000000000006E-2</v>
      </c>
      <c r="GT21" s="13">
        <f t="shared" si="22"/>
        <v>7.2400000000000006E-2</v>
      </c>
      <c r="GU21" s="13">
        <f t="shared" si="22"/>
        <v>7.2400000000000006E-2</v>
      </c>
      <c r="GV21" s="13">
        <f t="shared" si="22"/>
        <v>7.2400000000000006E-2</v>
      </c>
      <c r="GW21" s="13">
        <f t="shared" si="22"/>
        <v>7.2400000000000006E-2</v>
      </c>
      <c r="GX21" s="13">
        <f t="shared" si="22"/>
        <v>7.2400000000000006E-2</v>
      </c>
      <c r="GY21" s="13">
        <f t="shared" si="22"/>
        <v>7.2400000000000006E-2</v>
      </c>
      <c r="GZ21" s="13">
        <f t="shared" si="22"/>
        <v>7.2400000000000006E-2</v>
      </c>
      <c r="HA21" s="13">
        <f t="shared" si="22"/>
        <v>7.2400000000000006E-2</v>
      </c>
      <c r="HB21" s="13">
        <f t="shared" si="22"/>
        <v>7.2400000000000006E-2</v>
      </c>
      <c r="HC21" s="13">
        <f t="shared" si="22"/>
        <v>7.2400000000000006E-2</v>
      </c>
      <c r="HD21" s="13">
        <f t="shared" si="22"/>
        <v>7.2400000000000006E-2</v>
      </c>
      <c r="HE21" s="13">
        <f t="shared" si="22"/>
        <v>7.2400000000000006E-2</v>
      </c>
      <c r="HF21" s="13">
        <f t="shared" si="22"/>
        <v>7.2400000000000006E-2</v>
      </c>
      <c r="HG21" s="13">
        <f t="shared" si="22"/>
        <v>7.2400000000000006E-2</v>
      </c>
      <c r="HH21" s="13">
        <f t="shared" si="22"/>
        <v>7.2400000000000006E-2</v>
      </c>
      <c r="HI21" s="13">
        <f t="shared" si="22"/>
        <v>7.2400000000000006E-2</v>
      </c>
      <c r="HJ21" s="13">
        <f t="shared" si="22"/>
        <v>7.2400000000000006E-2</v>
      </c>
      <c r="HK21" s="13">
        <f t="shared" si="22"/>
        <v>7.2400000000000006E-2</v>
      </c>
      <c r="HL21" s="13">
        <f t="shared" si="22"/>
        <v>7.2400000000000006E-2</v>
      </c>
      <c r="HM21" s="13">
        <f t="shared" si="22"/>
        <v>7.2400000000000006E-2</v>
      </c>
      <c r="HN21" s="13">
        <f t="shared" si="22"/>
        <v>7.2400000000000006E-2</v>
      </c>
      <c r="HO21" s="13">
        <f t="shared" si="22"/>
        <v>7.2400000000000006E-2</v>
      </c>
      <c r="HP21" s="13">
        <f t="shared" si="22"/>
        <v>7.2400000000000006E-2</v>
      </c>
      <c r="HQ21" s="13">
        <f t="shared" si="22"/>
        <v>7.2400000000000006E-2</v>
      </c>
      <c r="HR21" s="13">
        <f t="shared" si="22"/>
        <v>7.2400000000000006E-2</v>
      </c>
      <c r="HS21" s="13">
        <f t="shared" si="22"/>
        <v>7.2400000000000006E-2</v>
      </c>
      <c r="HT21" s="13">
        <f t="shared" si="22"/>
        <v>7.2400000000000006E-2</v>
      </c>
      <c r="HU21" s="13">
        <f t="shared" si="22"/>
        <v>7.2400000000000006E-2</v>
      </c>
      <c r="HV21" s="13">
        <f t="shared" si="22"/>
        <v>7.2400000000000006E-2</v>
      </c>
      <c r="HW21" s="13">
        <f t="shared" si="22"/>
        <v>7.2400000000000006E-2</v>
      </c>
      <c r="HX21" s="13">
        <f t="shared" si="22"/>
        <v>7.2400000000000006E-2</v>
      </c>
      <c r="HY21" s="13">
        <f t="shared" si="22"/>
        <v>7.2400000000000006E-2</v>
      </c>
      <c r="HZ21" s="13">
        <f t="shared" si="22"/>
        <v>7.2400000000000006E-2</v>
      </c>
      <c r="IA21" s="13">
        <f t="shared" si="22"/>
        <v>7.2400000000000006E-2</v>
      </c>
      <c r="IB21" s="13">
        <f t="shared" si="22"/>
        <v>7.2400000000000006E-2</v>
      </c>
      <c r="IC21" s="13">
        <f t="shared" si="22"/>
        <v>7.2400000000000006E-2</v>
      </c>
      <c r="ID21" s="13">
        <f t="shared" si="22"/>
        <v>7.2400000000000006E-2</v>
      </c>
      <c r="IE21" s="13">
        <f t="shared" si="22"/>
        <v>7.2400000000000006E-2</v>
      </c>
      <c r="IF21" s="13">
        <f t="shared" si="22"/>
        <v>7.2400000000000006E-2</v>
      </c>
      <c r="IG21" s="13">
        <f t="shared" si="22"/>
        <v>7.2400000000000006E-2</v>
      </c>
      <c r="IH21" s="13">
        <f t="shared" si="22"/>
        <v>7.2400000000000006E-2</v>
      </c>
      <c r="II21" s="13">
        <f t="shared" si="22"/>
        <v>7.2400000000000006E-2</v>
      </c>
      <c r="IJ21" s="13">
        <f t="shared" si="22"/>
        <v>7.2400000000000006E-2</v>
      </c>
      <c r="IK21" s="13">
        <f t="shared" si="22"/>
        <v>7.2400000000000006E-2</v>
      </c>
      <c r="IL21" s="13">
        <f t="shared" si="22"/>
        <v>7.2400000000000006E-2</v>
      </c>
      <c r="IM21" s="13">
        <f t="shared" si="22"/>
        <v>7.2400000000000006E-2</v>
      </c>
      <c r="IN21" s="13">
        <f t="shared" si="22"/>
        <v>7.2400000000000006E-2</v>
      </c>
      <c r="IO21" s="13">
        <f t="shared" si="22"/>
        <v>7.2400000000000006E-2</v>
      </c>
      <c r="IP21" s="13">
        <f t="shared" si="22"/>
        <v>7.2400000000000006E-2</v>
      </c>
      <c r="IQ21" s="13">
        <f t="shared" si="22"/>
        <v>7.2400000000000006E-2</v>
      </c>
      <c r="IR21" s="13">
        <f t="shared" si="22"/>
        <v>7.2400000000000006E-2</v>
      </c>
      <c r="IS21" s="13">
        <f t="shared" si="22"/>
        <v>7.2400000000000006E-2</v>
      </c>
      <c r="IT21" s="13">
        <f t="shared" si="22"/>
        <v>7.2400000000000006E-2</v>
      </c>
      <c r="IU21" s="13">
        <f t="shared" si="22"/>
        <v>7.2400000000000006E-2</v>
      </c>
      <c r="IV21" s="13">
        <f t="shared" si="22"/>
        <v>7.2400000000000006E-2</v>
      </c>
      <c r="IW21" s="13">
        <f t="shared" si="22"/>
        <v>7.2400000000000006E-2</v>
      </c>
      <c r="IX21" s="13">
        <f t="shared" ref="IX21:KP21" si="23">VLOOKUP(KeyRate_next,tbl_last,5,0)</f>
        <v>7.2400000000000006E-2</v>
      </c>
      <c r="IY21" s="13">
        <f t="shared" si="23"/>
        <v>7.2400000000000006E-2</v>
      </c>
      <c r="IZ21" s="13">
        <f t="shared" si="23"/>
        <v>7.2400000000000006E-2</v>
      </c>
      <c r="JA21" s="13">
        <f t="shared" si="23"/>
        <v>7.2400000000000006E-2</v>
      </c>
      <c r="JB21" s="13">
        <f t="shared" si="23"/>
        <v>7.2400000000000006E-2</v>
      </c>
      <c r="JC21" s="13">
        <f t="shared" si="23"/>
        <v>7.2400000000000006E-2</v>
      </c>
      <c r="JD21" s="13">
        <f t="shared" si="23"/>
        <v>7.2400000000000006E-2</v>
      </c>
      <c r="JE21" s="13">
        <f t="shared" si="23"/>
        <v>7.2400000000000006E-2</v>
      </c>
      <c r="JF21" s="13">
        <f t="shared" si="23"/>
        <v>7.2400000000000006E-2</v>
      </c>
      <c r="JG21" s="13">
        <f t="shared" si="23"/>
        <v>7.2400000000000006E-2</v>
      </c>
      <c r="JH21" s="13">
        <f t="shared" si="23"/>
        <v>7.2400000000000006E-2</v>
      </c>
      <c r="JI21" s="13">
        <f t="shared" si="23"/>
        <v>7.2400000000000006E-2</v>
      </c>
      <c r="JJ21" s="13">
        <f t="shared" si="23"/>
        <v>7.2400000000000006E-2</v>
      </c>
      <c r="JK21" s="13">
        <f t="shared" si="23"/>
        <v>7.2400000000000006E-2</v>
      </c>
      <c r="JL21" s="13">
        <f t="shared" si="23"/>
        <v>7.2400000000000006E-2</v>
      </c>
      <c r="JM21" s="13">
        <f t="shared" si="23"/>
        <v>7.2400000000000006E-2</v>
      </c>
      <c r="JN21" s="13">
        <f t="shared" si="23"/>
        <v>7.2400000000000006E-2</v>
      </c>
      <c r="JO21" s="13">
        <f t="shared" si="23"/>
        <v>7.2400000000000006E-2</v>
      </c>
      <c r="JP21" s="13">
        <f t="shared" si="23"/>
        <v>7.2400000000000006E-2</v>
      </c>
      <c r="JQ21" s="13">
        <f t="shared" si="23"/>
        <v>7.2400000000000006E-2</v>
      </c>
      <c r="JR21" s="13">
        <f t="shared" si="23"/>
        <v>7.2400000000000006E-2</v>
      </c>
      <c r="JS21" s="13">
        <f t="shared" si="23"/>
        <v>7.2400000000000006E-2</v>
      </c>
      <c r="JT21" s="13">
        <f t="shared" si="23"/>
        <v>7.2400000000000006E-2</v>
      </c>
      <c r="JU21" s="13">
        <f t="shared" si="23"/>
        <v>7.2400000000000006E-2</v>
      </c>
      <c r="JV21" s="13">
        <f t="shared" si="23"/>
        <v>7.2400000000000006E-2</v>
      </c>
      <c r="JW21" s="13">
        <f t="shared" si="23"/>
        <v>7.2400000000000006E-2</v>
      </c>
      <c r="JX21" s="13">
        <f t="shared" si="23"/>
        <v>7.2400000000000006E-2</v>
      </c>
      <c r="JY21" s="13">
        <f t="shared" si="23"/>
        <v>7.2400000000000006E-2</v>
      </c>
      <c r="JZ21" s="13">
        <f t="shared" si="23"/>
        <v>7.2400000000000006E-2</v>
      </c>
      <c r="KA21" s="13">
        <f t="shared" si="23"/>
        <v>7.2400000000000006E-2</v>
      </c>
      <c r="KB21" s="13">
        <f t="shared" si="23"/>
        <v>7.2400000000000006E-2</v>
      </c>
      <c r="KC21" s="13">
        <f t="shared" si="23"/>
        <v>7.2400000000000006E-2</v>
      </c>
      <c r="KD21" s="13">
        <f t="shared" si="23"/>
        <v>7.2400000000000006E-2</v>
      </c>
      <c r="KE21" s="13">
        <f t="shared" si="23"/>
        <v>7.2400000000000006E-2</v>
      </c>
      <c r="KF21" s="13">
        <f t="shared" si="23"/>
        <v>7.2400000000000006E-2</v>
      </c>
      <c r="KG21" s="13">
        <f t="shared" si="23"/>
        <v>7.2400000000000006E-2</v>
      </c>
      <c r="KH21" s="13">
        <f t="shared" si="23"/>
        <v>7.2400000000000006E-2</v>
      </c>
      <c r="KI21" s="13">
        <f t="shared" si="23"/>
        <v>7.2400000000000006E-2</v>
      </c>
      <c r="KJ21" s="13">
        <f t="shared" si="23"/>
        <v>7.2400000000000006E-2</v>
      </c>
      <c r="KK21" s="13">
        <f t="shared" si="23"/>
        <v>7.2400000000000006E-2</v>
      </c>
      <c r="KL21" s="13">
        <f t="shared" si="23"/>
        <v>7.2400000000000006E-2</v>
      </c>
      <c r="KM21" s="13">
        <f t="shared" si="23"/>
        <v>7.2400000000000006E-2</v>
      </c>
      <c r="KN21" s="13">
        <f t="shared" si="23"/>
        <v>7.2400000000000006E-2</v>
      </c>
      <c r="KO21" s="13">
        <f t="shared" si="23"/>
        <v>7.2400000000000006E-2</v>
      </c>
      <c r="KP21" s="13">
        <f t="shared" si="23"/>
        <v>7.2400000000000006E-2</v>
      </c>
    </row>
    <row r="23" spans="1:302" x14ac:dyDescent="0.2">
      <c r="A23" s="13" t="s">
        <v>73</v>
      </c>
      <c r="B23" s="13">
        <f t="shared" ref="B23:BM23" ca="1" si="24">VLOOKUP(KeyRate_last,tbl_last,3,0)</f>
        <v>3.0824941183301606E-4</v>
      </c>
      <c r="C23" s="13">
        <f t="shared" ca="1" si="24"/>
        <v>3.0824941183301606E-4</v>
      </c>
      <c r="D23" s="13">
        <f t="shared" ca="1" si="24"/>
        <v>3.0824941183301606E-4</v>
      </c>
      <c r="E23" s="13">
        <f t="shared" ca="1" si="24"/>
        <v>3.0824941183301606E-4</v>
      </c>
      <c r="F23" s="13">
        <f t="shared" ca="1" si="24"/>
        <v>3.0824941183301606E-4</v>
      </c>
      <c r="G23" s="13">
        <f t="shared" ca="1" si="24"/>
        <v>3.0824941183301606E-4</v>
      </c>
      <c r="H23" s="13">
        <f t="shared" ca="1" si="24"/>
        <v>3.0824941183301606E-4</v>
      </c>
      <c r="I23" s="13">
        <f t="shared" ca="1" si="24"/>
        <v>3.0824941183301606E-4</v>
      </c>
      <c r="J23" s="13">
        <f t="shared" ca="1" si="24"/>
        <v>3.0824941183301606E-4</v>
      </c>
      <c r="K23" s="13">
        <f t="shared" ca="1" si="24"/>
        <v>3.0824941183301606E-4</v>
      </c>
      <c r="L23" s="13">
        <f t="shared" ca="1" si="24"/>
        <v>4.359304988077809E-4</v>
      </c>
      <c r="M23" s="13">
        <f t="shared" ca="1" si="24"/>
        <v>4.359304988077809E-4</v>
      </c>
      <c r="N23" s="13">
        <f t="shared" ca="1" si="24"/>
        <v>4.359304988077809E-4</v>
      </c>
      <c r="O23" s="13">
        <f t="shared" ca="1" si="24"/>
        <v>4.359304988077809E-4</v>
      </c>
      <c r="P23" s="13">
        <f t="shared" ca="1" si="24"/>
        <v>4.359304988077809E-4</v>
      </c>
      <c r="Q23" s="13">
        <f t="shared" ca="1" si="24"/>
        <v>4.359304988077809E-4</v>
      </c>
      <c r="R23" s="13">
        <f t="shared" ca="1" si="24"/>
        <v>4.359304988077809E-4</v>
      </c>
      <c r="S23" s="13">
        <f t="shared" ca="1" si="24"/>
        <v>4.359304988077809E-4</v>
      </c>
      <c r="T23" s="13">
        <f t="shared" ca="1" si="24"/>
        <v>4.359304988077809E-4</v>
      </c>
      <c r="U23" s="13">
        <f t="shared" ca="1" si="24"/>
        <v>4.359304988077809E-4</v>
      </c>
      <c r="V23" s="13">
        <f t="shared" ca="1" si="24"/>
        <v>4.592538351788258E-4</v>
      </c>
      <c r="W23" s="13">
        <f t="shared" ca="1" si="24"/>
        <v>4.592538351788258E-4</v>
      </c>
      <c r="X23" s="13">
        <f t="shared" ca="1" si="24"/>
        <v>4.592538351788258E-4</v>
      </c>
      <c r="Y23" s="13">
        <f t="shared" ca="1" si="24"/>
        <v>4.592538351788258E-4</v>
      </c>
      <c r="Z23" s="13">
        <f t="shared" ca="1" si="24"/>
        <v>4.592538351788258E-4</v>
      </c>
      <c r="AA23" s="13">
        <f t="shared" ca="1" si="24"/>
        <v>4.592538351788258E-4</v>
      </c>
      <c r="AB23" s="13">
        <f t="shared" ca="1" si="24"/>
        <v>4.592538351788258E-4</v>
      </c>
      <c r="AC23" s="13">
        <f t="shared" ca="1" si="24"/>
        <v>4.592538351788258E-4</v>
      </c>
      <c r="AD23" s="13">
        <f t="shared" ca="1" si="24"/>
        <v>4.592538351788258E-4</v>
      </c>
      <c r="AE23" s="13">
        <f t="shared" ca="1" si="24"/>
        <v>4.592538351788258E-4</v>
      </c>
      <c r="AF23" s="13">
        <f t="shared" ca="1" si="24"/>
        <v>4.7317827009302671E-4</v>
      </c>
      <c r="AG23" s="13">
        <f t="shared" ca="1" si="24"/>
        <v>4.7317827009302671E-4</v>
      </c>
      <c r="AH23" s="13">
        <f t="shared" ca="1" si="24"/>
        <v>4.7317827009302671E-4</v>
      </c>
      <c r="AI23" s="13">
        <f t="shared" ca="1" si="24"/>
        <v>4.7317827009302671E-4</v>
      </c>
      <c r="AJ23" s="13">
        <f t="shared" ca="1" si="24"/>
        <v>4.7317827009302671E-4</v>
      </c>
      <c r="AK23" s="13">
        <f t="shared" ca="1" si="24"/>
        <v>4.7317827009302671E-4</v>
      </c>
      <c r="AL23" s="13">
        <f t="shared" ca="1" si="24"/>
        <v>4.7317827009302671E-4</v>
      </c>
      <c r="AM23" s="13">
        <f t="shared" ca="1" si="24"/>
        <v>4.7317827009302671E-4</v>
      </c>
      <c r="AN23" s="13">
        <f t="shared" ca="1" si="24"/>
        <v>4.7317827009302671E-4</v>
      </c>
      <c r="AO23" s="13">
        <f t="shared" ca="1" si="24"/>
        <v>4.7317827009302671E-4</v>
      </c>
      <c r="AP23" s="13">
        <f t="shared" ca="1" si="24"/>
        <v>4.8259790745087451E-4</v>
      </c>
      <c r="AQ23" s="13">
        <f t="shared" ca="1" si="24"/>
        <v>4.8259790745087451E-4</v>
      </c>
      <c r="AR23" s="13">
        <f t="shared" ca="1" si="24"/>
        <v>4.8259790745087451E-4</v>
      </c>
      <c r="AS23" s="13">
        <f t="shared" ca="1" si="24"/>
        <v>4.8259790745087451E-4</v>
      </c>
      <c r="AT23" s="13">
        <f t="shared" ca="1" si="24"/>
        <v>4.8259790745087451E-4</v>
      </c>
      <c r="AU23" s="13">
        <f t="shared" ca="1" si="24"/>
        <v>4.8259790745087451E-4</v>
      </c>
      <c r="AV23" s="13">
        <f t="shared" ca="1" si="24"/>
        <v>4.8259790745087451E-4</v>
      </c>
      <c r="AW23" s="13">
        <f t="shared" ca="1" si="24"/>
        <v>4.8259790745087451E-4</v>
      </c>
      <c r="AX23" s="13">
        <f t="shared" ca="1" si="24"/>
        <v>4.8259790745087451E-4</v>
      </c>
      <c r="AY23" s="13">
        <f t="shared" ca="1" si="24"/>
        <v>4.8259790745087451E-4</v>
      </c>
      <c r="AZ23" s="13">
        <f t="shared" ca="1" si="24"/>
        <v>4.9328188346950484E-4</v>
      </c>
      <c r="BA23" s="13">
        <f t="shared" ca="1" si="24"/>
        <v>4.9328188346950484E-4</v>
      </c>
      <c r="BB23" s="13">
        <f t="shared" ca="1" si="24"/>
        <v>4.9328188346950484E-4</v>
      </c>
      <c r="BC23" s="13">
        <f t="shared" ca="1" si="24"/>
        <v>4.9328188346950484E-4</v>
      </c>
      <c r="BD23" s="13">
        <f t="shared" ca="1" si="24"/>
        <v>4.9328188346950484E-4</v>
      </c>
      <c r="BE23" s="13">
        <f t="shared" ca="1" si="24"/>
        <v>4.9328188346950484E-4</v>
      </c>
      <c r="BF23" s="13">
        <f t="shared" ca="1" si="24"/>
        <v>4.9328188346950484E-4</v>
      </c>
      <c r="BG23" s="13">
        <f t="shared" ca="1" si="24"/>
        <v>4.9328188346950484E-4</v>
      </c>
      <c r="BH23" s="13">
        <f t="shared" ca="1" si="24"/>
        <v>4.9328188346950484E-4</v>
      </c>
      <c r="BI23" s="13">
        <f t="shared" ca="1" si="24"/>
        <v>4.9328188346950484E-4</v>
      </c>
      <c r="BJ23" s="13">
        <f t="shared" ca="1" si="24"/>
        <v>4.9328188346950484E-4</v>
      </c>
      <c r="BK23" s="13">
        <f t="shared" ca="1" si="24"/>
        <v>4.9328188346950484E-4</v>
      </c>
      <c r="BL23" s="13">
        <f t="shared" ca="1" si="24"/>
        <v>4.9328188346950484E-4</v>
      </c>
      <c r="BM23" s="13">
        <f t="shared" ca="1" si="24"/>
        <v>4.9328188346950484E-4</v>
      </c>
      <c r="BN23" s="13">
        <f t="shared" ref="BN23:DY23" ca="1" si="25">VLOOKUP(KeyRate_last,tbl_last,3,0)</f>
        <v>4.9328188346950484E-4</v>
      </c>
      <c r="BO23" s="13">
        <f t="shared" ca="1" si="25"/>
        <v>4.9328188346950484E-4</v>
      </c>
      <c r="BP23" s="13">
        <f t="shared" ca="1" si="25"/>
        <v>4.9328188346950484E-4</v>
      </c>
      <c r="BQ23" s="13">
        <f t="shared" ca="1" si="25"/>
        <v>4.9328188346950484E-4</v>
      </c>
      <c r="BR23" s="13">
        <f t="shared" ca="1" si="25"/>
        <v>4.9328188346950484E-4</v>
      </c>
      <c r="BS23" s="13">
        <f t="shared" ca="1" si="25"/>
        <v>4.9328188346950484E-4</v>
      </c>
      <c r="BT23" s="13">
        <f t="shared" ca="1" si="25"/>
        <v>4.7406942555014832E-4</v>
      </c>
      <c r="BU23" s="13">
        <f t="shared" ca="1" si="25"/>
        <v>4.7406942555014832E-4</v>
      </c>
      <c r="BV23" s="13">
        <f t="shared" ca="1" si="25"/>
        <v>4.7406942555014832E-4</v>
      </c>
      <c r="BW23" s="13">
        <f t="shared" ca="1" si="25"/>
        <v>4.7406942555014832E-4</v>
      </c>
      <c r="BX23" s="13">
        <f t="shared" ca="1" si="25"/>
        <v>4.7406942555014832E-4</v>
      </c>
      <c r="BY23" s="13">
        <f t="shared" ca="1" si="25"/>
        <v>4.7406942555014832E-4</v>
      </c>
      <c r="BZ23" s="13">
        <f t="shared" ca="1" si="25"/>
        <v>4.7406942555014832E-4</v>
      </c>
      <c r="CA23" s="13">
        <f t="shared" ca="1" si="25"/>
        <v>4.7406942555014832E-4</v>
      </c>
      <c r="CB23" s="13">
        <f t="shared" ca="1" si="25"/>
        <v>4.7406942555014832E-4</v>
      </c>
      <c r="CC23" s="13">
        <f t="shared" ca="1" si="25"/>
        <v>4.7406942555014832E-4</v>
      </c>
      <c r="CD23" s="13">
        <f t="shared" ca="1" si="25"/>
        <v>4.7406942555014832E-4</v>
      </c>
      <c r="CE23" s="13">
        <f t="shared" ca="1" si="25"/>
        <v>4.7406942555014832E-4</v>
      </c>
      <c r="CF23" s="13">
        <f t="shared" ca="1" si="25"/>
        <v>4.7406942555014832E-4</v>
      </c>
      <c r="CG23" s="13">
        <f t="shared" ca="1" si="25"/>
        <v>4.7406942555014832E-4</v>
      </c>
      <c r="CH23" s="13">
        <f t="shared" ca="1" si="25"/>
        <v>4.7406942555014832E-4</v>
      </c>
      <c r="CI23" s="13">
        <f t="shared" ca="1" si="25"/>
        <v>4.7406942555014832E-4</v>
      </c>
      <c r="CJ23" s="13">
        <f t="shared" ca="1" si="25"/>
        <v>4.7406942555014832E-4</v>
      </c>
      <c r="CK23" s="13">
        <f t="shared" ca="1" si="25"/>
        <v>4.7406942555014832E-4</v>
      </c>
      <c r="CL23" s="13">
        <f t="shared" ca="1" si="25"/>
        <v>4.7406942555014832E-4</v>
      </c>
      <c r="CM23" s="13">
        <f t="shared" ca="1" si="25"/>
        <v>4.7406942555014832E-4</v>
      </c>
      <c r="CN23" s="13">
        <f t="shared" ca="1" si="25"/>
        <v>4.7406942555014832E-4</v>
      </c>
      <c r="CO23" s="13">
        <f t="shared" ca="1" si="25"/>
        <v>4.7406942555014832E-4</v>
      </c>
      <c r="CP23" s="13">
        <f t="shared" ca="1" si="25"/>
        <v>4.7406942555014832E-4</v>
      </c>
      <c r="CQ23" s="13">
        <f t="shared" ca="1" si="25"/>
        <v>4.7406942555014832E-4</v>
      </c>
      <c r="CR23" s="13">
        <f t="shared" ca="1" si="25"/>
        <v>4.7406942555014832E-4</v>
      </c>
      <c r="CS23" s="13">
        <f t="shared" ca="1" si="25"/>
        <v>4.7406942555014832E-4</v>
      </c>
      <c r="CT23" s="13">
        <f t="shared" ca="1" si="25"/>
        <v>4.7406942555014832E-4</v>
      </c>
      <c r="CU23" s="13">
        <f t="shared" ca="1" si="25"/>
        <v>4.7406942555014832E-4</v>
      </c>
      <c r="CV23" s="13">
        <f t="shared" ca="1" si="25"/>
        <v>4.7406942555014832E-4</v>
      </c>
      <c r="CW23" s="13">
        <f t="shared" ca="1" si="25"/>
        <v>4.7406942555014832E-4</v>
      </c>
      <c r="CX23" s="13">
        <f t="shared" ca="1" si="25"/>
        <v>4.8331315733509452E-4</v>
      </c>
      <c r="CY23" s="13">
        <f t="shared" ca="1" si="25"/>
        <v>4.8331315733509452E-4</v>
      </c>
      <c r="CZ23" s="13">
        <f t="shared" ca="1" si="25"/>
        <v>4.8331315733509452E-4</v>
      </c>
      <c r="DA23" s="13">
        <f t="shared" ca="1" si="25"/>
        <v>4.8331315733509452E-4</v>
      </c>
      <c r="DB23" s="13">
        <f t="shared" ca="1" si="25"/>
        <v>4.8331315733509452E-4</v>
      </c>
      <c r="DC23" s="13">
        <f t="shared" ca="1" si="25"/>
        <v>4.8331315733509452E-4</v>
      </c>
      <c r="DD23" s="13">
        <f t="shared" ca="1" si="25"/>
        <v>4.8331315733509452E-4</v>
      </c>
      <c r="DE23" s="13">
        <f t="shared" ca="1" si="25"/>
        <v>4.8331315733509452E-4</v>
      </c>
      <c r="DF23" s="13">
        <f t="shared" ca="1" si="25"/>
        <v>4.8331315733509452E-4</v>
      </c>
      <c r="DG23" s="13">
        <f t="shared" ca="1" si="25"/>
        <v>4.8331315733509452E-4</v>
      </c>
      <c r="DH23" s="13">
        <f t="shared" ca="1" si="25"/>
        <v>4.8331315733509452E-4</v>
      </c>
      <c r="DI23" s="13">
        <f t="shared" ca="1" si="25"/>
        <v>4.8331315733509452E-4</v>
      </c>
      <c r="DJ23" s="13">
        <f t="shared" ca="1" si="25"/>
        <v>4.8331315733509452E-4</v>
      </c>
      <c r="DK23" s="13">
        <f t="shared" ca="1" si="25"/>
        <v>4.8331315733509452E-4</v>
      </c>
      <c r="DL23" s="13">
        <f t="shared" ca="1" si="25"/>
        <v>4.8331315733509452E-4</v>
      </c>
      <c r="DM23" s="13">
        <f t="shared" ca="1" si="25"/>
        <v>4.8331315733509452E-4</v>
      </c>
      <c r="DN23" s="13">
        <f t="shared" ca="1" si="25"/>
        <v>4.8331315733509452E-4</v>
      </c>
      <c r="DO23" s="13">
        <f t="shared" ca="1" si="25"/>
        <v>4.8331315733509452E-4</v>
      </c>
      <c r="DP23" s="13">
        <f t="shared" ca="1" si="25"/>
        <v>4.8331315733509452E-4</v>
      </c>
      <c r="DQ23" s="13">
        <f t="shared" ca="1" si="25"/>
        <v>4.8331315733509452E-4</v>
      </c>
      <c r="DR23" s="13">
        <f t="shared" ca="1" si="25"/>
        <v>4.8331315733509452E-4</v>
      </c>
      <c r="DS23" s="13">
        <f t="shared" ca="1" si="25"/>
        <v>4.8331315733509452E-4</v>
      </c>
      <c r="DT23" s="13">
        <f t="shared" ca="1" si="25"/>
        <v>4.8331315733509452E-4</v>
      </c>
      <c r="DU23" s="13">
        <f t="shared" ca="1" si="25"/>
        <v>4.8331315733509452E-4</v>
      </c>
      <c r="DV23" s="13">
        <f t="shared" ca="1" si="25"/>
        <v>4.8331315733509452E-4</v>
      </c>
      <c r="DW23" s="13">
        <f t="shared" ca="1" si="25"/>
        <v>4.8331315733509452E-4</v>
      </c>
      <c r="DX23" s="13">
        <f t="shared" ca="1" si="25"/>
        <v>4.8331315733509452E-4</v>
      </c>
      <c r="DY23" s="13">
        <f t="shared" ca="1" si="25"/>
        <v>4.8331315733509452E-4</v>
      </c>
      <c r="DZ23" s="13">
        <f t="shared" ref="DZ23:GK23" ca="1" si="26">VLOOKUP(KeyRate_last,tbl_last,3,0)</f>
        <v>4.8331315733509452E-4</v>
      </c>
      <c r="EA23" s="13">
        <f t="shared" ca="1" si="26"/>
        <v>4.8331315733509452E-4</v>
      </c>
      <c r="EB23" s="13">
        <f t="shared" ca="1" si="26"/>
        <v>4.8331315733509452E-4</v>
      </c>
      <c r="EC23" s="13">
        <f t="shared" ca="1" si="26"/>
        <v>4.8331315733509452E-4</v>
      </c>
      <c r="ED23" s="13">
        <f t="shared" ca="1" si="26"/>
        <v>4.8331315733509452E-4</v>
      </c>
      <c r="EE23" s="13">
        <f t="shared" ca="1" si="26"/>
        <v>4.8331315733509452E-4</v>
      </c>
      <c r="EF23" s="13">
        <f t="shared" ca="1" si="26"/>
        <v>4.8331315733509452E-4</v>
      </c>
      <c r="EG23" s="13">
        <f t="shared" ca="1" si="26"/>
        <v>4.8331315733509452E-4</v>
      </c>
      <c r="EH23" s="13">
        <f t="shared" ca="1" si="26"/>
        <v>4.8331315733509452E-4</v>
      </c>
      <c r="EI23" s="13">
        <f t="shared" ca="1" si="26"/>
        <v>4.8331315733509452E-4</v>
      </c>
      <c r="EJ23" s="13">
        <f t="shared" ca="1" si="26"/>
        <v>4.8331315733509452E-4</v>
      </c>
      <c r="EK23" s="13">
        <f t="shared" ca="1" si="26"/>
        <v>4.8331315733509452E-4</v>
      </c>
      <c r="EL23" s="13">
        <f t="shared" ca="1" si="26"/>
        <v>4.8331315733509452E-4</v>
      </c>
      <c r="EM23" s="13">
        <f t="shared" ca="1" si="26"/>
        <v>4.8331315733509452E-4</v>
      </c>
      <c r="EN23" s="13">
        <f t="shared" ca="1" si="26"/>
        <v>4.8331315733509452E-4</v>
      </c>
      <c r="EO23" s="13">
        <f t="shared" ca="1" si="26"/>
        <v>4.8331315733509452E-4</v>
      </c>
      <c r="EP23" s="13">
        <f t="shared" ca="1" si="26"/>
        <v>4.8331315733509452E-4</v>
      </c>
      <c r="EQ23" s="13">
        <f t="shared" ca="1" si="26"/>
        <v>4.8331315733509452E-4</v>
      </c>
      <c r="ER23" s="13">
        <f t="shared" ca="1" si="26"/>
        <v>4.8331315733509452E-4</v>
      </c>
      <c r="ES23" s="13">
        <f t="shared" ca="1" si="26"/>
        <v>4.8331315733509452E-4</v>
      </c>
      <c r="ET23" s="13">
        <f t="shared" ca="1" si="26"/>
        <v>4.8331315733509452E-4</v>
      </c>
      <c r="EU23" s="13">
        <f t="shared" ca="1" si="26"/>
        <v>4.8331315733509452E-4</v>
      </c>
      <c r="EV23" s="13">
        <f t="shared" ca="1" si="26"/>
        <v>4.8331315733509452E-4</v>
      </c>
      <c r="EW23" s="13">
        <f t="shared" ca="1" si="26"/>
        <v>4.8331315733509452E-4</v>
      </c>
      <c r="EX23" s="13">
        <f t="shared" ca="1" si="26"/>
        <v>4.8331315733509452E-4</v>
      </c>
      <c r="EY23" s="13">
        <f t="shared" ca="1" si="26"/>
        <v>4.8331315733509452E-4</v>
      </c>
      <c r="EZ23" s="13">
        <f t="shared" ca="1" si="26"/>
        <v>4.8331315733509452E-4</v>
      </c>
      <c r="FA23" s="13">
        <f t="shared" ca="1" si="26"/>
        <v>4.8331315733509452E-4</v>
      </c>
      <c r="FB23" s="13">
        <f t="shared" ca="1" si="26"/>
        <v>4.8331315733509452E-4</v>
      </c>
      <c r="FC23" s="13">
        <f t="shared" ca="1" si="26"/>
        <v>4.8331315733509452E-4</v>
      </c>
      <c r="FD23" s="13">
        <f t="shared" ca="1" si="26"/>
        <v>4.8331315733509452E-4</v>
      </c>
      <c r="FE23" s="13">
        <f t="shared" ca="1" si="26"/>
        <v>4.8331315733509452E-4</v>
      </c>
      <c r="FF23" s="13">
        <f t="shared" ca="1" si="26"/>
        <v>4.8331315733509452E-4</v>
      </c>
      <c r="FG23" s="13">
        <f t="shared" ca="1" si="26"/>
        <v>4.8331315733509452E-4</v>
      </c>
      <c r="FH23" s="13">
        <f t="shared" ca="1" si="26"/>
        <v>4.8331315733509452E-4</v>
      </c>
      <c r="FI23" s="13">
        <f t="shared" ca="1" si="26"/>
        <v>4.8331315733509452E-4</v>
      </c>
      <c r="FJ23" s="13">
        <f t="shared" ca="1" si="26"/>
        <v>4.8331315733509452E-4</v>
      </c>
      <c r="FK23" s="13">
        <f t="shared" ca="1" si="26"/>
        <v>4.8331315733509452E-4</v>
      </c>
      <c r="FL23" s="13">
        <f t="shared" ca="1" si="26"/>
        <v>4.8331315733509452E-4</v>
      </c>
      <c r="FM23" s="13">
        <f t="shared" ca="1" si="26"/>
        <v>4.8331315733509452E-4</v>
      </c>
      <c r="FN23" s="13">
        <f t="shared" ca="1" si="26"/>
        <v>4.8331315733509452E-4</v>
      </c>
      <c r="FO23" s="13">
        <f t="shared" ca="1" si="26"/>
        <v>4.8331315733509452E-4</v>
      </c>
      <c r="FP23" s="13">
        <f t="shared" ca="1" si="26"/>
        <v>4.8331315733509452E-4</v>
      </c>
      <c r="FQ23" s="13">
        <f t="shared" ca="1" si="26"/>
        <v>4.8331315733509452E-4</v>
      </c>
      <c r="FR23" s="13">
        <f t="shared" ca="1" si="26"/>
        <v>4.8331315733509452E-4</v>
      </c>
      <c r="FS23" s="13">
        <f t="shared" ca="1" si="26"/>
        <v>4.8331315733509452E-4</v>
      </c>
      <c r="FT23" s="13">
        <f t="shared" ca="1" si="26"/>
        <v>4.8331315733509452E-4</v>
      </c>
      <c r="FU23" s="13">
        <f t="shared" ca="1" si="26"/>
        <v>4.8331315733509452E-4</v>
      </c>
      <c r="FV23" s="13">
        <f t="shared" ca="1" si="26"/>
        <v>4.8331315733509452E-4</v>
      </c>
      <c r="FW23" s="13">
        <f t="shared" ca="1" si="26"/>
        <v>4.8331315733509452E-4</v>
      </c>
      <c r="FX23" s="13">
        <f t="shared" ca="1" si="26"/>
        <v>4.8331315733509452E-4</v>
      </c>
      <c r="FY23" s="13">
        <f t="shared" ca="1" si="26"/>
        <v>4.8331315733509452E-4</v>
      </c>
      <c r="FZ23" s="13">
        <f t="shared" ca="1" si="26"/>
        <v>4.8331315733509452E-4</v>
      </c>
      <c r="GA23" s="13">
        <f t="shared" ca="1" si="26"/>
        <v>4.8331315733509452E-4</v>
      </c>
      <c r="GB23" s="13">
        <f t="shared" ca="1" si="26"/>
        <v>4.8331315733509452E-4</v>
      </c>
      <c r="GC23" s="13">
        <f t="shared" ca="1" si="26"/>
        <v>4.8331315733509452E-4</v>
      </c>
      <c r="GD23" s="13">
        <f t="shared" ca="1" si="26"/>
        <v>4.8331315733509452E-4</v>
      </c>
      <c r="GE23" s="13">
        <f t="shared" ca="1" si="26"/>
        <v>4.8331315733509452E-4</v>
      </c>
      <c r="GF23" s="13">
        <f t="shared" ca="1" si="26"/>
        <v>4.8331315733509452E-4</v>
      </c>
      <c r="GG23" s="13">
        <f t="shared" ca="1" si="26"/>
        <v>4.8331315733509452E-4</v>
      </c>
      <c r="GH23" s="13">
        <f t="shared" ca="1" si="26"/>
        <v>4.8331315733509452E-4</v>
      </c>
      <c r="GI23" s="13">
        <f t="shared" ca="1" si="26"/>
        <v>4.8331315733509452E-4</v>
      </c>
      <c r="GJ23" s="13">
        <f t="shared" ca="1" si="26"/>
        <v>4.8331315733509452E-4</v>
      </c>
      <c r="GK23" s="13">
        <f t="shared" ca="1" si="26"/>
        <v>4.8331315733509452E-4</v>
      </c>
      <c r="GL23" s="13">
        <f t="shared" ref="GL23:IW23" ca="1" si="27">VLOOKUP(KeyRate_last,tbl_last,3,0)</f>
        <v>4.8331315733509452E-4</v>
      </c>
      <c r="GM23" s="13">
        <f t="shared" ca="1" si="27"/>
        <v>4.8331315733509452E-4</v>
      </c>
      <c r="GN23" s="13">
        <f t="shared" ca="1" si="27"/>
        <v>4.8331315733509452E-4</v>
      </c>
      <c r="GO23" s="13">
        <f t="shared" ca="1" si="27"/>
        <v>4.8331315733509452E-4</v>
      </c>
      <c r="GP23" s="13">
        <f t="shared" ca="1" si="27"/>
        <v>4.8331315733509452E-4</v>
      </c>
      <c r="GQ23" s="13">
        <f t="shared" ca="1" si="27"/>
        <v>4.8331315733509452E-4</v>
      </c>
      <c r="GR23" s="13">
        <f t="shared" ca="1" si="27"/>
        <v>4.8331315733509452E-4</v>
      </c>
      <c r="GS23" s="13">
        <f t="shared" ca="1" si="27"/>
        <v>4.8331315733509452E-4</v>
      </c>
      <c r="GT23" s="13">
        <f t="shared" ca="1" si="27"/>
        <v>4.8331315733509452E-4</v>
      </c>
      <c r="GU23" s="13">
        <f t="shared" ca="1" si="27"/>
        <v>4.8331315733509452E-4</v>
      </c>
      <c r="GV23" s="13">
        <f t="shared" ca="1" si="27"/>
        <v>4.8331315733509452E-4</v>
      </c>
      <c r="GW23" s="13">
        <f t="shared" ca="1" si="27"/>
        <v>4.8331315733509452E-4</v>
      </c>
      <c r="GX23" s="13">
        <f t="shared" ca="1" si="27"/>
        <v>4.8331315733509452E-4</v>
      </c>
      <c r="GY23" s="13">
        <f t="shared" ca="1" si="27"/>
        <v>4.8331315733509452E-4</v>
      </c>
      <c r="GZ23" s="13">
        <f t="shared" ca="1" si="27"/>
        <v>4.8331315733509452E-4</v>
      </c>
      <c r="HA23" s="13">
        <f t="shared" ca="1" si="27"/>
        <v>4.8331315733509452E-4</v>
      </c>
      <c r="HB23" s="13">
        <f t="shared" ca="1" si="27"/>
        <v>4.8331315733509452E-4</v>
      </c>
      <c r="HC23" s="13">
        <f t="shared" ca="1" si="27"/>
        <v>4.8331315733509452E-4</v>
      </c>
      <c r="HD23" s="13">
        <f t="shared" ca="1" si="27"/>
        <v>4.8331315733509452E-4</v>
      </c>
      <c r="HE23" s="13">
        <f t="shared" ca="1" si="27"/>
        <v>4.8331315733509452E-4</v>
      </c>
      <c r="HF23" s="13">
        <f t="shared" ca="1" si="27"/>
        <v>4.8331315733509452E-4</v>
      </c>
      <c r="HG23" s="13">
        <f t="shared" ca="1" si="27"/>
        <v>4.8331315733509452E-4</v>
      </c>
      <c r="HH23" s="13">
        <f t="shared" ca="1" si="27"/>
        <v>4.8331315733509452E-4</v>
      </c>
      <c r="HI23" s="13">
        <f t="shared" ca="1" si="27"/>
        <v>4.8331315733509452E-4</v>
      </c>
      <c r="HJ23" s="13">
        <f t="shared" ca="1" si="27"/>
        <v>4.8331315733509452E-4</v>
      </c>
      <c r="HK23" s="13">
        <f t="shared" ca="1" si="27"/>
        <v>4.8331315733509452E-4</v>
      </c>
      <c r="HL23" s="13">
        <f t="shared" ca="1" si="27"/>
        <v>4.8331315733509452E-4</v>
      </c>
      <c r="HM23" s="13">
        <f t="shared" ca="1" si="27"/>
        <v>4.8331315733509452E-4</v>
      </c>
      <c r="HN23" s="13">
        <f t="shared" ca="1" si="27"/>
        <v>4.8331315733509452E-4</v>
      </c>
      <c r="HO23" s="13">
        <f t="shared" ca="1" si="27"/>
        <v>4.8331315733509452E-4</v>
      </c>
      <c r="HP23" s="13">
        <f t="shared" ca="1" si="27"/>
        <v>4.8331315733509452E-4</v>
      </c>
      <c r="HQ23" s="13">
        <f t="shared" ca="1" si="27"/>
        <v>4.8331315733509452E-4</v>
      </c>
      <c r="HR23" s="13">
        <f t="shared" ca="1" si="27"/>
        <v>4.8331315733509452E-4</v>
      </c>
      <c r="HS23" s="13">
        <f t="shared" ca="1" si="27"/>
        <v>4.8331315733509452E-4</v>
      </c>
      <c r="HT23" s="13">
        <f t="shared" ca="1" si="27"/>
        <v>4.8331315733509452E-4</v>
      </c>
      <c r="HU23" s="13">
        <f t="shared" ca="1" si="27"/>
        <v>4.8331315733509452E-4</v>
      </c>
      <c r="HV23" s="13">
        <f t="shared" ca="1" si="27"/>
        <v>4.8331315733509452E-4</v>
      </c>
      <c r="HW23" s="13">
        <f t="shared" ca="1" si="27"/>
        <v>4.8331315733509452E-4</v>
      </c>
      <c r="HX23" s="13">
        <f t="shared" ca="1" si="27"/>
        <v>4.8331315733509452E-4</v>
      </c>
      <c r="HY23" s="13">
        <f t="shared" ca="1" si="27"/>
        <v>4.8331315733509452E-4</v>
      </c>
      <c r="HZ23" s="13">
        <f t="shared" ca="1" si="27"/>
        <v>4.8331315733509452E-4</v>
      </c>
      <c r="IA23" s="13">
        <f t="shared" ca="1" si="27"/>
        <v>4.8331315733509452E-4</v>
      </c>
      <c r="IB23" s="13">
        <f t="shared" ca="1" si="27"/>
        <v>4.8331315733509452E-4</v>
      </c>
      <c r="IC23" s="13">
        <f t="shared" ca="1" si="27"/>
        <v>4.8331315733509452E-4</v>
      </c>
      <c r="ID23" s="13">
        <f t="shared" ca="1" si="27"/>
        <v>4.8331315733509452E-4</v>
      </c>
      <c r="IE23" s="13">
        <f t="shared" ca="1" si="27"/>
        <v>4.8331315733509452E-4</v>
      </c>
      <c r="IF23" s="13">
        <f t="shared" ca="1" si="27"/>
        <v>4.8331315733509452E-4</v>
      </c>
      <c r="IG23" s="13">
        <f t="shared" ca="1" si="27"/>
        <v>4.8331315733509452E-4</v>
      </c>
      <c r="IH23" s="13">
        <f t="shared" ca="1" si="27"/>
        <v>4.8331315733509452E-4</v>
      </c>
      <c r="II23" s="13">
        <f t="shared" ca="1" si="27"/>
        <v>4.8331315733509452E-4</v>
      </c>
      <c r="IJ23" s="13">
        <f t="shared" ca="1" si="27"/>
        <v>4.8331315733509452E-4</v>
      </c>
      <c r="IK23" s="13">
        <f t="shared" ca="1" si="27"/>
        <v>4.8331315733509452E-4</v>
      </c>
      <c r="IL23" s="13">
        <f t="shared" ca="1" si="27"/>
        <v>4.8331315733509452E-4</v>
      </c>
      <c r="IM23" s="13">
        <f t="shared" ca="1" si="27"/>
        <v>4.8331315733509452E-4</v>
      </c>
      <c r="IN23" s="13">
        <f t="shared" ca="1" si="27"/>
        <v>4.8331315733509452E-4</v>
      </c>
      <c r="IO23" s="13">
        <f t="shared" ca="1" si="27"/>
        <v>4.8331315733509452E-4</v>
      </c>
      <c r="IP23" s="13">
        <f t="shared" ca="1" si="27"/>
        <v>4.8331315733509452E-4</v>
      </c>
      <c r="IQ23" s="13">
        <f t="shared" ca="1" si="27"/>
        <v>4.8331315733509452E-4</v>
      </c>
      <c r="IR23" s="13">
        <f t="shared" ca="1" si="27"/>
        <v>4.8331315733509452E-4</v>
      </c>
      <c r="IS23" s="13">
        <f t="shared" ca="1" si="27"/>
        <v>4.8331315733509452E-4</v>
      </c>
      <c r="IT23" s="13">
        <f t="shared" ca="1" si="27"/>
        <v>4.8331315733509452E-4</v>
      </c>
      <c r="IU23" s="13">
        <f t="shared" ca="1" si="27"/>
        <v>4.8331315733509452E-4</v>
      </c>
      <c r="IV23" s="13">
        <f t="shared" ca="1" si="27"/>
        <v>4.8331315733509452E-4</v>
      </c>
      <c r="IW23" s="13">
        <f t="shared" ca="1" si="27"/>
        <v>4.8331315733509452E-4</v>
      </c>
      <c r="IX23" s="13">
        <f t="shared" ref="IX23:KP23" ca="1" si="28">VLOOKUP(KeyRate_last,tbl_last,3,0)</f>
        <v>4.8331315733509452E-4</v>
      </c>
      <c r="IY23" s="13">
        <f t="shared" ca="1" si="28"/>
        <v>4.8331315733509452E-4</v>
      </c>
      <c r="IZ23" s="13">
        <f t="shared" ca="1" si="28"/>
        <v>4.8331315733509452E-4</v>
      </c>
      <c r="JA23" s="13">
        <f t="shared" ca="1" si="28"/>
        <v>4.8331315733509452E-4</v>
      </c>
      <c r="JB23" s="13">
        <f t="shared" ca="1" si="28"/>
        <v>4.8331315733509452E-4</v>
      </c>
      <c r="JC23" s="13">
        <f t="shared" ca="1" si="28"/>
        <v>4.8331315733509452E-4</v>
      </c>
      <c r="JD23" s="13">
        <f t="shared" ca="1" si="28"/>
        <v>4.8331315733509452E-4</v>
      </c>
      <c r="JE23" s="13">
        <f t="shared" ca="1" si="28"/>
        <v>4.8331315733509452E-4</v>
      </c>
      <c r="JF23" s="13">
        <f t="shared" ca="1" si="28"/>
        <v>4.8331315733509452E-4</v>
      </c>
      <c r="JG23" s="13">
        <f t="shared" ca="1" si="28"/>
        <v>4.8331315733509452E-4</v>
      </c>
      <c r="JH23" s="13">
        <f t="shared" ca="1" si="28"/>
        <v>4.8331315733509452E-4</v>
      </c>
      <c r="JI23" s="13">
        <f t="shared" ca="1" si="28"/>
        <v>4.8331315733509452E-4</v>
      </c>
      <c r="JJ23" s="13">
        <f t="shared" ca="1" si="28"/>
        <v>4.8331315733509452E-4</v>
      </c>
      <c r="JK23" s="13">
        <f t="shared" ca="1" si="28"/>
        <v>4.8331315733509452E-4</v>
      </c>
      <c r="JL23" s="13">
        <f t="shared" ca="1" si="28"/>
        <v>4.8331315733509452E-4</v>
      </c>
      <c r="JM23" s="13">
        <f t="shared" ca="1" si="28"/>
        <v>4.8331315733509452E-4</v>
      </c>
      <c r="JN23" s="13">
        <f t="shared" ca="1" si="28"/>
        <v>4.8331315733509452E-4</v>
      </c>
      <c r="JO23" s="13">
        <f t="shared" ca="1" si="28"/>
        <v>4.8331315733509452E-4</v>
      </c>
      <c r="JP23" s="13">
        <f t="shared" ca="1" si="28"/>
        <v>4.8331315733509452E-4</v>
      </c>
      <c r="JQ23" s="13">
        <f t="shared" ca="1" si="28"/>
        <v>4.8331315733509452E-4</v>
      </c>
      <c r="JR23" s="13">
        <f t="shared" ca="1" si="28"/>
        <v>4.8331315733509452E-4</v>
      </c>
      <c r="JS23" s="13">
        <f t="shared" ca="1" si="28"/>
        <v>4.8331315733509452E-4</v>
      </c>
      <c r="JT23" s="13">
        <f t="shared" ca="1" si="28"/>
        <v>4.8331315733509452E-4</v>
      </c>
      <c r="JU23" s="13">
        <f t="shared" ca="1" si="28"/>
        <v>4.8331315733509452E-4</v>
      </c>
      <c r="JV23" s="13">
        <f t="shared" ca="1" si="28"/>
        <v>4.8331315733509452E-4</v>
      </c>
      <c r="JW23" s="13">
        <f t="shared" ca="1" si="28"/>
        <v>4.8331315733509452E-4</v>
      </c>
      <c r="JX23" s="13">
        <f t="shared" ca="1" si="28"/>
        <v>4.8331315733509452E-4</v>
      </c>
      <c r="JY23" s="13">
        <f t="shared" ca="1" si="28"/>
        <v>4.8331315733509452E-4</v>
      </c>
      <c r="JZ23" s="13">
        <f t="shared" ca="1" si="28"/>
        <v>4.8331315733509452E-4</v>
      </c>
      <c r="KA23" s="13">
        <f t="shared" ca="1" si="28"/>
        <v>4.8331315733509452E-4</v>
      </c>
      <c r="KB23" s="13">
        <f t="shared" ca="1" si="28"/>
        <v>4.8331315733509452E-4</v>
      </c>
      <c r="KC23" s="13">
        <f t="shared" ca="1" si="28"/>
        <v>4.8331315733509452E-4</v>
      </c>
      <c r="KD23" s="13">
        <f t="shared" ca="1" si="28"/>
        <v>4.8331315733509452E-4</v>
      </c>
      <c r="KE23" s="13">
        <f t="shared" ca="1" si="28"/>
        <v>4.8331315733509452E-4</v>
      </c>
      <c r="KF23" s="13">
        <f t="shared" ca="1" si="28"/>
        <v>4.8331315733509452E-4</v>
      </c>
      <c r="KG23" s="13">
        <f t="shared" ca="1" si="28"/>
        <v>4.8331315733509452E-4</v>
      </c>
      <c r="KH23" s="13">
        <f t="shared" ca="1" si="28"/>
        <v>4.8331315733509452E-4</v>
      </c>
      <c r="KI23" s="13">
        <f t="shared" ca="1" si="28"/>
        <v>4.8331315733509452E-4</v>
      </c>
      <c r="KJ23" s="13">
        <f t="shared" ca="1" si="28"/>
        <v>4.8331315733509452E-4</v>
      </c>
      <c r="KK23" s="13">
        <f t="shared" ca="1" si="28"/>
        <v>4.8331315733509452E-4</v>
      </c>
      <c r="KL23" s="13">
        <f t="shared" ca="1" si="28"/>
        <v>4.8331315733509452E-4</v>
      </c>
      <c r="KM23" s="13">
        <f t="shared" ca="1" si="28"/>
        <v>4.8331315733509452E-4</v>
      </c>
      <c r="KN23" s="13">
        <f t="shared" ca="1" si="28"/>
        <v>4.8331315733509452E-4</v>
      </c>
      <c r="KO23" s="13">
        <f t="shared" ca="1" si="28"/>
        <v>4.8331315733509452E-4</v>
      </c>
      <c r="KP23" s="13">
        <f t="shared" ca="1" si="28"/>
        <v>4.5774180406017853E-4</v>
      </c>
    </row>
    <row r="24" spans="1:302" x14ac:dyDescent="0.2">
      <c r="A24" s="13" t="s">
        <v>74</v>
      </c>
      <c r="B24" s="13">
        <f t="shared" ref="B24:BM24" ca="1" si="29">VLOOKUP(KeyRate_next,tbl_last,3,0)</f>
        <v>4.359304988077809E-4</v>
      </c>
      <c r="C24" s="13">
        <f t="shared" ca="1" si="29"/>
        <v>4.359304988077809E-4</v>
      </c>
      <c r="D24" s="13">
        <f t="shared" ca="1" si="29"/>
        <v>4.359304988077809E-4</v>
      </c>
      <c r="E24" s="13">
        <f t="shared" ca="1" si="29"/>
        <v>4.359304988077809E-4</v>
      </c>
      <c r="F24" s="13">
        <f t="shared" ca="1" si="29"/>
        <v>4.359304988077809E-4</v>
      </c>
      <c r="G24" s="13">
        <f t="shared" ca="1" si="29"/>
        <v>4.359304988077809E-4</v>
      </c>
      <c r="H24" s="13">
        <f t="shared" ca="1" si="29"/>
        <v>4.359304988077809E-4</v>
      </c>
      <c r="I24" s="13">
        <f t="shared" ca="1" si="29"/>
        <v>4.359304988077809E-4</v>
      </c>
      <c r="J24" s="13">
        <f t="shared" ca="1" si="29"/>
        <v>4.359304988077809E-4</v>
      </c>
      <c r="K24" s="13">
        <f t="shared" ca="1" si="29"/>
        <v>4.359304988077809E-4</v>
      </c>
      <c r="L24" s="13">
        <f t="shared" ca="1" si="29"/>
        <v>4.592538351788258E-4</v>
      </c>
      <c r="M24" s="13">
        <f t="shared" ca="1" si="29"/>
        <v>4.592538351788258E-4</v>
      </c>
      <c r="N24" s="13">
        <f t="shared" ca="1" si="29"/>
        <v>4.592538351788258E-4</v>
      </c>
      <c r="O24" s="13">
        <f t="shared" ca="1" si="29"/>
        <v>4.592538351788258E-4</v>
      </c>
      <c r="P24" s="13">
        <f t="shared" ca="1" si="29"/>
        <v>4.592538351788258E-4</v>
      </c>
      <c r="Q24" s="13">
        <f t="shared" ca="1" si="29"/>
        <v>4.592538351788258E-4</v>
      </c>
      <c r="R24" s="13">
        <f t="shared" ca="1" si="29"/>
        <v>4.592538351788258E-4</v>
      </c>
      <c r="S24" s="13">
        <f t="shared" ca="1" si="29"/>
        <v>4.592538351788258E-4</v>
      </c>
      <c r="T24" s="13">
        <f t="shared" ca="1" si="29"/>
        <v>4.592538351788258E-4</v>
      </c>
      <c r="U24" s="13">
        <f t="shared" ca="1" si="29"/>
        <v>4.592538351788258E-4</v>
      </c>
      <c r="V24" s="13">
        <f t="shared" ca="1" si="29"/>
        <v>4.7317827009302671E-4</v>
      </c>
      <c r="W24" s="13">
        <f t="shared" ca="1" si="29"/>
        <v>4.7317827009302671E-4</v>
      </c>
      <c r="X24" s="13">
        <f t="shared" ca="1" si="29"/>
        <v>4.7317827009302671E-4</v>
      </c>
      <c r="Y24" s="13">
        <f t="shared" ca="1" si="29"/>
        <v>4.7317827009302671E-4</v>
      </c>
      <c r="Z24" s="13">
        <f t="shared" ca="1" si="29"/>
        <v>4.7317827009302671E-4</v>
      </c>
      <c r="AA24" s="13">
        <f t="shared" ca="1" si="29"/>
        <v>4.7317827009302671E-4</v>
      </c>
      <c r="AB24" s="13">
        <f t="shared" ca="1" si="29"/>
        <v>4.7317827009302671E-4</v>
      </c>
      <c r="AC24" s="13">
        <f t="shared" ca="1" si="29"/>
        <v>4.7317827009302671E-4</v>
      </c>
      <c r="AD24" s="13">
        <f t="shared" ca="1" si="29"/>
        <v>4.7317827009302671E-4</v>
      </c>
      <c r="AE24" s="13">
        <f t="shared" ca="1" si="29"/>
        <v>4.7317827009302671E-4</v>
      </c>
      <c r="AF24" s="13">
        <f t="shared" ca="1" si="29"/>
        <v>4.8259790745087451E-4</v>
      </c>
      <c r="AG24" s="13">
        <f t="shared" ca="1" si="29"/>
        <v>4.8259790745087451E-4</v>
      </c>
      <c r="AH24" s="13">
        <f t="shared" ca="1" si="29"/>
        <v>4.8259790745087451E-4</v>
      </c>
      <c r="AI24" s="13">
        <f t="shared" ca="1" si="29"/>
        <v>4.8259790745087451E-4</v>
      </c>
      <c r="AJ24" s="13">
        <f t="shared" ca="1" si="29"/>
        <v>4.8259790745087451E-4</v>
      </c>
      <c r="AK24" s="13">
        <f t="shared" ca="1" si="29"/>
        <v>4.8259790745087451E-4</v>
      </c>
      <c r="AL24" s="13">
        <f t="shared" ca="1" si="29"/>
        <v>4.8259790745087451E-4</v>
      </c>
      <c r="AM24" s="13">
        <f t="shared" ca="1" si="29"/>
        <v>4.8259790745087451E-4</v>
      </c>
      <c r="AN24" s="13">
        <f t="shared" ca="1" si="29"/>
        <v>4.8259790745087451E-4</v>
      </c>
      <c r="AO24" s="13">
        <f t="shared" ca="1" si="29"/>
        <v>4.8259790745087451E-4</v>
      </c>
      <c r="AP24" s="13">
        <f t="shared" ca="1" si="29"/>
        <v>4.9328188346950484E-4</v>
      </c>
      <c r="AQ24" s="13">
        <f t="shared" ca="1" si="29"/>
        <v>4.9328188346950484E-4</v>
      </c>
      <c r="AR24" s="13">
        <f t="shared" ca="1" si="29"/>
        <v>4.9328188346950484E-4</v>
      </c>
      <c r="AS24" s="13">
        <f t="shared" ca="1" si="29"/>
        <v>4.9328188346950484E-4</v>
      </c>
      <c r="AT24" s="13">
        <f t="shared" ca="1" si="29"/>
        <v>4.9328188346950484E-4</v>
      </c>
      <c r="AU24" s="13">
        <f t="shared" ca="1" si="29"/>
        <v>4.9328188346950484E-4</v>
      </c>
      <c r="AV24" s="13">
        <f t="shared" ca="1" si="29"/>
        <v>4.9328188346950484E-4</v>
      </c>
      <c r="AW24" s="13">
        <f t="shared" ca="1" si="29"/>
        <v>4.9328188346950484E-4</v>
      </c>
      <c r="AX24" s="13">
        <f t="shared" ca="1" si="29"/>
        <v>4.9328188346950484E-4</v>
      </c>
      <c r="AY24" s="13">
        <f t="shared" ca="1" si="29"/>
        <v>4.9328188346950484E-4</v>
      </c>
      <c r="AZ24" s="13">
        <f t="shared" ca="1" si="29"/>
        <v>4.7406942555014832E-4</v>
      </c>
      <c r="BA24" s="13">
        <f t="shared" ca="1" si="29"/>
        <v>4.7406942555014832E-4</v>
      </c>
      <c r="BB24" s="13">
        <f t="shared" ca="1" si="29"/>
        <v>4.7406942555014832E-4</v>
      </c>
      <c r="BC24" s="13">
        <f t="shared" ca="1" si="29"/>
        <v>4.7406942555014832E-4</v>
      </c>
      <c r="BD24" s="13">
        <f t="shared" ca="1" si="29"/>
        <v>4.7406942555014832E-4</v>
      </c>
      <c r="BE24" s="13">
        <f t="shared" ca="1" si="29"/>
        <v>4.7406942555014832E-4</v>
      </c>
      <c r="BF24" s="13">
        <f t="shared" ca="1" si="29"/>
        <v>4.7406942555014832E-4</v>
      </c>
      <c r="BG24" s="13">
        <f t="shared" ca="1" si="29"/>
        <v>4.7406942555014832E-4</v>
      </c>
      <c r="BH24" s="13">
        <f t="shared" ca="1" si="29"/>
        <v>4.7406942555014832E-4</v>
      </c>
      <c r="BI24" s="13">
        <f t="shared" ca="1" si="29"/>
        <v>4.7406942555014832E-4</v>
      </c>
      <c r="BJ24" s="13">
        <f t="shared" ca="1" si="29"/>
        <v>4.7406942555014832E-4</v>
      </c>
      <c r="BK24" s="13">
        <f t="shared" ca="1" si="29"/>
        <v>4.7406942555014832E-4</v>
      </c>
      <c r="BL24" s="13">
        <f t="shared" ca="1" si="29"/>
        <v>4.7406942555014832E-4</v>
      </c>
      <c r="BM24" s="13">
        <f t="shared" ca="1" si="29"/>
        <v>4.7406942555014832E-4</v>
      </c>
      <c r="BN24" s="13">
        <f t="shared" ref="BN24:DY24" ca="1" si="30">VLOOKUP(KeyRate_next,tbl_last,3,0)</f>
        <v>4.7406942555014832E-4</v>
      </c>
      <c r="BO24" s="13">
        <f t="shared" ca="1" si="30"/>
        <v>4.7406942555014832E-4</v>
      </c>
      <c r="BP24" s="13">
        <f t="shared" ca="1" si="30"/>
        <v>4.7406942555014832E-4</v>
      </c>
      <c r="BQ24" s="13">
        <f t="shared" ca="1" si="30"/>
        <v>4.7406942555014832E-4</v>
      </c>
      <c r="BR24" s="13">
        <f t="shared" ca="1" si="30"/>
        <v>4.7406942555014832E-4</v>
      </c>
      <c r="BS24" s="13">
        <f t="shared" ca="1" si="30"/>
        <v>4.7406942555014832E-4</v>
      </c>
      <c r="BT24" s="13">
        <f t="shared" ca="1" si="30"/>
        <v>4.8331315733509452E-4</v>
      </c>
      <c r="BU24" s="13">
        <f t="shared" ca="1" si="30"/>
        <v>4.8331315733509452E-4</v>
      </c>
      <c r="BV24" s="13">
        <f t="shared" ca="1" si="30"/>
        <v>4.8331315733509452E-4</v>
      </c>
      <c r="BW24" s="13">
        <f t="shared" ca="1" si="30"/>
        <v>4.8331315733509452E-4</v>
      </c>
      <c r="BX24" s="13">
        <f t="shared" ca="1" si="30"/>
        <v>4.8331315733509452E-4</v>
      </c>
      <c r="BY24" s="13">
        <f t="shared" ca="1" si="30"/>
        <v>4.8331315733509452E-4</v>
      </c>
      <c r="BZ24" s="13">
        <f t="shared" ca="1" si="30"/>
        <v>4.8331315733509452E-4</v>
      </c>
      <c r="CA24" s="13">
        <f t="shared" ca="1" si="30"/>
        <v>4.8331315733509452E-4</v>
      </c>
      <c r="CB24" s="13">
        <f t="shared" ca="1" si="30"/>
        <v>4.8331315733509452E-4</v>
      </c>
      <c r="CC24" s="13">
        <f t="shared" ca="1" si="30"/>
        <v>4.8331315733509452E-4</v>
      </c>
      <c r="CD24" s="13">
        <f t="shared" ca="1" si="30"/>
        <v>4.8331315733509452E-4</v>
      </c>
      <c r="CE24" s="13">
        <f t="shared" ca="1" si="30"/>
        <v>4.8331315733509452E-4</v>
      </c>
      <c r="CF24" s="13">
        <f t="shared" ca="1" si="30"/>
        <v>4.8331315733509452E-4</v>
      </c>
      <c r="CG24" s="13">
        <f t="shared" ca="1" si="30"/>
        <v>4.8331315733509452E-4</v>
      </c>
      <c r="CH24" s="13">
        <f t="shared" ca="1" si="30"/>
        <v>4.8331315733509452E-4</v>
      </c>
      <c r="CI24" s="13">
        <f t="shared" ca="1" si="30"/>
        <v>4.8331315733509452E-4</v>
      </c>
      <c r="CJ24" s="13">
        <f t="shared" ca="1" si="30"/>
        <v>4.8331315733509452E-4</v>
      </c>
      <c r="CK24" s="13">
        <f t="shared" ca="1" si="30"/>
        <v>4.8331315733509452E-4</v>
      </c>
      <c r="CL24" s="13">
        <f t="shared" ca="1" si="30"/>
        <v>4.8331315733509452E-4</v>
      </c>
      <c r="CM24" s="13">
        <f t="shared" ca="1" si="30"/>
        <v>4.8331315733509452E-4</v>
      </c>
      <c r="CN24" s="13">
        <f t="shared" ca="1" si="30"/>
        <v>4.8331315733509452E-4</v>
      </c>
      <c r="CO24" s="13">
        <f t="shared" ca="1" si="30"/>
        <v>4.8331315733509452E-4</v>
      </c>
      <c r="CP24" s="13">
        <f t="shared" ca="1" si="30"/>
        <v>4.8331315733509452E-4</v>
      </c>
      <c r="CQ24" s="13">
        <f t="shared" ca="1" si="30"/>
        <v>4.8331315733509452E-4</v>
      </c>
      <c r="CR24" s="13">
        <f t="shared" ca="1" si="30"/>
        <v>4.8331315733509452E-4</v>
      </c>
      <c r="CS24" s="13">
        <f t="shared" ca="1" si="30"/>
        <v>4.8331315733509452E-4</v>
      </c>
      <c r="CT24" s="13">
        <f t="shared" ca="1" si="30"/>
        <v>4.8331315733509452E-4</v>
      </c>
      <c r="CU24" s="13">
        <f t="shared" ca="1" si="30"/>
        <v>4.8331315733509452E-4</v>
      </c>
      <c r="CV24" s="13">
        <f t="shared" ca="1" si="30"/>
        <v>4.8331315733509452E-4</v>
      </c>
      <c r="CW24" s="13">
        <f t="shared" ca="1" si="30"/>
        <v>4.8331315733509452E-4</v>
      </c>
      <c r="CX24" s="13">
        <f t="shared" ca="1" si="30"/>
        <v>4.5774180406017853E-4</v>
      </c>
      <c r="CY24" s="13">
        <f t="shared" ca="1" si="30"/>
        <v>4.5774180406017853E-4</v>
      </c>
      <c r="CZ24" s="13">
        <f t="shared" ca="1" si="30"/>
        <v>4.5774180406017853E-4</v>
      </c>
      <c r="DA24" s="13">
        <f t="shared" ca="1" si="30"/>
        <v>4.5774180406017853E-4</v>
      </c>
      <c r="DB24" s="13">
        <f t="shared" ca="1" si="30"/>
        <v>4.5774180406017853E-4</v>
      </c>
      <c r="DC24" s="13">
        <f t="shared" ca="1" si="30"/>
        <v>4.5774180406017853E-4</v>
      </c>
      <c r="DD24" s="13">
        <f t="shared" ca="1" si="30"/>
        <v>4.5774180406017853E-4</v>
      </c>
      <c r="DE24" s="13">
        <f t="shared" ca="1" si="30"/>
        <v>4.5774180406017853E-4</v>
      </c>
      <c r="DF24" s="13">
        <f t="shared" ca="1" si="30"/>
        <v>4.5774180406017853E-4</v>
      </c>
      <c r="DG24" s="13">
        <f t="shared" ca="1" si="30"/>
        <v>4.5774180406017853E-4</v>
      </c>
      <c r="DH24" s="13">
        <f t="shared" ca="1" si="30"/>
        <v>4.5774180406017853E-4</v>
      </c>
      <c r="DI24" s="13">
        <f t="shared" ca="1" si="30"/>
        <v>4.5774180406017853E-4</v>
      </c>
      <c r="DJ24" s="13">
        <f t="shared" ca="1" si="30"/>
        <v>4.5774180406017853E-4</v>
      </c>
      <c r="DK24" s="13">
        <f t="shared" ca="1" si="30"/>
        <v>4.5774180406017853E-4</v>
      </c>
      <c r="DL24" s="13">
        <f t="shared" ca="1" si="30"/>
        <v>4.5774180406017853E-4</v>
      </c>
      <c r="DM24" s="13">
        <f t="shared" ca="1" si="30"/>
        <v>4.5774180406017853E-4</v>
      </c>
      <c r="DN24" s="13">
        <f t="shared" ca="1" si="30"/>
        <v>4.5774180406017853E-4</v>
      </c>
      <c r="DO24" s="13">
        <f t="shared" ca="1" si="30"/>
        <v>4.5774180406017853E-4</v>
      </c>
      <c r="DP24" s="13">
        <f t="shared" ca="1" si="30"/>
        <v>4.5774180406017853E-4</v>
      </c>
      <c r="DQ24" s="13">
        <f t="shared" ca="1" si="30"/>
        <v>4.5774180406017853E-4</v>
      </c>
      <c r="DR24" s="13">
        <f t="shared" ca="1" si="30"/>
        <v>4.5774180406017853E-4</v>
      </c>
      <c r="DS24" s="13">
        <f t="shared" ca="1" si="30"/>
        <v>4.5774180406017853E-4</v>
      </c>
      <c r="DT24" s="13">
        <f t="shared" ca="1" si="30"/>
        <v>4.5774180406017853E-4</v>
      </c>
      <c r="DU24" s="13">
        <f t="shared" ca="1" si="30"/>
        <v>4.5774180406017853E-4</v>
      </c>
      <c r="DV24" s="13">
        <f t="shared" ca="1" si="30"/>
        <v>4.5774180406017853E-4</v>
      </c>
      <c r="DW24" s="13">
        <f t="shared" ca="1" si="30"/>
        <v>4.5774180406017853E-4</v>
      </c>
      <c r="DX24" s="13">
        <f t="shared" ca="1" si="30"/>
        <v>4.5774180406017853E-4</v>
      </c>
      <c r="DY24" s="13">
        <f t="shared" ca="1" si="30"/>
        <v>4.5774180406017853E-4</v>
      </c>
      <c r="DZ24" s="13">
        <f t="shared" ref="DZ24:GK24" ca="1" si="31">VLOOKUP(KeyRate_next,tbl_last,3,0)</f>
        <v>4.5774180406017853E-4</v>
      </c>
      <c r="EA24" s="13">
        <f t="shared" ca="1" si="31"/>
        <v>4.5774180406017853E-4</v>
      </c>
      <c r="EB24" s="13">
        <f t="shared" ca="1" si="31"/>
        <v>4.5774180406017853E-4</v>
      </c>
      <c r="EC24" s="13">
        <f t="shared" ca="1" si="31"/>
        <v>4.5774180406017853E-4</v>
      </c>
      <c r="ED24" s="13">
        <f t="shared" ca="1" si="31"/>
        <v>4.5774180406017853E-4</v>
      </c>
      <c r="EE24" s="13">
        <f t="shared" ca="1" si="31"/>
        <v>4.5774180406017853E-4</v>
      </c>
      <c r="EF24" s="13">
        <f t="shared" ca="1" si="31"/>
        <v>4.5774180406017853E-4</v>
      </c>
      <c r="EG24" s="13">
        <f t="shared" ca="1" si="31"/>
        <v>4.5774180406017853E-4</v>
      </c>
      <c r="EH24" s="13">
        <f t="shared" ca="1" si="31"/>
        <v>4.5774180406017853E-4</v>
      </c>
      <c r="EI24" s="13">
        <f t="shared" ca="1" si="31"/>
        <v>4.5774180406017853E-4</v>
      </c>
      <c r="EJ24" s="13">
        <f t="shared" ca="1" si="31"/>
        <v>4.5774180406017853E-4</v>
      </c>
      <c r="EK24" s="13">
        <f t="shared" ca="1" si="31"/>
        <v>4.5774180406017853E-4</v>
      </c>
      <c r="EL24" s="13">
        <f t="shared" ca="1" si="31"/>
        <v>4.5774180406017853E-4</v>
      </c>
      <c r="EM24" s="13">
        <f t="shared" ca="1" si="31"/>
        <v>4.5774180406017853E-4</v>
      </c>
      <c r="EN24" s="13">
        <f t="shared" ca="1" si="31"/>
        <v>4.5774180406017853E-4</v>
      </c>
      <c r="EO24" s="13">
        <f t="shared" ca="1" si="31"/>
        <v>4.5774180406017853E-4</v>
      </c>
      <c r="EP24" s="13">
        <f t="shared" ca="1" si="31"/>
        <v>4.5774180406017853E-4</v>
      </c>
      <c r="EQ24" s="13">
        <f t="shared" ca="1" si="31"/>
        <v>4.5774180406017853E-4</v>
      </c>
      <c r="ER24" s="13">
        <f t="shared" ca="1" si="31"/>
        <v>4.5774180406017853E-4</v>
      </c>
      <c r="ES24" s="13">
        <f t="shared" ca="1" si="31"/>
        <v>4.5774180406017853E-4</v>
      </c>
      <c r="ET24" s="13">
        <f t="shared" ca="1" si="31"/>
        <v>4.5774180406017853E-4</v>
      </c>
      <c r="EU24" s="13">
        <f t="shared" ca="1" si="31"/>
        <v>4.5774180406017853E-4</v>
      </c>
      <c r="EV24" s="13">
        <f t="shared" ca="1" si="31"/>
        <v>4.5774180406017853E-4</v>
      </c>
      <c r="EW24" s="13">
        <f t="shared" ca="1" si="31"/>
        <v>4.5774180406017853E-4</v>
      </c>
      <c r="EX24" s="13">
        <f t="shared" ca="1" si="31"/>
        <v>4.5774180406017853E-4</v>
      </c>
      <c r="EY24" s="13">
        <f t="shared" ca="1" si="31"/>
        <v>4.5774180406017853E-4</v>
      </c>
      <c r="EZ24" s="13">
        <f t="shared" ca="1" si="31"/>
        <v>4.5774180406017853E-4</v>
      </c>
      <c r="FA24" s="13">
        <f t="shared" ca="1" si="31"/>
        <v>4.5774180406017853E-4</v>
      </c>
      <c r="FB24" s="13">
        <f t="shared" ca="1" si="31"/>
        <v>4.5774180406017853E-4</v>
      </c>
      <c r="FC24" s="13">
        <f t="shared" ca="1" si="31"/>
        <v>4.5774180406017853E-4</v>
      </c>
      <c r="FD24" s="13">
        <f t="shared" ca="1" si="31"/>
        <v>4.5774180406017853E-4</v>
      </c>
      <c r="FE24" s="13">
        <f t="shared" ca="1" si="31"/>
        <v>4.5774180406017853E-4</v>
      </c>
      <c r="FF24" s="13">
        <f t="shared" ca="1" si="31"/>
        <v>4.5774180406017853E-4</v>
      </c>
      <c r="FG24" s="13">
        <f t="shared" ca="1" si="31"/>
        <v>4.5774180406017853E-4</v>
      </c>
      <c r="FH24" s="13">
        <f t="shared" ca="1" si="31"/>
        <v>4.5774180406017853E-4</v>
      </c>
      <c r="FI24" s="13">
        <f t="shared" ca="1" si="31"/>
        <v>4.5774180406017853E-4</v>
      </c>
      <c r="FJ24" s="13">
        <f t="shared" ca="1" si="31"/>
        <v>4.5774180406017853E-4</v>
      </c>
      <c r="FK24" s="13">
        <f t="shared" ca="1" si="31"/>
        <v>4.5774180406017853E-4</v>
      </c>
      <c r="FL24" s="13">
        <f t="shared" ca="1" si="31"/>
        <v>4.5774180406017853E-4</v>
      </c>
      <c r="FM24" s="13">
        <f t="shared" ca="1" si="31"/>
        <v>4.5774180406017853E-4</v>
      </c>
      <c r="FN24" s="13">
        <f t="shared" ca="1" si="31"/>
        <v>4.5774180406017853E-4</v>
      </c>
      <c r="FO24" s="13">
        <f t="shared" ca="1" si="31"/>
        <v>4.5774180406017853E-4</v>
      </c>
      <c r="FP24" s="13">
        <f t="shared" ca="1" si="31"/>
        <v>4.5774180406017853E-4</v>
      </c>
      <c r="FQ24" s="13">
        <f t="shared" ca="1" si="31"/>
        <v>4.5774180406017853E-4</v>
      </c>
      <c r="FR24" s="13">
        <f t="shared" ca="1" si="31"/>
        <v>4.5774180406017853E-4</v>
      </c>
      <c r="FS24" s="13">
        <f t="shared" ca="1" si="31"/>
        <v>4.5774180406017853E-4</v>
      </c>
      <c r="FT24" s="13">
        <f t="shared" ca="1" si="31"/>
        <v>4.5774180406017853E-4</v>
      </c>
      <c r="FU24" s="13">
        <f t="shared" ca="1" si="31"/>
        <v>4.5774180406017853E-4</v>
      </c>
      <c r="FV24" s="13">
        <f t="shared" ca="1" si="31"/>
        <v>4.5774180406017853E-4</v>
      </c>
      <c r="FW24" s="13">
        <f t="shared" ca="1" si="31"/>
        <v>4.5774180406017853E-4</v>
      </c>
      <c r="FX24" s="13">
        <f t="shared" ca="1" si="31"/>
        <v>4.5774180406017853E-4</v>
      </c>
      <c r="FY24" s="13">
        <f t="shared" ca="1" si="31"/>
        <v>4.5774180406017853E-4</v>
      </c>
      <c r="FZ24" s="13">
        <f t="shared" ca="1" si="31"/>
        <v>4.5774180406017853E-4</v>
      </c>
      <c r="GA24" s="13">
        <f t="shared" ca="1" si="31"/>
        <v>4.5774180406017853E-4</v>
      </c>
      <c r="GB24" s="13">
        <f t="shared" ca="1" si="31"/>
        <v>4.5774180406017853E-4</v>
      </c>
      <c r="GC24" s="13">
        <f t="shared" ca="1" si="31"/>
        <v>4.5774180406017853E-4</v>
      </c>
      <c r="GD24" s="13">
        <f t="shared" ca="1" si="31"/>
        <v>4.5774180406017853E-4</v>
      </c>
      <c r="GE24" s="13">
        <f t="shared" ca="1" si="31"/>
        <v>4.5774180406017853E-4</v>
      </c>
      <c r="GF24" s="13">
        <f t="shared" ca="1" si="31"/>
        <v>4.5774180406017853E-4</v>
      </c>
      <c r="GG24" s="13">
        <f t="shared" ca="1" si="31"/>
        <v>4.5774180406017853E-4</v>
      </c>
      <c r="GH24" s="13">
        <f t="shared" ca="1" si="31"/>
        <v>4.5774180406017853E-4</v>
      </c>
      <c r="GI24" s="13">
        <f t="shared" ca="1" si="31"/>
        <v>4.5774180406017853E-4</v>
      </c>
      <c r="GJ24" s="13">
        <f t="shared" ca="1" si="31"/>
        <v>4.5774180406017853E-4</v>
      </c>
      <c r="GK24" s="13">
        <f t="shared" ca="1" si="31"/>
        <v>4.5774180406017853E-4</v>
      </c>
      <c r="GL24" s="13">
        <f t="shared" ref="GL24:IW24" ca="1" si="32">VLOOKUP(KeyRate_next,tbl_last,3,0)</f>
        <v>4.5774180406017853E-4</v>
      </c>
      <c r="GM24" s="13">
        <f t="shared" ca="1" si="32"/>
        <v>4.5774180406017853E-4</v>
      </c>
      <c r="GN24" s="13">
        <f t="shared" ca="1" si="32"/>
        <v>4.5774180406017853E-4</v>
      </c>
      <c r="GO24" s="13">
        <f t="shared" ca="1" si="32"/>
        <v>4.5774180406017853E-4</v>
      </c>
      <c r="GP24" s="13">
        <f t="shared" ca="1" si="32"/>
        <v>4.5774180406017853E-4</v>
      </c>
      <c r="GQ24" s="13">
        <f t="shared" ca="1" si="32"/>
        <v>4.5774180406017853E-4</v>
      </c>
      <c r="GR24" s="13">
        <f t="shared" ca="1" si="32"/>
        <v>4.5774180406017853E-4</v>
      </c>
      <c r="GS24" s="13">
        <f t="shared" ca="1" si="32"/>
        <v>4.5774180406017853E-4</v>
      </c>
      <c r="GT24" s="13">
        <f t="shared" ca="1" si="32"/>
        <v>4.5774180406017853E-4</v>
      </c>
      <c r="GU24" s="13">
        <f t="shared" ca="1" si="32"/>
        <v>4.5774180406017853E-4</v>
      </c>
      <c r="GV24" s="13">
        <f t="shared" ca="1" si="32"/>
        <v>4.5774180406017853E-4</v>
      </c>
      <c r="GW24" s="13">
        <f t="shared" ca="1" si="32"/>
        <v>4.5774180406017853E-4</v>
      </c>
      <c r="GX24" s="13">
        <f t="shared" ca="1" si="32"/>
        <v>4.5774180406017853E-4</v>
      </c>
      <c r="GY24" s="13">
        <f t="shared" ca="1" si="32"/>
        <v>4.5774180406017853E-4</v>
      </c>
      <c r="GZ24" s="13">
        <f t="shared" ca="1" si="32"/>
        <v>4.5774180406017853E-4</v>
      </c>
      <c r="HA24" s="13">
        <f t="shared" ca="1" si="32"/>
        <v>4.5774180406017853E-4</v>
      </c>
      <c r="HB24" s="13">
        <f t="shared" ca="1" si="32"/>
        <v>4.5774180406017853E-4</v>
      </c>
      <c r="HC24" s="13">
        <f t="shared" ca="1" si="32"/>
        <v>4.5774180406017853E-4</v>
      </c>
      <c r="HD24" s="13">
        <f t="shared" ca="1" si="32"/>
        <v>4.5774180406017853E-4</v>
      </c>
      <c r="HE24" s="13">
        <f t="shared" ca="1" si="32"/>
        <v>4.5774180406017853E-4</v>
      </c>
      <c r="HF24" s="13">
        <f t="shared" ca="1" si="32"/>
        <v>4.5774180406017853E-4</v>
      </c>
      <c r="HG24" s="13">
        <f t="shared" ca="1" si="32"/>
        <v>4.5774180406017853E-4</v>
      </c>
      <c r="HH24" s="13">
        <f t="shared" ca="1" si="32"/>
        <v>4.5774180406017853E-4</v>
      </c>
      <c r="HI24" s="13">
        <f t="shared" ca="1" si="32"/>
        <v>4.5774180406017853E-4</v>
      </c>
      <c r="HJ24" s="13">
        <f t="shared" ca="1" si="32"/>
        <v>4.5774180406017853E-4</v>
      </c>
      <c r="HK24" s="13">
        <f t="shared" ca="1" si="32"/>
        <v>4.5774180406017853E-4</v>
      </c>
      <c r="HL24" s="13">
        <f t="shared" ca="1" si="32"/>
        <v>4.5774180406017853E-4</v>
      </c>
      <c r="HM24" s="13">
        <f t="shared" ca="1" si="32"/>
        <v>4.5774180406017853E-4</v>
      </c>
      <c r="HN24" s="13">
        <f t="shared" ca="1" si="32"/>
        <v>4.5774180406017853E-4</v>
      </c>
      <c r="HO24" s="13">
        <f t="shared" ca="1" si="32"/>
        <v>4.5774180406017853E-4</v>
      </c>
      <c r="HP24" s="13">
        <f t="shared" ca="1" si="32"/>
        <v>4.5774180406017853E-4</v>
      </c>
      <c r="HQ24" s="13">
        <f t="shared" ca="1" si="32"/>
        <v>4.5774180406017853E-4</v>
      </c>
      <c r="HR24" s="13">
        <f t="shared" ca="1" si="32"/>
        <v>4.5774180406017853E-4</v>
      </c>
      <c r="HS24" s="13">
        <f t="shared" ca="1" si="32"/>
        <v>4.5774180406017853E-4</v>
      </c>
      <c r="HT24" s="13">
        <f t="shared" ca="1" si="32"/>
        <v>4.5774180406017853E-4</v>
      </c>
      <c r="HU24" s="13">
        <f t="shared" ca="1" si="32"/>
        <v>4.5774180406017853E-4</v>
      </c>
      <c r="HV24" s="13">
        <f t="shared" ca="1" si="32"/>
        <v>4.5774180406017853E-4</v>
      </c>
      <c r="HW24" s="13">
        <f t="shared" ca="1" si="32"/>
        <v>4.5774180406017853E-4</v>
      </c>
      <c r="HX24" s="13">
        <f t="shared" ca="1" si="32"/>
        <v>4.5774180406017853E-4</v>
      </c>
      <c r="HY24" s="13">
        <f t="shared" ca="1" si="32"/>
        <v>4.5774180406017853E-4</v>
      </c>
      <c r="HZ24" s="13">
        <f t="shared" ca="1" si="32"/>
        <v>4.5774180406017853E-4</v>
      </c>
      <c r="IA24" s="13">
        <f t="shared" ca="1" si="32"/>
        <v>4.5774180406017853E-4</v>
      </c>
      <c r="IB24" s="13">
        <f t="shared" ca="1" si="32"/>
        <v>4.5774180406017853E-4</v>
      </c>
      <c r="IC24" s="13">
        <f t="shared" ca="1" si="32"/>
        <v>4.5774180406017853E-4</v>
      </c>
      <c r="ID24" s="13">
        <f t="shared" ca="1" si="32"/>
        <v>4.5774180406017853E-4</v>
      </c>
      <c r="IE24" s="13">
        <f t="shared" ca="1" si="32"/>
        <v>4.5774180406017853E-4</v>
      </c>
      <c r="IF24" s="13">
        <f t="shared" ca="1" si="32"/>
        <v>4.5774180406017853E-4</v>
      </c>
      <c r="IG24" s="13">
        <f t="shared" ca="1" si="32"/>
        <v>4.5774180406017853E-4</v>
      </c>
      <c r="IH24" s="13">
        <f t="shared" ca="1" si="32"/>
        <v>4.5774180406017853E-4</v>
      </c>
      <c r="II24" s="13">
        <f t="shared" ca="1" si="32"/>
        <v>4.5774180406017853E-4</v>
      </c>
      <c r="IJ24" s="13">
        <f t="shared" ca="1" si="32"/>
        <v>4.5774180406017853E-4</v>
      </c>
      <c r="IK24" s="13">
        <f t="shared" ca="1" si="32"/>
        <v>4.5774180406017853E-4</v>
      </c>
      <c r="IL24" s="13">
        <f t="shared" ca="1" si="32"/>
        <v>4.5774180406017853E-4</v>
      </c>
      <c r="IM24" s="13">
        <f t="shared" ca="1" si="32"/>
        <v>4.5774180406017853E-4</v>
      </c>
      <c r="IN24" s="13">
        <f t="shared" ca="1" si="32"/>
        <v>4.5774180406017853E-4</v>
      </c>
      <c r="IO24" s="13">
        <f t="shared" ca="1" si="32"/>
        <v>4.5774180406017853E-4</v>
      </c>
      <c r="IP24" s="13">
        <f t="shared" ca="1" si="32"/>
        <v>4.5774180406017853E-4</v>
      </c>
      <c r="IQ24" s="13">
        <f t="shared" ca="1" si="32"/>
        <v>4.5774180406017853E-4</v>
      </c>
      <c r="IR24" s="13">
        <f t="shared" ca="1" si="32"/>
        <v>4.5774180406017853E-4</v>
      </c>
      <c r="IS24" s="13">
        <f t="shared" ca="1" si="32"/>
        <v>4.5774180406017853E-4</v>
      </c>
      <c r="IT24" s="13">
        <f t="shared" ca="1" si="32"/>
        <v>4.5774180406017853E-4</v>
      </c>
      <c r="IU24" s="13">
        <f t="shared" ca="1" si="32"/>
        <v>4.5774180406017853E-4</v>
      </c>
      <c r="IV24" s="13">
        <f t="shared" ca="1" si="32"/>
        <v>4.5774180406017853E-4</v>
      </c>
      <c r="IW24" s="13">
        <f t="shared" ca="1" si="32"/>
        <v>4.5774180406017853E-4</v>
      </c>
      <c r="IX24" s="13">
        <f t="shared" ref="IX24:KP24" ca="1" si="33">VLOOKUP(KeyRate_next,tbl_last,3,0)</f>
        <v>4.5774180406017853E-4</v>
      </c>
      <c r="IY24" s="13">
        <f t="shared" ca="1" si="33"/>
        <v>4.5774180406017853E-4</v>
      </c>
      <c r="IZ24" s="13">
        <f t="shared" ca="1" si="33"/>
        <v>4.5774180406017853E-4</v>
      </c>
      <c r="JA24" s="13">
        <f t="shared" ca="1" si="33"/>
        <v>4.5774180406017853E-4</v>
      </c>
      <c r="JB24" s="13">
        <f t="shared" ca="1" si="33"/>
        <v>4.5774180406017853E-4</v>
      </c>
      <c r="JC24" s="13">
        <f t="shared" ca="1" si="33"/>
        <v>4.5774180406017853E-4</v>
      </c>
      <c r="JD24" s="13">
        <f t="shared" ca="1" si="33"/>
        <v>4.5774180406017853E-4</v>
      </c>
      <c r="JE24" s="13">
        <f t="shared" ca="1" si="33"/>
        <v>4.5774180406017853E-4</v>
      </c>
      <c r="JF24" s="13">
        <f t="shared" ca="1" si="33"/>
        <v>4.5774180406017853E-4</v>
      </c>
      <c r="JG24" s="13">
        <f t="shared" ca="1" si="33"/>
        <v>4.5774180406017853E-4</v>
      </c>
      <c r="JH24" s="13">
        <f t="shared" ca="1" si="33"/>
        <v>4.5774180406017853E-4</v>
      </c>
      <c r="JI24" s="13">
        <f t="shared" ca="1" si="33"/>
        <v>4.5774180406017853E-4</v>
      </c>
      <c r="JJ24" s="13">
        <f t="shared" ca="1" si="33"/>
        <v>4.5774180406017853E-4</v>
      </c>
      <c r="JK24" s="13">
        <f t="shared" ca="1" si="33"/>
        <v>4.5774180406017853E-4</v>
      </c>
      <c r="JL24" s="13">
        <f t="shared" ca="1" si="33"/>
        <v>4.5774180406017853E-4</v>
      </c>
      <c r="JM24" s="13">
        <f t="shared" ca="1" si="33"/>
        <v>4.5774180406017853E-4</v>
      </c>
      <c r="JN24" s="13">
        <f t="shared" ca="1" si="33"/>
        <v>4.5774180406017853E-4</v>
      </c>
      <c r="JO24" s="13">
        <f t="shared" ca="1" si="33"/>
        <v>4.5774180406017853E-4</v>
      </c>
      <c r="JP24" s="13">
        <f t="shared" ca="1" si="33"/>
        <v>4.5774180406017853E-4</v>
      </c>
      <c r="JQ24" s="13">
        <f t="shared" ca="1" si="33"/>
        <v>4.5774180406017853E-4</v>
      </c>
      <c r="JR24" s="13">
        <f t="shared" ca="1" si="33"/>
        <v>4.5774180406017853E-4</v>
      </c>
      <c r="JS24" s="13">
        <f t="shared" ca="1" si="33"/>
        <v>4.5774180406017853E-4</v>
      </c>
      <c r="JT24" s="13">
        <f t="shared" ca="1" si="33"/>
        <v>4.5774180406017853E-4</v>
      </c>
      <c r="JU24" s="13">
        <f t="shared" ca="1" si="33"/>
        <v>4.5774180406017853E-4</v>
      </c>
      <c r="JV24" s="13">
        <f t="shared" ca="1" si="33"/>
        <v>4.5774180406017853E-4</v>
      </c>
      <c r="JW24" s="13">
        <f t="shared" ca="1" si="33"/>
        <v>4.5774180406017853E-4</v>
      </c>
      <c r="JX24" s="13">
        <f t="shared" ca="1" si="33"/>
        <v>4.5774180406017853E-4</v>
      </c>
      <c r="JY24" s="13">
        <f t="shared" ca="1" si="33"/>
        <v>4.5774180406017853E-4</v>
      </c>
      <c r="JZ24" s="13">
        <f t="shared" ca="1" si="33"/>
        <v>4.5774180406017853E-4</v>
      </c>
      <c r="KA24" s="13">
        <f t="shared" ca="1" si="33"/>
        <v>4.5774180406017853E-4</v>
      </c>
      <c r="KB24" s="13">
        <f t="shared" ca="1" si="33"/>
        <v>4.5774180406017853E-4</v>
      </c>
      <c r="KC24" s="13">
        <f t="shared" ca="1" si="33"/>
        <v>4.5774180406017853E-4</v>
      </c>
      <c r="KD24" s="13">
        <f t="shared" ca="1" si="33"/>
        <v>4.5774180406017853E-4</v>
      </c>
      <c r="KE24" s="13">
        <f t="shared" ca="1" si="33"/>
        <v>4.5774180406017853E-4</v>
      </c>
      <c r="KF24" s="13">
        <f t="shared" ca="1" si="33"/>
        <v>4.5774180406017853E-4</v>
      </c>
      <c r="KG24" s="13">
        <f t="shared" ca="1" si="33"/>
        <v>4.5774180406017853E-4</v>
      </c>
      <c r="KH24" s="13">
        <f t="shared" ca="1" si="33"/>
        <v>4.5774180406017853E-4</v>
      </c>
      <c r="KI24" s="13">
        <f t="shared" ca="1" si="33"/>
        <v>4.5774180406017853E-4</v>
      </c>
      <c r="KJ24" s="13">
        <f t="shared" ca="1" si="33"/>
        <v>4.5774180406017853E-4</v>
      </c>
      <c r="KK24" s="13">
        <f t="shared" ca="1" si="33"/>
        <v>4.5774180406017853E-4</v>
      </c>
      <c r="KL24" s="13">
        <f t="shared" ca="1" si="33"/>
        <v>4.5774180406017853E-4</v>
      </c>
      <c r="KM24" s="13">
        <f t="shared" ca="1" si="33"/>
        <v>4.5774180406017853E-4</v>
      </c>
      <c r="KN24" s="13">
        <f t="shared" ca="1" si="33"/>
        <v>4.5774180406017853E-4</v>
      </c>
      <c r="KO24" s="13">
        <f t="shared" ca="1" si="33"/>
        <v>4.5774180406017853E-4</v>
      </c>
      <c r="KP24" s="13">
        <f t="shared" ca="1" si="33"/>
        <v>4.5774180406017853E-4</v>
      </c>
    </row>
    <row r="26" spans="1:302" x14ac:dyDescent="0.2">
      <c r="A26" s="13" t="s">
        <v>77</v>
      </c>
      <c r="B26" s="13">
        <f t="shared" ref="B26:BM26" ca="1" si="34">VLOOKUP(KeyRate_last,tbl_last,6,0)</f>
        <v>6.0292758096961865E-8</v>
      </c>
      <c r="C26" s="13">
        <f t="shared" ca="1" si="34"/>
        <v>6.0292758096961865E-8</v>
      </c>
      <c r="D26" s="13">
        <f t="shared" ca="1" si="34"/>
        <v>6.0292758096961865E-8</v>
      </c>
      <c r="E26" s="13">
        <f t="shared" ca="1" si="34"/>
        <v>6.0292758096961865E-8</v>
      </c>
      <c r="F26" s="13">
        <f t="shared" ca="1" si="34"/>
        <v>6.0292758096961865E-8</v>
      </c>
      <c r="G26" s="13">
        <f t="shared" ca="1" si="34"/>
        <v>6.0292758096961865E-8</v>
      </c>
      <c r="H26" s="13">
        <f t="shared" ca="1" si="34"/>
        <v>6.0292758096961865E-8</v>
      </c>
      <c r="I26" s="13">
        <f t="shared" ca="1" si="34"/>
        <v>6.0292758096961865E-8</v>
      </c>
      <c r="J26" s="13">
        <f t="shared" ca="1" si="34"/>
        <v>6.0292758096961865E-8</v>
      </c>
      <c r="K26" s="13">
        <f t="shared" ca="1" si="34"/>
        <v>6.0292758096961865E-8</v>
      </c>
      <c r="L26" s="13">
        <f t="shared" ca="1" si="34"/>
        <v>8.2382963109336802E-8</v>
      </c>
      <c r="M26" s="13">
        <f t="shared" ca="1" si="34"/>
        <v>8.2382963109336802E-8</v>
      </c>
      <c r="N26" s="13">
        <f t="shared" ca="1" si="34"/>
        <v>8.2382963109336802E-8</v>
      </c>
      <c r="O26" s="13">
        <f t="shared" ca="1" si="34"/>
        <v>8.2382963109336802E-8</v>
      </c>
      <c r="P26" s="13">
        <f t="shared" ca="1" si="34"/>
        <v>8.2382963109336802E-8</v>
      </c>
      <c r="Q26" s="13">
        <f t="shared" ca="1" si="34"/>
        <v>8.2382963109336802E-8</v>
      </c>
      <c r="R26" s="13">
        <f t="shared" ca="1" si="34"/>
        <v>8.2382963109336802E-8</v>
      </c>
      <c r="S26" s="13">
        <f t="shared" ca="1" si="34"/>
        <v>8.2382963109336802E-8</v>
      </c>
      <c r="T26" s="13">
        <f t="shared" ca="1" si="34"/>
        <v>8.2382963109336802E-8</v>
      </c>
      <c r="U26" s="13">
        <f t="shared" ca="1" si="34"/>
        <v>8.2382963109336802E-8</v>
      </c>
      <c r="V26" s="13">
        <f t="shared" ca="1" si="34"/>
        <v>8.2382963109336802E-8</v>
      </c>
      <c r="W26" s="13">
        <f t="shared" ca="1" si="34"/>
        <v>8.2382963109336802E-8</v>
      </c>
      <c r="X26" s="13">
        <f t="shared" ca="1" si="34"/>
        <v>8.2382963109336802E-8</v>
      </c>
      <c r="Y26" s="13">
        <f t="shared" ca="1" si="34"/>
        <v>8.2382963109336802E-8</v>
      </c>
      <c r="Z26" s="13">
        <f t="shared" ca="1" si="34"/>
        <v>8.2382963109336802E-8</v>
      </c>
      <c r="AA26" s="13">
        <f t="shared" ca="1" si="34"/>
        <v>8.2382963109336802E-8</v>
      </c>
      <c r="AB26" s="13">
        <f t="shared" ca="1" si="34"/>
        <v>8.2382963109336802E-8</v>
      </c>
      <c r="AC26" s="13">
        <f t="shared" ca="1" si="34"/>
        <v>8.2382963109336802E-8</v>
      </c>
      <c r="AD26" s="13">
        <f t="shared" ca="1" si="34"/>
        <v>8.2382963109336802E-8</v>
      </c>
      <c r="AE26" s="13">
        <f t="shared" ca="1" si="34"/>
        <v>8.2382963109336802E-8</v>
      </c>
      <c r="AF26" s="13">
        <f t="shared" ca="1" si="34"/>
        <v>9.7896692358618398E-8</v>
      </c>
      <c r="AG26" s="13">
        <f t="shared" ca="1" si="34"/>
        <v>9.7896692358618398E-8</v>
      </c>
      <c r="AH26" s="13">
        <f t="shared" ca="1" si="34"/>
        <v>9.7896692358618398E-8</v>
      </c>
      <c r="AI26" s="13">
        <f t="shared" ca="1" si="34"/>
        <v>9.7896692358618398E-8</v>
      </c>
      <c r="AJ26" s="13">
        <f t="shared" ca="1" si="34"/>
        <v>9.7896692358618398E-8</v>
      </c>
      <c r="AK26" s="13">
        <f t="shared" ca="1" si="34"/>
        <v>9.7896692358618398E-8</v>
      </c>
      <c r="AL26" s="13">
        <f t="shared" ca="1" si="34"/>
        <v>9.7896692358618398E-8</v>
      </c>
      <c r="AM26" s="13">
        <f t="shared" ca="1" si="34"/>
        <v>9.7896692358618398E-8</v>
      </c>
      <c r="AN26" s="13">
        <f t="shared" ca="1" si="34"/>
        <v>9.7896692358618398E-8</v>
      </c>
      <c r="AO26" s="13">
        <f t="shared" ca="1" si="34"/>
        <v>9.7896692358618398E-8</v>
      </c>
      <c r="AP26" s="13">
        <f t="shared" ca="1" si="34"/>
        <v>9.6784153745477959E-8</v>
      </c>
      <c r="AQ26" s="13">
        <f t="shared" ca="1" si="34"/>
        <v>9.6784153745477959E-8</v>
      </c>
      <c r="AR26" s="13">
        <f t="shared" ca="1" si="34"/>
        <v>9.6784153745477959E-8</v>
      </c>
      <c r="AS26" s="13">
        <f t="shared" ca="1" si="34"/>
        <v>9.6784153745477959E-8</v>
      </c>
      <c r="AT26" s="13">
        <f t="shared" ca="1" si="34"/>
        <v>9.6784153745477959E-8</v>
      </c>
      <c r="AU26" s="13">
        <f t="shared" ca="1" si="34"/>
        <v>9.6784153745477959E-8</v>
      </c>
      <c r="AV26" s="13">
        <f t="shared" ca="1" si="34"/>
        <v>9.6784153745477959E-8</v>
      </c>
      <c r="AW26" s="13">
        <f t="shared" ca="1" si="34"/>
        <v>9.6784153745477959E-8</v>
      </c>
      <c r="AX26" s="13">
        <f t="shared" ca="1" si="34"/>
        <v>9.6784153745477959E-8</v>
      </c>
      <c r="AY26" s="13">
        <f t="shared" ca="1" si="34"/>
        <v>9.6784153745477959E-8</v>
      </c>
      <c r="AZ26" s="13">
        <f t="shared" ca="1" si="34"/>
        <v>9.7110519961521921E-8</v>
      </c>
      <c r="BA26" s="13">
        <f t="shared" ca="1" si="34"/>
        <v>9.7110519961521921E-8</v>
      </c>
      <c r="BB26" s="13">
        <f t="shared" ca="1" si="34"/>
        <v>9.7110519961521921E-8</v>
      </c>
      <c r="BC26" s="13">
        <f t="shared" ca="1" si="34"/>
        <v>9.7110519961521921E-8</v>
      </c>
      <c r="BD26" s="13">
        <f t="shared" ca="1" si="34"/>
        <v>9.7110519961521921E-8</v>
      </c>
      <c r="BE26" s="13">
        <f t="shared" ca="1" si="34"/>
        <v>9.7110519961521921E-8</v>
      </c>
      <c r="BF26" s="13">
        <f t="shared" ca="1" si="34"/>
        <v>9.7110519961521921E-8</v>
      </c>
      <c r="BG26" s="13">
        <f t="shared" ca="1" si="34"/>
        <v>9.7110519961521921E-8</v>
      </c>
      <c r="BH26" s="13">
        <f t="shared" ca="1" si="34"/>
        <v>9.7110519961521921E-8</v>
      </c>
      <c r="BI26" s="13">
        <f t="shared" ca="1" si="34"/>
        <v>9.7110519961521921E-8</v>
      </c>
      <c r="BJ26" s="13">
        <f t="shared" ca="1" si="34"/>
        <v>9.7110519961521921E-8</v>
      </c>
      <c r="BK26" s="13">
        <f t="shared" ca="1" si="34"/>
        <v>9.7110519961521921E-8</v>
      </c>
      <c r="BL26" s="13">
        <f t="shared" ca="1" si="34"/>
        <v>9.7110519961521921E-8</v>
      </c>
      <c r="BM26" s="13">
        <f t="shared" ca="1" si="34"/>
        <v>9.7110519961521921E-8</v>
      </c>
      <c r="BN26" s="13">
        <f t="shared" ref="BN26:DY26" ca="1" si="35">VLOOKUP(KeyRate_last,tbl_last,6,0)</f>
        <v>9.7110519961521921E-8</v>
      </c>
      <c r="BO26" s="13">
        <f t="shared" ca="1" si="35"/>
        <v>9.7110519961521921E-8</v>
      </c>
      <c r="BP26" s="13">
        <f t="shared" ca="1" si="35"/>
        <v>9.7110519961521921E-8</v>
      </c>
      <c r="BQ26" s="13">
        <f t="shared" ca="1" si="35"/>
        <v>9.7110519961521921E-8</v>
      </c>
      <c r="BR26" s="13">
        <f t="shared" ca="1" si="35"/>
        <v>9.7110519961521921E-8</v>
      </c>
      <c r="BS26" s="13">
        <f t="shared" ca="1" si="35"/>
        <v>9.7110519961521921E-8</v>
      </c>
      <c r="BT26" s="13">
        <f t="shared" ca="1" si="35"/>
        <v>9.5245352499713225E-8</v>
      </c>
      <c r="BU26" s="13">
        <f t="shared" ca="1" si="35"/>
        <v>9.5245352499713225E-8</v>
      </c>
      <c r="BV26" s="13">
        <f t="shared" ca="1" si="35"/>
        <v>9.5245352499713225E-8</v>
      </c>
      <c r="BW26" s="13">
        <f t="shared" ca="1" si="35"/>
        <v>9.5245352499713225E-8</v>
      </c>
      <c r="BX26" s="13">
        <f t="shared" ca="1" si="35"/>
        <v>9.5245352499713225E-8</v>
      </c>
      <c r="BY26" s="13">
        <f t="shared" ca="1" si="35"/>
        <v>9.5245352499713225E-8</v>
      </c>
      <c r="BZ26" s="13">
        <f t="shared" ca="1" si="35"/>
        <v>9.5245352499713225E-8</v>
      </c>
      <c r="CA26" s="13">
        <f t="shared" ca="1" si="35"/>
        <v>9.5245352499713225E-8</v>
      </c>
      <c r="CB26" s="13">
        <f t="shared" ca="1" si="35"/>
        <v>9.5245352499713225E-8</v>
      </c>
      <c r="CC26" s="13">
        <f t="shared" ca="1" si="35"/>
        <v>9.5245352499713225E-8</v>
      </c>
      <c r="CD26" s="13">
        <f t="shared" ca="1" si="35"/>
        <v>9.5245352499713225E-8</v>
      </c>
      <c r="CE26" s="13">
        <f t="shared" ca="1" si="35"/>
        <v>9.5245352499713225E-8</v>
      </c>
      <c r="CF26" s="13">
        <f t="shared" ca="1" si="35"/>
        <v>9.5245352499713225E-8</v>
      </c>
      <c r="CG26" s="13">
        <f t="shared" ca="1" si="35"/>
        <v>9.5245352499713225E-8</v>
      </c>
      <c r="CH26" s="13">
        <f t="shared" ca="1" si="35"/>
        <v>9.5245352499713225E-8</v>
      </c>
      <c r="CI26" s="13">
        <f t="shared" ca="1" si="35"/>
        <v>9.5245352499713225E-8</v>
      </c>
      <c r="CJ26" s="13">
        <f t="shared" ca="1" si="35"/>
        <v>9.5245352499713225E-8</v>
      </c>
      <c r="CK26" s="13">
        <f t="shared" ca="1" si="35"/>
        <v>9.5245352499713225E-8</v>
      </c>
      <c r="CL26" s="13">
        <f t="shared" ca="1" si="35"/>
        <v>9.5245352499713225E-8</v>
      </c>
      <c r="CM26" s="13">
        <f t="shared" ca="1" si="35"/>
        <v>9.5245352499713225E-8</v>
      </c>
      <c r="CN26" s="13">
        <f t="shared" ca="1" si="35"/>
        <v>9.5245352499713225E-8</v>
      </c>
      <c r="CO26" s="13">
        <f t="shared" ca="1" si="35"/>
        <v>9.5245352499713225E-8</v>
      </c>
      <c r="CP26" s="13">
        <f t="shared" ca="1" si="35"/>
        <v>9.5245352499713225E-8</v>
      </c>
      <c r="CQ26" s="13">
        <f t="shared" ca="1" si="35"/>
        <v>9.5245352499713225E-8</v>
      </c>
      <c r="CR26" s="13">
        <f t="shared" ca="1" si="35"/>
        <v>9.5245352499713225E-8</v>
      </c>
      <c r="CS26" s="13">
        <f t="shared" ca="1" si="35"/>
        <v>9.5245352499713225E-8</v>
      </c>
      <c r="CT26" s="13">
        <f t="shared" ca="1" si="35"/>
        <v>9.5245352499713225E-8</v>
      </c>
      <c r="CU26" s="13">
        <f t="shared" ca="1" si="35"/>
        <v>9.5245352499713225E-8</v>
      </c>
      <c r="CV26" s="13">
        <f t="shared" ca="1" si="35"/>
        <v>9.5245352499713225E-8</v>
      </c>
      <c r="CW26" s="13">
        <f t="shared" ca="1" si="35"/>
        <v>9.5245352499713225E-8</v>
      </c>
      <c r="CX26" s="13">
        <f t="shared" ca="1" si="35"/>
        <v>8.7054929828074485E-8</v>
      </c>
      <c r="CY26" s="13">
        <f t="shared" ca="1" si="35"/>
        <v>8.7054929828074485E-8</v>
      </c>
      <c r="CZ26" s="13">
        <f t="shared" ca="1" si="35"/>
        <v>8.7054929828074485E-8</v>
      </c>
      <c r="DA26" s="13">
        <f t="shared" ca="1" si="35"/>
        <v>8.7054929828074485E-8</v>
      </c>
      <c r="DB26" s="13">
        <f t="shared" ca="1" si="35"/>
        <v>8.7054929828074485E-8</v>
      </c>
      <c r="DC26" s="13">
        <f t="shared" ca="1" si="35"/>
        <v>8.7054929828074485E-8</v>
      </c>
      <c r="DD26" s="13">
        <f t="shared" ca="1" si="35"/>
        <v>8.7054929828074485E-8</v>
      </c>
      <c r="DE26" s="13">
        <f t="shared" ca="1" si="35"/>
        <v>8.7054929828074485E-8</v>
      </c>
      <c r="DF26" s="13">
        <f t="shared" ca="1" si="35"/>
        <v>8.7054929828074485E-8</v>
      </c>
      <c r="DG26" s="13">
        <f t="shared" ca="1" si="35"/>
        <v>8.7054929828074485E-8</v>
      </c>
      <c r="DH26" s="13">
        <f t="shared" ca="1" si="35"/>
        <v>8.7054929828074485E-8</v>
      </c>
      <c r="DI26" s="13">
        <f t="shared" ca="1" si="35"/>
        <v>8.7054929828074485E-8</v>
      </c>
      <c r="DJ26" s="13">
        <f t="shared" ca="1" si="35"/>
        <v>8.7054929828074485E-8</v>
      </c>
      <c r="DK26" s="13">
        <f t="shared" ca="1" si="35"/>
        <v>8.7054929828074485E-8</v>
      </c>
      <c r="DL26" s="13">
        <f t="shared" ca="1" si="35"/>
        <v>8.7054929828074485E-8</v>
      </c>
      <c r="DM26" s="13">
        <f t="shared" ca="1" si="35"/>
        <v>8.7054929828074485E-8</v>
      </c>
      <c r="DN26" s="13">
        <f t="shared" ca="1" si="35"/>
        <v>8.7054929828074485E-8</v>
      </c>
      <c r="DO26" s="13">
        <f t="shared" ca="1" si="35"/>
        <v>8.7054929828074485E-8</v>
      </c>
      <c r="DP26" s="13">
        <f t="shared" ca="1" si="35"/>
        <v>8.7054929828074485E-8</v>
      </c>
      <c r="DQ26" s="13">
        <f t="shared" ca="1" si="35"/>
        <v>8.7054929828074485E-8</v>
      </c>
      <c r="DR26" s="13">
        <f t="shared" ca="1" si="35"/>
        <v>8.7054929828074485E-8</v>
      </c>
      <c r="DS26" s="13">
        <f t="shared" ca="1" si="35"/>
        <v>8.7054929828074485E-8</v>
      </c>
      <c r="DT26" s="13">
        <f t="shared" ca="1" si="35"/>
        <v>8.7054929828074485E-8</v>
      </c>
      <c r="DU26" s="13">
        <f t="shared" ca="1" si="35"/>
        <v>8.7054929828074485E-8</v>
      </c>
      <c r="DV26" s="13">
        <f t="shared" ca="1" si="35"/>
        <v>8.7054929828074485E-8</v>
      </c>
      <c r="DW26" s="13">
        <f t="shared" ca="1" si="35"/>
        <v>8.7054929828074485E-8</v>
      </c>
      <c r="DX26" s="13">
        <f t="shared" ca="1" si="35"/>
        <v>8.7054929828074485E-8</v>
      </c>
      <c r="DY26" s="13">
        <f t="shared" ca="1" si="35"/>
        <v>8.7054929828074485E-8</v>
      </c>
      <c r="DZ26" s="13">
        <f t="shared" ref="DZ26:GK26" ca="1" si="36">VLOOKUP(KeyRate_last,tbl_last,6,0)</f>
        <v>8.7054929828074485E-8</v>
      </c>
      <c r="EA26" s="13">
        <f t="shared" ca="1" si="36"/>
        <v>8.7054929828074485E-8</v>
      </c>
      <c r="EB26" s="13">
        <f t="shared" ca="1" si="36"/>
        <v>8.7054929828074485E-8</v>
      </c>
      <c r="EC26" s="13">
        <f t="shared" ca="1" si="36"/>
        <v>8.7054929828074485E-8</v>
      </c>
      <c r="ED26" s="13">
        <f t="shared" ca="1" si="36"/>
        <v>8.7054929828074485E-8</v>
      </c>
      <c r="EE26" s="13">
        <f t="shared" ca="1" si="36"/>
        <v>8.7054929828074485E-8</v>
      </c>
      <c r="EF26" s="13">
        <f t="shared" ca="1" si="36"/>
        <v>8.7054929828074485E-8</v>
      </c>
      <c r="EG26" s="13">
        <f t="shared" ca="1" si="36"/>
        <v>8.7054929828074485E-8</v>
      </c>
      <c r="EH26" s="13">
        <f t="shared" ca="1" si="36"/>
        <v>8.7054929828074485E-8</v>
      </c>
      <c r="EI26" s="13">
        <f t="shared" ca="1" si="36"/>
        <v>8.7054929828074485E-8</v>
      </c>
      <c r="EJ26" s="13">
        <f t="shared" ca="1" si="36"/>
        <v>8.7054929828074485E-8</v>
      </c>
      <c r="EK26" s="13">
        <f t="shared" ca="1" si="36"/>
        <v>8.7054929828074485E-8</v>
      </c>
      <c r="EL26" s="13">
        <f t="shared" ca="1" si="36"/>
        <v>8.7054929828074485E-8</v>
      </c>
      <c r="EM26" s="13">
        <f t="shared" ca="1" si="36"/>
        <v>8.7054929828074485E-8</v>
      </c>
      <c r="EN26" s="13">
        <f t="shared" ca="1" si="36"/>
        <v>8.7054929828074485E-8</v>
      </c>
      <c r="EO26" s="13">
        <f t="shared" ca="1" si="36"/>
        <v>8.7054929828074485E-8</v>
      </c>
      <c r="EP26" s="13">
        <f t="shared" ca="1" si="36"/>
        <v>8.7054929828074485E-8</v>
      </c>
      <c r="EQ26" s="13">
        <f t="shared" ca="1" si="36"/>
        <v>8.7054929828074485E-8</v>
      </c>
      <c r="ER26" s="13">
        <f t="shared" ca="1" si="36"/>
        <v>8.7054929828074485E-8</v>
      </c>
      <c r="ES26" s="13">
        <f t="shared" ca="1" si="36"/>
        <v>8.7054929828074485E-8</v>
      </c>
      <c r="ET26" s="13">
        <f t="shared" ca="1" si="36"/>
        <v>8.7054929828074485E-8</v>
      </c>
      <c r="EU26" s="13">
        <f t="shared" ca="1" si="36"/>
        <v>8.7054929828074485E-8</v>
      </c>
      <c r="EV26" s="13">
        <f t="shared" ca="1" si="36"/>
        <v>8.7054929828074485E-8</v>
      </c>
      <c r="EW26" s="13">
        <f t="shared" ca="1" si="36"/>
        <v>8.7054929828074485E-8</v>
      </c>
      <c r="EX26" s="13">
        <f t="shared" ca="1" si="36"/>
        <v>8.7054929828074485E-8</v>
      </c>
      <c r="EY26" s="13">
        <f t="shared" ca="1" si="36"/>
        <v>8.7054929828074485E-8</v>
      </c>
      <c r="EZ26" s="13">
        <f t="shared" ca="1" si="36"/>
        <v>8.7054929828074485E-8</v>
      </c>
      <c r="FA26" s="13">
        <f t="shared" ca="1" si="36"/>
        <v>8.7054929828074485E-8</v>
      </c>
      <c r="FB26" s="13">
        <f t="shared" ca="1" si="36"/>
        <v>8.7054929828074485E-8</v>
      </c>
      <c r="FC26" s="13">
        <f t="shared" ca="1" si="36"/>
        <v>8.7054929828074485E-8</v>
      </c>
      <c r="FD26" s="13">
        <f t="shared" ca="1" si="36"/>
        <v>8.7054929828074485E-8</v>
      </c>
      <c r="FE26" s="13">
        <f t="shared" ca="1" si="36"/>
        <v>8.7054929828074485E-8</v>
      </c>
      <c r="FF26" s="13">
        <f t="shared" ca="1" si="36"/>
        <v>8.7054929828074485E-8</v>
      </c>
      <c r="FG26" s="13">
        <f t="shared" ca="1" si="36"/>
        <v>8.7054929828074485E-8</v>
      </c>
      <c r="FH26" s="13">
        <f t="shared" ca="1" si="36"/>
        <v>8.7054929828074485E-8</v>
      </c>
      <c r="FI26" s="13">
        <f t="shared" ca="1" si="36"/>
        <v>8.7054929828074485E-8</v>
      </c>
      <c r="FJ26" s="13">
        <f t="shared" ca="1" si="36"/>
        <v>8.7054929828074485E-8</v>
      </c>
      <c r="FK26" s="13">
        <f t="shared" ca="1" si="36"/>
        <v>8.7054929828074485E-8</v>
      </c>
      <c r="FL26" s="13">
        <f t="shared" ca="1" si="36"/>
        <v>8.7054929828074485E-8</v>
      </c>
      <c r="FM26" s="13">
        <f t="shared" ca="1" si="36"/>
        <v>8.7054929828074485E-8</v>
      </c>
      <c r="FN26" s="13">
        <f t="shared" ca="1" si="36"/>
        <v>8.7054929828074485E-8</v>
      </c>
      <c r="FO26" s="13">
        <f t="shared" ca="1" si="36"/>
        <v>8.7054929828074485E-8</v>
      </c>
      <c r="FP26" s="13">
        <f t="shared" ca="1" si="36"/>
        <v>8.7054929828074485E-8</v>
      </c>
      <c r="FQ26" s="13">
        <f t="shared" ca="1" si="36"/>
        <v>8.7054929828074485E-8</v>
      </c>
      <c r="FR26" s="13">
        <f t="shared" ca="1" si="36"/>
        <v>8.7054929828074485E-8</v>
      </c>
      <c r="FS26" s="13">
        <f t="shared" ca="1" si="36"/>
        <v>8.7054929828074485E-8</v>
      </c>
      <c r="FT26" s="13">
        <f t="shared" ca="1" si="36"/>
        <v>8.7054929828074485E-8</v>
      </c>
      <c r="FU26" s="13">
        <f t="shared" ca="1" si="36"/>
        <v>8.7054929828074485E-8</v>
      </c>
      <c r="FV26" s="13">
        <f t="shared" ca="1" si="36"/>
        <v>8.7054929828074485E-8</v>
      </c>
      <c r="FW26" s="13">
        <f t="shared" ca="1" si="36"/>
        <v>8.7054929828074485E-8</v>
      </c>
      <c r="FX26" s="13">
        <f t="shared" ca="1" si="36"/>
        <v>8.7054929828074485E-8</v>
      </c>
      <c r="FY26" s="13">
        <f t="shared" ca="1" si="36"/>
        <v>8.7054929828074485E-8</v>
      </c>
      <c r="FZ26" s="13">
        <f t="shared" ca="1" si="36"/>
        <v>8.7054929828074485E-8</v>
      </c>
      <c r="GA26" s="13">
        <f t="shared" ca="1" si="36"/>
        <v>8.7054929828074485E-8</v>
      </c>
      <c r="GB26" s="13">
        <f t="shared" ca="1" si="36"/>
        <v>8.7054929828074485E-8</v>
      </c>
      <c r="GC26" s="13">
        <f t="shared" ca="1" si="36"/>
        <v>8.7054929828074485E-8</v>
      </c>
      <c r="GD26" s="13">
        <f t="shared" ca="1" si="36"/>
        <v>8.7054929828074485E-8</v>
      </c>
      <c r="GE26" s="13">
        <f t="shared" ca="1" si="36"/>
        <v>8.7054929828074485E-8</v>
      </c>
      <c r="GF26" s="13">
        <f t="shared" ca="1" si="36"/>
        <v>8.7054929828074485E-8</v>
      </c>
      <c r="GG26" s="13">
        <f t="shared" ca="1" si="36"/>
        <v>8.7054929828074485E-8</v>
      </c>
      <c r="GH26" s="13">
        <f t="shared" ca="1" si="36"/>
        <v>8.7054929828074485E-8</v>
      </c>
      <c r="GI26" s="13">
        <f t="shared" ca="1" si="36"/>
        <v>8.7054929828074485E-8</v>
      </c>
      <c r="GJ26" s="13">
        <f t="shared" ca="1" si="36"/>
        <v>8.7054929828074485E-8</v>
      </c>
      <c r="GK26" s="13">
        <f t="shared" ca="1" si="36"/>
        <v>8.7054929828074485E-8</v>
      </c>
      <c r="GL26" s="13">
        <f t="shared" ref="GL26:IW26" ca="1" si="37">VLOOKUP(KeyRate_last,tbl_last,6,0)</f>
        <v>8.7054929828074485E-8</v>
      </c>
      <c r="GM26" s="13">
        <f t="shared" ca="1" si="37"/>
        <v>8.7054929828074485E-8</v>
      </c>
      <c r="GN26" s="13">
        <f t="shared" ca="1" si="37"/>
        <v>8.7054929828074485E-8</v>
      </c>
      <c r="GO26" s="13">
        <f t="shared" ca="1" si="37"/>
        <v>8.7054929828074485E-8</v>
      </c>
      <c r="GP26" s="13">
        <f t="shared" ca="1" si="37"/>
        <v>8.7054929828074485E-8</v>
      </c>
      <c r="GQ26" s="13">
        <f t="shared" ca="1" si="37"/>
        <v>8.7054929828074485E-8</v>
      </c>
      <c r="GR26" s="13">
        <f t="shared" ca="1" si="37"/>
        <v>8.7054929828074485E-8</v>
      </c>
      <c r="GS26" s="13">
        <f t="shared" ca="1" si="37"/>
        <v>8.7054929828074485E-8</v>
      </c>
      <c r="GT26" s="13">
        <f t="shared" ca="1" si="37"/>
        <v>8.7054929828074485E-8</v>
      </c>
      <c r="GU26" s="13">
        <f t="shared" ca="1" si="37"/>
        <v>8.7054929828074485E-8</v>
      </c>
      <c r="GV26" s="13">
        <f t="shared" ca="1" si="37"/>
        <v>8.7054929828074485E-8</v>
      </c>
      <c r="GW26" s="13">
        <f t="shared" ca="1" si="37"/>
        <v>8.7054929828074485E-8</v>
      </c>
      <c r="GX26" s="13">
        <f t="shared" ca="1" si="37"/>
        <v>8.7054929828074485E-8</v>
      </c>
      <c r="GY26" s="13">
        <f t="shared" ca="1" si="37"/>
        <v>8.7054929828074485E-8</v>
      </c>
      <c r="GZ26" s="13">
        <f t="shared" ca="1" si="37"/>
        <v>8.7054929828074485E-8</v>
      </c>
      <c r="HA26" s="13">
        <f t="shared" ca="1" si="37"/>
        <v>8.7054929828074485E-8</v>
      </c>
      <c r="HB26" s="13">
        <f t="shared" ca="1" si="37"/>
        <v>8.7054929828074485E-8</v>
      </c>
      <c r="HC26" s="13">
        <f t="shared" ca="1" si="37"/>
        <v>8.7054929828074485E-8</v>
      </c>
      <c r="HD26" s="13">
        <f t="shared" ca="1" si="37"/>
        <v>8.7054929828074485E-8</v>
      </c>
      <c r="HE26" s="13">
        <f t="shared" ca="1" si="37"/>
        <v>8.7054929828074485E-8</v>
      </c>
      <c r="HF26" s="13">
        <f t="shared" ca="1" si="37"/>
        <v>8.7054929828074485E-8</v>
      </c>
      <c r="HG26" s="13">
        <f t="shared" ca="1" si="37"/>
        <v>8.7054929828074485E-8</v>
      </c>
      <c r="HH26" s="13">
        <f t="shared" ca="1" si="37"/>
        <v>8.7054929828074485E-8</v>
      </c>
      <c r="HI26" s="13">
        <f t="shared" ca="1" si="37"/>
        <v>8.7054929828074485E-8</v>
      </c>
      <c r="HJ26" s="13">
        <f t="shared" ca="1" si="37"/>
        <v>8.7054929828074485E-8</v>
      </c>
      <c r="HK26" s="13">
        <f t="shared" ca="1" si="37"/>
        <v>8.7054929828074485E-8</v>
      </c>
      <c r="HL26" s="13">
        <f t="shared" ca="1" si="37"/>
        <v>8.7054929828074485E-8</v>
      </c>
      <c r="HM26" s="13">
        <f t="shared" ca="1" si="37"/>
        <v>8.7054929828074485E-8</v>
      </c>
      <c r="HN26" s="13">
        <f t="shared" ca="1" si="37"/>
        <v>8.7054929828074485E-8</v>
      </c>
      <c r="HO26" s="13">
        <f t="shared" ca="1" si="37"/>
        <v>8.7054929828074485E-8</v>
      </c>
      <c r="HP26" s="13">
        <f t="shared" ca="1" si="37"/>
        <v>8.7054929828074485E-8</v>
      </c>
      <c r="HQ26" s="13">
        <f t="shared" ca="1" si="37"/>
        <v>8.7054929828074485E-8</v>
      </c>
      <c r="HR26" s="13">
        <f t="shared" ca="1" si="37"/>
        <v>8.7054929828074485E-8</v>
      </c>
      <c r="HS26" s="13">
        <f t="shared" ca="1" si="37"/>
        <v>8.7054929828074485E-8</v>
      </c>
      <c r="HT26" s="13">
        <f t="shared" ca="1" si="37"/>
        <v>8.7054929828074485E-8</v>
      </c>
      <c r="HU26" s="13">
        <f t="shared" ca="1" si="37"/>
        <v>8.7054929828074485E-8</v>
      </c>
      <c r="HV26" s="13">
        <f t="shared" ca="1" si="37"/>
        <v>8.7054929828074485E-8</v>
      </c>
      <c r="HW26" s="13">
        <f t="shared" ca="1" si="37"/>
        <v>8.7054929828074485E-8</v>
      </c>
      <c r="HX26" s="13">
        <f t="shared" ca="1" si="37"/>
        <v>8.7054929828074485E-8</v>
      </c>
      <c r="HY26" s="13">
        <f t="shared" ca="1" si="37"/>
        <v>8.7054929828074485E-8</v>
      </c>
      <c r="HZ26" s="13">
        <f t="shared" ca="1" si="37"/>
        <v>8.7054929828074485E-8</v>
      </c>
      <c r="IA26" s="13">
        <f t="shared" ca="1" si="37"/>
        <v>8.7054929828074485E-8</v>
      </c>
      <c r="IB26" s="13">
        <f t="shared" ca="1" si="37"/>
        <v>8.7054929828074485E-8</v>
      </c>
      <c r="IC26" s="13">
        <f t="shared" ca="1" si="37"/>
        <v>8.7054929828074485E-8</v>
      </c>
      <c r="ID26" s="13">
        <f t="shared" ca="1" si="37"/>
        <v>8.7054929828074485E-8</v>
      </c>
      <c r="IE26" s="13">
        <f t="shared" ca="1" si="37"/>
        <v>8.7054929828074485E-8</v>
      </c>
      <c r="IF26" s="13">
        <f t="shared" ca="1" si="37"/>
        <v>8.7054929828074485E-8</v>
      </c>
      <c r="IG26" s="13">
        <f t="shared" ca="1" si="37"/>
        <v>8.7054929828074485E-8</v>
      </c>
      <c r="IH26" s="13">
        <f t="shared" ca="1" si="37"/>
        <v>8.7054929828074485E-8</v>
      </c>
      <c r="II26" s="13">
        <f t="shared" ca="1" si="37"/>
        <v>8.7054929828074485E-8</v>
      </c>
      <c r="IJ26" s="13">
        <f t="shared" ca="1" si="37"/>
        <v>8.7054929828074485E-8</v>
      </c>
      <c r="IK26" s="13">
        <f t="shared" ca="1" si="37"/>
        <v>8.7054929828074485E-8</v>
      </c>
      <c r="IL26" s="13">
        <f t="shared" ca="1" si="37"/>
        <v>8.7054929828074485E-8</v>
      </c>
      <c r="IM26" s="13">
        <f t="shared" ca="1" si="37"/>
        <v>8.7054929828074485E-8</v>
      </c>
      <c r="IN26" s="13">
        <f t="shared" ca="1" si="37"/>
        <v>8.7054929828074485E-8</v>
      </c>
      <c r="IO26" s="13">
        <f t="shared" ca="1" si="37"/>
        <v>8.7054929828074485E-8</v>
      </c>
      <c r="IP26" s="13">
        <f t="shared" ca="1" si="37"/>
        <v>8.7054929828074485E-8</v>
      </c>
      <c r="IQ26" s="13">
        <f t="shared" ca="1" si="37"/>
        <v>8.7054929828074485E-8</v>
      </c>
      <c r="IR26" s="13">
        <f t="shared" ca="1" si="37"/>
        <v>8.7054929828074485E-8</v>
      </c>
      <c r="IS26" s="13">
        <f t="shared" ca="1" si="37"/>
        <v>8.7054929828074485E-8</v>
      </c>
      <c r="IT26" s="13">
        <f t="shared" ca="1" si="37"/>
        <v>8.7054929828074485E-8</v>
      </c>
      <c r="IU26" s="13">
        <f t="shared" ca="1" si="37"/>
        <v>8.7054929828074485E-8</v>
      </c>
      <c r="IV26" s="13">
        <f t="shared" ca="1" si="37"/>
        <v>8.7054929828074485E-8</v>
      </c>
      <c r="IW26" s="13">
        <f t="shared" ca="1" si="37"/>
        <v>8.7054929828074485E-8</v>
      </c>
      <c r="IX26" s="13">
        <f t="shared" ref="IX26:KP26" ca="1" si="38">VLOOKUP(KeyRate_last,tbl_last,6,0)</f>
        <v>8.7054929828074485E-8</v>
      </c>
      <c r="IY26" s="13">
        <f t="shared" ca="1" si="38"/>
        <v>8.7054929828074485E-8</v>
      </c>
      <c r="IZ26" s="13">
        <f t="shared" ca="1" si="38"/>
        <v>8.7054929828074485E-8</v>
      </c>
      <c r="JA26" s="13">
        <f t="shared" ca="1" si="38"/>
        <v>8.7054929828074485E-8</v>
      </c>
      <c r="JB26" s="13">
        <f t="shared" ca="1" si="38"/>
        <v>8.7054929828074485E-8</v>
      </c>
      <c r="JC26" s="13">
        <f t="shared" ca="1" si="38"/>
        <v>8.7054929828074485E-8</v>
      </c>
      <c r="JD26" s="13">
        <f t="shared" ca="1" si="38"/>
        <v>8.7054929828074485E-8</v>
      </c>
      <c r="JE26" s="13">
        <f t="shared" ca="1" si="38"/>
        <v>8.7054929828074485E-8</v>
      </c>
      <c r="JF26" s="13">
        <f t="shared" ca="1" si="38"/>
        <v>8.7054929828074485E-8</v>
      </c>
      <c r="JG26" s="13">
        <f t="shared" ca="1" si="38"/>
        <v>8.7054929828074485E-8</v>
      </c>
      <c r="JH26" s="13">
        <f t="shared" ca="1" si="38"/>
        <v>8.7054929828074485E-8</v>
      </c>
      <c r="JI26" s="13">
        <f t="shared" ca="1" si="38"/>
        <v>8.7054929828074485E-8</v>
      </c>
      <c r="JJ26" s="13">
        <f t="shared" ca="1" si="38"/>
        <v>8.7054929828074485E-8</v>
      </c>
      <c r="JK26" s="13">
        <f t="shared" ca="1" si="38"/>
        <v>8.7054929828074485E-8</v>
      </c>
      <c r="JL26" s="13">
        <f t="shared" ca="1" si="38"/>
        <v>8.7054929828074485E-8</v>
      </c>
      <c r="JM26" s="13">
        <f t="shared" ca="1" si="38"/>
        <v>8.7054929828074485E-8</v>
      </c>
      <c r="JN26" s="13">
        <f t="shared" ca="1" si="38"/>
        <v>8.7054929828074485E-8</v>
      </c>
      <c r="JO26" s="13">
        <f t="shared" ca="1" si="38"/>
        <v>8.7054929828074485E-8</v>
      </c>
      <c r="JP26" s="13">
        <f t="shared" ca="1" si="38"/>
        <v>8.7054929828074485E-8</v>
      </c>
      <c r="JQ26" s="13">
        <f t="shared" ca="1" si="38"/>
        <v>8.7054929828074485E-8</v>
      </c>
      <c r="JR26" s="13">
        <f t="shared" ca="1" si="38"/>
        <v>8.7054929828074485E-8</v>
      </c>
      <c r="JS26" s="13">
        <f t="shared" ca="1" si="38"/>
        <v>8.7054929828074485E-8</v>
      </c>
      <c r="JT26" s="13">
        <f t="shared" ca="1" si="38"/>
        <v>8.7054929828074485E-8</v>
      </c>
      <c r="JU26" s="13">
        <f t="shared" ca="1" si="38"/>
        <v>8.7054929828074485E-8</v>
      </c>
      <c r="JV26" s="13">
        <f t="shared" ca="1" si="38"/>
        <v>8.7054929828074485E-8</v>
      </c>
      <c r="JW26" s="13">
        <f t="shared" ca="1" si="38"/>
        <v>8.7054929828074485E-8</v>
      </c>
      <c r="JX26" s="13">
        <f t="shared" ca="1" si="38"/>
        <v>8.7054929828074485E-8</v>
      </c>
      <c r="JY26" s="13">
        <f t="shared" ca="1" si="38"/>
        <v>8.7054929828074485E-8</v>
      </c>
      <c r="JZ26" s="13">
        <f t="shared" ca="1" si="38"/>
        <v>8.7054929828074485E-8</v>
      </c>
      <c r="KA26" s="13">
        <f t="shared" ca="1" si="38"/>
        <v>8.7054929828074485E-8</v>
      </c>
      <c r="KB26" s="13">
        <f t="shared" ca="1" si="38"/>
        <v>8.7054929828074485E-8</v>
      </c>
      <c r="KC26" s="13">
        <f t="shared" ca="1" si="38"/>
        <v>8.7054929828074485E-8</v>
      </c>
      <c r="KD26" s="13">
        <f t="shared" ca="1" si="38"/>
        <v>8.7054929828074485E-8</v>
      </c>
      <c r="KE26" s="13">
        <f t="shared" ca="1" si="38"/>
        <v>8.7054929828074485E-8</v>
      </c>
      <c r="KF26" s="13">
        <f t="shared" ca="1" si="38"/>
        <v>8.7054929828074485E-8</v>
      </c>
      <c r="KG26" s="13">
        <f t="shared" ca="1" si="38"/>
        <v>8.7054929828074485E-8</v>
      </c>
      <c r="KH26" s="13">
        <f t="shared" ca="1" si="38"/>
        <v>8.7054929828074485E-8</v>
      </c>
      <c r="KI26" s="13">
        <f t="shared" ca="1" si="38"/>
        <v>8.7054929828074485E-8</v>
      </c>
      <c r="KJ26" s="13">
        <f t="shared" ca="1" si="38"/>
        <v>8.7054929828074485E-8</v>
      </c>
      <c r="KK26" s="13">
        <f t="shared" ca="1" si="38"/>
        <v>8.7054929828074485E-8</v>
      </c>
      <c r="KL26" s="13">
        <f t="shared" ca="1" si="38"/>
        <v>8.7054929828074485E-8</v>
      </c>
      <c r="KM26" s="13">
        <f t="shared" ca="1" si="38"/>
        <v>8.7054929828074485E-8</v>
      </c>
      <c r="KN26" s="13">
        <f t="shared" ca="1" si="38"/>
        <v>8.7054929828074485E-8</v>
      </c>
      <c r="KO26" s="13">
        <f t="shared" ca="1" si="38"/>
        <v>8.7054929828074485E-8</v>
      </c>
      <c r="KP26" s="13">
        <f t="shared" ca="1" si="38"/>
        <v>2.0952755918426689E-7</v>
      </c>
    </row>
    <row r="28" spans="1:302" x14ac:dyDescent="0.2">
      <c r="A28" s="13" t="s">
        <v>72</v>
      </c>
      <c r="B28" s="13">
        <v>1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0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3">
        <v>0</v>
      </c>
      <c r="KP28" s="13">
        <v>0</v>
      </c>
    </row>
    <row r="29" spans="1:302" x14ac:dyDescent="0.2">
      <c r="B29" s="13" t="s">
        <v>95</v>
      </c>
    </row>
    <row r="30" spans="1:302" x14ac:dyDescent="0.2">
      <c r="A30" s="13" t="s">
        <v>7</v>
      </c>
      <c r="B30" s="13">
        <f t="shared" ref="B30:BM30" si="39">((Times-KeyRate_last)*yield_next + (KeyRate_next-Times)*yield_last)/(KeyRate_next-KeyRate_last)</f>
        <v>0</v>
      </c>
      <c r="C30" s="13">
        <f t="shared" si="39"/>
        <v>7.0999999999999284E-3</v>
      </c>
      <c r="D30" s="13">
        <f t="shared" si="39"/>
        <v>1.4199999999999928E-2</v>
      </c>
      <c r="E30" s="13">
        <f t="shared" si="39"/>
        <v>2.1299999999999927E-2</v>
      </c>
      <c r="F30" s="13">
        <f t="shared" si="39"/>
        <v>2.8399999999999929E-2</v>
      </c>
      <c r="G30" s="13">
        <f t="shared" si="39"/>
        <v>3.5499999999999997E-2</v>
      </c>
      <c r="H30" s="13">
        <f t="shared" si="39"/>
        <v>4.2599999999999992E-2</v>
      </c>
      <c r="I30" s="13">
        <f t="shared" si="39"/>
        <v>4.9699999999999994E-2</v>
      </c>
      <c r="J30" s="13">
        <f t="shared" si="39"/>
        <v>5.6799999999999996E-2</v>
      </c>
      <c r="K30" s="13">
        <f t="shared" si="39"/>
        <v>6.3899999999999998E-2</v>
      </c>
      <c r="L30" s="13">
        <f t="shared" si="39"/>
        <v>7.0999999999999994E-2</v>
      </c>
      <c r="M30" s="13">
        <f t="shared" si="39"/>
        <v>7.1059999999999984E-2</v>
      </c>
      <c r="N30" s="13">
        <f t="shared" si="39"/>
        <v>7.1119999999999989E-2</v>
      </c>
      <c r="O30" s="13">
        <f t="shared" si="39"/>
        <v>7.1179999999999993E-2</v>
      </c>
      <c r="P30" s="13">
        <f t="shared" si="39"/>
        <v>7.1239999999999998E-2</v>
      </c>
      <c r="Q30" s="13">
        <f t="shared" si="39"/>
        <v>7.1300000000000002E-2</v>
      </c>
      <c r="R30" s="13">
        <f t="shared" si="39"/>
        <v>7.1359999999999993E-2</v>
      </c>
      <c r="S30" s="13">
        <f t="shared" si="39"/>
        <v>7.1419999999999997E-2</v>
      </c>
      <c r="T30" s="13">
        <f t="shared" si="39"/>
        <v>7.1479999999999988E-2</v>
      </c>
      <c r="U30" s="13">
        <f t="shared" si="39"/>
        <v>7.1540000000000006E-2</v>
      </c>
      <c r="V30" s="13">
        <f t="shared" si="39"/>
        <v>7.1599999999999997E-2</v>
      </c>
      <c r="W30" s="13">
        <f t="shared" si="39"/>
        <v>7.1610000000000007E-2</v>
      </c>
      <c r="X30" s="13">
        <f t="shared" si="39"/>
        <v>7.1619999999999989E-2</v>
      </c>
      <c r="Y30" s="13">
        <f t="shared" si="39"/>
        <v>7.1629999999999999E-2</v>
      </c>
      <c r="Z30" s="13">
        <f t="shared" si="39"/>
        <v>7.1639999999999995E-2</v>
      </c>
      <c r="AA30" s="13">
        <f t="shared" si="39"/>
        <v>7.1649999999999991E-2</v>
      </c>
      <c r="AB30" s="13">
        <f t="shared" si="39"/>
        <v>7.1660000000000001E-2</v>
      </c>
      <c r="AC30" s="13">
        <f t="shared" si="39"/>
        <v>7.1669999999999998E-2</v>
      </c>
      <c r="AD30" s="13">
        <f t="shared" si="39"/>
        <v>7.1679999999999994E-2</v>
      </c>
      <c r="AE30" s="13">
        <f t="shared" si="39"/>
        <v>7.168999999999999E-2</v>
      </c>
      <c r="AF30" s="13">
        <f t="shared" si="39"/>
        <v>7.17E-2</v>
      </c>
      <c r="AG30" s="13">
        <f t="shared" si="39"/>
        <v>7.17E-2</v>
      </c>
      <c r="AH30" s="13">
        <f t="shared" si="39"/>
        <v>7.17E-2</v>
      </c>
      <c r="AI30" s="13">
        <f t="shared" si="39"/>
        <v>7.17E-2</v>
      </c>
      <c r="AJ30" s="13">
        <f t="shared" si="39"/>
        <v>7.17E-2</v>
      </c>
      <c r="AK30" s="13">
        <f t="shared" si="39"/>
        <v>7.17E-2</v>
      </c>
      <c r="AL30" s="13">
        <f t="shared" si="39"/>
        <v>7.17E-2</v>
      </c>
      <c r="AM30" s="13">
        <f t="shared" si="39"/>
        <v>7.17E-2</v>
      </c>
      <c r="AN30" s="13">
        <f t="shared" si="39"/>
        <v>7.17E-2</v>
      </c>
      <c r="AO30" s="13">
        <f t="shared" si="39"/>
        <v>7.17E-2</v>
      </c>
      <c r="AP30" s="13">
        <f t="shared" si="39"/>
        <v>7.17E-2</v>
      </c>
      <c r="AQ30" s="13">
        <f t="shared" si="39"/>
        <v>7.17E-2</v>
      </c>
      <c r="AR30" s="13">
        <f t="shared" si="39"/>
        <v>7.17E-2</v>
      </c>
      <c r="AS30" s="13">
        <f t="shared" si="39"/>
        <v>7.17E-2</v>
      </c>
      <c r="AT30" s="13">
        <f t="shared" si="39"/>
        <v>7.17E-2</v>
      </c>
      <c r="AU30" s="13">
        <f t="shared" si="39"/>
        <v>7.17E-2</v>
      </c>
      <c r="AV30" s="13">
        <f t="shared" si="39"/>
        <v>7.17E-2</v>
      </c>
      <c r="AW30" s="13">
        <f t="shared" si="39"/>
        <v>7.17E-2</v>
      </c>
      <c r="AX30" s="13">
        <f t="shared" si="39"/>
        <v>7.17E-2</v>
      </c>
      <c r="AY30" s="13">
        <f t="shared" si="39"/>
        <v>7.17E-2</v>
      </c>
      <c r="AZ30" s="13">
        <f t="shared" si="39"/>
        <v>7.17E-2</v>
      </c>
      <c r="BA30" s="13">
        <f t="shared" si="39"/>
        <v>7.1715000000000001E-2</v>
      </c>
      <c r="BB30" s="13">
        <f t="shared" si="39"/>
        <v>7.1730000000000002E-2</v>
      </c>
      <c r="BC30" s="13">
        <f t="shared" si="39"/>
        <v>7.1745000000000003E-2</v>
      </c>
      <c r="BD30" s="13">
        <f t="shared" si="39"/>
        <v>7.1760000000000004E-2</v>
      </c>
      <c r="BE30" s="13">
        <f t="shared" si="39"/>
        <v>7.1775000000000005E-2</v>
      </c>
      <c r="BF30" s="13">
        <f t="shared" si="39"/>
        <v>7.1789999999999993E-2</v>
      </c>
      <c r="BG30" s="13">
        <f t="shared" si="39"/>
        <v>7.1804999999999994E-2</v>
      </c>
      <c r="BH30" s="13">
        <f t="shared" si="39"/>
        <v>7.1819999999999995E-2</v>
      </c>
      <c r="BI30" s="13">
        <f t="shared" si="39"/>
        <v>7.1834999999999996E-2</v>
      </c>
      <c r="BJ30" s="13">
        <f t="shared" si="39"/>
        <v>7.1849999999999997E-2</v>
      </c>
      <c r="BK30" s="13">
        <f t="shared" si="39"/>
        <v>7.1864999999999998E-2</v>
      </c>
      <c r="BL30" s="13">
        <f t="shared" si="39"/>
        <v>7.1879999999999999E-2</v>
      </c>
      <c r="BM30" s="13">
        <f t="shared" si="39"/>
        <v>7.1894999999999987E-2</v>
      </c>
      <c r="BN30" s="13">
        <f t="shared" ref="BN30:DY30" si="40">((Times-KeyRate_last)*yield_next + (KeyRate_next-Times)*yield_last)/(KeyRate_next-KeyRate_last)</f>
        <v>7.1910000000000002E-2</v>
      </c>
      <c r="BO30" s="13">
        <f t="shared" si="40"/>
        <v>7.1924999999999989E-2</v>
      </c>
      <c r="BP30" s="13">
        <f t="shared" si="40"/>
        <v>7.1940000000000004E-2</v>
      </c>
      <c r="BQ30" s="13">
        <f t="shared" si="40"/>
        <v>7.1954999999999991E-2</v>
      </c>
      <c r="BR30" s="13">
        <f t="shared" si="40"/>
        <v>7.1969999999999992E-2</v>
      </c>
      <c r="BS30" s="13">
        <f t="shared" si="40"/>
        <v>7.1984999999999993E-2</v>
      </c>
      <c r="BT30" s="13">
        <f t="shared" si="40"/>
        <v>7.1999999999999995E-2</v>
      </c>
      <c r="BU30" s="13">
        <f t="shared" si="40"/>
        <v>7.2013333333333332E-2</v>
      </c>
      <c r="BV30" s="13">
        <f t="shared" si="40"/>
        <v>7.2026666666666669E-2</v>
      </c>
      <c r="BW30" s="13">
        <f t="shared" si="40"/>
        <v>7.2039999999999993E-2</v>
      </c>
      <c r="BX30" s="13">
        <f t="shared" si="40"/>
        <v>7.2053333333333316E-2</v>
      </c>
      <c r="BY30" s="13">
        <f t="shared" si="40"/>
        <v>7.2066666666666668E-2</v>
      </c>
      <c r="BZ30" s="13">
        <f t="shared" si="40"/>
        <v>7.2079999999999991E-2</v>
      </c>
      <c r="CA30" s="13">
        <f t="shared" si="40"/>
        <v>7.2093333333333329E-2</v>
      </c>
      <c r="CB30" s="13">
        <f t="shared" si="40"/>
        <v>7.2106666666666666E-2</v>
      </c>
      <c r="CC30" s="13">
        <f t="shared" si="40"/>
        <v>7.2120000000000004E-2</v>
      </c>
      <c r="CD30" s="13">
        <f t="shared" si="40"/>
        <v>7.2133333333333327E-2</v>
      </c>
      <c r="CE30" s="13">
        <f t="shared" si="40"/>
        <v>7.2146666666666651E-2</v>
      </c>
      <c r="CF30" s="13">
        <f t="shared" si="40"/>
        <v>7.2160000000000002E-2</v>
      </c>
      <c r="CG30" s="13">
        <f t="shared" si="40"/>
        <v>7.2173333333333325E-2</v>
      </c>
      <c r="CH30" s="13">
        <f t="shared" si="40"/>
        <v>7.2186666666666663E-2</v>
      </c>
      <c r="CI30" s="13">
        <f t="shared" si="40"/>
        <v>7.22E-2</v>
      </c>
      <c r="CJ30" s="13">
        <f t="shared" si="40"/>
        <v>7.2213333333333338E-2</v>
      </c>
      <c r="CK30" s="13">
        <f t="shared" si="40"/>
        <v>7.2226666666666661E-2</v>
      </c>
      <c r="CL30" s="13">
        <f t="shared" si="40"/>
        <v>7.2240000000000013E-2</v>
      </c>
      <c r="CM30" s="13">
        <f t="shared" si="40"/>
        <v>7.2253333333333336E-2</v>
      </c>
      <c r="CN30" s="13">
        <f t="shared" si="40"/>
        <v>7.226666666666666E-2</v>
      </c>
      <c r="CO30" s="13">
        <f t="shared" si="40"/>
        <v>7.2279999999999997E-2</v>
      </c>
      <c r="CP30" s="13">
        <f t="shared" si="40"/>
        <v>7.2293333333333334E-2</v>
      </c>
      <c r="CQ30" s="13">
        <f t="shared" si="40"/>
        <v>7.2306666666666672E-2</v>
      </c>
      <c r="CR30" s="13">
        <f t="shared" si="40"/>
        <v>7.2320000000000009E-2</v>
      </c>
      <c r="CS30" s="13">
        <f t="shared" si="40"/>
        <v>7.2333333333333347E-2</v>
      </c>
      <c r="CT30" s="13">
        <f t="shared" si="40"/>
        <v>7.234666666666667E-2</v>
      </c>
      <c r="CU30" s="13">
        <f t="shared" si="40"/>
        <v>7.2359999999999994E-2</v>
      </c>
      <c r="CV30" s="13">
        <f t="shared" si="40"/>
        <v>7.2373333333333331E-2</v>
      </c>
      <c r="CW30" s="13">
        <f t="shared" si="40"/>
        <v>7.2386666666666669E-2</v>
      </c>
      <c r="CX30" s="13">
        <f t="shared" si="40"/>
        <v>7.2400000000000006E-2</v>
      </c>
      <c r="CY30" s="13">
        <f t="shared" si="40"/>
        <v>7.2399999999999992E-2</v>
      </c>
      <c r="CZ30" s="13">
        <f t="shared" si="40"/>
        <v>7.2400000000000006E-2</v>
      </c>
      <c r="DA30" s="13">
        <f t="shared" si="40"/>
        <v>7.2399999999999992E-2</v>
      </c>
      <c r="DB30" s="13">
        <f t="shared" si="40"/>
        <v>7.240000000000002E-2</v>
      </c>
      <c r="DC30" s="13">
        <f t="shared" si="40"/>
        <v>7.2400000000000006E-2</v>
      </c>
      <c r="DD30" s="13">
        <f t="shared" si="40"/>
        <v>7.2399999999999992E-2</v>
      </c>
      <c r="DE30" s="13">
        <f t="shared" si="40"/>
        <v>7.2400000000000006E-2</v>
      </c>
      <c r="DF30" s="13">
        <f t="shared" si="40"/>
        <v>7.2399999999999992E-2</v>
      </c>
      <c r="DG30" s="13">
        <f t="shared" si="40"/>
        <v>7.240000000000002E-2</v>
      </c>
      <c r="DH30" s="13">
        <f t="shared" si="40"/>
        <v>7.2400000000000006E-2</v>
      </c>
      <c r="DI30" s="13">
        <f t="shared" si="40"/>
        <v>7.2399999999999992E-2</v>
      </c>
      <c r="DJ30" s="13">
        <f t="shared" si="40"/>
        <v>7.2399999999999992E-2</v>
      </c>
      <c r="DK30" s="13">
        <f t="shared" si="40"/>
        <v>7.2399999999999992E-2</v>
      </c>
      <c r="DL30" s="13">
        <f t="shared" si="40"/>
        <v>7.240000000000002E-2</v>
      </c>
      <c r="DM30" s="13">
        <f t="shared" si="40"/>
        <v>7.2400000000000006E-2</v>
      </c>
      <c r="DN30" s="13">
        <f t="shared" si="40"/>
        <v>7.2399999999999992E-2</v>
      </c>
      <c r="DO30" s="13">
        <f t="shared" si="40"/>
        <v>7.2399999999999992E-2</v>
      </c>
      <c r="DP30" s="13">
        <f t="shared" si="40"/>
        <v>7.2399999999999992E-2</v>
      </c>
      <c r="DQ30" s="13">
        <f t="shared" si="40"/>
        <v>7.240000000000002E-2</v>
      </c>
      <c r="DR30" s="13">
        <f t="shared" si="40"/>
        <v>7.2400000000000006E-2</v>
      </c>
      <c r="DS30" s="13">
        <f t="shared" si="40"/>
        <v>7.2399999999999992E-2</v>
      </c>
      <c r="DT30" s="13">
        <f t="shared" si="40"/>
        <v>7.2399999999999992E-2</v>
      </c>
      <c r="DU30" s="13">
        <f t="shared" si="40"/>
        <v>7.2399999999999992E-2</v>
      </c>
      <c r="DV30" s="13">
        <f t="shared" si="40"/>
        <v>7.240000000000002E-2</v>
      </c>
      <c r="DW30" s="13">
        <f t="shared" si="40"/>
        <v>7.2400000000000006E-2</v>
      </c>
      <c r="DX30" s="13">
        <f t="shared" si="40"/>
        <v>7.2399999999999992E-2</v>
      </c>
      <c r="DY30" s="13">
        <f t="shared" si="40"/>
        <v>7.2399999999999992E-2</v>
      </c>
      <c r="DZ30" s="13">
        <f t="shared" ref="DZ30:GK30" si="41">((Times-KeyRate_last)*yield_next + (KeyRate_next-Times)*yield_last)/(KeyRate_next-KeyRate_last)</f>
        <v>7.2399999999999992E-2</v>
      </c>
      <c r="EA30" s="13">
        <f t="shared" si="41"/>
        <v>7.240000000000002E-2</v>
      </c>
      <c r="EB30" s="13">
        <f t="shared" si="41"/>
        <v>7.2400000000000006E-2</v>
      </c>
      <c r="EC30" s="13">
        <f t="shared" si="41"/>
        <v>7.2399999999999992E-2</v>
      </c>
      <c r="ED30" s="13">
        <f t="shared" si="41"/>
        <v>7.2399999999999992E-2</v>
      </c>
      <c r="EE30" s="13">
        <f t="shared" si="41"/>
        <v>7.2400000000000006E-2</v>
      </c>
      <c r="EF30" s="13">
        <f t="shared" si="41"/>
        <v>7.240000000000002E-2</v>
      </c>
      <c r="EG30" s="13">
        <f t="shared" si="41"/>
        <v>7.2400000000000006E-2</v>
      </c>
      <c r="EH30" s="13">
        <f t="shared" si="41"/>
        <v>7.2399999999999992E-2</v>
      </c>
      <c r="EI30" s="13">
        <f t="shared" si="41"/>
        <v>7.2399999999999992E-2</v>
      </c>
      <c r="EJ30" s="13">
        <f t="shared" si="41"/>
        <v>7.2400000000000006E-2</v>
      </c>
      <c r="EK30" s="13">
        <f t="shared" si="41"/>
        <v>7.240000000000002E-2</v>
      </c>
      <c r="EL30" s="13">
        <f t="shared" si="41"/>
        <v>7.2400000000000006E-2</v>
      </c>
      <c r="EM30" s="13">
        <f t="shared" si="41"/>
        <v>7.2400000000000006E-2</v>
      </c>
      <c r="EN30" s="13">
        <f t="shared" si="41"/>
        <v>7.2399999999999992E-2</v>
      </c>
      <c r="EO30" s="13">
        <f t="shared" si="41"/>
        <v>7.2400000000000006E-2</v>
      </c>
      <c r="EP30" s="13">
        <f t="shared" si="41"/>
        <v>7.2399999999999992E-2</v>
      </c>
      <c r="EQ30" s="13">
        <f t="shared" si="41"/>
        <v>7.2400000000000006E-2</v>
      </c>
      <c r="ER30" s="13">
        <f t="shared" si="41"/>
        <v>7.2400000000000006E-2</v>
      </c>
      <c r="ES30" s="13">
        <f t="shared" si="41"/>
        <v>7.2399999999999992E-2</v>
      </c>
      <c r="ET30" s="13">
        <f t="shared" si="41"/>
        <v>7.2400000000000006E-2</v>
      </c>
      <c r="EU30" s="13">
        <f t="shared" si="41"/>
        <v>7.2399999999999992E-2</v>
      </c>
      <c r="EV30" s="13">
        <f t="shared" si="41"/>
        <v>7.2400000000000006E-2</v>
      </c>
      <c r="EW30" s="13">
        <f t="shared" si="41"/>
        <v>7.2400000000000006E-2</v>
      </c>
      <c r="EX30" s="13">
        <f t="shared" si="41"/>
        <v>7.2400000000000006E-2</v>
      </c>
      <c r="EY30" s="13">
        <f t="shared" si="41"/>
        <v>7.2400000000000006E-2</v>
      </c>
      <c r="EZ30" s="13">
        <f t="shared" si="41"/>
        <v>7.2399999999999992E-2</v>
      </c>
      <c r="FA30" s="13">
        <f t="shared" si="41"/>
        <v>7.2400000000000006E-2</v>
      </c>
      <c r="FB30" s="13">
        <f t="shared" si="41"/>
        <v>7.2400000000000006E-2</v>
      </c>
      <c r="FC30" s="13">
        <f t="shared" si="41"/>
        <v>7.2400000000000006E-2</v>
      </c>
      <c r="FD30" s="13">
        <f t="shared" si="41"/>
        <v>7.2400000000000006E-2</v>
      </c>
      <c r="FE30" s="13">
        <f t="shared" si="41"/>
        <v>7.2399999999999992E-2</v>
      </c>
      <c r="FF30" s="13">
        <f t="shared" si="41"/>
        <v>7.2399999999999992E-2</v>
      </c>
      <c r="FG30" s="13">
        <f t="shared" si="41"/>
        <v>7.2399999999999992E-2</v>
      </c>
      <c r="FH30" s="13">
        <f t="shared" si="41"/>
        <v>7.2400000000000006E-2</v>
      </c>
      <c r="FI30" s="13">
        <f t="shared" si="41"/>
        <v>7.2399999999999992E-2</v>
      </c>
      <c r="FJ30" s="13">
        <f t="shared" si="41"/>
        <v>7.2400000000000006E-2</v>
      </c>
      <c r="FK30" s="13">
        <f t="shared" si="41"/>
        <v>7.2399999999999992E-2</v>
      </c>
      <c r="FL30" s="13">
        <f t="shared" si="41"/>
        <v>7.2400000000000006E-2</v>
      </c>
      <c r="FM30" s="13">
        <f t="shared" si="41"/>
        <v>7.2400000000000006E-2</v>
      </c>
      <c r="FN30" s="13">
        <f t="shared" si="41"/>
        <v>7.2399999999999992E-2</v>
      </c>
      <c r="FO30" s="13">
        <f t="shared" si="41"/>
        <v>7.2400000000000006E-2</v>
      </c>
      <c r="FP30" s="13">
        <f t="shared" si="41"/>
        <v>7.2399999999999992E-2</v>
      </c>
      <c r="FQ30" s="13">
        <f t="shared" si="41"/>
        <v>7.2400000000000006E-2</v>
      </c>
      <c r="FR30" s="13">
        <f t="shared" si="41"/>
        <v>7.2399999999999992E-2</v>
      </c>
      <c r="FS30" s="13">
        <f t="shared" si="41"/>
        <v>7.2400000000000006E-2</v>
      </c>
      <c r="FT30" s="13">
        <f t="shared" si="41"/>
        <v>7.2399999999999992E-2</v>
      </c>
      <c r="FU30" s="13">
        <f t="shared" si="41"/>
        <v>7.2399999999999992E-2</v>
      </c>
      <c r="FV30" s="13">
        <f t="shared" si="41"/>
        <v>7.2400000000000006E-2</v>
      </c>
      <c r="FW30" s="13">
        <f t="shared" si="41"/>
        <v>7.2399999999999992E-2</v>
      </c>
      <c r="FX30" s="13">
        <f t="shared" si="41"/>
        <v>7.2400000000000006E-2</v>
      </c>
      <c r="FY30" s="13">
        <f t="shared" si="41"/>
        <v>7.2399999999999992E-2</v>
      </c>
      <c r="FZ30" s="13">
        <f t="shared" si="41"/>
        <v>7.2399999999999992E-2</v>
      </c>
      <c r="GA30" s="13">
        <f t="shared" si="41"/>
        <v>7.2400000000000006E-2</v>
      </c>
      <c r="GB30" s="13">
        <f t="shared" si="41"/>
        <v>7.2399999999999992E-2</v>
      </c>
      <c r="GC30" s="13">
        <f t="shared" si="41"/>
        <v>7.2400000000000006E-2</v>
      </c>
      <c r="GD30" s="13">
        <f t="shared" si="41"/>
        <v>7.2399999999999992E-2</v>
      </c>
      <c r="GE30" s="13">
        <f t="shared" si="41"/>
        <v>7.2400000000000006E-2</v>
      </c>
      <c r="GF30" s="13">
        <f t="shared" si="41"/>
        <v>7.2400000000000006E-2</v>
      </c>
      <c r="GG30" s="13">
        <f t="shared" si="41"/>
        <v>7.2399999999999992E-2</v>
      </c>
      <c r="GH30" s="13">
        <f t="shared" si="41"/>
        <v>7.2400000000000006E-2</v>
      </c>
      <c r="GI30" s="13">
        <f t="shared" si="41"/>
        <v>7.2399999999999992E-2</v>
      </c>
      <c r="GJ30" s="13">
        <f t="shared" si="41"/>
        <v>7.2400000000000006E-2</v>
      </c>
      <c r="GK30" s="13">
        <f t="shared" si="41"/>
        <v>7.2400000000000006E-2</v>
      </c>
      <c r="GL30" s="13">
        <f t="shared" ref="GL30:IW30" si="42">((Times-KeyRate_last)*yield_next + (KeyRate_next-Times)*yield_last)/(KeyRate_next-KeyRate_last)</f>
        <v>7.2400000000000006E-2</v>
      </c>
      <c r="GM30" s="13">
        <f t="shared" si="42"/>
        <v>7.2400000000000006E-2</v>
      </c>
      <c r="GN30" s="13">
        <f t="shared" si="42"/>
        <v>7.2399999999999992E-2</v>
      </c>
      <c r="GO30" s="13">
        <f t="shared" si="42"/>
        <v>7.2400000000000006E-2</v>
      </c>
      <c r="GP30" s="13">
        <f t="shared" si="42"/>
        <v>7.2400000000000006E-2</v>
      </c>
      <c r="GQ30" s="13">
        <f t="shared" si="42"/>
        <v>7.2400000000000006E-2</v>
      </c>
      <c r="GR30" s="13">
        <f t="shared" si="42"/>
        <v>7.2400000000000006E-2</v>
      </c>
      <c r="GS30" s="13">
        <f t="shared" si="42"/>
        <v>7.2399999999999992E-2</v>
      </c>
      <c r="GT30" s="13">
        <f t="shared" si="42"/>
        <v>7.2400000000000006E-2</v>
      </c>
      <c r="GU30" s="13">
        <f t="shared" si="42"/>
        <v>7.2399999999999992E-2</v>
      </c>
      <c r="GV30" s="13">
        <f t="shared" si="42"/>
        <v>7.2400000000000006E-2</v>
      </c>
      <c r="GW30" s="13">
        <f t="shared" si="42"/>
        <v>7.2400000000000006E-2</v>
      </c>
      <c r="GX30" s="13">
        <f t="shared" si="42"/>
        <v>7.2400000000000006E-2</v>
      </c>
      <c r="GY30" s="13">
        <f t="shared" si="42"/>
        <v>7.2400000000000006E-2</v>
      </c>
      <c r="GZ30" s="13">
        <f t="shared" si="42"/>
        <v>7.2399999999999992E-2</v>
      </c>
      <c r="HA30" s="13">
        <f t="shared" si="42"/>
        <v>7.2400000000000006E-2</v>
      </c>
      <c r="HB30" s="13">
        <f t="shared" si="42"/>
        <v>7.2400000000000006E-2</v>
      </c>
      <c r="HC30" s="13">
        <f t="shared" si="42"/>
        <v>7.2400000000000006E-2</v>
      </c>
      <c r="HD30" s="13">
        <f t="shared" si="42"/>
        <v>7.2400000000000006E-2</v>
      </c>
      <c r="HE30" s="13">
        <f t="shared" si="42"/>
        <v>7.2399999999999992E-2</v>
      </c>
      <c r="HF30" s="13">
        <f t="shared" si="42"/>
        <v>7.2400000000000006E-2</v>
      </c>
      <c r="HG30" s="13">
        <f t="shared" si="42"/>
        <v>7.2399999999999992E-2</v>
      </c>
      <c r="HH30" s="13">
        <f t="shared" si="42"/>
        <v>7.2400000000000006E-2</v>
      </c>
      <c r="HI30" s="13">
        <f t="shared" si="42"/>
        <v>7.2400000000000006E-2</v>
      </c>
      <c r="HJ30" s="13">
        <f t="shared" si="42"/>
        <v>7.2399999999999992E-2</v>
      </c>
      <c r="HK30" s="13">
        <f t="shared" si="42"/>
        <v>7.2400000000000006E-2</v>
      </c>
      <c r="HL30" s="13">
        <f t="shared" si="42"/>
        <v>7.2399999999999992E-2</v>
      </c>
      <c r="HM30" s="13">
        <f t="shared" si="42"/>
        <v>7.2400000000000006E-2</v>
      </c>
      <c r="HN30" s="13">
        <f t="shared" si="42"/>
        <v>7.2399999999999992E-2</v>
      </c>
      <c r="HO30" s="13">
        <f t="shared" si="42"/>
        <v>7.2399999999999992E-2</v>
      </c>
      <c r="HP30" s="13">
        <f t="shared" si="42"/>
        <v>7.2400000000000006E-2</v>
      </c>
      <c r="HQ30" s="13">
        <f t="shared" si="42"/>
        <v>7.2399999999999992E-2</v>
      </c>
      <c r="HR30" s="13">
        <f t="shared" si="42"/>
        <v>7.2400000000000006E-2</v>
      </c>
      <c r="HS30" s="13">
        <f t="shared" si="42"/>
        <v>7.2399999999999992E-2</v>
      </c>
      <c r="HT30" s="13">
        <f t="shared" si="42"/>
        <v>7.2399999999999992E-2</v>
      </c>
      <c r="HU30" s="13">
        <f t="shared" si="42"/>
        <v>7.2400000000000006E-2</v>
      </c>
      <c r="HV30" s="13">
        <f t="shared" si="42"/>
        <v>7.2399999999999992E-2</v>
      </c>
      <c r="HW30" s="13">
        <f t="shared" si="42"/>
        <v>7.2400000000000006E-2</v>
      </c>
      <c r="HX30" s="13">
        <f t="shared" si="42"/>
        <v>7.2399999999999992E-2</v>
      </c>
      <c r="HY30" s="13">
        <f t="shared" si="42"/>
        <v>7.2400000000000006E-2</v>
      </c>
      <c r="HZ30" s="13">
        <f t="shared" si="42"/>
        <v>7.2399999999999992E-2</v>
      </c>
      <c r="IA30" s="13">
        <f t="shared" si="42"/>
        <v>7.2400000000000006E-2</v>
      </c>
      <c r="IB30" s="13">
        <f t="shared" si="42"/>
        <v>7.2400000000000006E-2</v>
      </c>
      <c r="IC30" s="13">
        <f t="shared" si="42"/>
        <v>7.2399999999999992E-2</v>
      </c>
      <c r="ID30" s="13">
        <f t="shared" si="42"/>
        <v>7.2400000000000006E-2</v>
      </c>
      <c r="IE30" s="13">
        <f t="shared" si="42"/>
        <v>7.2399999999999992E-2</v>
      </c>
      <c r="IF30" s="13">
        <f t="shared" si="42"/>
        <v>7.2400000000000006E-2</v>
      </c>
      <c r="IG30" s="13">
        <f t="shared" si="42"/>
        <v>7.2399999999999992E-2</v>
      </c>
      <c r="IH30" s="13">
        <f t="shared" si="42"/>
        <v>7.2399999999999992E-2</v>
      </c>
      <c r="II30" s="13">
        <f t="shared" si="42"/>
        <v>7.2400000000000006E-2</v>
      </c>
      <c r="IJ30" s="13">
        <f t="shared" si="42"/>
        <v>7.2400000000000006E-2</v>
      </c>
      <c r="IK30" s="13">
        <f t="shared" si="42"/>
        <v>7.2400000000000006E-2</v>
      </c>
      <c r="IL30" s="13">
        <f t="shared" si="42"/>
        <v>7.2399999999999992E-2</v>
      </c>
      <c r="IM30" s="13">
        <f t="shared" si="42"/>
        <v>7.2400000000000006E-2</v>
      </c>
      <c r="IN30" s="13">
        <f t="shared" si="42"/>
        <v>7.2400000000000006E-2</v>
      </c>
      <c r="IO30" s="13">
        <f t="shared" si="42"/>
        <v>7.2400000000000006E-2</v>
      </c>
      <c r="IP30" s="13">
        <f t="shared" si="42"/>
        <v>7.2400000000000006E-2</v>
      </c>
      <c r="IQ30" s="13">
        <f t="shared" si="42"/>
        <v>7.2399999999999992E-2</v>
      </c>
      <c r="IR30" s="13">
        <f t="shared" si="42"/>
        <v>7.2400000000000006E-2</v>
      </c>
      <c r="IS30" s="13">
        <f t="shared" si="42"/>
        <v>7.2400000000000006E-2</v>
      </c>
      <c r="IT30" s="13">
        <f t="shared" si="42"/>
        <v>7.2400000000000006E-2</v>
      </c>
      <c r="IU30" s="13">
        <f t="shared" si="42"/>
        <v>7.2399999999999992E-2</v>
      </c>
      <c r="IV30" s="13">
        <f t="shared" si="42"/>
        <v>7.2399999999999992E-2</v>
      </c>
      <c r="IW30" s="13">
        <f t="shared" si="42"/>
        <v>7.2400000000000006E-2</v>
      </c>
      <c r="IX30" s="13">
        <f t="shared" ref="IX30:KO30" si="43">((Times-KeyRate_last)*yield_next + (KeyRate_next-Times)*yield_last)/(KeyRate_next-KeyRate_last)</f>
        <v>7.2400000000000006E-2</v>
      </c>
      <c r="IY30" s="13">
        <f t="shared" si="43"/>
        <v>7.2400000000000006E-2</v>
      </c>
      <c r="IZ30" s="13">
        <f t="shared" si="43"/>
        <v>7.2399999999999992E-2</v>
      </c>
      <c r="JA30" s="13">
        <f t="shared" si="43"/>
        <v>7.2399999999999992E-2</v>
      </c>
      <c r="JB30" s="13">
        <f t="shared" si="43"/>
        <v>7.2400000000000006E-2</v>
      </c>
      <c r="JC30" s="13">
        <f t="shared" si="43"/>
        <v>7.2400000000000006E-2</v>
      </c>
      <c r="JD30" s="13">
        <f t="shared" si="43"/>
        <v>7.2400000000000006E-2</v>
      </c>
      <c r="JE30" s="13">
        <f t="shared" si="43"/>
        <v>7.2399999999999992E-2</v>
      </c>
      <c r="JF30" s="13">
        <f t="shared" si="43"/>
        <v>7.2400000000000006E-2</v>
      </c>
      <c r="JG30" s="13">
        <f t="shared" si="43"/>
        <v>7.2400000000000006E-2</v>
      </c>
      <c r="JH30" s="13">
        <f t="shared" si="43"/>
        <v>7.2400000000000006E-2</v>
      </c>
      <c r="JI30" s="13">
        <f t="shared" si="43"/>
        <v>7.2400000000000006E-2</v>
      </c>
      <c r="JJ30" s="13">
        <f t="shared" si="43"/>
        <v>7.2399999999999992E-2</v>
      </c>
      <c r="JK30" s="13">
        <f t="shared" si="43"/>
        <v>7.2400000000000006E-2</v>
      </c>
      <c r="JL30" s="13">
        <f t="shared" si="43"/>
        <v>7.2400000000000006E-2</v>
      </c>
      <c r="JM30" s="13">
        <f t="shared" si="43"/>
        <v>7.2400000000000006E-2</v>
      </c>
      <c r="JN30" s="13">
        <f t="shared" si="43"/>
        <v>7.2399999999999992E-2</v>
      </c>
      <c r="JO30" s="13">
        <f t="shared" si="43"/>
        <v>7.2399999999999992E-2</v>
      </c>
      <c r="JP30" s="13">
        <f t="shared" si="43"/>
        <v>7.2400000000000006E-2</v>
      </c>
      <c r="JQ30" s="13">
        <f t="shared" si="43"/>
        <v>7.2400000000000006E-2</v>
      </c>
      <c r="JR30" s="13">
        <f t="shared" si="43"/>
        <v>7.2400000000000006E-2</v>
      </c>
      <c r="JS30" s="13">
        <f t="shared" si="43"/>
        <v>7.2399999999999992E-2</v>
      </c>
      <c r="JT30" s="13">
        <f t="shared" si="43"/>
        <v>7.2399999999999992E-2</v>
      </c>
      <c r="JU30" s="13">
        <f t="shared" si="43"/>
        <v>7.2400000000000006E-2</v>
      </c>
      <c r="JV30" s="13">
        <f t="shared" si="43"/>
        <v>7.2400000000000006E-2</v>
      </c>
      <c r="JW30" s="13">
        <f t="shared" si="43"/>
        <v>7.2400000000000006E-2</v>
      </c>
      <c r="JX30" s="13">
        <f t="shared" si="43"/>
        <v>7.2399999999999992E-2</v>
      </c>
      <c r="JY30" s="13">
        <f t="shared" si="43"/>
        <v>7.2399999999999992E-2</v>
      </c>
      <c r="JZ30" s="13">
        <f t="shared" si="43"/>
        <v>7.2400000000000006E-2</v>
      </c>
      <c r="KA30" s="13">
        <f t="shared" si="43"/>
        <v>7.2400000000000006E-2</v>
      </c>
      <c r="KB30" s="13">
        <f t="shared" si="43"/>
        <v>7.2400000000000006E-2</v>
      </c>
      <c r="KC30" s="13">
        <f t="shared" si="43"/>
        <v>7.2399999999999992E-2</v>
      </c>
      <c r="KD30" s="13">
        <f t="shared" si="43"/>
        <v>7.2399999999999992E-2</v>
      </c>
      <c r="KE30" s="13">
        <f t="shared" si="43"/>
        <v>7.2400000000000006E-2</v>
      </c>
      <c r="KF30" s="13">
        <f t="shared" si="43"/>
        <v>7.2400000000000006E-2</v>
      </c>
      <c r="KG30" s="13">
        <f t="shared" si="43"/>
        <v>7.2400000000000006E-2</v>
      </c>
      <c r="KH30" s="13">
        <f t="shared" si="43"/>
        <v>7.2399999999999992E-2</v>
      </c>
      <c r="KI30" s="13">
        <f t="shared" si="43"/>
        <v>7.2400000000000006E-2</v>
      </c>
      <c r="KJ30" s="13">
        <f t="shared" si="43"/>
        <v>7.2400000000000006E-2</v>
      </c>
      <c r="KK30" s="13">
        <f t="shared" si="43"/>
        <v>7.2400000000000006E-2</v>
      </c>
      <c r="KL30" s="13">
        <f t="shared" si="43"/>
        <v>7.2400000000000006E-2</v>
      </c>
      <c r="KM30" s="13">
        <f t="shared" si="43"/>
        <v>7.2399999999999992E-2</v>
      </c>
      <c r="KN30" s="13">
        <f t="shared" si="43"/>
        <v>7.2400000000000006E-2</v>
      </c>
      <c r="KO30" s="13">
        <f t="shared" si="43"/>
        <v>7.2400000000000006E-2</v>
      </c>
      <c r="KP30" s="13">
        <f>KP20</f>
        <v>7.2400000000000006E-2</v>
      </c>
    </row>
    <row r="31" spans="1:302" x14ac:dyDescent="0.2">
      <c r="A31" s="13" t="s">
        <v>8</v>
      </c>
      <c r="B31" s="13">
        <f t="shared" ref="B31:BM31" si="44">(1+y_interp)^-Times</f>
        <v>1</v>
      </c>
      <c r="C31" s="13">
        <f t="shared" si="44"/>
        <v>0.99929275884580981</v>
      </c>
      <c r="D31" s="13">
        <f t="shared" si="44"/>
        <v>0.99718394765930041</v>
      </c>
      <c r="E31" s="13">
        <f t="shared" si="44"/>
        <v>0.99369704977291939</v>
      </c>
      <c r="F31" s="13">
        <f t="shared" si="44"/>
        <v>0.98886082663208208</v>
      </c>
      <c r="G31" s="13">
        <f t="shared" si="44"/>
        <v>0.98270903369504159</v>
      </c>
      <c r="H31" s="13">
        <f t="shared" si="44"/>
        <v>0.97528011090311839</v>
      </c>
      <c r="I31" s="13">
        <f t="shared" si="44"/>
        <v>0.96661685110644435</v>
      </c>
      <c r="J31" s="13">
        <f t="shared" si="44"/>
        <v>0.95676604989863101</v>
      </c>
      <c r="K31" s="13">
        <f t="shared" si="44"/>
        <v>0.94577814034248264</v>
      </c>
      <c r="L31" s="13">
        <f t="shared" si="44"/>
        <v>0.93370681605975725</v>
      </c>
      <c r="M31" s="13">
        <f t="shared" si="44"/>
        <v>0.92726703288264223</v>
      </c>
      <c r="N31" s="13">
        <f t="shared" si="44"/>
        <v>0.92086135086499132</v>
      </c>
      <c r="O31" s="13">
        <f t="shared" si="44"/>
        <v>0.9144896782880555</v>
      </c>
      <c r="P31" s="13">
        <f t="shared" si="44"/>
        <v>0.90815192291039737</v>
      </c>
      <c r="Q31" s="13">
        <f t="shared" si="44"/>
        <v>0.90184799197582211</v>
      </c>
      <c r="R31" s="13">
        <f t="shared" si="44"/>
        <v>0.89557779222127809</v>
      </c>
      <c r="S31" s="13">
        <f t="shared" si="44"/>
        <v>0.88934122988473352</v>
      </c>
      <c r="T31" s="13">
        <f t="shared" si="44"/>
        <v>0.88313821071301979</v>
      </c>
      <c r="U31" s="13">
        <f t="shared" si="44"/>
        <v>0.87696863996965235</v>
      </c>
      <c r="V31" s="13">
        <f t="shared" si="44"/>
        <v>0.87083242244261916</v>
      </c>
      <c r="W31" s="13">
        <f t="shared" si="44"/>
        <v>0.86481419376634716</v>
      </c>
      <c r="X31" s="13">
        <f t="shared" si="44"/>
        <v>0.85883595368402021</v>
      </c>
      <c r="Y31" s="13">
        <f t="shared" si="44"/>
        <v>0.85289744802261547</v>
      </c>
      <c r="Z31" s="13">
        <f t="shared" si="44"/>
        <v>0.84699842414423288</v>
      </c>
      <c r="AA31" s="13">
        <f t="shared" si="44"/>
        <v>0.84113863093736341</v>
      </c>
      <c r="AB31" s="13">
        <f t="shared" si="44"/>
        <v>0.83531781880820966</v>
      </c>
      <c r="AC31" s="13">
        <f t="shared" si="44"/>
        <v>0.82953573967204586</v>
      </c>
      <c r="AD31" s="13">
        <f t="shared" si="44"/>
        <v>0.82379214694462632</v>
      </c>
      <c r="AE31" s="13">
        <f t="shared" si="44"/>
        <v>0.81808679553364116</v>
      </c>
      <c r="AF31" s="13">
        <f t="shared" si="44"/>
        <v>0.81241944183021408</v>
      </c>
      <c r="AG31" s="13">
        <f t="shared" si="44"/>
        <v>0.80681318113647915</v>
      </c>
      <c r="AH31" s="13">
        <f t="shared" si="44"/>
        <v>0.80124560755108754</v>
      </c>
      <c r="AI31" s="13">
        <f t="shared" si="44"/>
        <v>0.79571645410601255</v>
      </c>
      <c r="AJ31" s="13">
        <f t="shared" si="44"/>
        <v>0.79022545567549396</v>
      </c>
      <c r="AK31" s="13">
        <f t="shared" si="44"/>
        <v>0.78477234896332326</v>
      </c>
      <c r="AL31" s="13">
        <f t="shared" si="44"/>
        <v>0.77935687249022023</v>
      </c>
      <c r="AM31" s="13">
        <f t="shared" si="44"/>
        <v>0.7739787665812935</v>
      </c>
      <c r="AN31" s="13">
        <f t="shared" si="44"/>
        <v>0.76863777335358974</v>
      </c>
      <c r="AO31" s="13">
        <f t="shared" si="44"/>
        <v>0.76333363670372767</v>
      </c>
      <c r="AP31" s="13">
        <f t="shared" si="44"/>
        <v>0.7580661022956181</v>
      </c>
      <c r="AQ31" s="13">
        <f t="shared" si="44"/>
        <v>0.75283491754826826</v>
      </c>
      <c r="AR31" s="13">
        <f t="shared" si="44"/>
        <v>0.7476398316236702</v>
      </c>
      <c r="AS31" s="13">
        <f t="shared" si="44"/>
        <v>0.74248059541477329</v>
      </c>
      <c r="AT31" s="13">
        <f t="shared" si="44"/>
        <v>0.73735696153353913</v>
      </c>
      <c r="AU31" s="13">
        <f t="shared" si="44"/>
        <v>0.73226868429907921</v>
      </c>
      <c r="AV31" s="13">
        <f t="shared" si="44"/>
        <v>0.72721551972587506</v>
      </c>
      <c r="AW31" s="13">
        <f t="shared" si="44"/>
        <v>0.72219722551207743</v>
      </c>
      <c r="AX31" s="13">
        <f t="shared" si="44"/>
        <v>0.71721356102788991</v>
      </c>
      <c r="AY31" s="13">
        <f t="shared" si="44"/>
        <v>0.71226428730402869</v>
      </c>
      <c r="AZ31" s="13">
        <f t="shared" si="44"/>
        <v>0.70734916702026507</v>
      </c>
      <c r="BA31" s="13">
        <f t="shared" si="44"/>
        <v>0.70241782312491785</v>
      </c>
      <c r="BB31" s="13">
        <f t="shared" si="44"/>
        <v>0.69751890666927119</v>
      </c>
      <c r="BC31" s="13">
        <f t="shared" si="44"/>
        <v>0.69265221885446226</v>
      </c>
      <c r="BD31" s="13">
        <f t="shared" si="44"/>
        <v>0.68781756199793564</v>
      </c>
      <c r="BE31" s="13">
        <f t="shared" si="44"/>
        <v>0.68301473952787828</v>
      </c>
      <c r="BF31" s="13">
        <f t="shared" si="44"/>
        <v>0.67824355597766228</v>
      </c>
      <c r="BG31" s="13">
        <f t="shared" si="44"/>
        <v>0.67350381698032658</v>
      </c>
      <c r="BH31" s="13">
        <f t="shared" si="44"/>
        <v>0.66879532926306728</v>
      </c>
      <c r="BI31" s="13">
        <f t="shared" si="44"/>
        <v>0.66411790064176324</v>
      </c>
      <c r="BJ31" s="13">
        <f t="shared" si="44"/>
        <v>0.65947134001551799</v>
      </c>
      <c r="BK31" s="13">
        <f t="shared" si="44"/>
        <v>0.65485545736122197</v>
      </c>
      <c r="BL31" s="13">
        <f t="shared" si="44"/>
        <v>0.65027006372814877</v>
      </c>
      <c r="BM31" s="13">
        <f t="shared" si="44"/>
        <v>0.64571497123255961</v>
      </c>
      <c r="BN31" s="13">
        <f t="shared" ref="BN31:DY31" si="45">(1+y_interp)^-Times</f>
        <v>0.64118999305234481</v>
      </c>
      <c r="BO31" s="13">
        <f t="shared" si="45"/>
        <v>0.63669494342167465</v>
      </c>
      <c r="BP31" s="13">
        <f t="shared" si="45"/>
        <v>0.63222963762568474</v>
      </c>
      <c r="BQ31" s="13">
        <f t="shared" si="45"/>
        <v>0.62779389199517632</v>
      </c>
      <c r="BR31" s="13">
        <f t="shared" si="45"/>
        <v>0.62338752390133834</v>
      </c>
      <c r="BS31" s="13">
        <f t="shared" si="45"/>
        <v>0.61901035175050068</v>
      </c>
      <c r="BT31" s="13">
        <f t="shared" si="45"/>
        <v>0.6146621949788974</v>
      </c>
      <c r="BU31" s="13">
        <f t="shared" si="45"/>
        <v>0.61034961130035115</v>
      </c>
      <c r="BV31" s="13">
        <f t="shared" si="45"/>
        <v>0.60606577856299026</v>
      </c>
      <c r="BW31" s="13">
        <f t="shared" si="45"/>
        <v>0.60181051622996085</v>
      </c>
      <c r="BX31" s="13">
        <f t="shared" si="45"/>
        <v>0.59758364481879822</v>
      </c>
      <c r="BY31" s="13">
        <f t="shared" si="45"/>
        <v>0.5933849858958169</v>
      </c>
      <c r="BZ31" s="13">
        <f t="shared" si="45"/>
        <v>0.58921436207051803</v>
      </c>
      <c r="CA31" s="13">
        <f t="shared" si="45"/>
        <v>0.58507159699002276</v>
      </c>
      <c r="CB31" s="13">
        <f t="shared" si="45"/>
        <v>0.58095651533354042</v>
      </c>
      <c r="CC31" s="13">
        <f t="shared" si="45"/>
        <v>0.57686894280685419</v>
      </c>
      <c r="CD31" s="13">
        <f t="shared" si="45"/>
        <v>0.57280870613683255</v>
      </c>
      <c r="CE31" s="13">
        <f t="shared" si="45"/>
        <v>0.56877563306597745</v>
      </c>
      <c r="CF31" s="13">
        <f t="shared" si="45"/>
        <v>0.56476955234698023</v>
      </c>
      <c r="CG31" s="13">
        <f t="shared" si="45"/>
        <v>0.56079029373732237</v>
      </c>
      <c r="CH31" s="13">
        <f t="shared" si="45"/>
        <v>0.55683768799388944</v>
      </c>
      <c r="CI31" s="13">
        <f t="shared" si="45"/>
        <v>0.55291156686761045</v>
      </c>
      <c r="CJ31" s="13">
        <f t="shared" si="45"/>
        <v>0.54901176309813304</v>
      </c>
      <c r="CK31" s="13">
        <f t="shared" si="45"/>
        <v>0.54513811040850901</v>
      </c>
      <c r="CL31" s="13">
        <f t="shared" si="45"/>
        <v>0.54129044349991984</v>
      </c>
      <c r="CM31" s="13">
        <f t="shared" si="45"/>
        <v>0.537468598046418</v>
      </c>
      <c r="CN31" s="13">
        <f t="shared" si="45"/>
        <v>0.53367241068969107</v>
      </c>
      <c r="CO31" s="13">
        <f t="shared" si="45"/>
        <v>0.52990171903386352</v>
      </c>
      <c r="CP31" s="13">
        <f t="shared" si="45"/>
        <v>0.52615636164030655</v>
      </c>
      <c r="CQ31" s="13">
        <f t="shared" si="45"/>
        <v>0.52243617802248765</v>
      </c>
      <c r="CR31" s="13">
        <f t="shared" si="45"/>
        <v>0.51874100864083605</v>
      </c>
      <c r="CS31" s="13">
        <f t="shared" si="45"/>
        <v>0.51507069489763058</v>
      </c>
      <c r="CT31" s="13">
        <f t="shared" si="45"/>
        <v>0.51142507913192281</v>
      </c>
      <c r="CU31" s="13">
        <f t="shared" si="45"/>
        <v>0.50780400461447417</v>
      </c>
      <c r="CV31" s="13">
        <f t="shared" si="45"/>
        <v>0.50420731554271858</v>
      </c>
      <c r="CW31" s="13">
        <f t="shared" si="45"/>
        <v>0.5006348570357575</v>
      </c>
      <c r="CX31" s="13">
        <f t="shared" si="45"/>
        <v>0.49708647512936543</v>
      </c>
      <c r="CY31" s="13">
        <f t="shared" si="45"/>
        <v>0.49362399934449736</v>
      </c>
      <c r="CZ31" s="13">
        <f t="shared" si="45"/>
        <v>0.49018564157361783</v>
      </c>
      <c r="DA31" s="13">
        <f t="shared" si="45"/>
        <v>0.48677123382173293</v>
      </c>
      <c r="DB31" s="13">
        <f t="shared" si="45"/>
        <v>0.48338060926402476</v>
      </c>
      <c r="DC31" s="13">
        <f t="shared" si="45"/>
        <v>0.48001360223769995</v>
      </c>
      <c r="DD31" s="13">
        <f t="shared" si="45"/>
        <v>0.4766700482338963</v>
      </c>
      <c r="DE31" s="13">
        <f t="shared" si="45"/>
        <v>0.47334978388964444</v>
      </c>
      <c r="DF31" s="13">
        <f t="shared" si="45"/>
        <v>0.4700526469798863</v>
      </c>
      <c r="DG31" s="13">
        <f t="shared" si="45"/>
        <v>0.46677847640954934</v>
      </c>
      <c r="DH31" s="13">
        <f t="shared" si="45"/>
        <v>0.46352711220567461</v>
      </c>
      <c r="DI31" s="13">
        <f t="shared" si="45"/>
        <v>0.46029839550960222</v>
      </c>
      <c r="DJ31" s="13">
        <f t="shared" si="45"/>
        <v>0.4570921685692072</v>
      </c>
      <c r="DK31" s="13">
        <f t="shared" si="45"/>
        <v>0.45390827473119438</v>
      </c>
      <c r="DL31" s="13">
        <f t="shared" si="45"/>
        <v>0.45074655843344341</v>
      </c>
      <c r="DM31" s="13">
        <f t="shared" si="45"/>
        <v>0.44760686519740767</v>
      </c>
      <c r="DN31" s="13">
        <f t="shared" si="45"/>
        <v>0.44448904162056718</v>
      </c>
      <c r="DO31" s="13">
        <f t="shared" si="45"/>
        <v>0.44139293536893359</v>
      </c>
      <c r="DP31" s="13">
        <f t="shared" si="45"/>
        <v>0.4383183951696068</v>
      </c>
      <c r="DQ31" s="13">
        <f t="shared" si="45"/>
        <v>0.43526527080338434</v>
      </c>
      <c r="DR31" s="13">
        <f t="shared" si="45"/>
        <v>0.43223341309742119</v>
      </c>
      <c r="DS31" s="13">
        <f t="shared" si="45"/>
        <v>0.42922267391794311</v>
      </c>
      <c r="DT31" s="13">
        <f t="shared" si="45"/>
        <v>0.42623290616300558</v>
      </c>
      <c r="DU31" s="13">
        <f t="shared" si="45"/>
        <v>0.42326396375531</v>
      </c>
      <c r="DV31" s="13">
        <f t="shared" si="45"/>
        <v>0.42031570163506471</v>
      </c>
      <c r="DW31" s="13">
        <f t="shared" si="45"/>
        <v>0.41738797575289788</v>
      </c>
      <c r="DX31" s="13">
        <f t="shared" si="45"/>
        <v>0.41448064306281918</v>
      </c>
      <c r="DY31" s="13">
        <f t="shared" si="45"/>
        <v>0.41159356151523091</v>
      </c>
      <c r="DZ31" s="13">
        <f t="shared" ref="DZ31:GK31" si="46">(1+y_interp)^-Times</f>
        <v>0.40872659004998768</v>
      </c>
      <c r="EA31" s="13">
        <f t="shared" si="46"/>
        <v>0.40587958858950424</v>
      </c>
      <c r="EB31" s="13">
        <f t="shared" si="46"/>
        <v>0.40305241803191078</v>
      </c>
      <c r="EC31" s="13">
        <f t="shared" si="46"/>
        <v>0.40024494024425877</v>
      </c>
      <c r="ED31" s="13">
        <f t="shared" si="46"/>
        <v>0.397457018055768</v>
      </c>
      <c r="EE31" s="13">
        <f t="shared" si="46"/>
        <v>0.3946885152511283</v>
      </c>
      <c r="EF31" s="13">
        <f t="shared" si="46"/>
        <v>0.39193929656384258</v>
      </c>
      <c r="EG31" s="13">
        <f t="shared" si="46"/>
        <v>0.38920922766961752</v>
      </c>
      <c r="EH31" s="13">
        <f t="shared" si="46"/>
        <v>0.38649817517980151</v>
      </c>
      <c r="EI31" s="13">
        <f t="shared" si="46"/>
        <v>0.38380600663486658</v>
      </c>
      <c r="EJ31" s="13">
        <f t="shared" si="46"/>
        <v>0.38113259049793702</v>
      </c>
      <c r="EK31" s="13">
        <f t="shared" si="46"/>
        <v>0.37847779614836274</v>
      </c>
      <c r="EL31" s="13">
        <f t="shared" si="46"/>
        <v>0.37584149387533644</v>
      </c>
      <c r="EM31" s="13">
        <f t="shared" si="46"/>
        <v>0.37322355487155795</v>
      </c>
      <c r="EN31" s="13">
        <f t="shared" si="46"/>
        <v>0.3706238512269377</v>
      </c>
      <c r="EO31" s="13">
        <f t="shared" si="46"/>
        <v>0.36804225592235013</v>
      </c>
      <c r="EP31" s="13">
        <f t="shared" si="46"/>
        <v>0.36547864282342646</v>
      </c>
      <c r="EQ31" s="13">
        <f t="shared" si="46"/>
        <v>0.36293288667439155</v>
      </c>
      <c r="ER31" s="13">
        <f t="shared" si="46"/>
        <v>0.36040486309194469</v>
      </c>
      <c r="ES31" s="13">
        <f t="shared" si="46"/>
        <v>0.35789444855918184</v>
      </c>
      <c r="ET31" s="13">
        <f t="shared" si="46"/>
        <v>0.3554015204195608</v>
      </c>
      <c r="EU31" s="13">
        <f t="shared" si="46"/>
        <v>0.35292595687090889</v>
      </c>
      <c r="EV31" s="13">
        <f t="shared" si="46"/>
        <v>0.35046763695947075</v>
      </c>
      <c r="EW31" s="13">
        <f t="shared" si="46"/>
        <v>0.34802644057400034</v>
      </c>
      <c r="EX31" s="13">
        <f t="shared" si="46"/>
        <v>0.34560224843988968</v>
      </c>
      <c r="EY31" s="13">
        <f t="shared" si="46"/>
        <v>0.34319494211334406</v>
      </c>
      <c r="EZ31" s="13">
        <f t="shared" si="46"/>
        <v>0.34080440397559347</v>
      </c>
      <c r="FA31" s="13">
        <f t="shared" si="46"/>
        <v>0.33843051722714618</v>
      </c>
      <c r="FB31" s="13">
        <f t="shared" si="46"/>
        <v>0.33607316588208191</v>
      </c>
      <c r="FC31" s="13">
        <f t="shared" si="46"/>
        <v>0.33373223476238512</v>
      </c>
      <c r="FD31" s="13">
        <f t="shared" si="46"/>
        <v>0.33140760949231707</v>
      </c>
      <c r="FE31" s="13">
        <f t="shared" si="46"/>
        <v>0.32909917649282816</v>
      </c>
      <c r="FF31" s="13">
        <f t="shared" si="46"/>
        <v>0.32680682297600772</v>
      </c>
      <c r="FG31" s="13">
        <f t="shared" si="46"/>
        <v>0.32453043693957501</v>
      </c>
      <c r="FH31" s="13">
        <f t="shared" si="46"/>
        <v>0.32226990716140402</v>
      </c>
      <c r="FI31" s="13">
        <f t="shared" si="46"/>
        <v>0.32002512319409177</v>
      </c>
      <c r="FJ31" s="13">
        <f t="shared" si="46"/>
        <v>0.31779597535956133</v>
      </c>
      <c r="FK31" s="13">
        <f t="shared" si="46"/>
        <v>0.31558235474370216</v>
      </c>
      <c r="FL31" s="13">
        <f t="shared" si="46"/>
        <v>0.3133841531910499</v>
      </c>
      <c r="FM31" s="13">
        <f t="shared" si="46"/>
        <v>0.31120126329950126</v>
      </c>
      <c r="FN31" s="13">
        <f t="shared" si="46"/>
        <v>0.30903357841506623</v>
      </c>
      <c r="FO31" s="13">
        <f t="shared" si="46"/>
        <v>0.30688099262665819</v>
      </c>
      <c r="FP31" s="13">
        <f t="shared" si="46"/>
        <v>0.30474340076091733</v>
      </c>
      <c r="FQ31" s="13">
        <f t="shared" si="46"/>
        <v>0.30262069837707478</v>
      </c>
      <c r="FR31" s="13">
        <f t="shared" si="46"/>
        <v>0.30051278176184631</v>
      </c>
      <c r="FS31" s="13">
        <f t="shared" si="46"/>
        <v>0.29841954792436759</v>
      </c>
      <c r="FT31" s="13">
        <f t="shared" si="46"/>
        <v>0.29634089459116125</v>
      </c>
      <c r="FU31" s="13">
        <f t="shared" si="46"/>
        <v>0.29427672020113965</v>
      </c>
      <c r="FV31" s="13">
        <f t="shared" si="46"/>
        <v>0.29222692390064331</v>
      </c>
      <c r="FW31" s="13">
        <f t="shared" si="46"/>
        <v>0.29019140553851286</v>
      </c>
      <c r="FX31" s="13">
        <f t="shared" si="46"/>
        <v>0.28817006566119568</v>
      </c>
      <c r="FY31" s="13">
        <f t="shared" si="46"/>
        <v>0.28616280550788714</v>
      </c>
      <c r="FZ31" s="13">
        <f t="shared" si="46"/>
        <v>0.2841695270057043</v>
      </c>
      <c r="GA31" s="13">
        <f t="shared" si="46"/>
        <v>0.2821901327648963</v>
      </c>
      <c r="GB31" s="13">
        <f t="shared" si="46"/>
        <v>0.28022452607408271</v>
      </c>
      <c r="GC31" s="13">
        <f t="shared" si="46"/>
        <v>0.27827261089553113</v>
      </c>
      <c r="GD31" s="13">
        <f t="shared" si="46"/>
        <v>0.27633429186046365</v>
      </c>
      <c r="GE31" s="13">
        <f t="shared" si="46"/>
        <v>0.27440947426439727</v>
      </c>
      <c r="GF31" s="13">
        <f t="shared" si="46"/>
        <v>0.27249806406251703</v>
      </c>
      <c r="GG31" s="13">
        <f t="shared" si="46"/>
        <v>0.270599967865081</v>
      </c>
      <c r="GH31" s="13">
        <f t="shared" si="46"/>
        <v>0.26871509293285684</v>
      </c>
      <c r="GI31" s="13">
        <f t="shared" si="46"/>
        <v>0.26684334717259151</v>
      </c>
      <c r="GJ31" s="13">
        <f t="shared" si="46"/>
        <v>0.26498463913251052</v>
      </c>
      <c r="GK31" s="13">
        <f t="shared" si="46"/>
        <v>0.26313887799785179</v>
      </c>
      <c r="GL31" s="13">
        <f t="shared" ref="GL31:IW31" si="47">(1+y_interp)^-Times</f>
        <v>0.26130597358642554</v>
      </c>
      <c r="GM31" s="13">
        <f t="shared" si="47"/>
        <v>0.2594858363442103</v>
      </c>
      <c r="GN31" s="13">
        <f t="shared" si="47"/>
        <v>0.25767837734097693</v>
      </c>
      <c r="GO31" s="13">
        <f t="shared" si="47"/>
        <v>0.25588350826594303</v>
      </c>
      <c r="GP31" s="13">
        <f t="shared" si="47"/>
        <v>0.25410114142345863</v>
      </c>
      <c r="GQ31" s="13">
        <f t="shared" si="47"/>
        <v>0.25233118972872159</v>
      </c>
      <c r="GR31" s="13">
        <f t="shared" si="47"/>
        <v>0.25057356670352188</v>
      </c>
      <c r="GS31" s="13">
        <f t="shared" si="47"/>
        <v>0.24882818647201746</v>
      </c>
      <c r="GT31" s="13">
        <f t="shared" si="47"/>
        <v>0.24709496375653717</v>
      </c>
      <c r="GU31" s="13">
        <f t="shared" si="47"/>
        <v>0.24537381387341647</v>
      </c>
      <c r="GV31" s="13">
        <f t="shared" si="47"/>
        <v>0.24366465272885632</v>
      </c>
      <c r="GW31" s="13">
        <f t="shared" si="47"/>
        <v>0.24196739681481749</v>
      </c>
      <c r="GX31" s="13">
        <f t="shared" si="47"/>
        <v>0.2402819632049393</v>
      </c>
      <c r="GY31" s="13">
        <f t="shared" si="47"/>
        <v>0.23860826955048767</v>
      </c>
      <c r="GZ31" s="13">
        <f t="shared" si="47"/>
        <v>0.2369462340763322</v>
      </c>
      <c r="HA31" s="13">
        <f t="shared" si="47"/>
        <v>0.23529577557695036</v>
      </c>
      <c r="HB31" s="13">
        <f t="shared" si="47"/>
        <v>0.23365681341245978</v>
      </c>
      <c r="HC31" s="13">
        <f t="shared" si="47"/>
        <v>0.23202926750467873</v>
      </c>
      <c r="HD31" s="13">
        <f t="shared" si="47"/>
        <v>0.23041305833321257</v>
      </c>
      <c r="HE31" s="13">
        <f t="shared" si="47"/>
        <v>0.22880810693157072</v>
      </c>
      <c r="HF31" s="13">
        <f t="shared" si="47"/>
        <v>0.22721433488330506</v>
      </c>
      <c r="HG31" s="13">
        <f t="shared" si="47"/>
        <v>0.22563166431818119</v>
      </c>
      <c r="HH31" s="13">
        <f t="shared" si="47"/>
        <v>0.22406001790837313</v>
      </c>
      <c r="HI31" s="13">
        <f t="shared" si="47"/>
        <v>0.22249931886468452</v>
      </c>
      <c r="HJ31" s="13">
        <f t="shared" si="47"/>
        <v>0.22094949093279764</v>
      </c>
      <c r="HK31" s="13">
        <f t="shared" si="47"/>
        <v>0.21941045838954712</v>
      </c>
      <c r="HL31" s="13">
        <f t="shared" si="47"/>
        <v>0.21788214603922021</v>
      </c>
      <c r="HM31" s="13">
        <f t="shared" si="47"/>
        <v>0.21636447920988316</v>
      </c>
      <c r="HN31" s="13">
        <f t="shared" si="47"/>
        <v>0.21485738374973196</v>
      </c>
      <c r="HO31" s="13">
        <f t="shared" si="47"/>
        <v>0.21336078602347142</v>
      </c>
      <c r="HP31" s="13">
        <f t="shared" si="47"/>
        <v>0.21187461290871415</v>
      </c>
      <c r="HQ31" s="13">
        <f t="shared" si="47"/>
        <v>0.21039879179241061</v>
      </c>
      <c r="HR31" s="13">
        <f t="shared" si="47"/>
        <v>0.20893325056730055</v>
      </c>
      <c r="HS31" s="13">
        <f t="shared" si="47"/>
        <v>0.20747791762838916</v>
      </c>
      <c r="HT31" s="13">
        <f t="shared" si="47"/>
        <v>0.20603272186944949</v>
      </c>
      <c r="HU31" s="13">
        <f t="shared" si="47"/>
        <v>0.20459759267954788</v>
      </c>
      <c r="HV31" s="13">
        <f t="shared" si="47"/>
        <v>0.20317245993959362</v>
      </c>
      <c r="HW31" s="13">
        <f t="shared" si="47"/>
        <v>0.20175725401891378</v>
      </c>
      <c r="HX31" s="13">
        <f t="shared" si="47"/>
        <v>0.20035190577185005</v>
      </c>
      <c r="HY31" s="13">
        <f t="shared" si="47"/>
        <v>0.19895634653438213</v>
      </c>
      <c r="HZ31" s="13">
        <f t="shared" si="47"/>
        <v>0.19757050812077034</v>
      </c>
      <c r="IA31" s="13">
        <f t="shared" si="47"/>
        <v>0.19619432282022625</v>
      </c>
      <c r="IB31" s="13">
        <f t="shared" si="47"/>
        <v>0.19482772339360363</v>
      </c>
      <c r="IC31" s="13">
        <f t="shared" si="47"/>
        <v>0.19347064307011297</v>
      </c>
      <c r="ID31" s="13">
        <f t="shared" si="47"/>
        <v>0.19212301554405958</v>
      </c>
      <c r="IE31" s="13">
        <f t="shared" si="47"/>
        <v>0.19078477497160376</v>
      </c>
      <c r="IF31" s="13">
        <f t="shared" si="47"/>
        <v>0.1894558559675435</v>
      </c>
      <c r="IG31" s="13">
        <f t="shared" si="47"/>
        <v>0.18813619360212031</v>
      </c>
      <c r="IH31" s="13">
        <f t="shared" si="47"/>
        <v>0.18682572339784595</v>
      </c>
      <c r="II31" s="13">
        <f t="shared" si="47"/>
        <v>0.1855243813263541</v>
      </c>
      <c r="IJ31" s="13">
        <f t="shared" si="47"/>
        <v>0.18423210380526892</v>
      </c>
      <c r="IK31" s="13">
        <f t="shared" si="47"/>
        <v>0.18294882769510093</v>
      </c>
      <c r="IL31" s="13">
        <f t="shared" si="47"/>
        <v>0.18167449029616153</v>
      </c>
      <c r="IM31" s="13">
        <f t="shared" si="47"/>
        <v>0.18040902934549885</v>
      </c>
      <c r="IN31" s="13">
        <f t="shared" si="47"/>
        <v>0.17915238301385636</v>
      </c>
      <c r="IO31" s="13">
        <f t="shared" si="47"/>
        <v>0.17790448990265179</v>
      </c>
      <c r="IP31" s="13">
        <f t="shared" si="47"/>
        <v>0.17666528904097678</v>
      </c>
      <c r="IQ31" s="13">
        <f t="shared" si="47"/>
        <v>0.17543471988261869</v>
      </c>
      <c r="IR31" s="13">
        <f t="shared" si="47"/>
        <v>0.17421272230310139</v>
      </c>
      <c r="IS31" s="13">
        <f t="shared" si="47"/>
        <v>0.17299923659674943</v>
      </c>
      <c r="IT31" s="13">
        <f t="shared" si="47"/>
        <v>0.17179420347376806</v>
      </c>
      <c r="IU31" s="13">
        <f t="shared" si="47"/>
        <v>0.17059756405734888</v>
      </c>
      <c r="IV31" s="13">
        <f t="shared" si="47"/>
        <v>0.16940925988079217</v>
      </c>
      <c r="IW31" s="13">
        <f t="shared" si="47"/>
        <v>0.16822923288465017</v>
      </c>
      <c r="IX31" s="13">
        <f t="shared" ref="IX31:KP31" si="48">(1+y_interp)^-Times</f>
        <v>0.16705742541389068</v>
      </c>
      <c r="IY31" s="13">
        <f t="shared" si="48"/>
        <v>0.16589378021508</v>
      </c>
      <c r="IZ31" s="13">
        <f t="shared" si="48"/>
        <v>0.1647382404335852</v>
      </c>
      <c r="JA31" s="13">
        <f t="shared" si="48"/>
        <v>0.16359074961079698</v>
      </c>
      <c r="JB31" s="13">
        <f t="shared" si="48"/>
        <v>0.1624512516813702</v>
      </c>
      <c r="JC31" s="13">
        <f t="shared" si="48"/>
        <v>0.16131969097048623</v>
      </c>
      <c r="JD31" s="13">
        <f t="shared" si="48"/>
        <v>0.16019601219113022</v>
      </c>
      <c r="JE31" s="13">
        <f t="shared" si="48"/>
        <v>0.15908016044139209</v>
      </c>
      <c r="JF31" s="13">
        <f t="shared" si="48"/>
        <v>0.15797208120178308</v>
      </c>
      <c r="JG31" s="13">
        <f t="shared" si="48"/>
        <v>0.15687172033257196</v>
      </c>
      <c r="JH31" s="13">
        <f t="shared" si="48"/>
        <v>0.15577902407114014</v>
      </c>
      <c r="JI31" s="13">
        <f t="shared" si="48"/>
        <v>0.15469393902935469</v>
      </c>
      <c r="JJ31" s="13">
        <f t="shared" si="48"/>
        <v>0.1536164121909597</v>
      </c>
      <c r="JK31" s="13">
        <f t="shared" si="48"/>
        <v>0.15254639090898636</v>
      </c>
      <c r="JL31" s="13">
        <f t="shared" si="48"/>
        <v>0.15148382290317997</v>
      </c>
      <c r="JM31" s="13">
        <f t="shared" si="48"/>
        <v>0.15042865625744706</v>
      </c>
      <c r="JN31" s="13">
        <f t="shared" si="48"/>
        <v>0.14938083941731653</v>
      </c>
      <c r="JO31" s="13">
        <f t="shared" si="48"/>
        <v>0.14834032118742269</v>
      </c>
      <c r="JP31" s="13">
        <f t="shared" si="48"/>
        <v>0.14730705072900324</v>
      </c>
      <c r="JQ31" s="13">
        <f t="shared" si="48"/>
        <v>0.14628097755741512</v>
      </c>
      <c r="JR31" s="13">
        <f t="shared" si="48"/>
        <v>0.14526205153966817</v>
      </c>
      <c r="JS31" s="13">
        <f t="shared" si="48"/>
        <v>0.14425022289197564</v>
      </c>
      <c r="JT31" s="13">
        <f t="shared" si="48"/>
        <v>0.1432454421773216</v>
      </c>
      <c r="JU31" s="13">
        <f t="shared" si="48"/>
        <v>0.14224766030304584</v>
      </c>
      <c r="JV31" s="13">
        <f t="shared" si="48"/>
        <v>0.14125682851844454</v>
      </c>
      <c r="JW31" s="13">
        <f t="shared" si="48"/>
        <v>0.14027289841239002</v>
      </c>
      <c r="JX31" s="13">
        <f t="shared" si="48"/>
        <v>0.13929582191096282</v>
      </c>
      <c r="JY31" s="13">
        <f t="shared" si="48"/>
        <v>0.13832555127510507</v>
      </c>
      <c r="JZ31" s="13">
        <f t="shared" si="48"/>
        <v>0.13736203909828723</v>
      </c>
      <c r="KA31" s="13">
        <f t="shared" si="48"/>
        <v>0.13640523830419163</v>
      </c>
      <c r="KB31" s="13">
        <f t="shared" si="48"/>
        <v>0.1354551021444127</v>
      </c>
      <c r="KC31" s="13">
        <f t="shared" si="48"/>
        <v>0.13451158419617276</v>
      </c>
      <c r="KD31" s="13">
        <f t="shared" si="48"/>
        <v>0.13357463836005373</v>
      </c>
      <c r="KE31" s="13">
        <f t="shared" si="48"/>
        <v>0.13264421885774511</v>
      </c>
      <c r="KF31" s="13">
        <f t="shared" si="48"/>
        <v>0.13172028022980653</v>
      </c>
      <c r="KG31" s="13">
        <f t="shared" si="48"/>
        <v>0.13080277733344833</v>
      </c>
      <c r="KH31" s="13">
        <f t="shared" si="48"/>
        <v>0.1298916653403234</v>
      </c>
      <c r="KI31" s="13">
        <f t="shared" si="48"/>
        <v>0.12898689973433894</v>
      </c>
      <c r="KJ31" s="13">
        <f t="shared" si="48"/>
        <v>0.12808843630948083</v>
      </c>
      <c r="KK31" s="13">
        <f t="shared" si="48"/>
        <v>0.12719623116765352</v>
      </c>
      <c r="KL31" s="13">
        <f t="shared" si="48"/>
        <v>0.12631024071653549</v>
      </c>
      <c r="KM31" s="13">
        <f t="shared" si="48"/>
        <v>0.12543042166744942</v>
      </c>
      <c r="KN31" s="13">
        <f t="shared" si="48"/>
        <v>0.12455673103324667</v>
      </c>
      <c r="KO31" s="13">
        <f t="shared" si="48"/>
        <v>0.12368912612620767</v>
      </c>
      <c r="KP31" s="13">
        <f t="shared" si="48"/>
        <v>0.12282756455595537</v>
      </c>
    </row>
    <row r="32" spans="1:302" x14ac:dyDescent="0.2">
      <c r="A32" s="13" t="s">
        <v>6</v>
      </c>
      <c r="B32" s="13">
        <f t="shared" ref="B32:BM32" si="49">PV_mult*Bond1</f>
        <v>1</v>
      </c>
      <c r="C32" s="13">
        <f t="shared" si="49"/>
        <v>0</v>
      </c>
      <c r="D32" s="13">
        <f t="shared" si="49"/>
        <v>0</v>
      </c>
      <c r="E32" s="13">
        <f t="shared" si="49"/>
        <v>0</v>
      </c>
      <c r="F32" s="13">
        <f t="shared" si="49"/>
        <v>0</v>
      </c>
      <c r="G32" s="13">
        <f t="shared" si="49"/>
        <v>0</v>
      </c>
      <c r="H32" s="13">
        <f t="shared" si="49"/>
        <v>0</v>
      </c>
      <c r="I32" s="13">
        <f t="shared" si="49"/>
        <v>0</v>
      </c>
      <c r="J32" s="13">
        <f t="shared" si="49"/>
        <v>0</v>
      </c>
      <c r="K32" s="13">
        <f t="shared" si="49"/>
        <v>0</v>
      </c>
      <c r="L32" s="13">
        <f t="shared" si="49"/>
        <v>0</v>
      </c>
      <c r="M32" s="13">
        <f t="shared" si="49"/>
        <v>0</v>
      </c>
      <c r="N32" s="13">
        <f t="shared" si="49"/>
        <v>0</v>
      </c>
      <c r="O32" s="13">
        <f t="shared" si="49"/>
        <v>0</v>
      </c>
      <c r="P32" s="13">
        <f t="shared" si="49"/>
        <v>0</v>
      </c>
      <c r="Q32" s="13">
        <f t="shared" si="49"/>
        <v>0</v>
      </c>
      <c r="R32" s="13">
        <f t="shared" si="49"/>
        <v>0</v>
      </c>
      <c r="S32" s="13">
        <f t="shared" si="49"/>
        <v>0</v>
      </c>
      <c r="T32" s="13">
        <f t="shared" si="49"/>
        <v>0</v>
      </c>
      <c r="U32" s="13">
        <f t="shared" si="49"/>
        <v>0</v>
      </c>
      <c r="V32" s="13">
        <f t="shared" si="49"/>
        <v>0</v>
      </c>
      <c r="W32" s="13">
        <f t="shared" si="49"/>
        <v>0</v>
      </c>
      <c r="X32" s="13">
        <f t="shared" si="49"/>
        <v>0</v>
      </c>
      <c r="Y32" s="13">
        <f t="shared" si="49"/>
        <v>0</v>
      </c>
      <c r="Z32" s="13">
        <f t="shared" si="49"/>
        <v>0</v>
      </c>
      <c r="AA32" s="13">
        <f t="shared" si="49"/>
        <v>0</v>
      </c>
      <c r="AB32" s="13">
        <f t="shared" si="49"/>
        <v>0</v>
      </c>
      <c r="AC32" s="13">
        <f t="shared" si="49"/>
        <v>0</v>
      </c>
      <c r="AD32" s="13">
        <f t="shared" si="49"/>
        <v>0</v>
      </c>
      <c r="AE32" s="13">
        <f t="shared" si="49"/>
        <v>0</v>
      </c>
      <c r="AF32" s="13">
        <f t="shared" si="49"/>
        <v>0</v>
      </c>
      <c r="AG32" s="13">
        <f t="shared" si="49"/>
        <v>0</v>
      </c>
      <c r="AH32" s="13">
        <f t="shared" si="49"/>
        <v>0</v>
      </c>
      <c r="AI32" s="13">
        <f t="shared" si="49"/>
        <v>0</v>
      </c>
      <c r="AJ32" s="13">
        <f t="shared" si="49"/>
        <v>0</v>
      </c>
      <c r="AK32" s="13">
        <f t="shared" si="49"/>
        <v>0</v>
      </c>
      <c r="AL32" s="13">
        <f t="shared" si="49"/>
        <v>0</v>
      </c>
      <c r="AM32" s="13">
        <f t="shared" si="49"/>
        <v>0</v>
      </c>
      <c r="AN32" s="13">
        <f t="shared" si="49"/>
        <v>0</v>
      </c>
      <c r="AO32" s="13">
        <f t="shared" si="49"/>
        <v>0</v>
      </c>
      <c r="AP32" s="13">
        <f t="shared" si="49"/>
        <v>0</v>
      </c>
      <c r="AQ32" s="13">
        <f t="shared" si="49"/>
        <v>0</v>
      </c>
      <c r="AR32" s="13">
        <f t="shared" si="49"/>
        <v>0</v>
      </c>
      <c r="AS32" s="13">
        <f t="shared" si="49"/>
        <v>0</v>
      </c>
      <c r="AT32" s="13">
        <f t="shared" si="49"/>
        <v>0</v>
      </c>
      <c r="AU32" s="13">
        <f t="shared" si="49"/>
        <v>0</v>
      </c>
      <c r="AV32" s="13">
        <f t="shared" si="49"/>
        <v>0</v>
      </c>
      <c r="AW32" s="13">
        <f t="shared" si="49"/>
        <v>0</v>
      </c>
      <c r="AX32" s="13">
        <f t="shared" si="49"/>
        <v>0</v>
      </c>
      <c r="AY32" s="13">
        <f t="shared" si="49"/>
        <v>0</v>
      </c>
      <c r="AZ32" s="13">
        <f t="shared" si="49"/>
        <v>0</v>
      </c>
      <c r="BA32" s="13">
        <f t="shared" si="49"/>
        <v>0</v>
      </c>
      <c r="BB32" s="13">
        <f t="shared" si="49"/>
        <v>0</v>
      </c>
      <c r="BC32" s="13">
        <f t="shared" si="49"/>
        <v>0</v>
      </c>
      <c r="BD32" s="13">
        <f t="shared" si="49"/>
        <v>0</v>
      </c>
      <c r="BE32" s="13">
        <f t="shared" si="49"/>
        <v>0</v>
      </c>
      <c r="BF32" s="13">
        <f t="shared" si="49"/>
        <v>0</v>
      </c>
      <c r="BG32" s="13">
        <f t="shared" si="49"/>
        <v>0</v>
      </c>
      <c r="BH32" s="13">
        <f t="shared" si="49"/>
        <v>0</v>
      </c>
      <c r="BI32" s="13">
        <f t="shared" si="49"/>
        <v>0</v>
      </c>
      <c r="BJ32" s="13">
        <f t="shared" si="49"/>
        <v>0</v>
      </c>
      <c r="BK32" s="13">
        <f t="shared" si="49"/>
        <v>0</v>
      </c>
      <c r="BL32" s="13">
        <f t="shared" si="49"/>
        <v>0</v>
      </c>
      <c r="BM32" s="13">
        <f t="shared" si="49"/>
        <v>0</v>
      </c>
      <c r="BN32" s="13">
        <f t="shared" ref="BN32:DY32" si="50">PV_mult*Bond1</f>
        <v>0</v>
      </c>
      <c r="BO32" s="13">
        <f t="shared" si="50"/>
        <v>0</v>
      </c>
      <c r="BP32" s="13">
        <f t="shared" si="50"/>
        <v>0</v>
      </c>
      <c r="BQ32" s="13">
        <f t="shared" si="50"/>
        <v>0</v>
      </c>
      <c r="BR32" s="13">
        <f t="shared" si="50"/>
        <v>0</v>
      </c>
      <c r="BS32" s="13">
        <f t="shared" si="50"/>
        <v>0</v>
      </c>
      <c r="BT32" s="13">
        <f t="shared" si="50"/>
        <v>0</v>
      </c>
      <c r="BU32" s="13">
        <f t="shared" si="50"/>
        <v>0</v>
      </c>
      <c r="BV32" s="13">
        <f t="shared" si="50"/>
        <v>0</v>
      </c>
      <c r="BW32" s="13">
        <f t="shared" si="50"/>
        <v>0</v>
      </c>
      <c r="BX32" s="13">
        <f t="shared" si="50"/>
        <v>0</v>
      </c>
      <c r="BY32" s="13">
        <f t="shared" si="50"/>
        <v>0</v>
      </c>
      <c r="BZ32" s="13">
        <f t="shared" si="50"/>
        <v>0</v>
      </c>
      <c r="CA32" s="13">
        <f t="shared" si="50"/>
        <v>0</v>
      </c>
      <c r="CB32" s="13">
        <f t="shared" si="50"/>
        <v>0</v>
      </c>
      <c r="CC32" s="13">
        <f t="shared" si="50"/>
        <v>0</v>
      </c>
      <c r="CD32" s="13">
        <f t="shared" si="50"/>
        <v>0</v>
      </c>
      <c r="CE32" s="13">
        <f t="shared" si="50"/>
        <v>0</v>
      </c>
      <c r="CF32" s="13">
        <f t="shared" si="50"/>
        <v>0</v>
      </c>
      <c r="CG32" s="13">
        <f t="shared" si="50"/>
        <v>0</v>
      </c>
      <c r="CH32" s="13">
        <f t="shared" si="50"/>
        <v>0</v>
      </c>
      <c r="CI32" s="13">
        <f t="shared" si="50"/>
        <v>0</v>
      </c>
      <c r="CJ32" s="13">
        <f t="shared" si="50"/>
        <v>0</v>
      </c>
      <c r="CK32" s="13">
        <f t="shared" si="50"/>
        <v>0</v>
      </c>
      <c r="CL32" s="13">
        <f t="shared" si="50"/>
        <v>0</v>
      </c>
      <c r="CM32" s="13">
        <f t="shared" si="50"/>
        <v>0</v>
      </c>
      <c r="CN32" s="13">
        <f t="shared" si="50"/>
        <v>0</v>
      </c>
      <c r="CO32" s="13">
        <f t="shared" si="50"/>
        <v>0</v>
      </c>
      <c r="CP32" s="13">
        <f t="shared" si="50"/>
        <v>0</v>
      </c>
      <c r="CQ32" s="13">
        <f t="shared" si="50"/>
        <v>0</v>
      </c>
      <c r="CR32" s="13">
        <f t="shared" si="50"/>
        <v>0</v>
      </c>
      <c r="CS32" s="13">
        <f t="shared" si="50"/>
        <v>0</v>
      </c>
      <c r="CT32" s="13">
        <f t="shared" si="50"/>
        <v>0</v>
      </c>
      <c r="CU32" s="13">
        <f t="shared" si="50"/>
        <v>0</v>
      </c>
      <c r="CV32" s="13">
        <f t="shared" si="50"/>
        <v>0</v>
      </c>
      <c r="CW32" s="13">
        <f t="shared" si="50"/>
        <v>0</v>
      </c>
      <c r="CX32" s="13">
        <f t="shared" si="50"/>
        <v>0</v>
      </c>
      <c r="CY32" s="13">
        <f t="shared" si="50"/>
        <v>0</v>
      </c>
      <c r="CZ32" s="13">
        <f t="shared" si="50"/>
        <v>0</v>
      </c>
      <c r="DA32" s="13">
        <f t="shared" si="50"/>
        <v>0</v>
      </c>
      <c r="DB32" s="13">
        <f t="shared" si="50"/>
        <v>0</v>
      </c>
      <c r="DC32" s="13">
        <f t="shared" si="50"/>
        <v>0</v>
      </c>
      <c r="DD32" s="13">
        <f t="shared" si="50"/>
        <v>0</v>
      </c>
      <c r="DE32" s="13">
        <f t="shared" si="50"/>
        <v>0</v>
      </c>
      <c r="DF32" s="13">
        <f t="shared" si="50"/>
        <v>0</v>
      </c>
      <c r="DG32" s="13">
        <f t="shared" si="50"/>
        <v>0</v>
      </c>
      <c r="DH32" s="13">
        <f t="shared" si="50"/>
        <v>0</v>
      </c>
      <c r="DI32" s="13">
        <f t="shared" si="50"/>
        <v>0</v>
      </c>
      <c r="DJ32" s="13">
        <f t="shared" si="50"/>
        <v>0</v>
      </c>
      <c r="DK32" s="13">
        <f t="shared" si="50"/>
        <v>0</v>
      </c>
      <c r="DL32" s="13">
        <f t="shared" si="50"/>
        <v>0</v>
      </c>
      <c r="DM32" s="13">
        <f t="shared" si="50"/>
        <v>0</v>
      </c>
      <c r="DN32" s="13">
        <f t="shared" si="50"/>
        <v>0</v>
      </c>
      <c r="DO32" s="13">
        <f t="shared" si="50"/>
        <v>0</v>
      </c>
      <c r="DP32" s="13">
        <f t="shared" si="50"/>
        <v>0</v>
      </c>
      <c r="DQ32" s="13">
        <f t="shared" si="50"/>
        <v>0</v>
      </c>
      <c r="DR32" s="13">
        <f t="shared" si="50"/>
        <v>0</v>
      </c>
      <c r="DS32" s="13">
        <f t="shared" si="50"/>
        <v>0</v>
      </c>
      <c r="DT32" s="13">
        <f t="shared" si="50"/>
        <v>0</v>
      </c>
      <c r="DU32" s="13">
        <f t="shared" si="50"/>
        <v>0</v>
      </c>
      <c r="DV32" s="13">
        <f t="shared" si="50"/>
        <v>0</v>
      </c>
      <c r="DW32" s="13">
        <f t="shared" si="50"/>
        <v>0</v>
      </c>
      <c r="DX32" s="13">
        <f t="shared" si="50"/>
        <v>0</v>
      </c>
      <c r="DY32" s="13">
        <f t="shared" si="50"/>
        <v>0</v>
      </c>
      <c r="DZ32" s="13">
        <f t="shared" ref="DZ32:GK32" si="51">PV_mult*Bond1</f>
        <v>0</v>
      </c>
      <c r="EA32" s="13">
        <f t="shared" si="51"/>
        <v>0</v>
      </c>
      <c r="EB32" s="13">
        <f t="shared" si="51"/>
        <v>0</v>
      </c>
      <c r="EC32" s="13">
        <f t="shared" si="51"/>
        <v>0</v>
      </c>
      <c r="ED32" s="13">
        <f t="shared" si="51"/>
        <v>0</v>
      </c>
      <c r="EE32" s="13">
        <f t="shared" si="51"/>
        <v>0</v>
      </c>
      <c r="EF32" s="13">
        <f t="shared" si="51"/>
        <v>0</v>
      </c>
      <c r="EG32" s="13">
        <f t="shared" si="51"/>
        <v>0</v>
      </c>
      <c r="EH32" s="13">
        <f t="shared" si="51"/>
        <v>0</v>
      </c>
      <c r="EI32" s="13">
        <f t="shared" si="51"/>
        <v>0</v>
      </c>
      <c r="EJ32" s="13">
        <f t="shared" si="51"/>
        <v>0</v>
      </c>
      <c r="EK32" s="13">
        <f t="shared" si="51"/>
        <v>0</v>
      </c>
      <c r="EL32" s="13">
        <f t="shared" si="51"/>
        <v>0</v>
      </c>
      <c r="EM32" s="13">
        <f t="shared" si="51"/>
        <v>0</v>
      </c>
      <c r="EN32" s="13">
        <f t="shared" si="51"/>
        <v>0</v>
      </c>
      <c r="EO32" s="13">
        <f t="shared" si="51"/>
        <v>0</v>
      </c>
      <c r="EP32" s="13">
        <f t="shared" si="51"/>
        <v>0</v>
      </c>
      <c r="EQ32" s="13">
        <f t="shared" si="51"/>
        <v>0</v>
      </c>
      <c r="ER32" s="13">
        <f t="shared" si="51"/>
        <v>0</v>
      </c>
      <c r="ES32" s="13">
        <f t="shared" si="51"/>
        <v>0</v>
      </c>
      <c r="ET32" s="13">
        <f t="shared" si="51"/>
        <v>0</v>
      </c>
      <c r="EU32" s="13">
        <f t="shared" si="51"/>
        <v>0</v>
      </c>
      <c r="EV32" s="13">
        <f t="shared" si="51"/>
        <v>0</v>
      </c>
      <c r="EW32" s="13">
        <f t="shared" si="51"/>
        <v>0</v>
      </c>
      <c r="EX32" s="13">
        <f t="shared" si="51"/>
        <v>0</v>
      </c>
      <c r="EY32" s="13">
        <f t="shared" si="51"/>
        <v>0</v>
      </c>
      <c r="EZ32" s="13">
        <f t="shared" si="51"/>
        <v>0</v>
      </c>
      <c r="FA32" s="13">
        <f t="shared" si="51"/>
        <v>0</v>
      </c>
      <c r="FB32" s="13">
        <f t="shared" si="51"/>
        <v>0</v>
      </c>
      <c r="FC32" s="13">
        <f t="shared" si="51"/>
        <v>0</v>
      </c>
      <c r="FD32" s="13">
        <f t="shared" si="51"/>
        <v>0</v>
      </c>
      <c r="FE32" s="13">
        <f t="shared" si="51"/>
        <v>0</v>
      </c>
      <c r="FF32" s="13">
        <f t="shared" si="51"/>
        <v>0</v>
      </c>
      <c r="FG32" s="13">
        <f t="shared" si="51"/>
        <v>0</v>
      </c>
      <c r="FH32" s="13">
        <f t="shared" si="51"/>
        <v>0</v>
      </c>
      <c r="FI32" s="13">
        <f t="shared" si="51"/>
        <v>0</v>
      </c>
      <c r="FJ32" s="13">
        <f t="shared" si="51"/>
        <v>0</v>
      </c>
      <c r="FK32" s="13">
        <f t="shared" si="51"/>
        <v>0</v>
      </c>
      <c r="FL32" s="13">
        <f t="shared" si="51"/>
        <v>0</v>
      </c>
      <c r="FM32" s="13">
        <f t="shared" si="51"/>
        <v>0</v>
      </c>
      <c r="FN32" s="13">
        <f t="shared" si="51"/>
        <v>0</v>
      </c>
      <c r="FO32" s="13">
        <f t="shared" si="51"/>
        <v>0</v>
      </c>
      <c r="FP32" s="13">
        <f t="shared" si="51"/>
        <v>0</v>
      </c>
      <c r="FQ32" s="13">
        <f t="shared" si="51"/>
        <v>0</v>
      </c>
      <c r="FR32" s="13">
        <f t="shared" si="51"/>
        <v>0</v>
      </c>
      <c r="FS32" s="13">
        <f t="shared" si="51"/>
        <v>0</v>
      </c>
      <c r="FT32" s="13">
        <f t="shared" si="51"/>
        <v>0</v>
      </c>
      <c r="FU32" s="13">
        <f t="shared" si="51"/>
        <v>0</v>
      </c>
      <c r="FV32" s="13">
        <f t="shared" si="51"/>
        <v>0</v>
      </c>
      <c r="FW32" s="13">
        <f t="shared" si="51"/>
        <v>0</v>
      </c>
      <c r="FX32" s="13">
        <f t="shared" si="51"/>
        <v>0</v>
      </c>
      <c r="FY32" s="13">
        <f t="shared" si="51"/>
        <v>0</v>
      </c>
      <c r="FZ32" s="13">
        <f t="shared" si="51"/>
        <v>0</v>
      </c>
      <c r="GA32" s="13">
        <f t="shared" si="51"/>
        <v>0</v>
      </c>
      <c r="GB32" s="13">
        <f t="shared" si="51"/>
        <v>0</v>
      </c>
      <c r="GC32" s="13">
        <f t="shared" si="51"/>
        <v>0</v>
      </c>
      <c r="GD32" s="13">
        <f t="shared" si="51"/>
        <v>0</v>
      </c>
      <c r="GE32" s="13">
        <f t="shared" si="51"/>
        <v>0</v>
      </c>
      <c r="GF32" s="13">
        <f t="shared" si="51"/>
        <v>0</v>
      </c>
      <c r="GG32" s="13">
        <f t="shared" si="51"/>
        <v>0</v>
      </c>
      <c r="GH32" s="13">
        <f t="shared" si="51"/>
        <v>0</v>
      </c>
      <c r="GI32" s="13">
        <f t="shared" si="51"/>
        <v>0</v>
      </c>
      <c r="GJ32" s="13">
        <f t="shared" si="51"/>
        <v>0</v>
      </c>
      <c r="GK32" s="13">
        <f t="shared" si="51"/>
        <v>0</v>
      </c>
      <c r="GL32" s="13">
        <f t="shared" ref="GL32:IW32" si="52">PV_mult*Bond1</f>
        <v>0</v>
      </c>
      <c r="GM32" s="13">
        <f t="shared" si="52"/>
        <v>0</v>
      </c>
      <c r="GN32" s="13">
        <f t="shared" si="52"/>
        <v>0</v>
      </c>
      <c r="GO32" s="13">
        <f t="shared" si="52"/>
        <v>0</v>
      </c>
      <c r="GP32" s="13">
        <f t="shared" si="52"/>
        <v>0</v>
      </c>
      <c r="GQ32" s="13">
        <f t="shared" si="52"/>
        <v>0</v>
      </c>
      <c r="GR32" s="13">
        <f t="shared" si="52"/>
        <v>0</v>
      </c>
      <c r="GS32" s="13">
        <f t="shared" si="52"/>
        <v>0</v>
      </c>
      <c r="GT32" s="13">
        <f t="shared" si="52"/>
        <v>0</v>
      </c>
      <c r="GU32" s="13">
        <f t="shared" si="52"/>
        <v>0</v>
      </c>
      <c r="GV32" s="13">
        <f t="shared" si="52"/>
        <v>0</v>
      </c>
      <c r="GW32" s="13">
        <f t="shared" si="52"/>
        <v>0</v>
      </c>
      <c r="GX32" s="13">
        <f t="shared" si="52"/>
        <v>0</v>
      </c>
      <c r="GY32" s="13">
        <f t="shared" si="52"/>
        <v>0</v>
      </c>
      <c r="GZ32" s="13">
        <f t="shared" si="52"/>
        <v>0</v>
      </c>
      <c r="HA32" s="13">
        <f t="shared" si="52"/>
        <v>0</v>
      </c>
      <c r="HB32" s="13">
        <f t="shared" si="52"/>
        <v>0</v>
      </c>
      <c r="HC32" s="13">
        <f t="shared" si="52"/>
        <v>0</v>
      </c>
      <c r="HD32" s="13">
        <f t="shared" si="52"/>
        <v>0</v>
      </c>
      <c r="HE32" s="13">
        <f t="shared" si="52"/>
        <v>0</v>
      </c>
      <c r="HF32" s="13">
        <f t="shared" si="52"/>
        <v>0</v>
      </c>
      <c r="HG32" s="13">
        <f t="shared" si="52"/>
        <v>0</v>
      </c>
      <c r="HH32" s="13">
        <f t="shared" si="52"/>
        <v>0</v>
      </c>
      <c r="HI32" s="13">
        <f t="shared" si="52"/>
        <v>0</v>
      </c>
      <c r="HJ32" s="13">
        <f t="shared" si="52"/>
        <v>0</v>
      </c>
      <c r="HK32" s="13">
        <f t="shared" si="52"/>
        <v>0</v>
      </c>
      <c r="HL32" s="13">
        <f t="shared" si="52"/>
        <v>0</v>
      </c>
      <c r="HM32" s="13">
        <f t="shared" si="52"/>
        <v>0</v>
      </c>
      <c r="HN32" s="13">
        <f t="shared" si="52"/>
        <v>0</v>
      </c>
      <c r="HO32" s="13">
        <f t="shared" si="52"/>
        <v>0</v>
      </c>
      <c r="HP32" s="13">
        <f t="shared" si="52"/>
        <v>0</v>
      </c>
      <c r="HQ32" s="13">
        <f t="shared" si="52"/>
        <v>0</v>
      </c>
      <c r="HR32" s="13">
        <f t="shared" si="52"/>
        <v>0</v>
      </c>
      <c r="HS32" s="13">
        <f t="shared" si="52"/>
        <v>0</v>
      </c>
      <c r="HT32" s="13">
        <f t="shared" si="52"/>
        <v>0</v>
      </c>
      <c r="HU32" s="13">
        <f t="shared" si="52"/>
        <v>0</v>
      </c>
      <c r="HV32" s="13">
        <f t="shared" si="52"/>
        <v>0</v>
      </c>
      <c r="HW32" s="13">
        <f t="shared" si="52"/>
        <v>0</v>
      </c>
      <c r="HX32" s="13">
        <f t="shared" si="52"/>
        <v>0</v>
      </c>
      <c r="HY32" s="13">
        <f t="shared" si="52"/>
        <v>0</v>
      </c>
      <c r="HZ32" s="13">
        <f t="shared" si="52"/>
        <v>0</v>
      </c>
      <c r="IA32" s="13">
        <f t="shared" si="52"/>
        <v>0</v>
      </c>
      <c r="IB32" s="13">
        <f t="shared" si="52"/>
        <v>0</v>
      </c>
      <c r="IC32" s="13">
        <f t="shared" si="52"/>
        <v>0</v>
      </c>
      <c r="ID32" s="13">
        <f t="shared" si="52"/>
        <v>0</v>
      </c>
      <c r="IE32" s="13">
        <f t="shared" si="52"/>
        <v>0</v>
      </c>
      <c r="IF32" s="13">
        <f t="shared" si="52"/>
        <v>0</v>
      </c>
      <c r="IG32" s="13">
        <f t="shared" si="52"/>
        <v>0</v>
      </c>
      <c r="IH32" s="13">
        <f t="shared" si="52"/>
        <v>0</v>
      </c>
      <c r="II32" s="13">
        <f t="shared" si="52"/>
        <v>0</v>
      </c>
      <c r="IJ32" s="13">
        <f t="shared" si="52"/>
        <v>0</v>
      </c>
      <c r="IK32" s="13">
        <f t="shared" si="52"/>
        <v>0</v>
      </c>
      <c r="IL32" s="13">
        <f t="shared" si="52"/>
        <v>0</v>
      </c>
      <c r="IM32" s="13">
        <f t="shared" si="52"/>
        <v>0</v>
      </c>
      <c r="IN32" s="13">
        <f t="shared" si="52"/>
        <v>0</v>
      </c>
      <c r="IO32" s="13">
        <f t="shared" si="52"/>
        <v>0</v>
      </c>
      <c r="IP32" s="13">
        <f t="shared" si="52"/>
        <v>0</v>
      </c>
      <c r="IQ32" s="13">
        <f t="shared" si="52"/>
        <v>0</v>
      </c>
      <c r="IR32" s="13">
        <f t="shared" si="52"/>
        <v>0</v>
      </c>
      <c r="IS32" s="13">
        <f t="shared" si="52"/>
        <v>0</v>
      </c>
      <c r="IT32" s="13">
        <f t="shared" si="52"/>
        <v>0</v>
      </c>
      <c r="IU32" s="13">
        <f t="shared" si="52"/>
        <v>0</v>
      </c>
      <c r="IV32" s="13">
        <f t="shared" si="52"/>
        <v>0</v>
      </c>
      <c r="IW32" s="13">
        <f t="shared" si="52"/>
        <v>0</v>
      </c>
      <c r="IX32" s="13">
        <f t="shared" ref="IX32:KP32" si="53">PV_mult*Bond1</f>
        <v>0</v>
      </c>
      <c r="IY32" s="13">
        <f t="shared" si="53"/>
        <v>0</v>
      </c>
      <c r="IZ32" s="13">
        <f t="shared" si="53"/>
        <v>0</v>
      </c>
      <c r="JA32" s="13">
        <f t="shared" si="53"/>
        <v>0</v>
      </c>
      <c r="JB32" s="13">
        <f t="shared" si="53"/>
        <v>0</v>
      </c>
      <c r="JC32" s="13">
        <f t="shared" si="53"/>
        <v>0</v>
      </c>
      <c r="JD32" s="13">
        <f t="shared" si="53"/>
        <v>0</v>
      </c>
      <c r="JE32" s="13">
        <f t="shared" si="53"/>
        <v>0</v>
      </c>
      <c r="JF32" s="13">
        <f t="shared" si="53"/>
        <v>0</v>
      </c>
      <c r="JG32" s="13">
        <f t="shared" si="53"/>
        <v>0</v>
      </c>
      <c r="JH32" s="13">
        <f t="shared" si="53"/>
        <v>0</v>
      </c>
      <c r="JI32" s="13">
        <f t="shared" si="53"/>
        <v>0</v>
      </c>
      <c r="JJ32" s="13">
        <f t="shared" si="53"/>
        <v>0</v>
      </c>
      <c r="JK32" s="13">
        <f t="shared" si="53"/>
        <v>0</v>
      </c>
      <c r="JL32" s="13">
        <f t="shared" si="53"/>
        <v>0</v>
      </c>
      <c r="JM32" s="13">
        <f t="shared" si="53"/>
        <v>0</v>
      </c>
      <c r="JN32" s="13">
        <f t="shared" si="53"/>
        <v>0</v>
      </c>
      <c r="JO32" s="13">
        <f t="shared" si="53"/>
        <v>0</v>
      </c>
      <c r="JP32" s="13">
        <f t="shared" si="53"/>
        <v>0</v>
      </c>
      <c r="JQ32" s="13">
        <f t="shared" si="53"/>
        <v>0</v>
      </c>
      <c r="JR32" s="13">
        <f t="shared" si="53"/>
        <v>0</v>
      </c>
      <c r="JS32" s="13">
        <f t="shared" si="53"/>
        <v>0</v>
      </c>
      <c r="JT32" s="13">
        <f t="shared" si="53"/>
        <v>0</v>
      </c>
      <c r="JU32" s="13">
        <f t="shared" si="53"/>
        <v>0</v>
      </c>
      <c r="JV32" s="13">
        <f t="shared" si="53"/>
        <v>0</v>
      </c>
      <c r="JW32" s="13">
        <f t="shared" si="53"/>
        <v>0</v>
      </c>
      <c r="JX32" s="13">
        <f t="shared" si="53"/>
        <v>0</v>
      </c>
      <c r="JY32" s="13">
        <f t="shared" si="53"/>
        <v>0</v>
      </c>
      <c r="JZ32" s="13">
        <f t="shared" si="53"/>
        <v>0</v>
      </c>
      <c r="KA32" s="13">
        <f t="shared" si="53"/>
        <v>0</v>
      </c>
      <c r="KB32" s="13">
        <f t="shared" si="53"/>
        <v>0</v>
      </c>
      <c r="KC32" s="13">
        <f t="shared" si="53"/>
        <v>0</v>
      </c>
      <c r="KD32" s="13">
        <f t="shared" si="53"/>
        <v>0</v>
      </c>
      <c r="KE32" s="13">
        <f t="shared" si="53"/>
        <v>0</v>
      </c>
      <c r="KF32" s="13">
        <f t="shared" si="53"/>
        <v>0</v>
      </c>
      <c r="KG32" s="13">
        <f t="shared" si="53"/>
        <v>0</v>
      </c>
      <c r="KH32" s="13">
        <f t="shared" si="53"/>
        <v>0</v>
      </c>
      <c r="KI32" s="13">
        <f t="shared" si="53"/>
        <v>0</v>
      </c>
      <c r="KJ32" s="13">
        <f t="shared" si="53"/>
        <v>0</v>
      </c>
      <c r="KK32" s="13">
        <f t="shared" si="53"/>
        <v>0</v>
      </c>
      <c r="KL32" s="13">
        <f t="shared" si="53"/>
        <v>0</v>
      </c>
      <c r="KM32" s="13">
        <f t="shared" si="53"/>
        <v>0</v>
      </c>
      <c r="KN32" s="13">
        <f t="shared" si="53"/>
        <v>0</v>
      </c>
      <c r="KO32" s="13">
        <f t="shared" si="53"/>
        <v>0</v>
      </c>
      <c r="KP32" s="13">
        <f t="shared" si="53"/>
        <v>0</v>
      </c>
    </row>
    <row r="33" spans="1:302" x14ac:dyDescent="0.2">
      <c r="A33" s="13" t="s">
        <v>9</v>
      </c>
      <c r="B33" s="13">
        <f t="shared" ref="B33:BM33" ca="1" si="54">((Times-KeyRate_last)*vol_next + (KeyRate_next-Times)*vol_last)/(KeyRate_next-KeyRate_last)</f>
        <v>3.0824941183301606E-4</v>
      </c>
      <c r="C33" s="13">
        <f t="shared" ca="1" si="54"/>
        <v>3.210175205304924E-4</v>
      </c>
      <c r="D33" s="13">
        <f t="shared" ca="1" si="54"/>
        <v>3.337856292279689E-4</v>
      </c>
      <c r="E33" s="13">
        <f t="shared" ca="1" si="54"/>
        <v>3.465537379254454E-4</v>
      </c>
      <c r="F33" s="13">
        <f t="shared" ca="1" si="54"/>
        <v>3.5932184662292184E-4</v>
      </c>
      <c r="G33" s="13">
        <f t="shared" ca="1" si="54"/>
        <v>3.7208995532039845E-4</v>
      </c>
      <c r="H33" s="13">
        <f t="shared" ca="1" si="54"/>
        <v>3.8485806401787495E-4</v>
      </c>
      <c r="I33" s="13">
        <f t="shared" ca="1" si="54"/>
        <v>3.9762617271535145E-4</v>
      </c>
      <c r="J33" s="13">
        <f t="shared" ca="1" si="54"/>
        <v>4.1039428141282795E-4</v>
      </c>
      <c r="K33" s="13">
        <f t="shared" ca="1" si="54"/>
        <v>4.231623901103044E-4</v>
      </c>
      <c r="L33" s="13">
        <f t="shared" ca="1" si="54"/>
        <v>4.359304988077809E-4</v>
      </c>
      <c r="M33" s="13">
        <f t="shared" ca="1" si="54"/>
        <v>4.382628324448854E-4</v>
      </c>
      <c r="N33" s="13">
        <f t="shared" ca="1" si="54"/>
        <v>4.4059516608198985E-4</v>
      </c>
      <c r="O33" s="13">
        <f t="shared" ca="1" si="54"/>
        <v>4.4292749971909436E-4</v>
      </c>
      <c r="P33" s="13">
        <f t="shared" ca="1" si="54"/>
        <v>4.4525983335619887E-4</v>
      </c>
      <c r="Q33" s="13">
        <f t="shared" ca="1" si="54"/>
        <v>4.4759216699330332E-4</v>
      </c>
      <c r="R33" s="13">
        <f t="shared" ca="1" si="54"/>
        <v>4.4992450063040788E-4</v>
      </c>
      <c r="S33" s="13">
        <f t="shared" ca="1" si="54"/>
        <v>4.5225683426751233E-4</v>
      </c>
      <c r="T33" s="13">
        <f t="shared" ca="1" si="54"/>
        <v>4.5458916790461684E-4</v>
      </c>
      <c r="U33" s="13">
        <f t="shared" ca="1" si="54"/>
        <v>4.5692150154172129E-4</v>
      </c>
      <c r="V33" s="13">
        <f t="shared" ca="1" si="54"/>
        <v>4.592538351788258E-4</v>
      </c>
      <c r="W33" s="13">
        <f t="shared" ca="1" si="54"/>
        <v>4.6064627867024589E-4</v>
      </c>
      <c r="X33" s="13">
        <f t="shared" ca="1" si="54"/>
        <v>4.6203872216166598E-4</v>
      </c>
      <c r="Y33" s="13">
        <f t="shared" ca="1" si="54"/>
        <v>4.6343116565308607E-4</v>
      </c>
      <c r="Z33" s="13">
        <f t="shared" ca="1" si="54"/>
        <v>4.6482360914450616E-4</v>
      </c>
      <c r="AA33" s="13">
        <f t="shared" ca="1" si="54"/>
        <v>4.6621605263592625E-4</v>
      </c>
      <c r="AB33" s="13">
        <f t="shared" ca="1" si="54"/>
        <v>4.6760849612734634E-4</v>
      </c>
      <c r="AC33" s="13">
        <f t="shared" ca="1" si="54"/>
        <v>4.6900093961876644E-4</v>
      </c>
      <c r="AD33" s="13">
        <f t="shared" ca="1" si="54"/>
        <v>4.7039338311018653E-4</v>
      </c>
      <c r="AE33" s="13">
        <f t="shared" ca="1" si="54"/>
        <v>4.7178582660160656E-4</v>
      </c>
      <c r="AF33" s="13">
        <f t="shared" ca="1" si="54"/>
        <v>4.7317827009302671E-4</v>
      </c>
      <c r="AG33" s="13">
        <f t="shared" ca="1" si="54"/>
        <v>4.7412023382881148E-4</v>
      </c>
      <c r="AH33" s="13">
        <f t="shared" ca="1" si="54"/>
        <v>4.7506219756459625E-4</v>
      </c>
      <c r="AI33" s="13">
        <f t="shared" ca="1" si="54"/>
        <v>4.7600416130038107E-4</v>
      </c>
      <c r="AJ33" s="13">
        <f t="shared" ca="1" si="54"/>
        <v>4.7694612503616584E-4</v>
      </c>
      <c r="AK33" s="13">
        <f t="shared" ca="1" si="54"/>
        <v>4.7788808877195061E-4</v>
      </c>
      <c r="AL33" s="13">
        <f t="shared" ca="1" si="54"/>
        <v>4.7883005250773543E-4</v>
      </c>
      <c r="AM33" s="13">
        <f t="shared" ca="1" si="54"/>
        <v>4.797720162435202E-4</v>
      </c>
      <c r="AN33" s="13">
        <f t="shared" ca="1" si="54"/>
        <v>4.8071397997930492E-4</v>
      </c>
      <c r="AO33" s="13">
        <f t="shared" ca="1" si="54"/>
        <v>4.8165594371508974E-4</v>
      </c>
      <c r="AP33" s="13">
        <f t="shared" ca="1" si="54"/>
        <v>4.8259790745087451E-4</v>
      </c>
      <c r="AQ33" s="13">
        <f t="shared" ca="1" si="54"/>
        <v>4.8366630505273752E-4</v>
      </c>
      <c r="AR33" s="13">
        <f t="shared" ca="1" si="54"/>
        <v>4.8473470265460053E-4</v>
      </c>
      <c r="AS33" s="13">
        <f t="shared" ca="1" si="54"/>
        <v>4.8580310025646365E-4</v>
      </c>
      <c r="AT33" s="13">
        <f t="shared" ca="1" si="54"/>
        <v>4.8687149785832666E-4</v>
      </c>
      <c r="AU33" s="13">
        <f t="shared" ca="1" si="54"/>
        <v>4.8793989546018967E-4</v>
      </c>
      <c r="AV33" s="13">
        <f t="shared" ca="1" si="54"/>
        <v>4.8900829306205268E-4</v>
      </c>
      <c r="AW33" s="13">
        <f t="shared" ca="1" si="54"/>
        <v>4.900766906639157E-4</v>
      </c>
      <c r="AX33" s="13">
        <f t="shared" ca="1" si="54"/>
        <v>4.9114508826577882E-4</v>
      </c>
      <c r="AY33" s="13">
        <f t="shared" ca="1" si="54"/>
        <v>4.9221348586764183E-4</v>
      </c>
      <c r="AZ33" s="13">
        <f t="shared" ca="1" si="54"/>
        <v>4.9328188346950484E-4</v>
      </c>
      <c r="BA33" s="13">
        <f t="shared" ca="1" si="54"/>
        <v>4.9232126057353702E-4</v>
      </c>
      <c r="BB33" s="13">
        <f t="shared" ca="1" si="54"/>
        <v>4.9136063767756921E-4</v>
      </c>
      <c r="BC33" s="13">
        <f t="shared" ca="1" si="54"/>
        <v>4.9040001478160139E-4</v>
      </c>
      <c r="BD33" s="13">
        <f t="shared" ca="1" si="54"/>
        <v>4.8943939188563358E-4</v>
      </c>
      <c r="BE33" s="13">
        <f t="shared" ca="1" si="54"/>
        <v>4.8847876898966565E-4</v>
      </c>
      <c r="BF33" s="13">
        <f t="shared" ca="1" si="54"/>
        <v>4.8751814609369784E-4</v>
      </c>
      <c r="BG33" s="13">
        <f t="shared" ca="1" si="54"/>
        <v>4.8655752319773002E-4</v>
      </c>
      <c r="BH33" s="13">
        <f t="shared" ca="1" si="54"/>
        <v>4.8559690030176221E-4</v>
      </c>
      <c r="BI33" s="13">
        <f t="shared" ca="1" si="54"/>
        <v>4.8463627740579439E-4</v>
      </c>
      <c r="BJ33" s="13">
        <f t="shared" ca="1" si="54"/>
        <v>4.8367565450982658E-4</v>
      </c>
      <c r="BK33" s="13">
        <f t="shared" ca="1" si="54"/>
        <v>4.8271503161385876E-4</v>
      </c>
      <c r="BL33" s="13">
        <f t="shared" ca="1" si="54"/>
        <v>4.8175440871789095E-4</v>
      </c>
      <c r="BM33" s="13">
        <f t="shared" ca="1" si="54"/>
        <v>4.8079378582192313E-4</v>
      </c>
      <c r="BN33" s="13">
        <f t="shared" ref="BN33:DY33" ca="1" si="55">((Times-KeyRate_last)*vol_next + (KeyRate_next-Times)*vol_last)/(KeyRate_next-KeyRate_last)</f>
        <v>4.7983316292595532E-4</v>
      </c>
      <c r="BO33" s="13">
        <f t="shared" ca="1" si="55"/>
        <v>4.788725400299875E-4</v>
      </c>
      <c r="BP33" s="13">
        <f t="shared" ca="1" si="55"/>
        <v>4.7791191713401958E-4</v>
      </c>
      <c r="BQ33" s="13">
        <f t="shared" ca="1" si="55"/>
        <v>4.7695129423805176E-4</v>
      </c>
      <c r="BR33" s="13">
        <f t="shared" ca="1" si="55"/>
        <v>4.7599067134208395E-4</v>
      </c>
      <c r="BS33" s="13">
        <f t="shared" ca="1" si="55"/>
        <v>4.7503004844611613E-4</v>
      </c>
      <c r="BT33" s="13">
        <f t="shared" ca="1" si="55"/>
        <v>4.7406942555014837E-4</v>
      </c>
      <c r="BU33" s="13">
        <f t="shared" ca="1" si="55"/>
        <v>4.7437754994297983E-4</v>
      </c>
      <c r="BV33" s="13">
        <f t="shared" ca="1" si="55"/>
        <v>4.7468567433581145E-4</v>
      </c>
      <c r="BW33" s="13">
        <f t="shared" ca="1" si="55"/>
        <v>4.749937987286429E-4</v>
      </c>
      <c r="BX33" s="13">
        <f t="shared" ca="1" si="55"/>
        <v>4.7530192312147452E-4</v>
      </c>
      <c r="BY33" s="13">
        <f t="shared" ca="1" si="55"/>
        <v>4.7561004751430603E-4</v>
      </c>
      <c r="BZ33" s="13">
        <f t="shared" ca="1" si="55"/>
        <v>4.7591817190713754E-4</v>
      </c>
      <c r="CA33" s="13">
        <f t="shared" ca="1" si="55"/>
        <v>4.762262962999691E-4</v>
      </c>
      <c r="CB33" s="13">
        <f t="shared" ca="1" si="55"/>
        <v>4.7653442069280067E-4</v>
      </c>
      <c r="CC33" s="13">
        <f t="shared" ca="1" si="55"/>
        <v>4.7684254508563212E-4</v>
      </c>
      <c r="CD33" s="13">
        <f t="shared" ca="1" si="55"/>
        <v>4.7715066947846374E-4</v>
      </c>
      <c r="CE33" s="13">
        <f t="shared" ca="1" si="55"/>
        <v>4.774587938712953E-4</v>
      </c>
      <c r="CF33" s="13">
        <f t="shared" ca="1" si="55"/>
        <v>4.7776691826412676E-4</v>
      </c>
      <c r="CG33" s="13">
        <f t="shared" ca="1" si="55"/>
        <v>4.7807504265695838E-4</v>
      </c>
      <c r="CH33" s="13">
        <f t="shared" ca="1" si="55"/>
        <v>4.7838316704978983E-4</v>
      </c>
      <c r="CI33" s="13">
        <f t="shared" ca="1" si="55"/>
        <v>4.7869129144262145E-4</v>
      </c>
      <c r="CJ33" s="13">
        <f t="shared" ca="1" si="55"/>
        <v>4.7899941583545296E-4</v>
      </c>
      <c r="CK33" s="13">
        <f t="shared" ca="1" si="55"/>
        <v>4.7930754022828458E-4</v>
      </c>
      <c r="CL33" s="13">
        <f t="shared" ca="1" si="55"/>
        <v>4.7961566462111603E-4</v>
      </c>
      <c r="CM33" s="13">
        <f t="shared" ca="1" si="55"/>
        <v>4.7992378901394759E-4</v>
      </c>
      <c r="CN33" s="13">
        <f t="shared" ca="1" si="55"/>
        <v>4.802319134067791E-4</v>
      </c>
      <c r="CO33" s="13">
        <f t="shared" ca="1" si="55"/>
        <v>4.8054003779961067E-4</v>
      </c>
      <c r="CP33" s="13">
        <f t="shared" ca="1" si="55"/>
        <v>4.8084816219244223E-4</v>
      </c>
      <c r="CQ33" s="13">
        <f t="shared" ca="1" si="55"/>
        <v>4.8115628658527374E-4</v>
      </c>
      <c r="CR33" s="13">
        <f t="shared" ca="1" si="55"/>
        <v>4.814644109781053E-4</v>
      </c>
      <c r="CS33" s="13">
        <f t="shared" ca="1" si="55"/>
        <v>4.8177253537093676E-4</v>
      </c>
      <c r="CT33" s="13">
        <f t="shared" ca="1" si="55"/>
        <v>4.8208065976376838E-4</v>
      </c>
      <c r="CU33" s="13">
        <f t="shared" ca="1" si="55"/>
        <v>4.8238878415659989E-4</v>
      </c>
      <c r="CV33" s="13">
        <f t="shared" ca="1" si="55"/>
        <v>4.826969085494314E-4</v>
      </c>
      <c r="CW33" s="13">
        <f t="shared" ca="1" si="55"/>
        <v>4.8300503294226296E-4</v>
      </c>
      <c r="CX33" s="13">
        <f t="shared" ca="1" si="55"/>
        <v>4.8331315733509447E-4</v>
      </c>
      <c r="CY33" s="13">
        <f t="shared" ca="1" si="55"/>
        <v>4.8318530056871994E-4</v>
      </c>
      <c r="CZ33" s="13">
        <f t="shared" ca="1" si="55"/>
        <v>4.830574438023453E-4</v>
      </c>
      <c r="DA33" s="13">
        <f t="shared" ca="1" si="55"/>
        <v>4.8292958703597077E-4</v>
      </c>
      <c r="DB33" s="13">
        <f t="shared" ca="1" si="55"/>
        <v>4.8280173026959625E-4</v>
      </c>
      <c r="DC33" s="13">
        <f t="shared" ca="1" si="55"/>
        <v>4.8267387350322161E-4</v>
      </c>
      <c r="DD33" s="13">
        <f t="shared" ca="1" si="55"/>
        <v>4.8254601673684697E-4</v>
      </c>
      <c r="DE33" s="13">
        <f t="shared" ca="1" si="55"/>
        <v>4.8241815997047255E-4</v>
      </c>
      <c r="DF33" s="13">
        <f t="shared" ca="1" si="55"/>
        <v>4.8229030320409792E-4</v>
      </c>
      <c r="DG33" s="13">
        <f t="shared" ca="1" si="55"/>
        <v>4.8216244643772328E-4</v>
      </c>
      <c r="DH33" s="13">
        <f t="shared" ca="1" si="55"/>
        <v>4.8203458967134875E-4</v>
      </c>
      <c r="DI33" s="13">
        <f t="shared" ca="1" si="55"/>
        <v>4.8190673290497406E-4</v>
      </c>
      <c r="DJ33" s="13">
        <f t="shared" ca="1" si="55"/>
        <v>4.8177887613859958E-4</v>
      </c>
      <c r="DK33" s="13">
        <f t="shared" ca="1" si="55"/>
        <v>4.8165101937222495E-4</v>
      </c>
      <c r="DL33" s="13">
        <f t="shared" ca="1" si="55"/>
        <v>4.8152316260585053E-4</v>
      </c>
      <c r="DM33" s="13">
        <f t="shared" ca="1" si="55"/>
        <v>4.8139530583947578E-4</v>
      </c>
      <c r="DN33" s="13">
        <f t="shared" ca="1" si="55"/>
        <v>4.8126744907310125E-4</v>
      </c>
      <c r="DO33" s="13">
        <f t="shared" ca="1" si="55"/>
        <v>4.8113959230672662E-4</v>
      </c>
      <c r="DP33" s="13">
        <f t="shared" ca="1" si="55"/>
        <v>4.8101173554035209E-4</v>
      </c>
      <c r="DQ33" s="13">
        <f t="shared" ca="1" si="55"/>
        <v>4.8088387877397756E-4</v>
      </c>
      <c r="DR33" s="13">
        <f t="shared" ca="1" si="55"/>
        <v>4.8075602200760292E-4</v>
      </c>
      <c r="DS33" s="13">
        <f t="shared" ca="1" si="55"/>
        <v>4.8062816524122829E-4</v>
      </c>
      <c r="DT33" s="13">
        <f t="shared" ca="1" si="55"/>
        <v>4.8050030847485376E-4</v>
      </c>
      <c r="DU33" s="13">
        <f t="shared" ca="1" si="55"/>
        <v>4.8037245170847923E-4</v>
      </c>
      <c r="DV33" s="13">
        <f t="shared" ca="1" si="55"/>
        <v>4.8024459494210459E-4</v>
      </c>
      <c r="DW33" s="13">
        <f t="shared" ca="1" si="55"/>
        <v>4.8011673817573006E-4</v>
      </c>
      <c r="DX33" s="13">
        <f t="shared" ca="1" si="55"/>
        <v>4.7998888140935532E-4</v>
      </c>
      <c r="DY33" s="13">
        <f t="shared" ca="1" si="55"/>
        <v>4.798610246429809E-4</v>
      </c>
      <c r="DZ33" s="13">
        <f t="shared" ref="DZ33:GK33" ca="1" si="56">((Times-KeyRate_last)*vol_next + (KeyRate_next-Times)*vol_last)/(KeyRate_next-KeyRate_last)</f>
        <v>4.7973316787660626E-4</v>
      </c>
      <c r="EA33" s="13">
        <f t="shared" ca="1" si="56"/>
        <v>4.7960531111023179E-4</v>
      </c>
      <c r="EB33" s="13">
        <f t="shared" ca="1" si="56"/>
        <v>4.794774543438571E-4</v>
      </c>
      <c r="EC33" s="13">
        <f t="shared" ca="1" si="56"/>
        <v>4.7934959757748246E-4</v>
      </c>
      <c r="ED33" s="13">
        <f t="shared" ca="1" si="56"/>
        <v>4.7922174081110793E-4</v>
      </c>
      <c r="EE33" s="13">
        <f t="shared" ca="1" si="56"/>
        <v>4.790938840447334E-4</v>
      </c>
      <c r="EF33" s="13">
        <f t="shared" ca="1" si="56"/>
        <v>4.7896602727835887E-4</v>
      </c>
      <c r="EG33" s="13">
        <f t="shared" ca="1" si="56"/>
        <v>4.7883817051198424E-4</v>
      </c>
      <c r="EH33" s="13">
        <f t="shared" ca="1" si="56"/>
        <v>4.787103137456096E-4</v>
      </c>
      <c r="EI33" s="13">
        <f t="shared" ca="1" si="56"/>
        <v>4.7858245697923507E-4</v>
      </c>
      <c r="EJ33" s="13">
        <f t="shared" ca="1" si="56"/>
        <v>4.7845460021286054E-4</v>
      </c>
      <c r="EK33" s="13">
        <f t="shared" ca="1" si="56"/>
        <v>4.7832674344648591E-4</v>
      </c>
      <c r="EL33" s="13">
        <f t="shared" ca="1" si="56"/>
        <v>4.7819888668011138E-4</v>
      </c>
      <c r="EM33" s="13">
        <f t="shared" ca="1" si="56"/>
        <v>4.7807102991373674E-4</v>
      </c>
      <c r="EN33" s="13">
        <f t="shared" ca="1" si="56"/>
        <v>4.7794317314736221E-4</v>
      </c>
      <c r="EO33" s="13">
        <f t="shared" ca="1" si="56"/>
        <v>4.7781531638098758E-4</v>
      </c>
      <c r="EP33" s="13">
        <f t="shared" ca="1" si="56"/>
        <v>4.7768745961461305E-4</v>
      </c>
      <c r="EQ33" s="13">
        <f t="shared" ca="1" si="56"/>
        <v>4.7755960284823846E-4</v>
      </c>
      <c r="ER33" s="13">
        <f t="shared" ca="1" si="56"/>
        <v>4.7743174608186388E-4</v>
      </c>
      <c r="ES33" s="13">
        <f t="shared" ca="1" si="56"/>
        <v>4.7730388931548924E-4</v>
      </c>
      <c r="ET33" s="13">
        <f t="shared" ca="1" si="56"/>
        <v>4.7717603254911472E-4</v>
      </c>
      <c r="EU33" s="13">
        <f t="shared" ca="1" si="56"/>
        <v>4.7704817578274008E-4</v>
      </c>
      <c r="EV33" s="13">
        <f t="shared" ca="1" si="56"/>
        <v>4.7692031901636555E-4</v>
      </c>
      <c r="EW33" s="13">
        <f t="shared" ca="1" si="56"/>
        <v>4.7679246224999091E-4</v>
      </c>
      <c r="EX33" s="13">
        <f t="shared" ca="1" si="56"/>
        <v>4.7666460548361639E-4</v>
      </c>
      <c r="EY33" s="13">
        <f t="shared" ca="1" si="56"/>
        <v>4.765367487172418E-4</v>
      </c>
      <c r="EZ33" s="13">
        <f t="shared" ca="1" si="56"/>
        <v>4.7640889195086722E-4</v>
      </c>
      <c r="FA33" s="13">
        <f t="shared" ca="1" si="56"/>
        <v>4.7628103518449264E-4</v>
      </c>
      <c r="FB33" s="13">
        <f t="shared" ca="1" si="56"/>
        <v>4.7615317841811805E-4</v>
      </c>
      <c r="FC33" s="13">
        <f t="shared" ca="1" si="56"/>
        <v>4.7602532165174347E-4</v>
      </c>
      <c r="FD33" s="13">
        <f t="shared" ca="1" si="56"/>
        <v>4.7589746488536889E-4</v>
      </c>
      <c r="FE33" s="13">
        <f t="shared" ca="1" si="56"/>
        <v>4.7576960811899425E-4</v>
      </c>
      <c r="FF33" s="13">
        <f t="shared" ca="1" si="56"/>
        <v>4.7564175135261972E-4</v>
      </c>
      <c r="FG33" s="13">
        <f t="shared" ca="1" si="56"/>
        <v>4.7551389458624514E-4</v>
      </c>
      <c r="FH33" s="13">
        <f t="shared" ca="1" si="56"/>
        <v>4.7538603781987056E-4</v>
      </c>
      <c r="FI33" s="13">
        <f t="shared" ca="1" si="56"/>
        <v>4.7525818105349598E-4</v>
      </c>
      <c r="FJ33" s="13">
        <f t="shared" ca="1" si="56"/>
        <v>4.7513032428712145E-4</v>
      </c>
      <c r="FK33" s="13">
        <f t="shared" ca="1" si="56"/>
        <v>4.7500246752074681E-4</v>
      </c>
      <c r="FL33" s="13">
        <f t="shared" ca="1" si="56"/>
        <v>4.7487461075437228E-4</v>
      </c>
      <c r="FM33" s="13">
        <f t="shared" ca="1" si="56"/>
        <v>4.7474675398799765E-4</v>
      </c>
      <c r="FN33" s="13">
        <f t="shared" ca="1" si="56"/>
        <v>4.7461889722162306E-4</v>
      </c>
      <c r="FO33" s="13">
        <f t="shared" ca="1" si="56"/>
        <v>4.7449104045524848E-4</v>
      </c>
      <c r="FP33" s="13">
        <f t="shared" ca="1" si="56"/>
        <v>4.743631836888739E-4</v>
      </c>
      <c r="FQ33" s="13">
        <f t="shared" ca="1" si="56"/>
        <v>4.7423532692249931E-4</v>
      </c>
      <c r="FR33" s="13">
        <f t="shared" ca="1" si="56"/>
        <v>4.7410747015612479E-4</v>
      </c>
      <c r="FS33" s="13">
        <f t="shared" ca="1" si="56"/>
        <v>4.7397961338975015E-4</v>
      </c>
      <c r="FT33" s="13">
        <f t="shared" ca="1" si="56"/>
        <v>4.7385175662337562E-4</v>
      </c>
      <c r="FU33" s="13">
        <f t="shared" ca="1" si="56"/>
        <v>4.7372389985700098E-4</v>
      </c>
      <c r="FV33" s="13">
        <f t="shared" ca="1" si="56"/>
        <v>4.7359604309062646E-4</v>
      </c>
      <c r="FW33" s="13">
        <f t="shared" ca="1" si="56"/>
        <v>4.7346818632425182E-4</v>
      </c>
      <c r="FX33" s="13">
        <f t="shared" ca="1" si="56"/>
        <v>4.7334032955787724E-4</v>
      </c>
      <c r="FY33" s="13">
        <f t="shared" ca="1" si="56"/>
        <v>4.7321247279150265E-4</v>
      </c>
      <c r="FZ33" s="13">
        <f t="shared" ca="1" si="56"/>
        <v>4.7308461602512812E-4</v>
      </c>
      <c r="GA33" s="13">
        <f t="shared" ca="1" si="56"/>
        <v>4.7295675925875349E-4</v>
      </c>
      <c r="GB33" s="13">
        <f t="shared" ca="1" si="56"/>
        <v>4.7282890249237896E-4</v>
      </c>
      <c r="GC33" s="13">
        <f t="shared" ca="1" si="56"/>
        <v>4.7270104572600443E-4</v>
      </c>
      <c r="GD33" s="13">
        <f t="shared" ca="1" si="56"/>
        <v>4.7257318895962979E-4</v>
      </c>
      <c r="GE33" s="13">
        <f t="shared" ca="1" si="56"/>
        <v>4.7244533219325527E-4</v>
      </c>
      <c r="GF33" s="13">
        <f t="shared" ca="1" si="56"/>
        <v>4.7231747542688063E-4</v>
      </c>
      <c r="GG33" s="13">
        <f t="shared" ca="1" si="56"/>
        <v>4.721896186605061E-4</v>
      </c>
      <c r="GH33" s="13">
        <f t="shared" ca="1" si="56"/>
        <v>4.7206176189413146E-4</v>
      </c>
      <c r="GI33" s="13">
        <f t="shared" ca="1" si="56"/>
        <v>4.7193390512775683E-4</v>
      </c>
      <c r="GJ33" s="13">
        <f t="shared" ca="1" si="56"/>
        <v>4.718060483613823E-4</v>
      </c>
      <c r="GK33" s="13">
        <f t="shared" ca="1" si="56"/>
        <v>4.7167819159500777E-4</v>
      </c>
      <c r="GL33" s="13">
        <f t="shared" ref="GL33:IW33" ca="1" si="57">((Times-KeyRate_last)*vol_next + (KeyRate_next-Times)*vol_last)/(KeyRate_next-KeyRate_last)</f>
        <v>4.7155033482863313E-4</v>
      </c>
      <c r="GM33" s="13">
        <f t="shared" ca="1" si="57"/>
        <v>4.714224780622586E-4</v>
      </c>
      <c r="GN33" s="13">
        <f t="shared" ca="1" si="57"/>
        <v>4.7129462129588408E-4</v>
      </c>
      <c r="GO33" s="13">
        <f t="shared" ca="1" si="57"/>
        <v>4.7116676452950944E-4</v>
      </c>
      <c r="GP33" s="13">
        <f t="shared" ca="1" si="57"/>
        <v>4.710389077631348E-4</v>
      </c>
      <c r="GQ33" s="13">
        <f t="shared" ca="1" si="57"/>
        <v>4.7091105099676027E-4</v>
      </c>
      <c r="GR33" s="13">
        <f t="shared" ca="1" si="57"/>
        <v>4.7078319423038574E-4</v>
      </c>
      <c r="GS33" s="13">
        <f t="shared" ca="1" si="57"/>
        <v>4.7065533746401111E-4</v>
      </c>
      <c r="GT33" s="13">
        <f t="shared" ca="1" si="57"/>
        <v>4.7052748069763647E-4</v>
      </c>
      <c r="GU33" s="13">
        <f t="shared" ca="1" si="57"/>
        <v>4.7039962393126194E-4</v>
      </c>
      <c r="GV33" s="13">
        <f t="shared" ca="1" si="57"/>
        <v>4.7027176716488741E-4</v>
      </c>
      <c r="GW33" s="13">
        <f t="shared" ca="1" si="57"/>
        <v>4.7014391039851278E-4</v>
      </c>
      <c r="GX33" s="13">
        <f t="shared" ca="1" si="57"/>
        <v>4.7001605363213814E-4</v>
      </c>
      <c r="GY33" s="13">
        <f t="shared" ca="1" si="57"/>
        <v>4.6988819686576361E-4</v>
      </c>
      <c r="GZ33" s="13">
        <f t="shared" ca="1" si="57"/>
        <v>4.6976034009938908E-4</v>
      </c>
      <c r="HA33" s="13">
        <f t="shared" ca="1" si="57"/>
        <v>4.6963248333301445E-4</v>
      </c>
      <c r="HB33" s="13">
        <f t="shared" ca="1" si="57"/>
        <v>4.6950462656663992E-4</v>
      </c>
      <c r="HC33" s="13">
        <f t="shared" ca="1" si="57"/>
        <v>4.6937676980026539E-4</v>
      </c>
      <c r="HD33" s="13">
        <f t="shared" ca="1" si="57"/>
        <v>4.6924891303389075E-4</v>
      </c>
      <c r="HE33" s="13">
        <f t="shared" ca="1" si="57"/>
        <v>4.6912105626751611E-4</v>
      </c>
      <c r="HF33" s="13">
        <f t="shared" ca="1" si="57"/>
        <v>4.6899319950114159E-4</v>
      </c>
      <c r="HG33" s="13">
        <f t="shared" ca="1" si="57"/>
        <v>4.6886534273476706E-4</v>
      </c>
      <c r="HH33" s="13">
        <f t="shared" ca="1" si="57"/>
        <v>4.6873748596839242E-4</v>
      </c>
      <c r="HI33" s="13">
        <f t="shared" ca="1" si="57"/>
        <v>4.6860962920201778E-4</v>
      </c>
      <c r="HJ33" s="13">
        <f t="shared" ca="1" si="57"/>
        <v>4.6848177243564326E-4</v>
      </c>
      <c r="HK33" s="13">
        <f t="shared" ca="1" si="57"/>
        <v>4.6835391566926873E-4</v>
      </c>
      <c r="HL33" s="13">
        <f t="shared" ca="1" si="57"/>
        <v>4.6822605890289409E-4</v>
      </c>
      <c r="HM33" s="13">
        <f t="shared" ca="1" si="57"/>
        <v>4.6809820213651956E-4</v>
      </c>
      <c r="HN33" s="13">
        <f t="shared" ca="1" si="57"/>
        <v>4.6797034537014492E-4</v>
      </c>
      <c r="HO33" s="13">
        <f t="shared" ca="1" si="57"/>
        <v>4.678424886037704E-4</v>
      </c>
      <c r="HP33" s="13">
        <f t="shared" ca="1" si="57"/>
        <v>4.6771463183739576E-4</v>
      </c>
      <c r="HQ33" s="13">
        <f t="shared" ca="1" si="57"/>
        <v>4.6758677507102112E-4</v>
      </c>
      <c r="HR33" s="13">
        <f t="shared" ca="1" si="57"/>
        <v>4.6745891830464659E-4</v>
      </c>
      <c r="HS33" s="13">
        <f t="shared" ca="1" si="57"/>
        <v>4.6733106153827207E-4</v>
      </c>
      <c r="HT33" s="13">
        <f t="shared" ca="1" si="57"/>
        <v>4.6720320477189743E-4</v>
      </c>
      <c r="HU33" s="13">
        <f t="shared" ca="1" si="57"/>
        <v>4.670753480055229E-4</v>
      </c>
      <c r="HV33" s="13">
        <f t="shared" ca="1" si="57"/>
        <v>4.6694749123914832E-4</v>
      </c>
      <c r="HW33" s="13">
        <f t="shared" ca="1" si="57"/>
        <v>4.6681963447277373E-4</v>
      </c>
      <c r="HX33" s="13">
        <f t="shared" ca="1" si="57"/>
        <v>4.666917777063991E-4</v>
      </c>
      <c r="HY33" s="13">
        <f t="shared" ca="1" si="57"/>
        <v>4.6656392094002457E-4</v>
      </c>
      <c r="HZ33" s="13">
        <f t="shared" ca="1" si="57"/>
        <v>4.6643606417364999E-4</v>
      </c>
      <c r="IA33" s="13">
        <f t="shared" ca="1" si="57"/>
        <v>4.663082074072754E-4</v>
      </c>
      <c r="IB33" s="13">
        <f t="shared" ca="1" si="57"/>
        <v>4.6618035064090077E-4</v>
      </c>
      <c r="IC33" s="13">
        <f t="shared" ca="1" si="57"/>
        <v>4.6605249387452624E-4</v>
      </c>
      <c r="ID33" s="13">
        <f t="shared" ca="1" si="57"/>
        <v>4.6592463710815166E-4</v>
      </c>
      <c r="IE33" s="13">
        <f t="shared" ca="1" si="57"/>
        <v>4.6579678034177707E-4</v>
      </c>
      <c r="IF33" s="13">
        <f t="shared" ca="1" si="57"/>
        <v>4.6566892357540249E-4</v>
      </c>
      <c r="IG33" s="13">
        <f t="shared" ca="1" si="57"/>
        <v>4.6554106680902791E-4</v>
      </c>
      <c r="IH33" s="13">
        <f t="shared" ca="1" si="57"/>
        <v>4.6541321004265333E-4</v>
      </c>
      <c r="II33" s="13">
        <f t="shared" ca="1" si="57"/>
        <v>4.6528535327627874E-4</v>
      </c>
      <c r="IJ33" s="13">
        <f t="shared" ca="1" si="57"/>
        <v>4.6515749650990416E-4</v>
      </c>
      <c r="IK33" s="13">
        <f t="shared" ca="1" si="57"/>
        <v>4.6502963974352958E-4</v>
      </c>
      <c r="IL33" s="13">
        <f t="shared" ca="1" si="57"/>
        <v>4.6490178297715499E-4</v>
      </c>
      <c r="IM33" s="13">
        <f t="shared" ca="1" si="57"/>
        <v>4.6477392621078041E-4</v>
      </c>
      <c r="IN33" s="13">
        <f t="shared" ca="1" si="57"/>
        <v>4.6464606944440583E-4</v>
      </c>
      <c r="IO33" s="13">
        <f t="shared" ca="1" si="57"/>
        <v>4.645182126780313E-4</v>
      </c>
      <c r="IP33" s="13">
        <f t="shared" ca="1" si="57"/>
        <v>4.6439035591165666E-4</v>
      </c>
      <c r="IQ33" s="13">
        <f t="shared" ca="1" si="57"/>
        <v>4.6426249914528208E-4</v>
      </c>
      <c r="IR33" s="13">
        <f t="shared" ca="1" si="57"/>
        <v>4.641346423789075E-4</v>
      </c>
      <c r="IS33" s="13">
        <f t="shared" ca="1" si="57"/>
        <v>4.6400678561253297E-4</v>
      </c>
      <c r="IT33" s="13">
        <f t="shared" ca="1" si="57"/>
        <v>4.6387892884615833E-4</v>
      </c>
      <c r="IU33" s="13">
        <f t="shared" ca="1" si="57"/>
        <v>4.637510720797838E-4</v>
      </c>
      <c r="IV33" s="13">
        <f t="shared" ca="1" si="57"/>
        <v>4.6362321531340917E-4</v>
      </c>
      <c r="IW33" s="13">
        <f t="shared" ca="1" si="57"/>
        <v>4.6349535854703464E-4</v>
      </c>
      <c r="IX33" s="13">
        <f t="shared" ref="IX33:KO33" ca="1" si="58">((Times-KeyRate_last)*vol_next + (KeyRate_next-Times)*vol_last)/(KeyRate_next-KeyRate_last)</f>
        <v>4.6336750178066E-4</v>
      </c>
      <c r="IY33" s="13">
        <f t="shared" ca="1" si="58"/>
        <v>4.6323964501428547E-4</v>
      </c>
      <c r="IZ33" s="13">
        <f t="shared" ca="1" si="58"/>
        <v>4.6311178824791095E-4</v>
      </c>
      <c r="JA33" s="13">
        <f t="shared" ca="1" si="58"/>
        <v>4.6298393148153631E-4</v>
      </c>
      <c r="JB33" s="13">
        <f t="shared" ca="1" si="58"/>
        <v>4.6285607471516167E-4</v>
      </c>
      <c r="JC33" s="13">
        <f t="shared" ca="1" si="58"/>
        <v>4.6272821794878714E-4</v>
      </c>
      <c r="JD33" s="13">
        <f t="shared" ca="1" si="58"/>
        <v>4.6260036118241251E-4</v>
      </c>
      <c r="JE33" s="13">
        <f t="shared" ca="1" si="58"/>
        <v>4.6247250441603798E-4</v>
      </c>
      <c r="JF33" s="13">
        <f t="shared" ca="1" si="58"/>
        <v>4.6234464764966345E-4</v>
      </c>
      <c r="JG33" s="13">
        <f t="shared" ca="1" si="58"/>
        <v>4.6221679088328881E-4</v>
      </c>
      <c r="JH33" s="13">
        <f t="shared" ca="1" si="58"/>
        <v>4.6208893411691428E-4</v>
      </c>
      <c r="JI33" s="13">
        <f t="shared" ca="1" si="58"/>
        <v>4.6196107735053965E-4</v>
      </c>
      <c r="JJ33" s="13">
        <f t="shared" ca="1" si="58"/>
        <v>4.6183322058416501E-4</v>
      </c>
      <c r="JK33" s="13">
        <f t="shared" ca="1" si="58"/>
        <v>4.6170536381779048E-4</v>
      </c>
      <c r="JL33" s="13">
        <f t="shared" ca="1" si="58"/>
        <v>4.6157750705141595E-4</v>
      </c>
      <c r="JM33" s="13">
        <f t="shared" ca="1" si="58"/>
        <v>4.6144965028504132E-4</v>
      </c>
      <c r="JN33" s="13">
        <f t="shared" ca="1" si="58"/>
        <v>4.6132179351866668E-4</v>
      </c>
      <c r="JO33" s="13">
        <f t="shared" ca="1" si="58"/>
        <v>4.6119393675229226E-4</v>
      </c>
      <c r="JP33" s="13">
        <f t="shared" ca="1" si="58"/>
        <v>4.6106607998591762E-4</v>
      </c>
      <c r="JQ33" s="13">
        <f t="shared" ca="1" si="58"/>
        <v>4.6093822321954309E-4</v>
      </c>
      <c r="JR33" s="13">
        <f t="shared" ca="1" si="58"/>
        <v>4.6081036645316846E-4</v>
      </c>
      <c r="JS33" s="13">
        <f t="shared" ca="1" si="58"/>
        <v>4.6068250968679393E-4</v>
      </c>
      <c r="JT33" s="13">
        <f t="shared" ca="1" si="58"/>
        <v>4.6055465292041929E-4</v>
      </c>
      <c r="JU33" s="13">
        <f t="shared" ca="1" si="58"/>
        <v>4.6042679615404465E-4</v>
      </c>
      <c r="JV33" s="13">
        <f t="shared" ca="1" si="58"/>
        <v>4.6029893938767013E-4</v>
      </c>
      <c r="JW33" s="13">
        <f t="shared" ca="1" si="58"/>
        <v>4.6017108262129549E-4</v>
      </c>
      <c r="JX33" s="13">
        <f t="shared" ca="1" si="58"/>
        <v>4.6004322585492096E-4</v>
      </c>
      <c r="JY33" s="13">
        <f t="shared" ca="1" si="58"/>
        <v>4.5991536908854632E-4</v>
      </c>
      <c r="JZ33" s="13">
        <f t="shared" ca="1" si="58"/>
        <v>4.597875123221718E-4</v>
      </c>
      <c r="KA33" s="13">
        <f t="shared" ca="1" si="58"/>
        <v>4.5965965555579716E-4</v>
      </c>
      <c r="KB33" s="13">
        <f t="shared" ca="1" si="58"/>
        <v>4.5953179878942274E-4</v>
      </c>
      <c r="KC33" s="13">
        <f t="shared" ca="1" si="58"/>
        <v>4.594039420230481E-4</v>
      </c>
      <c r="KD33" s="13">
        <f t="shared" ca="1" si="58"/>
        <v>4.5927608525667357E-4</v>
      </c>
      <c r="KE33" s="13">
        <f t="shared" ca="1" si="58"/>
        <v>4.5914822849029894E-4</v>
      </c>
      <c r="KF33" s="13">
        <f t="shared" ca="1" si="58"/>
        <v>4.590203717239243E-4</v>
      </c>
      <c r="KG33" s="13">
        <f t="shared" ca="1" si="58"/>
        <v>4.5889251495754977E-4</v>
      </c>
      <c r="KH33" s="13">
        <f t="shared" ca="1" si="58"/>
        <v>4.5876465819117513E-4</v>
      </c>
      <c r="KI33" s="13">
        <f t="shared" ca="1" si="58"/>
        <v>4.5863680142480061E-4</v>
      </c>
      <c r="KJ33" s="13">
        <f t="shared" ca="1" si="58"/>
        <v>4.5850894465842597E-4</v>
      </c>
      <c r="KK33" s="13">
        <f t="shared" ca="1" si="58"/>
        <v>4.5838108789205144E-4</v>
      </c>
      <c r="KL33" s="13">
        <f t="shared" ca="1" si="58"/>
        <v>4.582532311256768E-4</v>
      </c>
      <c r="KM33" s="13">
        <f t="shared" ca="1" si="58"/>
        <v>4.5812537435930227E-4</v>
      </c>
      <c r="KN33" s="13">
        <f t="shared" ca="1" si="58"/>
        <v>4.5799751759292764E-4</v>
      </c>
      <c r="KO33" s="13">
        <f t="shared" ca="1" si="58"/>
        <v>4.5786966082655316E-4</v>
      </c>
      <c r="KP33" s="13">
        <f ca="1">KP24</f>
        <v>4.5774180406017853E-4</v>
      </c>
    </row>
    <row r="38" spans="1:302" x14ac:dyDescent="0.2">
      <c r="B38" s="13">
        <f t="shared" ref="B38:BM38" ca="1" si="59">vol_last^2</f>
        <v>9.5017699895400346E-8</v>
      </c>
      <c r="C38" s="13">
        <f t="shared" ca="1" si="59"/>
        <v>9.5017699895400346E-8</v>
      </c>
      <c r="D38" s="13">
        <f t="shared" ca="1" si="59"/>
        <v>9.5017699895400346E-8</v>
      </c>
      <c r="E38" s="13">
        <f t="shared" ca="1" si="59"/>
        <v>9.5017699895400346E-8</v>
      </c>
      <c r="F38" s="13">
        <f t="shared" ca="1" si="59"/>
        <v>9.5017699895400346E-8</v>
      </c>
      <c r="G38" s="13">
        <f t="shared" ca="1" si="59"/>
        <v>9.5017699895400346E-8</v>
      </c>
      <c r="H38" s="13">
        <f t="shared" ca="1" si="59"/>
        <v>9.5017699895400346E-8</v>
      </c>
      <c r="I38" s="13">
        <f t="shared" ca="1" si="59"/>
        <v>9.5017699895400346E-8</v>
      </c>
      <c r="J38" s="13">
        <f t="shared" ca="1" si="59"/>
        <v>9.5017699895400346E-8</v>
      </c>
      <c r="K38" s="13">
        <f t="shared" ca="1" si="59"/>
        <v>9.5017699895400346E-8</v>
      </c>
      <c r="L38" s="13">
        <f t="shared" ca="1" si="59"/>
        <v>1.9003539979080067E-7</v>
      </c>
      <c r="M38" s="13">
        <f t="shared" ca="1" si="59"/>
        <v>1.9003539979080067E-7</v>
      </c>
      <c r="N38" s="13">
        <f t="shared" ca="1" si="59"/>
        <v>1.9003539979080067E-7</v>
      </c>
      <c r="O38" s="13">
        <f t="shared" ca="1" si="59"/>
        <v>1.9003539979080067E-7</v>
      </c>
      <c r="P38" s="13">
        <f t="shared" ca="1" si="59"/>
        <v>1.9003539979080067E-7</v>
      </c>
      <c r="Q38" s="13">
        <f t="shared" ca="1" si="59"/>
        <v>1.9003539979080067E-7</v>
      </c>
      <c r="R38" s="13">
        <f t="shared" ca="1" si="59"/>
        <v>1.9003539979080067E-7</v>
      </c>
      <c r="S38" s="13">
        <f t="shared" ca="1" si="59"/>
        <v>1.9003539979080067E-7</v>
      </c>
      <c r="T38" s="13">
        <f t="shared" ca="1" si="59"/>
        <v>1.9003539979080067E-7</v>
      </c>
      <c r="U38" s="13">
        <f t="shared" ca="1" si="59"/>
        <v>1.9003539979080067E-7</v>
      </c>
      <c r="V38" s="13">
        <f t="shared" ca="1" si="59"/>
        <v>2.1091408512646008E-7</v>
      </c>
      <c r="W38" s="13">
        <f t="shared" ca="1" si="59"/>
        <v>2.1091408512646008E-7</v>
      </c>
      <c r="X38" s="13">
        <f t="shared" ca="1" si="59"/>
        <v>2.1091408512646008E-7</v>
      </c>
      <c r="Y38" s="13">
        <f t="shared" ca="1" si="59"/>
        <v>2.1091408512646008E-7</v>
      </c>
      <c r="Z38" s="13">
        <f t="shared" ca="1" si="59"/>
        <v>2.1091408512646008E-7</v>
      </c>
      <c r="AA38" s="13">
        <f t="shared" ca="1" si="59"/>
        <v>2.1091408512646008E-7</v>
      </c>
      <c r="AB38" s="13">
        <f t="shared" ca="1" si="59"/>
        <v>2.1091408512646008E-7</v>
      </c>
      <c r="AC38" s="13">
        <f t="shared" ca="1" si="59"/>
        <v>2.1091408512646008E-7</v>
      </c>
      <c r="AD38" s="13">
        <f t="shared" ca="1" si="59"/>
        <v>2.1091408512646008E-7</v>
      </c>
      <c r="AE38" s="13">
        <f t="shared" ca="1" si="59"/>
        <v>2.1091408512646008E-7</v>
      </c>
      <c r="AF38" s="13">
        <f t="shared" ca="1" si="59"/>
        <v>2.2389767528822935E-7</v>
      </c>
      <c r="AG38" s="13">
        <f t="shared" ca="1" si="59"/>
        <v>2.2389767528822935E-7</v>
      </c>
      <c r="AH38" s="13">
        <f t="shared" ca="1" si="59"/>
        <v>2.2389767528822935E-7</v>
      </c>
      <c r="AI38" s="13">
        <f t="shared" ca="1" si="59"/>
        <v>2.2389767528822935E-7</v>
      </c>
      <c r="AJ38" s="13">
        <f t="shared" ca="1" si="59"/>
        <v>2.2389767528822935E-7</v>
      </c>
      <c r="AK38" s="13">
        <f t="shared" ca="1" si="59"/>
        <v>2.2389767528822935E-7</v>
      </c>
      <c r="AL38" s="13">
        <f t="shared" ca="1" si="59"/>
        <v>2.2389767528822935E-7</v>
      </c>
      <c r="AM38" s="13">
        <f t="shared" ca="1" si="59"/>
        <v>2.2389767528822935E-7</v>
      </c>
      <c r="AN38" s="13">
        <f t="shared" ca="1" si="59"/>
        <v>2.2389767528822935E-7</v>
      </c>
      <c r="AO38" s="13">
        <f t="shared" ca="1" si="59"/>
        <v>2.2389767528822935E-7</v>
      </c>
      <c r="AP38" s="13">
        <f t="shared" ca="1" si="59"/>
        <v>2.3290074027596284E-7</v>
      </c>
      <c r="AQ38" s="13">
        <f t="shared" ca="1" si="59"/>
        <v>2.3290074027596284E-7</v>
      </c>
      <c r="AR38" s="13">
        <f t="shared" ca="1" si="59"/>
        <v>2.3290074027596284E-7</v>
      </c>
      <c r="AS38" s="13">
        <f t="shared" ca="1" si="59"/>
        <v>2.3290074027596284E-7</v>
      </c>
      <c r="AT38" s="13">
        <f t="shared" ca="1" si="59"/>
        <v>2.3290074027596284E-7</v>
      </c>
      <c r="AU38" s="13">
        <f t="shared" ca="1" si="59"/>
        <v>2.3290074027596284E-7</v>
      </c>
      <c r="AV38" s="13">
        <f t="shared" ca="1" si="59"/>
        <v>2.3290074027596284E-7</v>
      </c>
      <c r="AW38" s="13">
        <f t="shared" ca="1" si="59"/>
        <v>2.3290074027596284E-7</v>
      </c>
      <c r="AX38" s="13">
        <f t="shared" ca="1" si="59"/>
        <v>2.3290074027596284E-7</v>
      </c>
      <c r="AY38" s="13">
        <f t="shared" ca="1" si="59"/>
        <v>2.3290074027596284E-7</v>
      </c>
      <c r="AZ38" s="13">
        <f t="shared" ca="1" si="59"/>
        <v>2.4332701655922213E-7</v>
      </c>
      <c r="BA38" s="13">
        <f t="shared" ca="1" si="59"/>
        <v>2.4332701655922213E-7</v>
      </c>
      <c r="BB38" s="13">
        <f t="shared" ca="1" si="59"/>
        <v>2.4332701655922213E-7</v>
      </c>
      <c r="BC38" s="13">
        <f t="shared" ca="1" si="59"/>
        <v>2.4332701655922213E-7</v>
      </c>
      <c r="BD38" s="13">
        <f t="shared" ca="1" si="59"/>
        <v>2.4332701655922213E-7</v>
      </c>
      <c r="BE38" s="13">
        <f t="shared" ca="1" si="59"/>
        <v>2.4332701655922213E-7</v>
      </c>
      <c r="BF38" s="13">
        <f t="shared" ca="1" si="59"/>
        <v>2.4332701655922213E-7</v>
      </c>
      <c r="BG38" s="13">
        <f t="shared" ca="1" si="59"/>
        <v>2.4332701655922213E-7</v>
      </c>
      <c r="BH38" s="13">
        <f t="shared" ca="1" si="59"/>
        <v>2.4332701655922213E-7</v>
      </c>
      <c r="BI38" s="13">
        <f t="shared" ca="1" si="59"/>
        <v>2.4332701655922213E-7</v>
      </c>
      <c r="BJ38" s="13">
        <f t="shared" ca="1" si="59"/>
        <v>2.4332701655922213E-7</v>
      </c>
      <c r="BK38" s="13">
        <f t="shared" ca="1" si="59"/>
        <v>2.4332701655922213E-7</v>
      </c>
      <c r="BL38" s="13">
        <f t="shared" ca="1" si="59"/>
        <v>2.4332701655922213E-7</v>
      </c>
      <c r="BM38" s="13">
        <f t="shared" ca="1" si="59"/>
        <v>2.4332701655922213E-7</v>
      </c>
      <c r="BN38" s="13">
        <f t="shared" ref="BN38:DY38" ca="1" si="60">vol_last^2</f>
        <v>2.4332701655922213E-7</v>
      </c>
      <c r="BO38" s="13">
        <f t="shared" ca="1" si="60"/>
        <v>2.4332701655922213E-7</v>
      </c>
      <c r="BP38" s="13">
        <f t="shared" ca="1" si="60"/>
        <v>2.4332701655922213E-7</v>
      </c>
      <c r="BQ38" s="13">
        <f t="shared" ca="1" si="60"/>
        <v>2.4332701655922213E-7</v>
      </c>
      <c r="BR38" s="13">
        <f t="shared" ca="1" si="60"/>
        <v>2.4332701655922213E-7</v>
      </c>
      <c r="BS38" s="13">
        <f t="shared" ca="1" si="60"/>
        <v>2.4332701655922213E-7</v>
      </c>
      <c r="BT38" s="13">
        <f t="shared" ca="1" si="60"/>
        <v>2.2474182024144761E-7</v>
      </c>
      <c r="BU38" s="13">
        <f t="shared" ca="1" si="60"/>
        <v>2.2474182024144761E-7</v>
      </c>
      <c r="BV38" s="13">
        <f t="shared" ca="1" si="60"/>
        <v>2.2474182024144761E-7</v>
      </c>
      <c r="BW38" s="13">
        <f t="shared" ca="1" si="60"/>
        <v>2.2474182024144761E-7</v>
      </c>
      <c r="BX38" s="13">
        <f t="shared" ca="1" si="60"/>
        <v>2.2474182024144761E-7</v>
      </c>
      <c r="BY38" s="13">
        <f t="shared" ca="1" si="60"/>
        <v>2.2474182024144761E-7</v>
      </c>
      <c r="BZ38" s="13">
        <f t="shared" ca="1" si="60"/>
        <v>2.2474182024144761E-7</v>
      </c>
      <c r="CA38" s="13">
        <f t="shared" ca="1" si="60"/>
        <v>2.2474182024144761E-7</v>
      </c>
      <c r="CB38" s="13">
        <f t="shared" ca="1" si="60"/>
        <v>2.2474182024144761E-7</v>
      </c>
      <c r="CC38" s="13">
        <f t="shared" ca="1" si="60"/>
        <v>2.2474182024144761E-7</v>
      </c>
      <c r="CD38" s="13">
        <f t="shared" ca="1" si="60"/>
        <v>2.2474182024144761E-7</v>
      </c>
      <c r="CE38" s="13">
        <f t="shared" ca="1" si="60"/>
        <v>2.2474182024144761E-7</v>
      </c>
      <c r="CF38" s="13">
        <f t="shared" ca="1" si="60"/>
        <v>2.2474182024144761E-7</v>
      </c>
      <c r="CG38" s="13">
        <f t="shared" ca="1" si="60"/>
        <v>2.2474182024144761E-7</v>
      </c>
      <c r="CH38" s="13">
        <f t="shared" ca="1" si="60"/>
        <v>2.2474182024144761E-7</v>
      </c>
      <c r="CI38" s="13">
        <f t="shared" ca="1" si="60"/>
        <v>2.2474182024144761E-7</v>
      </c>
      <c r="CJ38" s="13">
        <f t="shared" ca="1" si="60"/>
        <v>2.2474182024144761E-7</v>
      </c>
      <c r="CK38" s="13">
        <f t="shared" ca="1" si="60"/>
        <v>2.2474182024144761E-7</v>
      </c>
      <c r="CL38" s="13">
        <f t="shared" ca="1" si="60"/>
        <v>2.2474182024144761E-7</v>
      </c>
      <c r="CM38" s="13">
        <f t="shared" ca="1" si="60"/>
        <v>2.2474182024144761E-7</v>
      </c>
      <c r="CN38" s="13">
        <f t="shared" ca="1" si="60"/>
        <v>2.2474182024144761E-7</v>
      </c>
      <c r="CO38" s="13">
        <f t="shared" ca="1" si="60"/>
        <v>2.2474182024144761E-7</v>
      </c>
      <c r="CP38" s="13">
        <f t="shared" ca="1" si="60"/>
        <v>2.2474182024144761E-7</v>
      </c>
      <c r="CQ38" s="13">
        <f t="shared" ca="1" si="60"/>
        <v>2.2474182024144761E-7</v>
      </c>
      <c r="CR38" s="13">
        <f t="shared" ca="1" si="60"/>
        <v>2.2474182024144761E-7</v>
      </c>
      <c r="CS38" s="13">
        <f t="shared" ca="1" si="60"/>
        <v>2.2474182024144761E-7</v>
      </c>
      <c r="CT38" s="13">
        <f t="shared" ca="1" si="60"/>
        <v>2.2474182024144761E-7</v>
      </c>
      <c r="CU38" s="13">
        <f t="shared" ca="1" si="60"/>
        <v>2.2474182024144761E-7</v>
      </c>
      <c r="CV38" s="13">
        <f t="shared" ca="1" si="60"/>
        <v>2.2474182024144761E-7</v>
      </c>
      <c r="CW38" s="13">
        <f t="shared" ca="1" si="60"/>
        <v>2.2474182024144761E-7</v>
      </c>
      <c r="CX38" s="13">
        <f t="shared" ca="1" si="60"/>
        <v>2.3359160805321783E-7</v>
      </c>
      <c r="CY38" s="13">
        <f t="shared" ca="1" si="60"/>
        <v>2.3359160805321783E-7</v>
      </c>
      <c r="CZ38" s="13">
        <f t="shared" ca="1" si="60"/>
        <v>2.3359160805321783E-7</v>
      </c>
      <c r="DA38" s="13">
        <f t="shared" ca="1" si="60"/>
        <v>2.3359160805321783E-7</v>
      </c>
      <c r="DB38" s="13">
        <f t="shared" ca="1" si="60"/>
        <v>2.3359160805321783E-7</v>
      </c>
      <c r="DC38" s="13">
        <f t="shared" ca="1" si="60"/>
        <v>2.3359160805321783E-7</v>
      </c>
      <c r="DD38" s="13">
        <f t="shared" ca="1" si="60"/>
        <v>2.3359160805321783E-7</v>
      </c>
      <c r="DE38" s="13">
        <f t="shared" ca="1" si="60"/>
        <v>2.3359160805321783E-7</v>
      </c>
      <c r="DF38" s="13">
        <f t="shared" ca="1" si="60"/>
        <v>2.3359160805321783E-7</v>
      </c>
      <c r="DG38" s="13">
        <f t="shared" ca="1" si="60"/>
        <v>2.3359160805321783E-7</v>
      </c>
      <c r="DH38" s="13">
        <f t="shared" ca="1" si="60"/>
        <v>2.3359160805321783E-7</v>
      </c>
      <c r="DI38" s="13">
        <f t="shared" ca="1" si="60"/>
        <v>2.3359160805321783E-7</v>
      </c>
      <c r="DJ38" s="13">
        <f t="shared" ca="1" si="60"/>
        <v>2.3359160805321783E-7</v>
      </c>
      <c r="DK38" s="13">
        <f t="shared" ca="1" si="60"/>
        <v>2.3359160805321783E-7</v>
      </c>
      <c r="DL38" s="13">
        <f t="shared" ca="1" si="60"/>
        <v>2.3359160805321783E-7</v>
      </c>
      <c r="DM38" s="13">
        <f t="shared" ca="1" si="60"/>
        <v>2.3359160805321783E-7</v>
      </c>
      <c r="DN38" s="13">
        <f t="shared" ca="1" si="60"/>
        <v>2.3359160805321783E-7</v>
      </c>
      <c r="DO38" s="13">
        <f t="shared" ca="1" si="60"/>
        <v>2.3359160805321783E-7</v>
      </c>
      <c r="DP38" s="13">
        <f t="shared" ca="1" si="60"/>
        <v>2.3359160805321783E-7</v>
      </c>
      <c r="DQ38" s="13">
        <f t="shared" ca="1" si="60"/>
        <v>2.3359160805321783E-7</v>
      </c>
      <c r="DR38" s="13">
        <f t="shared" ca="1" si="60"/>
        <v>2.3359160805321783E-7</v>
      </c>
      <c r="DS38" s="13">
        <f t="shared" ca="1" si="60"/>
        <v>2.3359160805321783E-7</v>
      </c>
      <c r="DT38" s="13">
        <f t="shared" ca="1" si="60"/>
        <v>2.3359160805321783E-7</v>
      </c>
      <c r="DU38" s="13">
        <f t="shared" ca="1" si="60"/>
        <v>2.3359160805321783E-7</v>
      </c>
      <c r="DV38" s="13">
        <f t="shared" ca="1" si="60"/>
        <v>2.3359160805321783E-7</v>
      </c>
      <c r="DW38" s="13">
        <f t="shared" ca="1" si="60"/>
        <v>2.3359160805321783E-7</v>
      </c>
      <c r="DX38" s="13">
        <f t="shared" ca="1" si="60"/>
        <v>2.3359160805321783E-7</v>
      </c>
      <c r="DY38" s="13">
        <f t="shared" ca="1" si="60"/>
        <v>2.3359160805321783E-7</v>
      </c>
      <c r="DZ38" s="13">
        <f t="shared" ref="DZ38:GK38" ca="1" si="61">vol_last^2</f>
        <v>2.3359160805321783E-7</v>
      </c>
      <c r="EA38" s="13">
        <f t="shared" ca="1" si="61"/>
        <v>2.3359160805321783E-7</v>
      </c>
      <c r="EB38" s="13">
        <f t="shared" ca="1" si="61"/>
        <v>2.3359160805321783E-7</v>
      </c>
      <c r="EC38" s="13">
        <f t="shared" ca="1" si="61"/>
        <v>2.3359160805321783E-7</v>
      </c>
      <c r="ED38" s="13">
        <f t="shared" ca="1" si="61"/>
        <v>2.3359160805321783E-7</v>
      </c>
      <c r="EE38" s="13">
        <f t="shared" ca="1" si="61"/>
        <v>2.3359160805321783E-7</v>
      </c>
      <c r="EF38" s="13">
        <f t="shared" ca="1" si="61"/>
        <v>2.3359160805321783E-7</v>
      </c>
      <c r="EG38" s="13">
        <f t="shared" ca="1" si="61"/>
        <v>2.3359160805321783E-7</v>
      </c>
      <c r="EH38" s="13">
        <f t="shared" ca="1" si="61"/>
        <v>2.3359160805321783E-7</v>
      </c>
      <c r="EI38" s="13">
        <f t="shared" ca="1" si="61"/>
        <v>2.3359160805321783E-7</v>
      </c>
      <c r="EJ38" s="13">
        <f t="shared" ca="1" si="61"/>
        <v>2.3359160805321783E-7</v>
      </c>
      <c r="EK38" s="13">
        <f t="shared" ca="1" si="61"/>
        <v>2.3359160805321783E-7</v>
      </c>
      <c r="EL38" s="13">
        <f t="shared" ca="1" si="61"/>
        <v>2.3359160805321783E-7</v>
      </c>
      <c r="EM38" s="13">
        <f t="shared" ca="1" si="61"/>
        <v>2.3359160805321783E-7</v>
      </c>
      <c r="EN38" s="13">
        <f t="shared" ca="1" si="61"/>
        <v>2.3359160805321783E-7</v>
      </c>
      <c r="EO38" s="13">
        <f t="shared" ca="1" si="61"/>
        <v>2.3359160805321783E-7</v>
      </c>
      <c r="EP38" s="13">
        <f t="shared" ca="1" si="61"/>
        <v>2.3359160805321783E-7</v>
      </c>
      <c r="EQ38" s="13">
        <f t="shared" ca="1" si="61"/>
        <v>2.3359160805321783E-7</v>
      </c>
      <c r="ER38" s="13">
        <f t="shared" ca="1" si="61"/>
        <v>2.3359160805321783E-7</v>
      </c>
      <c r="ES38" s="13">
        <f t="shared" ca="1" si="61"/>
        <v>2.3359160805321783E-7</v>
      </c>
      <c r="ET38" s="13">
        <f t="shared" ca="1" si="61"/>
        <v>2.3359160805321783E-7</v>
      </c>
      <c r="EU38" s="13">
        <f t="shared" ca="1" si="61"/>
        <v>2.3359160805321783E-7</v>
      </c>
      <c r="EV38" s="13">
        <f t="shared" ca="1" si="61"/>
        <v>2.3359160805321783E-7</v>
      </c>
      <c r="EW38" s="13">
        <f t="shared" ca="1" si="61"/>
        <v>2.3359160805321783E-7</v>
      </c>
      <c r="EX38" s="13">
        <f t="shared" ca="1" si="61"/>
        <v>2.3359160805321783E-7</v>
      </c>
      <c r="EY38" s="13">
        <f t="shared" ca="1" si="61"/>
        <v>2.3359160805321783E-7</v>
      </c>
      <c r="EZ38" s="13">
        <f t="shared" ca="1" si="61"/>
        <v>2.3359160805321783E-7</v>
      </c>
      <c r="FA38" s="13">
        <f t="shared" ca="1" si="61"/>
        <v>2.3359160805321783E-7</v>
      </c>
      <c r="FB38" s="13">
        <f t="shared" ca="1" si="61"/>
        <v>2.3359160805321783E-7</v>
      </c>
      <c r="FC38" s="13">
        <f t="shared" ca="1" si="61"/>
        <v>2.3359160805321783E-7</v>
      </c>
      <c r="FD38" s="13">
        <f t="shared" ca="1" si="61"/>
        <v>2.3359160805321783E-7</v>
      </c>
      <c r="FE38" s="13">
        <f t="shared" ca="1" si="61"/>
        <v>2.3359160805321783E-7</v>
      </c>
      <c r="FF38" s="13">
        <f t="shared" ca="1" si="61"/>
        <v>2.3359160805321783E-7</v>
      </c>
      <c r="FG38" s="13">
        <f t="shared" ca="1" si="61"/>
        <v>2.3359160805321783E-7</v>
      </c>
      <c r="FH38" s="13">
        <f t="shared" ca="1" si="61"/>
        <v>2.3359160805321783E-7</v>
      </c>
      <c r="FI38" s="13">
        <f t="shared" ca="1" si="61"/>
        <v>2.3359160805321783E-7</v>
      </c>
      <c r="FJ38" s="13">
        <f t="shared" ca="1" si="61"/>
        <v>2.3359160805321783E-7</v>
      </c>
      <c r="FK38" s="13">
        <f t="shared" ca="1" si="61"/>
        <v>2.3359160805321783E-7</v>
      </c>
      <c r="FL38" s="13">
        <f t="shared" ca="1" si="61"/>
        <v>2.3359160805321783E-7</v>
      </c>
      <c r="FM38" s="13">
        <f t="shared" ca="1" si="61"/>
        <v>2.3359160805321783E-7</v>
      </c>
      <c r="FN38" s="13">
        <f t="shared" ca="1" si="61"/>
        <v>2.3359160805321783E-7</v>
      </c>
      <c r="FO38" s="13">
        <f t="shared" ca="1" si="61"/>
        <v>2.3359160805321783E-7</v>
      </c>
      <c r="FP38" s="13">
        <f t="shared" ca="1" si="61"/>
        <v>2.3359160805321783E-7</v>
      </c>
      <c r="FQ38" s="13">
        <f t="shared" ca="1" si="61"/>
        <v>2.3359160805321783E-7</v>
      </c>
      <c r="FR38" s="13">
        <f t="shared" ca="1" si="61"/>
        <v>2.3359160805321783E-7</v>
      </c>
      <c r="FS38" s="13">
        <f t="shared" ca="1" si="61"/>
        <v>2.3359160805321783E-7</v>
      </c>
      <c r="FT38" s="13">
        <f t="shared" ca="1" si="61"/>
        <v>2.3359160805321783E-7</v>
      </c>
      <c r="FU38" s="13">
        <f t="shared" ca="1" si="61"/>
        <v>2.3359160805321783E-7</v>
      </c>
      <c r="FV38" s="13">
        <f t="shared" ca="1" si="61"/>
        <v>2.3359160805321783E-7</v>
      </c>
      <c r="FW38" s="13">
        <f t="shared" ca="1" si="61"/>
        <v>2.3359160805321783E-7</v>
      </c>
      <c r="FX38" s="13">
        <f t="shared" ca="1" si="61"/>
        <v>2.3359160805321783E-7</v>
      </c>
      <c r="FY38" s="13">
        <f t="shared" ca="1" si="61"/>
        <v>2.3359160805321783E-7</v>
      </c>
      <c r="FZ38" s="13">
        <f t="shared" ca="1" si="61"/>
        <v>2.3359160805321783E-7</v>
      </c>
      <c r="GA38" s="13">
        <f t="shared" ca="1" si="61"/>
        <v>2.3359160805321783E-7</v>
      </c>
      <c r="GB38" s="13">
        <f t="shared" ca="1" si="61"/>
        <v>2.3359160805321783E-7</v>
      </c>
      <c r="GC38" s="13">
        <f t="shared" ca="1" si="61"/>
        <v>2.3359160805321783E-7</v>
      </c>
      <c r="GD38" s="13">
        <f t="shared" ca="1" si="61"/>
        <v>2.3359160805321783E-7</v>
      </c>
      <c r="GE38" s="13">
        <f t="shared" ca="1" si="61"/>
        <v>2.3359160805321783E-7</v>
      </c>
      <c r="GF38" s="13">
        <f t="shared" ca="1" si="61"/>
        <v>2.3359160805321783E-7</v>
      </c>
      <c r="GG38" s="13">
        <f t="shared" ca="1" si="61"/>
        <v>2.3359160805321783E-7</v>
      </c>
      <c r="GH38" s="13">
        <f t="shared" ca="1" si="61"/>
        <v>2.3359160805321783E-7</v>
      </c>
      <c r="GI38" s="13">
        <f t="shared" ca="1" si="61"/>
        <v>2.3359160805321783E-7</v>
      </c>
      <c r="GJ38" s="13">
        <f t="shared" ca="1" si="61"/>
        <v>2.3359160805321783E-7</v>
      </c>
      <c r="GK38" s="13">
        <f t="shared" ca="1" si="61"/>
        <v>2.3359160805321783E-7</v>
      </c>
      <c r="GL38" s="13">
        <f t="shared" ref="GL38:IW38" ca="1" si="62">vol_last^2</f>
        <v>2.3359160805321783E-7</v>
      </c>
      <c r="GM38" s="13">
        <f t="shared" ca="1" si="62"/>
        <v>2.3359160805321783E-7</v>
      </c>
      <c r="GN38" s="13">
        <f t="shared" ca="1" si="62"/>
        <v>2.3359160805321783E-7</v>
      </c>
      <c r="GO38" s="13">
        <f t="shared" ca="1" si="62"/>
        <v>2.3359160805321783E-7</v>
      </c>
      <c r="GP38" s="13">
        <f t="shared" ca="1" si="62"/>
        <v>2.3359160805321783E-7</v>
      </c>
      <c r="GQ38" s="13">
        <f t="shared" ca="1" si="62"/>
        <v>2.3359160805321783E-7</v>
      </c>
      <c r="GR38" s="13">
        <f t="shared" ca="1" si="62"/>
        <v>2.3359160805321783E-7</v>
      </c>
      <c r="GS38" s="13">
        <f t="shared" ca="1" si="62"/>
        <v>2.3359160805321783E-7</v>
      </c>
      <c r="GT38" s="13">
        <f t="shared" ca="1" si="62"/>
        <v>2.3359160805321783E-7</v>
      </c>
      <c r="GU38" s="13">
        <f t="shared" ca="1" si="62"/>
        <v>2.3359160805321783E-7</v>
      </c>
      <c r="GV38" s="13">
        <f t="shared" ca="1" si="62"/>
        <v>2.3359160805321783E-7</v>
      </c>
      <c r="GW38" s="13">
        <f t="shared" ca="1" si="62"/>
        <v>2.3359160805321783E-7</v>
      </c>
      <c r="GX38" s="13">
        <f t="shared" ca="1" si="62"/>
        <v>2.3359160805321783E-7</v>
      </c>
      <c r="GY38" s="13">
        <f t="shared" ca="1" si="62"/>
        <v>2.3359160805321783E-7</v>
      </c>
      <c r="GZ38" s="13">
        <f t="shared" ca="1" si="62"/>
        <v>2.3359160805321783E-7</v>
      </c>
      <c r="HA38" s="13">
        <f t="shared" ca="1" si="62"/>
        <v>2.3359160805321783E-7</v>
      </c>
      <c r="HB38" s="13">
        <f t="shared" ca="1" si="62"/>
        <v>2.3359160805321783E-7</v>
      </c>
      <c r="HC38" s="13">
        <f t="shared" ca="1" si="62"/>
        <v>2.3359160805321783E-7</v>
      </c>
      <c r="HD38" s="13">
        <f t="shared" ca="1" si="62"/>
        <v>2.3359160805321783E-7</v>
      </c>
      <c r="HE38" s="13">
        <f t="shared" ca="1" si="62"/>
        <v>2.3359160805321783E-7</v>
      </c>
      <c r="HF38" s="13">
        <f t="shared" ca="1" si="62"/>
        <v>2.3359160805321783E-7</v>
      </c>
      <c r="HG38" s="13">
        <f t="shared" ca="1" si="62"/>
        <v>2.3359160805321783E-7</v>
      </c>
      <c r="HH38" s="13">
        <f t="shared" ca="1" si="62"/>
        <v>2.3359160805321783E-7</v>
      </c>
      <c r="HI38" s="13">
        <f t="shared" ca="1" si="62"/>
        <v>2.3359160805321783E-7</v>
      </c>
      <c r="HJ38" s="13">
        <f t="shared" ca="1" si="62"/>
        <v>2.3359160805321783E-7</v>
      </c>
      <c r="HK38" s="13">
        <f t="shared" ca="1" si="62"/>
        <v>2.3359160805321783E-7</v>
      </c>
      <c r="HL38" s="13">
        <f t="shared" ca="1" si="62"/>
        <v>2.3359160805321783E-7</v>
      </c>
      <c r="HM38" s="13">
        <f t="shared" ca="1" si="62"/>
        <v>2.3359160805321783E-7</v>
      </c>
      <c r="HN38" s="13">
        <f t="shared" ca="1" si="62"/>
        <v>2.3359160805321783E-7</v>
      </c>
      <c r="HO38" s="13">
        <f t="shared" ca="1" si="62"/>
        <v>2.3359160805321783E-7</v>
      </c>
      <c r="HP38" s="13">
        <f t="shared" ca="1" si="62"/>
        <v>2.3359160805321783E-7</v>
      </c>
      <c r="HQ38" s="13">
        <f t="shared" ca="1" si="62"/>
        <v>2.3359160805321783E-7</v>
      </c>
      <c r="HR38" s="13">
        <f t="shared" ca="1" si="62"/>
        <v>2.3359160805321783E-7</v>
      </c>
      <c r="HS38" s="13">
        <f t="shared" ca="1" si="62"/>
        <v>2.3359160805321783E-7</v>
      </c>
      <c r="HT38" s="13">
        <f t="shared" ca="1" si="62"/>
        <v>2.3359160805321783E-7</v>
      </c>
      <c r="HU38" s="13">
        <f t="shared" ca="1" si="62"/>
        <v>2.3359160805321783E-7</v>
      </c>
      <c r="HV38" s="13">
        <f t="shared" ca="1" si="62"/>
        <v>2.3359160805321783E-7</v>
      </c>
      <c r="HW38" s="13">
        <f t="shared" ca="1" si="62"/>
        <v>2.3359160805321783E-7</v>
      </c>
      <c r="HX38" s="13">
        <f t="shared" ca="1" si="62"/>
        <v>2.3359160805321783E-7</v>
      </c>
      <c r="HY38" s="13">
        <f t="shared" ca="1" si="62"/>
        <v>2.3359160805321783E-7</v>
      </c>
      <c r="HZ38" s="13">
        <f t="shared" ca="1" si="62"/>
        <v>2.3359160805321783E-7</v>
      </c>
      <c r="IA38" s="13">
        <f t="shared" ca="1" si="62"/>
        <v>2.3359160805321783E-7</v>
      </c>
      <c r="IB38" s="13">
        <f t="shared" ca="1" si="62"/>
        <v>2.3359160805321783E-7</v>
      </c>
      <c r="IC38" s="13">
        <f t="shared" ca="1" si="62"/>
        <v>2.3359160805321783E-7</v>
      </c>
      <c r="ID38" s="13">
        <f t="shared" ca="1" si="62"/>
        <v>2.3359160805321783E-7</v>
      </c>
      <c r="IE38" s="13">
        <f t="shared" ca="1" si="62"/>
        <v>2.3359160805321783E-7</v>
      </c>
      <c r="IF38" s="13">
        <f t="shared" ca="1" si="62"/>
        <v>2.3359160805321783E-7</v>
      </c>
      <c r="IG38" s="13">
        <f t="shared" ca="1" si="62"/>
        <v>2.3359160805321783E-7</v>
      </c>
      <c r="IH38" s="13">
        <f t="shared" ca="1" si="62"/>
        <v>2.3359160805321783E-7</v>
      </c>
      <c r="II38" s="13">
        <f t="shared" ca="1" si="62"/>
        <v>2.3359160805321783E-7</v>
      </c>
      <c r="IJ38" s="13">
        <f t="shared" ca="1" si="62"/>
        <v>2.3359160805321783E-7</v>
      </c>
      <c r="IK38" s="13">
        <f t="shared" ca="1" si="62"/>
        <v>2.3359160805321783E-7</v>
      </c>
      <c r="IL38" s="13">
        <f t="shared" ca="1" si="62"/>
        <v>2.3359160805321783E-7</v>
      </c>
      <c r="IM38" s="13">
        <f t="shared" ca="1" si="62"/>
        <v>2.3359160805321783E-7</v>
      </c>
      <c r="IN38" s="13">
        <f t="shared" ca="1" si="62"/>
        <v>2.3359160805321783E-7</v>
      </c>
      <c r="IO38" s="13">
        <f t="shared" ca="1" si="62"/>
        <v>2.3359160805321783E-7</v>
      </c>
      <c r="IP38" s="13">
        <f t="shared" ca="1" si="62"/>
        <v>2.3359160805321783E-7</v>
      </c>
      <c r="IQ38" s="13">
        <f t="shared" ca="1" si="62"/>
        <v>2.3359160805321783E-7</v>
      </c>
      <c r="IR38" s="13">
        <f t="shared" ca="1" si="62"/>
        <v>2.3359160805321783E-7</v>
      </c>
      <c r="IS38" s="13">
        <f t="shared" ca="1" si="62"/>
        <v>2.3359160805321783E-7</v>
      </c>
      <c r="IT38" s="13">
        <f t="shared" ca="1" si="62"/>
        <v>2.3359160805321783E-7</v>
      </c>
      <c r="IU38" s="13">
        <f t="shared" ca="1" si="62"/>
        <v>2.3359160805321783E-7</v>
      </c>
      <c r="IV38" s="13">
        <f t="shared" ca="1" si="62"/>
        <v>2.3359160805321783E-7</v>
      </c>
      <c r="IW38" s="13">
        <f t="shared" ca="1" si="62"/>
        <v>2.3359160805321783E-7</v>
      </c>
      <c r="IX38" s="13">
        <f t="shared" ref="IX38:KP38" ca="1" si="63">vol_last^2</f>
        <v>2.3359160805321783E-7</v>
      </c>
      <c r="IY38" s="13">
        <f t="shared" ca="1" si="63"/>
        <v>2.3359160805321783E-7</v>
      </c>
      <c r="IZ38" s="13">
        <f t="shared" ca="1" si="63"/>
        <v>2.3359160805321783E-7</v>
      </c>
      <c r="JA38" s="13">
        <f t="shared" ca="1" si="63"/>
        <v>2.3359160805321783E-7</v>
      </c>
      <c r="JB38" s="13">
        <f t="shared" ca="1" si="63"/>
        <v>2.3359160805321783E-7</v>
      </c>
      <c r="JC38" s="13">
        <f t="shared" ca="1" si="63"/>
        <v>2.3359160805321783E-7</v>
      </c>
      <c r="JD38" s="13">
        <f t="shared" ca="1" si="63"/>
        <v>2.3359160805321783E-7</v>
      </c>
      <c r="JE38" s="13">
        <f t="shared" ca="1" si="63"/>
        <v>2.3359160805321783E-7</v>
      </c>
      <c r="JF38" s="13">
        <f t="shared" ca="1" si="63"/>
        <v>2.3359160805321783E-7</v>
      </c>
      <c r="JG38" s="13">
        <f t="shared" ca="1" si="63"/>
        <v>2.3359160805321783E-7</v>
      </c>
      <c r="JH38" s="13">
        <f t="shared" ca="1" si="63"/>
        <v>2.3359160805321783E-7</v>
      </c>
      <c r="JI38" s="13">
        <f t="shared" ca="1" si="63"/>
        <v>2.3359160805321783E-7</v>
      </c>
      <c r="JJ38" s="13">
        <f t="shared" ca="1" si="63"/>
        <v>2.3359160805321783E-7</v>
      </c>
      <c r="JK38" s="13">
        <f t="shared" ca="1" si="63"/>
        <v>2.3359160805321783E-7</v>
      </c>
      <c r="JL38" s="13">
        <f t="shared" ca="1" si="63"/>
        <v>2.3359160805321783E-7</v>
      </c>
      <c r="JM38" s="13">
        <f t="shared" ca="1" si="63"/>
        <v>2.3359160805321783E-7</v>
      </c>
      <c r="JN38" s="13">
        <f t="shared" ca="1" si="63"/>
        <v>2.3359160805321783E-7</v>
      </c>
      <c r="JO38" s="13">
        <f t="shared" ca="1" si="63"/>
        <v>2.3359160805321783E-7</v>
      </c>
      <c r="JP38" s="13">
        <f t="shared" ca="1" si="63"/>
        <v>2.3359160805321783E-7</v>
      </c>
      <c r="JQ38" s="13">
        <f t="shared" ca="1" si="63"/>
        <v>2.3359160805321783E-7</v>
      </c>
      <c r="JR38" s="13">
        <f t="shared" ca="1" si="63"/>
        <v>2.3359160805321783E-7</v>
      </c>
      <c r="JS38" s="13">
        <f t="shared" ca="1" si="63"/>
        <v>2.3359160805321783E-7</v>
      </c>
      <c r="JT38" s="13">
        <f t="shared" ca="1" si="63"/>
        <v>2.3359160805321783E-7</v>
      </c>
      <c r="JU38" s="13">
        <f t="shared" ca="1" si="63"/>
        <v>2.3359160805321783E-7</v>
      </c>
      <c r="JV38" s="13">
        <f t="shared" ca="1" si="63"/>
        <v>2.3359160805321783E-7</v>
      </c>
      <c r="JW38" s="13">
        <f t="shared" ca="1" si="63"/>
        <v>2.3359160805321783E-7</v>
      </c>
      <c r="JX38" s="13">
        <f t="shared" ca="1" si="63"/>
        <v>2.3359160805321783E-7</v>
      </c>
      <c r="JY38" s="13">
        <f t="shared" ca="1" si="63"/>
        <v>2.3359160805321783E-7</v>
      </c>
      <c r="JZ38" s="13">
        <f t="shared" ca="1" si="63"/>
        <v>2.3359160805321783E-7</v>
      </c>
      <c r="KA38" s="13">
        <f t="shared" ca="1" si="63"/>
        <v>2.3359160805321783E-7</v>
      </c>
      <c r="KB38" s="13">
        <f t="shared" ca="1" si="63"/>
        <v>2.3359160805321783E-7</v>
      </c>
      <c r="KC38" s="13">
        <f t="shared" ca="1" si="63"/>
        <v>2.3359160805321783E-7</v>
      </c>
      <c r="KD38" s="13">
        <f t="shared" ca="1" si="63"/>
        <v>2.3359160805321783E-7</v>
      </c>
      <c r="KE38" s="13">
        <f t="shared" ca="1" si="63"/>
        <v>2.3359160805321783E-7</v>
      </c>
      <c r="KF38" s="13">
        <f t="shared" ca="1" si="63"/>
        <v>2.3359160805321783E-7</v>
      </c>
      <c r="KG38" s="13">
        <f t="shared" ca="1" si="63"/>
        <v>2.3359160805321783E-7</v>
      </c>
      <c r="KH38" s="13">
        <f t="shared" ca="1" si="63"/>
        <v>2.3359160805321783E-7</v>
      </c>
      <c r="KI38" s="13">
        <f t="shared" ca="1" si="63"/>
        <v>2.3359160805321783E-7</v>
      </c>
      <c r="KJ38" s="13">
        <f t="shared" ca="1" si="63"/>
        <v>2.3359160805321783E-7</v>
      </c>
      <c r="KK38" s="13">
        <f t="shared" ca="1" si="63"/>
        <v>2.3359160805321783E-7</v>
      </c>
      <c r="KL38" s="13">
        <f t="shared" ca="1" si="63"/>
        <v>2.3359160805321783E-7</v>
      </c>
      <c r="KM38" s="13">
        <f t="shared" ca="1" si="63"/>
        <v>2.3359160805321783E-7</v>
      </c>
      <c r="KN38" s="13">
        <f t="shared" ca="1" si="63"/>
        <v>2.3359160805321783E-7</v>
      </c>
      <c r="KO38" s="13">
        <f t="shared" ca="1" si="63"/>
        <v>2.3359160805321783E-7</v>
      </c>
      <c r="KP38" s="13">
        <f t="shared" ca="1" si="63"/>
        <v>2.0952755918426687E-7</v>
      </c>
    </row>
    <row r="39" spans="1:302" x14ac:dyDescent="0.2">
      <c r="B39" s="13">
        <f t="shared" ref="B39:BM39" ca="1" si="64">vol_next^2</f>
        <v>1.9003539979080067E-7</v>
      </c>
      <c r="C39" s="13">
        <f t="shared" ca="1" si="64"/>
        <v>1.9003539979080067E-7</v>
      </c>
      <c r="D39" s="13">
        <f t="shared" ca="1" si="64"/>
        <v>1.9003539979080067E-7</v>
      </c>
      <c r="E39" s="13">
        <f t="shared" ca="1" si="64"/>
        <v>1.9003539979080067E-7</v>
      </c>
      <c r="F39" s="13">
        <f t="shared" ca="1" si="64"/>
        <v>1.9003539979080067E-7</v>
      </c>
      <c r="G39" s="13">
        <f t="shared" ca="1" si="64"/>
        <v>1.9003539979080067E-7</v>
      </c>
      <c r="H39" s="13">
        <f t="shared" ca="1" si="64"/>
        <v>1.9003539979080067E-7</v>
      </c>
      <c r="I39" s="13">
        <f t="shared" ca="1" si="64"/>
        <v>1.9003539979080067E-7</v>
      </c>
      <c r="J39" s="13">
        <f t="shared" ca="1" si="64"/>
        <v>1.9003539979080067E-7</v>
      </c>
      <c r="K39" s="13">
        <f t="shared" ca="1" si="64"/>
        <v>1.9003539979080067E-7</v>
      </c>
      <c r="L39" s="13">
        <f t="shared" ca="1" si="64"/>
        <v>2.1091408512646008E-7</v>
      </c>
      <c r="M39" s="13">
        <f t="shared" ca="1" si="64"/>
        <v>2.1091408512646008E-7</v>
      </c>
      <c r="N39" s="13">
        <f t="shared" ca="1" si="64"/>
        <v>2.1091408512646008E-7</v>
      </c>
      <c r="O39" s="13">
        <f t="shared" ca="1" si="64"/>
        <v>2.1091408512646008E-7</v>
      </c>
      <c r="P39" s="13">
        <f t="shared" ca="1" si="64"/>
        <v>2.1091408512646008E-7</v>
      </c>
      <c r="Q39" s="13">
        <f t="shared" ca="1" si="64"/>
        <v>2.1091408512646008E-7</v>
      </c>
      <c r="R39" s="13">
        <f t="shared" ca="1" si="64"/>
        <v>2.1091408512646008E-7</v>
      </c>
      <c r="S39" s="13">
        <f t="shared" ca="1" si="64"/>
        <v>2.1091408512646008E-7</v>
      </c>
      <c r="T39" s="13">
        <f t="shared" ca="1" si="64"/>
        <v>2.1091408512646008E-7</v>
      </c>
      <c r="U39" s="13">
        <f t="shared" ca="1" si="64"/>
        <v>2.1091408512646008E-7</v>
      </c>
      <c r="V39" s="13">
        <f t="shared" ca="1" si="64"/>
        <v>2.2389767528822935E-7</v>
      </c>
      <c r="W39" s="13">
        <f t="shared" ca="1" si="64"/>
        <v>2.2389767528822935E-7</v>
      </c>
      <c r="X39" s="13">
        <f t="shared" ca="1" si="64"/>
        <v>2.2389767528822935E-7</v>
      </c>
      <c r="Y39" s="13">
        <f t="shared" ca="1" si="64"/>
        <v>2.2389767528822935E-7</v>
      </c>
      <c r="Z39" s="13">
        <f t="shared" ca="1" si="64"/>
        <v>2.2389767528822935E-7</v>
      </c>
      <c r="AA39" s="13">
        <f t="shared" ca="1" si="64"/>
        <v>2.2389767528822935E-7</v>
      </c>
      <c r="AB39" s="13">
        <f t="shared" ca="1" si="64"/>
        <v>2.2389767528822935E-7</v>
      </c>
      <c r="AC39" s="13">
        <f t="shared" ca="1" si="64"/>
        <v>2.2389767528822935E-7</v>
      </c>
      <c r="AD39" s="13">
        <f t="shared" ca="1" si="64"/>
        <v>2.2389767528822935E-7</v>
      </c>
      <c r="AE39" s="13">
        <f t="shared" ca="1" si="64"/>
        <v>2.2389767528822935E-7</v>
      </c>
      <c r="AF39" s="13">
        <f t="shared" ca="1" si="64"/>
        <v>2.3290074027596284E-7</v>
      </c>
      <c r="AG39" s="13">
        <f t="shared" ca="1" si="64"/>
        <v>2.3290074027596284E-7</v>
      </c>
      <c r="AH39" s="13">
        <f t="shared" ca="1" si="64"/>
        <v>2.3290074027596284E-7</v>
      </c>
      <c r="AI39" s="13">
        <f t="shared" ca="1" si="64"/>
        <v>2.3290074027596284E-7</v>
      </c>
      <c r="AJ39" s="13">
        <f t="shared" ca="1" si="64"/>
        <v>2.3290074027596284E-7</v>
      </c>
      <c r="AK39" s="13">
        <f t="shared" ca="1" si="64"/>
        <v>2.3290074027596284E-7</v>
      </c>
      <c r="AL39" s="13">
        <f t="shared" ca="1" si="64"/>
        <v>2.3290074027596284E-7</v>
      </c>
      <c r="AM39" s="13">
        <f t="shared" ca="1" si="64"/>
        <v>2.3290074027596284E-7</v>
      </c>
      <c r="AN39" s="13">
        <f t="shared" ca="1" si="64"/>
        <v>2.3290074027596284E-7</v>
      </c>
      <c r="AO39" s="13">
        <f t="shared" ca="1" si="64"/>
        <v>2.3290074027596284E-7</v>
      </c>
      <c r="AP39" s="13">
        <f t="shared" ca="1" si="64"/>
        <v>2.4332701655922213E-7</v>
      </c>
      <c r="AQ39" s="13">
        <f t="shared" ca="1" si="64"/>
        <v>2.4332701655922213E-7</v>
      </c>
      <c r="AR39" s="13">
        <f t="shared" ca="1" si="64"/>
        <v>2.4332701655922213E-7</v>
      </c>
      <c r="AS39" s="13">
        <f t="shared" ca="1" si="64"/>
        <v>2.4332701655922213E-7</v>
      </c>
      <c r="AT39" s="13">
        <f t="shared" ca="1" si="64"/>
        <v>2.4332701655922213E-7</v>
      </c>
      <c r="AU39" s="13">
        <f t="shared" ca="1" si="64"/>
        <v>2.4332701655922213E-7</v>
      </c>
      <c r="AV39" s="13">
        <f t="shared" ca="1" si="64"/>
        <v>2.4332701655922213E-7</v>
      </c>
      <c r="AW39" s="13">
        <f t="shared" ca="1" si="64"/>
        <v>2.4332701655922213E-7</v>
      </c>
      <c r="AX39" s="13">
        <f t="shared" ca="1" si="64"/>
        <v>2.4332701655922213E-7</v>
      </c>
      <c r="AY39" s="13">
        <f t="shared" ca="1" si="64"/>
        <v>2.4332701655922213E-7</v>
      </c>
      <c r="AZ39" s="13">
        <f t="shared" ca="1" si="64"/>
        <v>2.2474182024144761E-7</v>
      </c>
      <c r="BA39" s="13">
        <f t="shared" ca="1" si="64"/>
        <v>2.2474182024144761E-7</v>
      </c>
      <c r="BB39" s="13">
        <f t="shared" ca="1" si="64"/>
        <v>2.2474182024144761E-7</v>
      </c>
      <c r="BC39" s="13">
        <f t="shared" ca="1" si="64"/>
        <v>2.2474182024144761E-7</v>
      </c>
      <c r="BD39" s="13">
        <f t="shared" ca="1" si="64"/>
        <v>2.2474182024144761E-7</v>
      </c>
      <c r="BE39" s="13">
        <f t="shared" ca="1" si="64"/>
        <v>2.2474182024144761E-7</v>
      </c>
      <c r="BF39" s="13">
        <f t="shared" ca="1" si="64"/>
        <v>2.2474182024144761E-7</v>
      </c>
      <c r="BG39" s="13">
        <f t="shared" ca="1" si="64"/>
        <v>2.2474182024144761E-7</v>
      </c>
      <c r="BH39" s="13">
        <f t="shared" ca="1" si="64"/>
        <v>2.2474182024144761E-7</v>
      </c>
      <c r="BI39" s="13">
        <f t="shared" ca="1" si="64"/>
        <v>2.2474182024144761E-7</v>
      </c>
      <c r="BJ39" s="13">
        <f t="shared" ca="1" si="64"/>
        <v>2.2474182024144761E-7</v>
      </c>
      <c r="BK39" s="13">
        <f t="shared" ca="1" si="64"/>
        <v>2.2474182024144761E-7</v>
      </c>
      <c r="BL39" s="13">
        <f t="shared" ca="1" si="64"/>
        <v>2.2474182024144761E-7</v>
      </c>
      <c r="BM39" s="13">
        <f t="shared" ca="1" si="64"/>
        <v>2.2474182024144761E-7</v>
      </c>
      <c r="BN39" s="13">
        <f t="shared" ref="BN39:DY39" ca="1" si="65">vol_next^2</f>
        <v>2.2474182024144761E-7</v>
      </c>
      <c r="BO39" s="13">
        <f t="shared" ca="1" si="65"/>
        <v>2.2474182024144761E-7</v>
      </c>
      <c r="BP39" s="13">
        <f t="shared" ca="1" si="65"/>
        <v>2.2474182024144761E-7</v>
      </c>
      <c r="BQ39" s="13">
        <f t="shared" ca="1" si="65"/>
        <v>2.2474182024144761E-7</v>
      </c>
      <c r="BR39" s="13">
        <f t="shared" ca="1" si="65"/>
        <v>2.2474182024144761E-7</v>
      </c>
      <c r="BS39" s="13">
        <f t="shared" ca="1" si="65"/>
        <v>2.2474182024144761E-7</v>
      </c>
      <c r="BT39" s="13">
        <f t="shared" ca="1" si="65"/>
        <v>2.3359160805321783E-7</v>
      </c>
      <c r="BU39" s="13">
        <f t="shared" ca="1" si="65"/>
        <v>2.3359160805321783E-7</v>
      </c>
      <c r="BV39" s="13">
        <f t="shared" ca="1" si="65"/>
        <v>2.3359160805321783E-7</v>
      </c>
      <c r="BW39" s="13">
        <f t="shared" ca="1" si="65"/>
        <v>2.3359160805321783E-7</v>
      </c>
      <c r="BX39" s="13">
        <f t="shared" ca="1" si="65"/>
        <v>2.3359160805321783E-7</v>
      </c>
      <c r="BY39" s="13">
        <f t="shared" ca="1" si="65"/>
        <v>2.3359160805321783E-7</v>
      </c>
      <c r="BZ39" s="13">
        <f t="shared" ca="1" si="65"/>
        <v>2.3359160805321783E-7</v>
      </c>
      <c r="CA39" s="13">
        <f t="shared" ca="1" si="65"/>
        <v>2.3359160805321783E-7</v>
      </c>
      <c r="CB39" s="13">
        <f t="shared" ca="1" si="65"/>
        <v>2.3359160805321783E-7</v>
      </c>
      <c r="CC39" s="13">
        <f t="shared" ca="1" si="65"/>
        <v>2.3359160805321783E-7</v>
      </c>
      <c r="CD39" s="13">
        <f t="shared" ca="1" si="65"/>
        <v>2.3359160805321783E-7</v>
      </c>
      <c r="CE39" s="13">
        <f t="shared" ca="1" si="65"/>
        <v>2.3359160805321783E-7</v>
      </c>
      <c r="CF39" s="13">
        <f t="shared" ca="1" si="65"/>
        <v>2.3359160805321783E-7</v>
      </c>
      <c r="CG39" s="13">
        <f t="shared" ca="1" si="65"/>
        <v>2.3359160805321783E-7</v>
      </c>
      <c r="CH39" s="13">
        <f t="shared" ca="1" si="65"/>
        <v>2.3359160805321783E-7</v>
      </c>
      <c r="CI39" s="13">
        <f t="shared" ca="1" si="65"/>
        <v>2.3359160805321783E-7</v>
      </c>
      <c r="CJ39" s="13">
        <f t="shared" ca="1" si="65"/>
        <v>2.3359160805321783E-7</v>
      </c>
      <c r="CK39" s="13">
        <f t="shared" ca="1" si="65"/>
        <v>2.3359160805321783E-7</v>
      </c>
      <c r="CL39" s="13">
        <f t="shared" ca="1" si="65"/>
        <v>2.3359160805321783E-7</v>
      </c>
      <c r="CM39" s="13">
        <f t="shared" ca="1" si="65"/>
        <v>2.3359160805321783E-7</v>
      </c>
      <c r="CN39" s="13">
        <f t="shared" ca="1" si="65"/>
        <v>2.3359160805321783E-7</v>
      </c>
      <c r="CO39" s="13">
        <f t="shared" ca="1" si="65"/>
        <v>2.3359160805321783E-7</v>
      </c>
      <c r="CP39" s="13">
        <f t="shared" ca="1" si="65"/>
        <v>2.3359160805321783E-7</v>
      </c>
      <c r="CQ39" s="13">
        <f t="shared" ca="1" si="65"/>
        <v>2.3359160805321783E-7</v>
      </c>
      <c r="CR39" s="13">
        <f t="shared" ca="1" si="65"/>
        <v>2.3359160805321783E-7</v>
      </c>
      <c r="CS39" s="13">
        <f t="shared" ca="1" si="65"/>
        <v>2.3359160805321783E-7</v>
      </c>
      <c r="CT39" s="13">
        <f t="shared" ca="1" si="65"/>
        <v>2.3359160805321783E-7</v>
      </c>
      <c r="CU39" s="13">
        <f t="shared" ca="1" si="65"/>
        <v>2.3359160805321783E-7</v>
      </c>
      <c r="CV39" s="13">
        <f t="shared" ca="1" si="65"/>
        <v>2.3359160805321783E-7</v>
      </c>
      <c r="CW39" s="13">
        <f t="shared" ca="1" si="65"/>
        <v>2.3359160805321783E-7</v>
      </c>
      <c r="CX39" s="13">
        <f t="shared" ca="1" si="65"/>
        <v>2.0952755918426687E-7</v>
      </c>
      <c r="CY39" s="13">
        <f t="shared" ca="1" si="65"/>
        <v>2.0952755918426687E-7</v>
      </c>
      <c r="CZ39" s="13">
        <f t="shared" ca="1" si="65"/>
        <v>2.0952755918426687E-7</v>
      </c>
      <c r="DA39" s="13">
        <f t="shared" ca="1" si="65"/>
        <v>2.0952755918426687E-7</v>
      </c>
      <c r="DB39" s="13">
        <f t="shared" ca="1" si="65"/>
        <v>2.0952755918426687E-7</v>
      </c>
      <c r="DC39" s="13">
        <f t="shared" ca="1" si="65"/>
        <v>2.0952755918426687E-7</v>
      </c>
      <c r="DD39" s="13">
        <f t="shared" ca="1" si="65"/>
        <v>2.0952755918426687E-7</v>
      </c>
      <c r="DE39" s="13">
        <f t="shared" ca="1" si="65"/>
        <v>2.0952755918426687E-7</v>
      </c>
      <c r="DF39" s="13">
        <f t="shared" ca="1" si="65"/>
        <v>2.0952755918426687E-7</v>
      </c>
      <c r="DG39" s="13">
        <f t="shared" ca="1" si="65"/>
        <v>2.0952755918426687E-7</v>
      </c>
      <c r="DH39" s="13">
        <f t="shared" ca="1" si="65"/>
        <v>2.0952755918426687E-7</v>
      </c>
      <c r="DI39" s="13">
        <f t="shared" ca="1" si="65"/>
        <v>2.0952755918426687E-7</v>
      </c>
      <c r="DJ39" s="13">
        <f t="shared" ca="1" si="65"/>
        <v>2.0952755918426687E-7</v>
      </c>
      <c r="DK39" s="13">
        <f t="shared" ca="1" si="65"/>
        <v>2.0952755918426687E-7</v>
      </c>
      <c r="DL39" s="13">
        <f t="shared" ca="1" si="65"/>
        <v>2.0952755918426687E-7</v>
      </c>
      <c r="DM39" s="13">
        <f t="shared" ca="1" si="65"/>
        <v>2.0952755918426687E-7</v>
      </c>
      <c r="DN39" s="13">
        <f t="shared" ca="1" si="65"/>
        <v>2.0952755918426687E-7</v>
      </c>
      <c r="DO39" s="13">
        <f t="shared" ca="1" si="65"/>
        <v>2.0952755918426687E-7</v>
      </c>
      <c r="DP39" s="13">
        <f t="shared" ca="1" si="65"/>
        <v>2.0952755918426687E-7</v>
      </c>
      <c r="DQ39" s="13">
        <f t="shared" ca="1" si="65"/>
        <v>2.0952755918426687E-7</v>
      </c>
      <c r="DR39" s="13">
        <f t="shared" ca="1" si="65"/>
        <v>2.0952755918426687E-7</v>
      </c>
      <c r="DS39" s="13">
        <f t="shared" ca="1" si="65"/>
        <v>2.0952755918426687E-7</v>
      </c>
      <c r="DT39" s="13">
        <f t="shared" ca="1" si="65"/>
        <v>2.0952755918426687E-7</v>
      </c>
      <c r="DU39" s="13">
        <f t="shared" ca="1" si="65"/>
        <v>2.0952755918426687E-7</v>
      </c>
      <c r="DV39" s="13">
        <f t="shared" ca="1" si="65"/>
        <v>2.0952755918426687E-7</v>
      </c>
      <c r="DW39" s="13">
        <f t="shared" ca="1" si="65"/>
        <v>2.0952755918426687E-7</v>
      </c>
      <c r="DX39" s="13">
        <f t="shared" ca="1" si="65"/>
        <v>2.0952755918426687E-7</v>
      </c>
      <c r="DY39" s="13">
        <f t="shared" ca="1" si="65"/>
        <v>2.0952755918426687E-7</v>
      </c>
      <c r="DZ39" s="13">
        <f t="shared" ref="DZ39:GK39" ca="1" si="66">vol_next^2</f>
        <v>2.0952755918426687E-7</v>
      </c>
      <c r="EA39" s="13">
        <f t="shared" ca="1" si="66"/>
        <v>2.0952755918426687E-7</v>
      </c>
      <c r="EB39" s="13">
        <f t="shared" ca="1" si="66"/>
        <v>2.0952755918426687E-7</v>
      </c>
      <c r="EC39" s="13">
        <f t="shared" ca="1" si="66"/>
        <v>2.0952755918426687E-7</v>
      </c>
      <c r="ED39" s="13">
        <f t="shared" ca="1" si="66"/>
        <v>2.0952755918426687E-7</v>
      </c>
      <c r="EE39" s="13">
        <f t="shared" ca="1" si="66"/>
        <v>2.0952755918426687E-7</v>
      </c>
      <c r="EF39" s="13">
        <f t="shared" ca="1" si="66"/>
        <v>2.0952755918426687E-7</v>
      </c>
      <c r="EG39" s="13">
        <f t="shared" ca="1" si="66"/>
        <v>2.0952755918426687E-7</v>
      </c>
      <c r="EH39" s="13">
        <f t="shared" ca="1" si="66"/>
        <v>2.0952755918426687E-7</v>
      </c>
      <c r="EI39" s="13">
        <f t="shared" ca="1" si="66"/>
        <v>2.0952755918426687E-7</v>
      </c>
      <c r="EJ39" s="13">
        <f t="shared" ca="1" si="66"/>
        <v>2.0952755918426687E-7</v>
      </c>
      <c r="EK39" s="13">
        <f t="shared" ca="1" si="66"/>
        <v>2.0952755918426687E-7</v>
      </c>
      <c r="EL39" s="13">
        <f t="shared" ca="1" si="66"/>
        <v>2.0952755918426687E-7</v>
      </c>
      <c r="EM39" s="13">
        <f t="shared" ca="1" si="66"/>
        <v>2.0952755918426687E-7</v>
      </c>
      <c r="EN39" s="13">
        <f t="shared" ca="1" si="66"/>
        <v>2.0952755918426687E-7</v>
      </c>
      <c r="EO39" s="13">
        <f t="shared" ca="1" si="66"/>
        <v>2.0952755918426687E-7</v>
      </c>
      <c r="EP39" s="13">
        <f t="shared" ca="1" si="66"/>
        <v>2.0952755918426687E-7</v>
      </c>
      <c r="EQ39" s="13">
        <f t="shared" ca="1" si="66"/>
        <v>2.0952755918426687E-7</v>
      </c>
      <c r="ER39" s="13">
        <f t="shared" ca="1" si="66"/>
        <v>2.0952755918426687E-7</v>
      </c>
      <c r="ES39" s="13">
        <f t="shared" ca="1" si="66"/>
        <v>2.0952755918426687E-7</v>
      </c>
      <c r="ET39" s="13">
        <f t="shared" ca="1" si="66"/>
        <v>2.0952755918426687E-7</v>
      </c>
      <c r="EU39" s="13">
        <f t="shared" ca="1" si="66"/>
        <v>2.0952755918426687E-7</v>
      </c>
      <c r="EV39" s="13">
        <f t="shared" ca="1" si="66"/>
        <v>2.0952755918426687E-7</v>
      </c>
      <c r="EW39" s="13">
        <f t="shared" ca="1" si="66"/>
        <v>2.0952755918426687E-7</v>
      </c>
      <c r="EX39" s="13">
        <f t="shared" ca="1" si="66"/>
        <v>2.0952755918426687E-7</v>
      </c>
      <c r="EY39" s="13">
        <f t="shared" ca="1" si="66"/>
        <v>2.0952755918426687E-7</v>
      </c>
      <c r="EZ39" s="13">
        <f t="shared" ca="1" si="66"/>
        <v>2.0952755918426687E-7</v>
      </c>
      <c r="FA39" s="13">
        <f t="shared" ca="1" si="66"/>
        <v>2.0952755918426687E-7</v>
      </c>
      <c r="FB39" s="13">
        <f t="shared" ca="1" si="66"/>
        <v>2.0952755918426687E-7</v>
      </c>
      <c r="FC39" s="13">
        <f t="shared" ca="1" si="66"/>
        <v>2.0952755918426687E-7</v>
      </c>
      <c r="FD39" s="13">
        <f t="shared" ca="1" si="66"/>
        <v>2.0952755918426687E-7</v>
      </c>
      <c r="FE39" s="13">
        <f t="shared" ca="1" si="66"/>
        <v>2.0952755918426687E-7</v>
      </c>
      <c r="FF39" s="13">
        <f t="shared" ca="1" si="66"/>
        <v>2.0952755918426687E-7</v>
      </c>
      <c r="FG39" s="13">
        <f t="shared" ca="1" si="66"/>
        <v>2.0952755918426687E-7</v>
      </c>
      <c r="FH39" s="13">
        <f t="shared" ca="1" si="66"/>
        <v>2.0952755918426687E-7</v>
      </c>
      <c r="FI39" s="13">
        <f t="shared" ca="1" si="66"/>
        <v>2.0952755918426687E-7</v>
      </c>
      <c r="FJ39" s="13">
        <f t="shared" ca="1" si="66"/>
        <v>2.0952755918426687E-7</v>
      </c>
      <c r="FK39" s="13">
        <f t="shared" ca="1" si="66"/>
        <v>2.0952755918426687E-7</v>
      </c>
      <c r="FL39" s="13">
        <f t="shared" ca="1" si="66"/>
        <v>2.0952755918426687E-7</v>
      </c>
      <c r="FM39" s="13">
        <f t="shared" ca="1" si="66"/>
        <v>2.0952755918426687E-7</v>
      </c>
      <c r="FN39" s="13">
        <f t="shared" ca="1" si="66"/>
        <v>2.0952755918426687E-7</v>
      </c>
      <c r="FO39" s="13">
        <f t="shared" ca="1" si="66"/>
        <v>2.0952755918426687E-7</v>
      </c>
      <c r="FP39" s="13">
        <f t="shared" ca="1" si="66"/>
        <v>2.0952755918426687E-7</v>
      </c>
      <c r="FQ39" s="13">
        <f t="shared" ca="1" si="66"/>
        <v>2.0952755918426687E-7</v>
      </c>
      <c r="FR39" s="13">
        <f t="shared" ca="1" si="66"/>
        <v>2.0952755918426687E-7</v>
      </c>
      <c r="FS39" s="13">
        <f t="shared" ca="1" si="66"/>
        <v>2.0952755918426687E-7</v>
      </c>
      <c r="FT39" s="13">
        <f t="shared" ca="1" si="66"/>
        <v>2.0952755918426687E-7</v>
      </c>
      <c r="FU39" s="13">
        <f t="shared" ca="1" si="66"/>
        <v>2.0952755918426687E-7</v>
      </c>
      <c r="FV39" s="13">
        <f t="shared" ca="1" si="66"/>
        <v>2.0952755918426687E-7</v>
      </c>
      <c r="FW39" s="13">
        <f t="shared" ca="1" si="66"/>
        <v>2.0952755918426687E-7</v>
      </c>
      <c r="FX39" s="13">
        <f t="shared" ca="1" si="66"/>
        <v>2.0952755918426687E-7</v>
      </c>
      <c r="FY39" s="13">
        <f t="shared" ca="1" si="66"/>
        <v>2.0952755918426687E-7</v>
      </c>
      <c r="FZ39" s="13">
        <f t="shared" ca="1" si="66"/>
        <v>2.0952755918426687E-7</v>
      </c>
      <c r="GA39" s="13">
        <f t="shared" ca="1" si="66"/>
        <v>2.0952755918426687E-7</v>
      </c>
      <c r="GB39" s="13">
        <f t="shared" ca="1" si="66"/>
        <v>2.0952755918426687E-7</v>
      </c>
      <c r="GC39" s="13">
        <f t="shared" ca="1" si="66"/>
        <v>2.0952755918426687E-7</v>
      </c>
      <c r="GD39" s="13">
        <f t="shared" ca="1" si="66"/>
        <v>2.0952755918426687E-7</v>
      </c>
      <c r="GE39" s="13">
        <f t="shared" ca="1" si="66"/>
        <v>2.0952755918426687E-7</v>
      </c>
      <c r="GF39" s="13">
        <f t="shared" ca="1" si="66"/>
        <v>2.0952755918426687E-7</v>
      </c>
      <c r="GG39" s="13">
        <f t="shared" ca="1" si="66"/>
        <v>2.0952755918426687E-7</v>
      </c>
      <c r="GH39" s="13">
        <f t="shared" ca="1" si="66"/>
        <v>2.0952755918426687E-7</v>
      </c>
      <c r="GI39" s="13">
        <f t="shared" ca="1" si="66"/>
        <v>2.0952755918426687E-7</v>
      </c>
      <c r="GJ39" s="13">
        <f t="shared" ca="1" si="66"/>
        <v>2.0952755918426687E-7</v>
      </c>
      <c r="GK39" s="13">
        <f t="shared" ca="1" si="66"/>
        <v>2.0952755918426687E-7</v>
      </c>
      <c r="GL39" s="13">
        <f t="shared" ref="GL39:IW39" ca="1" si="67">vol_next^2</f>
        <v>2.0952755918426687E-7</v>
      </c>
      <c r="GM39" s="13">
        <f t="shared" ca="1" si="67"/>
        <v>2.0952755918426687E-7</v>
      </c>
      <c r="GN39" s="13">
        <f t="shared" ca="1" si="67"/>
        <v>2.0952755918426687E-7</v>
      </c>
      <c r="GO39" s="13">
        <f t="shared" ca="1" si="67"/>
        <v>2.0952755918426687E-7</v>
      </c>
      <c r="GP39" s="13">
        <f t="shared" ca="1" si="67"/>
        <v>2.0952755918426687E-7</v>
      </c>
      <c r="GQ39" s="13">
        <f t="shared" ca="1" si="67"/>
        <v>2.0952755918426687E-7</v>
      </c>
      <c r="GR39" s="13">
        <f t="shared" ca="1" si="67"/>
        <v>2.0952755918426687E-7</v>
      </c>
      <c r="GS39" s="13">
        <f t="shared" ca="1" si="67"/>
        <v>2.0952755918426687E-7</v>
      </c>
      <c r="GT39" s="13">
        <f t="shared" ca="1" si="67"/>
        <v>2.0952755918426687E-7</v>
      </c>
      <c r="GU39" s="13">
        <f t="shared" ca="1" si="67"/>
        <v>2.0952755918426687E-7</v>
      </c>
      <c r="GV39" s="13">
        <f t="shared" ca="1" si="67"/>
        <v>2.0952755918426687E-7</v>
      </c>
      <c r="GW39" s="13">
        <f t="shared" ca="1" si="67"/>
        <v>2.0952755918426687E-7</v>
      </c>
      <c r="GX39" s="13">
        <f t="shared" ca="1" si="67"/>
        <v>2.0952755918426687E-7</v>
      </c>
      <c r="GY39" s="13">
        <f t="shared" ca="1" si="67"/>
        <v>2.0952755918426687E-7</v>
      </c>
      <c r="GZ39" s="13">
        <f t="shared" ca="1" si="67"/>
        <v>2.0952755918426687E-7</v>
      </c>
      <c r="HA39" s="13">
        <f t="shared" ca="1" si="67"/>
        <v>2.0952755918426687E-7</v>
      </c>
      <c r="HB39" s="13">
        <f t="shared" ca="1" si="67"/>
        <v>2.0952755918426687E-7</v>
      </c>
      <c r="HC39" s="13">
        <f t="shared" ca="1" si="67"/>
        <v>2.0952755918426687E-7</v>
      </c>
      <c r="HD39" s="13">
        <f t="shared" ca="1" si="67"/>
        <v>2.0952755918426687E-7</v>
      </c>
      <c r="HE39" s="13">
        <f t="shared" ca="1" si="67"/>
        <v>2.0952755918426687E-7</v>
      </c>
      <c r="HF39" s="13">
        <f t="shared" ca="1" si="67"/>
        <v>2.0952755918426687E-7</v>
      </c>
      <c r="HG39" s="13">
        <f t="shared" ca="1" si="67"/>
        <v>2.0952755918426687E-7</v>
      </c>
      <c r="HH39" s="13">
        <f t="shared" ca="1" si="67"/>
        <v>2.0952755918426687E-7</v>
      </c>
      <c r="HI39" s="13">
        <f t="shared" ca="1" si="67"/>
        <v>2.0952755918426687E-7</v>
      </c>
      <c r="HJ39" s="13">
        <f t="shared" ca="1" si="67"/>
        <v>2.0952755918426687E-7</v>
      </c>
      <c r="HK39" s="13">
        <f t="shared" ca="1" si="67"/>
        <v>2.0952755918426687E-7</v>
      </c>
      <c r="HL39" s="13">
        <f t="shared" ca="1" si="67"/>
        <v>2.0952755918426687E-7</v>
      </c>
      <c r="HM39" s="13">
        <f t="shared" ca="1" si="67"/>
        <v>2.0952755918426687E-7</v>
      </c>
      <c r="HN39" s="13">
        <f t="shared" ca="1" si="67"/>
        <v>2.0952755918426687E-7</v>
      </c>
      <c r="HO39" s="13">
        <f t="shared" ca="1" si="67"/>
        <v>2.0952755918426687E-7</v>
      </c>
      <c r="HP39" s="13">
        <f t="shared" ca="1" si="67"/>
        <v>2.0952755918426687E-7</v>
      </c>
      <c r="HQ39" s="13">
        <f t="shared" ca="1" si="67"/>
        <v>2.0952755918426687E-7</v>
      </c>
      <c r="HR39" s="13">
        <f t="shared" ca="1" si="67"/>
        <v>2.0952755918426687E-7</v>
      </c>
      <c r="HS39" s="13">
        <f t="shared" ca="1" si="67"/>
        <v>2.0952755918426687E-7</v>
      </c>
      <c r="HT39" s="13">
        <f t="shared" ca="1" si="67"/>
        <v>2.0952755918426687E-7</v>
      </c>
      <c r="HU39" s="13">
        <f t="shared" ca="1" si="67"/>
        <v>2.0952755918426687E-7</v>
      </c>
      <c r="HV39" s="13">
        <f t="shared" ca="1" si="67"/>
        <v>2.0952755918426687E-7</v>
      </c>
      <c r="HW39" s="13">
        <f t="shared" ca="1" si="67"/>
        <v>2.0952755918426687E-7</v>
      </c>
      <c r="HX39" s="13">
        <f t="shared" ca="1" si="67"/>
        <v>2.0952755918426687E-7</v>
      </c>
      <c r="HY39" s="13">
        <f t="shared" ca="1" si="67"/>
        <v>2.0952755918426687E-7</v>
      </c>
      <c r="HZ39" s="13">
        <f t="shared" ca="1" si="67"/>
        <v>2.0952755918426687E-7</v>
      </c>
      <c r="IA39" s="13">
        <f t="shared" ca="1" si="67"/>
        <v>2.0952755918426687E-7</v>
      </c>
      <c r="IB39" s="13">
        <f t="shared" ca="1" si="67"/>
        <v>2.0952755918426687E-7</v>
      </c>
      <c r="IC39" s="13">
        <f t="shared" ca="1" si="67"/>
        <v>2.0952755918426687E-7</v>
      </c>
      <c r="ID39" s="13">
        <f t="shared" ca="1" si="67"/>
        <v>2.0952755918426687E-7</v>
      </c>
      <c r="IE39" s="13">
        <f t="shared" ca="1" si="67"/>
        <v>2.0952755918426687E-7</v>
      </c>
      <c r="IF39" s="13">
        <f t="shared" ca="1" si="67"/>
        <v>2.0952755918426687E-7</v>
      </c>
      <c r="IG39" s="13">
        <f t="shared" ca="1" si="67"/>
        <v>2.0952755918426687E-7</v>
      </c>
      <c r="IH39" s="13">
        <f t="shared" ca="1" si="67"/>
        <v>2.0952755918426687E-7</v>
      </c>
      <c r="II39" s="13">
        <f t="shared" ca="1" si="67"/>
        <v>2.0952755918426687E-7</v>
      </c>
      <c r="IJ39" s="13">
        <f t="shared" ca="1" si="67"/>
        <v>2.0952755918426687E-7</v>
      </c>
      <c r="IK39" s="13">
        <f t="shared" ca="1" si="67"/>
        <v>2.0952755918426687E-7</v>
      </c>
      <c r="IL39" s="13">
        <f t="shared" ca="1" si="67"/>
        <v>2.0952755918426687E-7</v>
      </c>
      <c r="IM39" s="13">
        <f t="shared" ca="1" si="67"/>
        <v>2.0952755918426687E-7</v>
      </c>
      <c r="IN39" s="13">
        <f t="shared" ca="1" si="67"/>
        <v>2.0952755918426687E-7</v>
      </c>
      <c r="IO39" s="13">
        <f t="shared" ca="1" si="67"/>
        <v>2.0952755918426687E-7</v>
      </c>
      <c r="IP39" s="13">
        <f t="shared" ca="1" si="67"/>
        <v>2.0952755918426687E-7</v>
      </c>
      <c r="IQ39" s="13">
        <f t="shared" ca="1" si="67"/>
        <v>2.0952755918426687E-7</v>
      </c>
      <c r="IR39" s="13">
        <f t="shared" ca="1" si="67"/>
        <v>2.0952755918426687E-7</v>
      </c>
      <c r="IS39" s="13">
        <f t="shared" ca="1" si="67"/>
        <v>2.0952755918426687E-7</v>
      </c>
      <c r="IT39" s="13">
        <f t="shared" ca="1" si="67"/>
        <v>2.0952755918426687E-7</v>
      </c>
      <c r="IU39" s="13">
        <f t="shared" ca="1" si="67"/>
        <v>2.0952755918426687E-7</v>
      </c>
      <c r="IV39" s="13">
        <f t="shared" ca="1" si="67"/>
        <v>2.0952755918426687E-7</v>
      </c>
      <c r="IW39" s="13">
        <f t="shared" ca="1" si="67"/>
        <v>2.0952755918426687E-7</v>
      </c>
      <c r="IX39" s="13">
        <f t="shared" ref="IX39:KP39" ca="1" si="68">vol_next^2</f>
        <v>2.0952755918426687E-7</v>
      </c>
      <c r="IY39" s="13">
        <f t="shared" ca="1" si="68"/>
        <v>2.0952755918426687E-7</v>
      </c>
      <c r="IZ39" s="13">
        <f t="shared" ca="1" si="68"/>
        <v>2.0952755918426687E-7</v>
      </c>
      <c r="JA39" s="13">
        <f t="shared" ca="1" si="68"/>
        <v>2.0952755918426687E-7</v>
      </c>
      <c r="JB39" s="13">
        <f t="shared" ca="1" si="68"/>
        <v>2.0952755918426687E-7</v>
      </c>
      <c r="JC39" s="13">
        <f t="shared" ca="1" si="68"/>
        <v>2.0952755918426687E-7</v>
      </c>
      <c r="JD39" s="13">
        <f t="shared" ca="1" si="68"/>
        <v>2.0952755918426687E-7</v>
      </c>
      <c r="JE39" s="13">
        <f t="shared" ca="1" si="68"/>
        <v>2.0952755918426687E-7</v>
      </c>
      <c r="JF39" s="13">
        <f t="shared" ca="1" si="68"/>
        <v>2.0952755918426687E-7</v>
      </c>
      <c r="JG39" s="13">
        <f t="shared" ca="1" si="68"/>
        <v>2.0952755918426687E-7</v>
      </c>
      <c r="JH39" s="13">
        <f t="shared" ca="1" si="68"/>
        <v>2.0952755918426687E-7</v>
      </c>
      <c r="JI39" s="13">
        <f t="shared" ca="1" si="68"/>
        <v>2.0952755918426687E-7</v>
      </c>
      <c r="JJ39" s="13">
        <f t="shared" ca="1" si="68"/>
        <v>2.0952755918426687E-7</v>
      </c>
      <c r="JK39" s="13">
        <f t="shared" ca="1" si="68"/>
        <v>2.0952755918426687E-7</v>
      </c>
      <c r="JL39" s="13">
        <f t="shared" ca="1" si="68"/>
        <v>2.0952755918426687E-7</v>
      </c>
      <c r="JM39" s="13">
        <f t="shared" ca="1" si="68"/>
        <v>2.0952755918426687E-7</v>
      </c>
      <c r="JN39" s="13">
        <f t="shared" ca="1" si="68"/>
        <v>2.0952755918426687E-7</v>
      </c>
      <c r="JO39" s="13">
        <f t="shared" ca="1" si="68"/>
        <v>2.0952755918426687E-7</v>
      </c>
      <c r="JP39" s="13">
        <f t="shared" ca="1" si="68"/>
        <v>2.0952755918426687E-7</v>
      </c>
      <c r="JQ39" s="13">
        <f t="shared" ca="1" si="68"/>
        <v>2.0952755918426687E-7</v>
      </c>
      <c r="JR39" s="13">
        <f t="shared" ca="1" si="68"/>
        <v>2.0952755918426687E-7</v>
      </c>
      <c r="JS39" s="13">
        <f t="shared" ca="1" si="68"/>
        <v>2.0952755918426687E-7</v>
      </c>
      <c r="JT39" s="13">
        <f t="shared" ca="1" si="68"/>
        <v>2.0952755918426687E-7</v>
      </c>
      <c r="JU39" s="13">
        <f t="shared" ca="1" si="68"/>
        <v>2.0952755918426687E-7</v>
      </c>
      <c r="JV39" s="13">
        <f t="shared" ca="1" si="68"/>
        <v>2.0952755918426687E-7</v>
      </c>
      <c r="JW39" s="13">
        <f t="shared" ca="1" si="68"/>
        <v>2.0952755918426687E-7</v>
      </c>
      <c r="JX39" s="13">
        <f t="shared" ca="1" si="68"/>
        <v>2.0952755918426687E-7</v>
      </c>
      <c r="JY39" s="13">
        <f t="shared" ca="1" si="68"/>
        <v>2.0952755918426687E-7</v>
      </c>
      <c r="JZ39" s="13">
        <f t="shared" ca="1" si="68"/>
        <v>2.0952755918426687E-7</v>
      </c>
      <c r="KA39" s="13">
        <f t="shared" ca="1" si="68"/>
        <v>2.0952755918426687E-7</v>
      </c>
      <c r="KB39" s="13">
        <f t="shared" ca="1" si="68"/>
        <v>2.0952755918426687E-7</v>
      </c>
      <c r="KC39" s="13">
        <f t="shared" ca="1" si="68"/>
        <v>2.0952755918426687E-7</v>
      </c>
      <c r="KD39" s="13">
        <f t="shared" ca="1" si="68"/>
        <v>2.0952755918426687E-7</v>
      </c>
      <c r="KE39" s="13">
        <f t="shared" ca="1" si="68"/>
        <v>2.0952755918426687E-7</v>
      </c>
      <c r="KF39" s="13">
        <f t="shared" ca="1" si="68"/>
        <v>2.0952755918426687E-7</v>
      </c>
      <c r="KG39" s="13">
        <f t="shared" ca="1" si="68"/>
        <v>2.0952755918426687E-7</v>
      </c>
      <c r="KH39" s="13">
        <f t="shared" ca="1" si="68"/>
        <v>2.0952755918426687E-7</v>
      </c>
      <c r="KI39" s="13">
        <f t="shared" ca="1" si="68"/>
        <v>2.0952755918426687E-7</v>
      </c>
      <c r="KJ39" s="13">
        <f t="shared" ca="1" si="68"/>
        <v>2.0952755918426687E-7</v>
      </c>
      <c r="KK39" s="13">
        <f t="shared" ca="1" si="68"/>
        <v>2.0952755918426687E-7</v>
      </c>
      <c r="KL39" s="13">
        <f t="shared" ca="1" si="68"/>
        <v>2.0952755918426687E-7</v>
      </c>
      <c r="KM39" s="13">
        <f t="shared" ca="1" si="68"/>
        <v>2.0952755918426687E-7</v>
      </c>
      <c r="KN39" s="13">
        <f t="shared" ca="1" si="68"/>
        <v>2.0952755918426687E-7</v>
      </c>
      <c r="KO39" s="13">
        <f t="shared" ca="1" si="68"/>
        <v>2.0952755918426687E-7</v>
      </c>
      <c r="KP39" s="13">
        <f t="shared" ca="1" si="68"/>
        <v>2.0952755918426687E-7</v>
      </c>
    </row>
    <row r="40" spans="1:302" x14ac:dyDescent="0.2">
      <c r="B40" s="13">
        <f t="shared" ref="B40:BM40" ca="1" si="69">-2*cov_last_next</f>
        <v>-1.2058551619392373E-7</v>
      </c>
      <c r="C40" s="13">
        <f t="shared" ca="1" si="69"/>
        <v>-1.2058551619392373E-7</v>
      </c>
      <c r="D40" s="13">
        <f t="shared" ca="1" si="69"/>
        <v>-1.2058551619392373E-7</v>
      </c>
      <c r="E40" s="13">
        <f t="shared" ca="1" si="69"/>
        <v>-1.2058551619392373E-7</v>
      </c>
      <c r="F40" s="13">
        <f t="shared" ca="1" si="69"/>
        <v>-1.2058551619392373E-7</v>
      </c>
      <c r="G40" s="13">
        <f t="shared" ca="1" si="69"/>
        <v>-1.2058551619392373E-7</v>
      </c>
      <c r="H40" s="13">
        <f t="shared" ca="1" si="69"/>
        <v>-1.2058551619392373E-7</v>
      </c>
      <c r="I40" s="13">
        <f t="shared" ca="1" si="69"/>
        <v>-1.2058551619392373E-7</v>
      </c>
      <c r="J40" s="13">
        <f t="shared" ca="1" si="69"/>
        <v>-1.2058551619392373E-7</v>
      </c>
      <c r="K40" s="13">
        <f t="shared" ca="1" si="69"/>
        <v>-1.2058551619392373E-7</v>
      </c>
      <c r="L40" s="13">
        <f t="shared" ca="1" si="69"/>
        <v>-1.647659262186736E-7</v>
      </c>
      <c r="M40" s="13">
        <f t="shared" ca="1" si="69"/>
        <v>-1.647659262186736E-7</v>
      </c>
      <c r="N40" s="13">
        <f t="shared" ca="1" si="69"/>
        <v>-1.647659262186736E-7</v>
      </c>
      <c r="O40" s="13">
        <f t="shared" ca="1" si="69"/>
        <v>-1.647659262186736E-7</v>
      </c>
      <c r="P40" s="13">
        <f t="shared" ca="1" si="69"/>
        <v>-1.647659262186736E-7</v>
      </c>
      <c r="Q40" s="13">
        <f t="shared" ca="1" si="69"/>
        <v>-1.647659262186736E-7</v>
      </c>
      <c r="R40" s="13">
        <f t="shared" ca="1" si="69"/>
        <v>-1.647659262186736E-7</v>
      </c>
      <c r="S40" s="13">
        <f t="shared" ca="1" si="69"/>
        <v>-1.647659262186736E-7</v>
      </c>
      <c r="T40" s="13">
        <f t="shared" ca="1" si="69"/>
        <v>-1.647659262186736E-7</v>
      </c>
      <c r="U40" s="13">
        <f t="shared" ca="1" si="69"/>
        <v>-1.647659262186736E-7</v>
      </c>
      <c r="V40" s="13">
        <f t="shared" ca="1" si="69"/>
        <v>-1.647659262186736E-7</v>
      </c>
      <c r="W40" s="13">
        <f t="shared" ca="1" si="69"/>
        <v>-1.647659262186736E-7</v>
      </c>
      <c r="X40" s="13">
        <f t="shared" ca="1" si="69"/>
        <v>-1.647659262186736E-7</v>
      </c>
      <c r="Y40" s="13">
        <f t="shared" ca="1" si="69"/>
        <v>-1.647659262186736E-7</v>
      </c>
      <c r="Z40" s="13">
        <f t="shared" ca="1" si="69"/>
        <v>-1.647659262186736E-7</v>
      </c>
      <c r="AA40" s="13">
        <f t="shared" ca="1" si="69"/>
        <v>-1.647659262186736E-7</v>
      </c>
      <c r="AB40" s="13">
        <f t="shared" ca="1" si="69"/>
        <v>-1.647659262186736E-7</v>
      </c>
      <c r="AC40" s="13">
        <f t="shared" ca="1" si="69"/>
        <v>-1.647659262186736E-7</v>
      </c>
      <c r="AD40" s="13">
        <f t="shared" ca="1" si="69"/>
        <v>-1.647659262186736E-7</v>
      </c>
      <c r="AE40" s="13">
        <f t="shared" ca="1" si="69"/>
        <v>-1.647659262186736E-7</v>
      </c>
      <c r="AF40" s="13">
        <f t="shared" ca="1" si="69"/>
        <v>-1.957933847172368E-7</v>
      </c>
      <c r="AG40" s="13">
        <f t="shared" ca="1" si="69"/>
        <v>-1.957933847172368E-7</v>
      </c>
      <c r="AH40" s="13">
        <f t="shared" ca="1" si="69"/>
        <v>-1.957933847172368E-7</v>
      </c>
      <c r="AI40" s="13">
        <f t="shared" ca="1" si="69"/>
        <v>-1.957933847172368E-7</v>
      </c>
      <c r="AJ40" s="13">
        <f t="shared" ca="1" si="69"/>
        <v>-1.957933847172368E-7</v>
      </c>
      <c r="AK40" s="13">
        <f t="shared" ca="1" si="69"/>
        <v>-1.957933847172368E-7</v>
      </c>
      <c r="AL40" s="13">
        <f t="shared" ca="1" si="69"/>
        <v>-1.957933847172368E-7</v>
      </c>
      <c r="AM40" s="13">
        <f t="shared" ca="1" si="69"/>
        <v>-1.957933847172368E-7</v>
      </c>
      <c r="AN40" s="13">
        <f t="shared" ca="1" si="69"/>
        <v>-1.957933847172368E-7</v>
      </c>
      <c r="AO40" s="13">
        <f t="shared" ca="1" si="69"/>
        <v>-1.957933847172368E-7</v>
      </c>
      <c r="AP40" s="13">
        <f t="shared" ca="1" si="69"/>
        <v>-1.9356830749095592E-7</v>
      </c>
      <c r="AQ40" s="13">
        <f t="shared" ca="1" si="69"/>
        <v>-1.9356830749095592E-7</v>
      </c>
      <c r="AR40" s="13">
        <f t="shared" ca="1" si="69"/>
        <v>-1.9356830749095592E-7</v>
      </c>
      <c r="AS40" s="13">
        <f t="shared" ca="1" si="69"/>
        <v>-1.9356830749095592E-7</v>
      </c>
      <c r="AT40" s="13">
        <f t="shared" ca="1" si="69"/>
        <v>-1.9356830749095592E-7</v>
      </c>
      <c r="AU40" s="13">
        <f t="shared" ca="1" si="69"/>
        <v>-1.9356830749095592E-7</v>
      </c>
      <c r="AV40" s="13">
        <f t="shared" ca="1" si="69"/>
        <v>-1.9356830749095592E-7</v>
      </c>
      <c r="AW40" s="13">
        <f t="shared" ca="1" si="69"/>
        <v>-1.9356830749095592E-7</v>
      </c>
      <c r="AX40" s="13">
        <f t="shared" ca="1" si="69"/>
        <v>-1.9356830749095592E-7</v>
      </c>
      <c r="AY40" s="13">
        <f t="shared" ca="1" si="69"/>
        <v>-1.9356830749095592E-7</v>
      </c>
      <c r="AZ40" s="13">
        <f t="shared" ca="1" si="69"/>
        <v>-1.9422103992304384E-7</v>
      </c>
      <c r="BA40" s="13">
        <f t="shared" ca="1" si="69"/>
        <v>-1.9422103992304384E-7</v>
      </c>
      <c r="BB40" s="13">
        <f t="shared" ca="1" si="69"/>
        <v>-1.9422103992304384E-7</v>
      </c>
      <c r="BC40" s="13">
        <f t="shared" ca="1" si="69"/>
        <v>-1.9422103992304384E-7</v>
      </c>
      <c r="BD40" s="13">
        <f t="shared" ca="1" si="69"/>
        <v>-1.9422103992304384E-7</v>
      </c>
      <c r="BE40" s="13">
        <f t="shared" ca="1" si="69"/>
        <v>-1.9422103992304384E-7</v>
      </c>
      <c r="BF40" s="13">
        <f t="shared" ca="1" si="69"/>
        <v>-1.9422103992304384E-7</v>
      </c>
      <c r="BG40" s="13">
        <f t="shared" ca="1" si="69"/>
        <v>-1.9422103992304384E-7</v>
      </c>
      <c r="BH40" s="13">
        <f t="shared" ca="1" si="69"/>
        <v>-1.9422103992304384E-7</v>
      </c>
      <c r="BI40" s="13">
        <f t="shared" ca="1" si="69"/>
        <v>-1.9422103992304384E-7</v>
      </c>
      <c r="BJ40" s="13">
        <f t="shared" ca="1" si="69"/>
        <v>-1.9422103992304384E-7</v>
      </c>
      <c r="BK40" s="13">
        <f t="shared" ca="1" si="69"/>
        <v>-1.9422103992304384E-7</v>
      </c>
      <c r="BL40" s="13">
        <f t="shared" ca="1" si="69"/>
        <v>-1.9422103992304384E-7</v>
      </c>
      <c r="BM40" s="13">
        <f t="shared" ca="1" si="69"/>
        <v>-1.9422103992304384E-7</v>
      </c>
      <c r="BN40" s="13">
        <f t="shared" ref="BN40:DY40" ca="1" si="70">-2*cov_last_next</f>
        <v>-1.9422103992304384E-7</v>
      </c>
      <c r="BO40" s="13">
        <f t="shared" ca="1" si="70"/>
        <v>-1.9422103992304384E-7</v>
      </c>
      <c r="BP40" s="13">
        <f t="shared" ca="1" si="70"/>
        <v>-1.9422103992304384E-7</v>
      </c>
      <c r="BQ40" s="13">
        <f t="shared" ca="1" si="70"/>
        <v>-1.9422103992304384E-7</v>
      </c>
      <c r="BR40" s="13">
        <f t="shared" ca="1" si="70"/>
        <v>-1.9422103992304384E-7</v>
      </c>
      <c r="BS40" s="13">
        <f t="shared" ca="1" si="70"/>
        <v>-1.9422103992304384E-7</v>
      </c>
      <c r="BT40" s="13">
        <f t="shared" ca="1" si="70"/>
        <v>-1.9049070499942645E-7</v>
      </c>
      <c r="BU40" s="13">
        <f t="shared" ca="1" si="70"/>
        <v>-1.9049070499942645E-7</v>
      </c>
      <c r="BV40" s="13">
        <f t="shared" ca="1" si="70"/>
        <v>-1.9049070499942645E-7</v>
      </c>
      <c r="BW40" s="13">
        <f t="shared" ca="1" si="70"/>
        <v>-1.9049070499942645E-7</v>
      </c>
      <c r="BX40" s="13">
        <f t="shared" ca="1" si="70"/>
        <v>-1.9049070499942645E-7</v>
      </c>
      <c r="BY40" s="13">
        <f t="shared" ca="1" si="70"/>
        <v>-1.9049070499942645E-7</v>
      </c>
      <c r="BZ40" s="13">
        <f t="shared" ca="1" si="70"/>
        <v>-1.9049070499942645E-7</v>
      </c>
      <c r="CA40" s="13">
        <f t="shared" ca="1" si="70"/>
        <v>-1.9049070499942645E-7</v>
      </c>
      <c r="CB40" s="13">
        <f t="shared" ca="1" si="70"/>
        <v>-1.9049070499942645E-7</v>
      </c>
      <c r="CC40" s="13">
        <f t="shared" ca="1" si="70"/>
        <v>-1.9049070499942645E-7</v>
      </c>
      <c r="CD40" s="13">
        <f t="shared" ca="1" si="70"/>
        <v>-1.9049070499942645E-7</v>
      </c>
      <c r="CE40" s="13">
        <f t="shared" ca="1" si="70"/>
        <v>-1.9049070499942645E-7</v>
      </c>
      <c r="CF40" s="13">
        <f t="shared" ca="1" si="70"/>
        <v>-1.9049070499942645E-7</v>
      </c>
      <c r="CG40" s="13">
        <f t="shared" ca="1" si="70"/>
        <v>-1.9049070499942645E-7</v>
      </c>
      <c r="CH40" s="13">
        <f t="shared" ca="1" si="70"/>
        <v>-1.9049070499942645E-7</v>
      </c>
      <c r="CI40" s="13">
        <f t="shared" ca="1" si="70"/>
        <v>-1.9049070499942645E-7</v>
      </c>
      <c r="CJ40" s="13">
        <f t="shared" ca="1" si="70"/>
        <v>-1.9049070499942645E-7</v>
      </c>
      <c r="CK40" s="13">
        <f t="shared" ca="1" si="70"/>
        <v>-1.9049070499942645E-7</v>
      </c>
      <c r="CL40" s="13">
        <f t="shared" ca="1" si="70"/>
        <v>-1.9049070499942645E-7</v>
      </c>
      <c r="CM40" s="13">
        <f t="shared" ca="1" si="70"/>
        <v>-1.9049070499942645E-7</v>
      </c>
      <c r="CN40" s="13">
        <f t="shared" ca="1" si="70"/>
        <v>-1.9049070499942645E-7</v>
      </c>
      <c r="CO40" s="13">
        <f t="shared" ca="1" si="70"/>
        <v>-1.9049070499942645E-7</v>
      </c>
      <c r="CP40" s="13">
        <f t="shared" ca="1" si="70"/>
        <v>-1.9049070499942645E-7</v>
      </c>
      <c r="CQ40" s="13">
        <f t="shared" ca="1" si="70"/>
        <v>-1.9049070499942645E-7</v>
      </c>
      <c r="CR40" s="13">
        <f t="shared" ca="1" si="70"/>
        <v>-1.9049070499942645E-7</v>
      </c>
      <c r="CS40" s="13">
        <f t="shared" ca="1" si="70"/>
        <v>-1.9049070499942645E-7</v>
      </c>
      <c r="CT40" s="13">
        <f t="shared" ca="1" si="70"/>
        <v>-1.9049070499942645E-7</v>
      </c>
      <c r="CU40" s="13">
        <f t="shared" ca="1" si="70"/>
        <v>-1.9049070499942645E-7</v>
      </c>
      <c r="CV40" s="13">
        <f t="shared" ca="1" si="70"/>
        <v>-1.9049070499942645E-7</v>
      </c>
      <c r="CW40" s="13">
        <f t="shared" ca="1" si="70"/>
        <v>-1.9049070499942645E-7</v>
      </c>
      <c r="CX40" s="13">
        <f t="shared" ca="1" si="70"/>
        <v>-1.7410985965614897E-7</v>
      </c>
      <c r="CY40" s="13">
        <f t="shared" ca="1" si="70"/>
        <v>-1.7410985965614897E-7</v>
      </c>
      <c r="CZ40" s="13">
        <f t="shared" ca="1" si="70"/>
        <v>-1.7410985965614897E-7</v>
      </c>
      <c r="DA40" s="13">
        <f t="shared" ca="1" si="70"/>
        <v>-1.7410985965614897E-7</v>
      </c>
      <c r="DB40" s="13">
        <f t="shared" ca="1" si="70"/>
        <v>-1.7410985965614897E-7</v>
      </c>
      <c r="DC40" s="13">
        <f t="shared" ca="1" si="70"/>
        <v>-1.7410985965614897E-7</v>
      </c>
      <c r="DD40" s="13">
        <f t="shared" ca="1" si="70"/>
        <v>-1.7410985965614897E-7</v>
      </c>
      <c r="DE40" s="13">
        <f t="shared" ca="1" si="70"/>
        <v>-1.7410985965614897E-7</v>
      </c>
      <c r="DF40" s="13">
        <f t="shared" ca="1" si="70"/>
        <v>-1.7410985965614897E-7</v>
      </c>
      <c r="DG40" s="13">
        <f t="shared" ca="1" si="70"/>
        <v>-1.7410985965614897E-7</v>
      </c>
      <c r="DH40" s="13">
        <f t="shared" ca="1" si="70"/>
        <v>-1.7410985965614897E-7</v>
      </c>
      <c r="DI40" s="13">
        <f t="shared" ca="1" si="70"/>
        <v>-1.7410985965614897E-7</v>
      </c>
      <c r="DJ40" s="13">
        <f t="shared" ca="1" si="70"/>
        <v>-1.7410985965614897E-7</v>
      </c>
      <c r="DK40" s="13">
        <f t="shared" ca="1" si="70"/>
        <v>-1.7410985965614897E-7</v>
      </c>
      <c r="DL40" s="13">
        <f t="shared" ca="1" si="70"/>
        <v>-1.7410985965614897E-7</v>
      </c>
      <c r="DM40" s="13">
        <f t="shared" ca="1" si="70"/>
        <v>-1.7410985965614897E-7</v>
      </c>
      <c r="DN40" s="13">
        <f t="shared" ca="1" si="70"/>
        <v>-1.7410985965614897E-7</v>
      </c>
      <c r="DO40" s="13">
        <f t="shared" ca="1" si="70"/>
        <v>-1.7410985965614897E-7</v>
      </c>
      <c r="DP40" s="13">
        <f t="shared" ca="1" si="70"/>
        <v>-1.7410985965614897E-7</v>
      </c>
      <c r="DQ40" s="13">
        <f t="shared" ca="1" si="70"/>
        <v>-1.7410985965614897E-7</v>
      </c>
      <c r="DR40" s="13">
        <f t="shared" ca="1" si="70"/>
        <v>-1.7410985965614897E-7</v>
      </c>
      <c r="DS40" s="13">
        <f t="shared" ca="1" si="70"/>
        <v>-1.7410985965614897E-7</v>
      </c>
      <c r="DT40" s="13">
        <f t="shared" ca="1" si="70"/>
        <v>-1.7410985965614897E-7</v>
      </c>
      <c r="DU40" s="13">
        <f t="shared" ca="1" si="70"/>
        <v>-1.7410985965614897E-7</v>
      </c>
      <c r="DV40" s="13">
        <f t="shared" ca="1" si="70"/>
        <v>-1.7410985965614897E-7</v>
      </c>
      <c r="DW40" s="13">
        <f t="shared" ca="1" si="70"/>
        <v>-1.7410985965614897E-7</v>
      </c>
      <c r="DX40" s="13">
        <f t="shared" ca="1" si="70"/>
        <v>-1.7410985965614897E-7</v>
      </c>
      <c r="DY40" s="13">
        <f t="shared" ca="1" si="70"/>
        <v>-1.7410985965614897E-7</v>
      </c>
      <c r="DZ40" s="13">
        <f t="shared" ref="DZ40:GK40" ca="1" si="71">-2*cov_last_next</f>
        <v>-1.7410985965614897E-7</v>
      </c>
      <c r="EA40" s="13">
        <f t="shared" ca="1" si="71"/>
        <v>-1.7410985965614897E-7</v>
      </c>
      <c r="EB40" s="13">
        <f t="shared" ca="1" si="71"/>
        <v>-1.7410985965614897E-7</v>
      </c>
      <c r="EC40" s="13">
        <f t="shared" ca="1" si="71"/>
        <v>-1.7410985965614897E-7</v>
      </c>
      <c r="ED40" s="13">
        <f t="shared" ca="1" si="71"/>
        <v>-1.7410985965614897E-7</v>
      </c>
      <c r="EE40" s="13">
        <f t="shared" ca="1" si="71"/>
        <v>-1.7410985965614897E-7</v>
      </c>
      <c r="EF40" s="13">
        <f t="shared" ca="1" si="71"/>
        <v>-1.7410985965614897E-7</v>
      </c>
      <c r="EG40" s="13">
        <f t="shared" ca="1" si="71"/>
        <v>-1.7410985965614897E-7</v>
      </c>
      <c r="EH40" s="13">
        <f t="shared" ca="1" si="71"/>
        <v>-1.7410985965614897E-7</v>
      </c>
      <c r="EI40" s="13">
        <f t="shared" ca="1" si="71"/>
        <v>-1.7410985965614897E-7</v>
      </c>
      <c r="EJ40" s="13">
        <f t="shared" ca="1" si="71"/>
        <v>-1.7410985965614897E-7</v>
      </c>
      <c r="EK40" s="13">
        <f t="shared" ca="1" si="71"/>
        <v>-1.7410985965614897E-7</v>
      </c>
      <c r="EL40" s="13">
        <f t="shared" ca="1" si="71"/>
        <v>-1.7410985965614897E-7</v>
      </c>
      <c r="EM40" s="13">
        <f t="shared" ca="1" si="71"/>
        <v>-1.7410985965614897E-7</v>
      </c>
      <c r="EN40" s="13">
        <f t="shared" ca="1" si="71"/>
        <v>-1.7410985965614897E-7</v>
      </c>
      <c r="EO40" s="13">
        <f t="shared" ca="1" si="71"/>
        <v>-1.7410985965614897E-7</v>
      </c>
      <c r="EP40" s="13">
        <f t="shared" ca="1" si="71"/>
        <v>-1.7410985965614897E-7</v>
      </c>
      <c r="EQ40" s="13">
        <f t="shared" ca="1" si="71"/>
        <v>-1.7410985965614897E-7</v>
      </c>
      <c r="ER40" s="13">
        <f t="shared" ca="1" si="71"/>
        <v>-1.7410985965614897E-7</v>
      </c>
      <c r="ES40" s="13">
        <f t="shared" ca="1" si="71"/>
        <v>-1.7410985965614897E-7</v>
      </c>
      <c r="ET40" s="13">
        <f t="shared" ca="1" si="71"/>
        <v>-1.7410985965614897E-7</v>
      </c>
      <c r="EU40" s="13">
        <f t="shared" ca="1" si="71"/>
        <v>-1.7410985965614897E-7</v>
      </c>
      <c r="EV40" s="13">
        <f t="shared" ca="1" si="71"/>
        <v>-1.7410985965614897E-7</v>
      </c>
      <c r="EW40" s="13">
        <f t="shared" ca="1" si="71"/>
        <v>-1.7410985965614897E-7</v>
      </c>
      <c r="EX40" s="13">
        <f t="shared" ca="1" si="71"/>
        <v>-1.7410985965614897E-7</v>
      </c>
      <c r="EY40" s="13">
        <f t="shared" ca="1" si="71"/>
        <v>-1.7410985965614897E-7</v>
      </c>
      <c r="EZ40" s="13">
        <f t="shared" ca="1" si="71"/>
        <v>-1.7410985965614897E-7</v>
      </c>
      <c r="FA40" s="13">
        <f t="shared" ca="1" si="71"/>
        <v>-1.7410985965614897E-7</v>
      </c>
      <c r="FB40" s="13">
        <f t="shared" ca="1" si="71"/>
        <v>-1.7410985965614897E-7</v>
      </c>
      <c r="FC40" s="13">
        <f t="shared" ca="1" si="71"/>
        <v>-1.7410985965614897E-7</v>
      </c>
      <c r="FD40" s="13">
        <f t="shared" ca="1" si="71"/>
        <v>-1.7410985965614897E-7</v>
      </c>
      <c r="FE40" s="13">
        <f t="shared" ca="1" si="71"/>
        <v>-1.7410985965614897E-7</v>
      </c>
      <c r="FF40" s="13">
        <f t="shared" ca="1" si="71"/>
        <v>-1.7410985965614897E-7</v>
      </c>
      <c r="FG40" s="13">
        <f t="shared" ca="1" si="71"/>
        <v>-1.7410985965614897E-7</v>
      </c>
      <c r="FH40" s="13">
        <f t="shared" ca="1" si="71"/>
        <v>-1.7410985965614897E-7</v>
      </c>
      <c r="FI40" s="13">
        <f t="shared" ca="1" si="71"/>
        <v>-1.7410985965614897E-7</v>
      </c>
      <c r="FJ40" s="13">
        <f t="shared" ca="1" si="71"/>
        <v>-1.7410985965614897E-7</v>
      </c>
      <c r="FK40" s="13">
        <f t="shared" ca="1" si="71"/>
        <v>-1.7410985965614897E-7</v>
      </c>
      <c r="FL40" s="13">
        <f t="shared" ca="1" si="71"/>
        <v>-1.7410985965614897E-7</v>
      </c>
      <c r="FM40" s="13">
        <f t="shared" ca="1" si="71"/>
        <v>-1.7410985965614897E-7</v>
      </c>
      <c r="FN40" s="13">
        <f t="shared" ca="1" si="71"/>
        <v>-1.7410985965614897E-7</v>
      </c>
      <c r="FO40" s="13">
        <f t="shared" ca="1" si="71"/>
        <v>-1.7410985965614897E-7</v>
      </c>
      <c r="FP40" s="13">
        <f t="shared" ca="1" si="71"/>
        <v>-1.7410985965614897E-7</v>
      </c>
      <c r="FQ40" s="13">
        <f t="shared" ca="1" si="71"/>
        <v>-1.7410985965614897E-7</v>
      </c>
      <c r="FR40" s="13">
        <f t="shared" ca="1" si="71"/>
        <v>-1.7410985965614897E-7</v>
      </c>
      <c r="FS40" s="13">
        <f t="shared" ca="1" si="71"/>
        <v>-1.7410985965614897E-7</v>
      </c>
      <c r="FT40" s="13">
        <f t="shared" ca="1" si="71"/>
        <v>-1.7410985965614897E-7</v>
      </c>
      <c r="FU40" s="13">
        <f t="shared" ca="1" si="71"/>
        <v>-1.7410985965614897E-7</v>
      </c>
      <c r="FV40" s="13">
        <f t="shared" ca="1" si="71"/>
        <v>-1.7410985965614897E-7</v>
      </c>
      <c r="FW40" s="13">
        <f t="shared" ca="1" si="71"/>
        <v>-1.7410985965614897E-7</v>
      </c>
      <c r="FX40" s="13">
        <f t="shared" ca="1" si="71"/>
        <v>-1.7410985965614897E-7</v>
      </c>
      <c r="FY40" s="13">
        <f t="shared" ca="1" si="71"/>
        <v>-1.7410985965614897E-7</v>
      </c>
      <c r="FZ40" s="13">
        <f t="shared" ca="1" si="71"/>
        <v>-1.7410985965614897E-7</v>
      </c>
      <c r="GA40" s="13">
        <f t="shared" ca="1" si="71"/>
        <v>-1.7410985965614897E-7</v>
      </c>
      <c r="GB40" s="13">
        <f t="shared" ca="1" si="71"/>
        <v>-1.7410985965614897E-7</v>
      </c>
      <c r="GC40" s="13">
        <f t="shared" ca="1" si="71"/>
        <v>-1.7410985965614897E-7</v>
      </c>
      <c r="GD40" s="13">
        <f t="shared" ca="1" si="71"/>
        <v>-1.7410985965614897E-7</v>
      </c>
      <c r="GE40" s="13">
        <f t="shared" ca="1" si="71"/>
        <v>-1.7410985965614897E-7</v>
      </c>
      <c r="GF40" s="13">
        <f t="shared" ca="1" si="71"/>
        <v>-1.7410985965614897E-7</v>
      </c>
      <c r="GG40" s="13">
        <f t="shared" ca="1" si="71"/>
        <v>-1.7410985965614897E-7</v>
      </c>
      <c r="GH40" s="13">
        <f t="shared" ca="1" si="71"/>
        <v>-1.7410985965614897E-7</v>
      </c>
      <c r="GI40" s="13">
        <f t="shared" ca="1" si="71"/>
        <v>-1.7410985965614897E-7</v>
      </c>
      <c r="GJ40" s="13">
        <f t="shared" ca="1" si="71"/>
        <v>-1.7410985965614897E-7</v>
      </c>
      <c r="GK40" s="13">
        <f t="shared" ca="1" si="71"/>
        <v>-1.7410985965614897E-7</v>
      </c>
      <c r="GL40" s="13">
        <f t="shared" ref="GL40:IW40" ca="1" si="72">-2*cov_last_next</f>
        <v>-1.7410985965614897E-7</v>
      </c>
      <c r="GM40" s="13">
        <f t="shared" ca="1" si="72"/>
        <v>-1.7410985965614897E-7</v>
      </c>
      <c r="GN40" s="13">
        <f t="shared" ca="1" si="72"/>
        <v>-1.7410985965614897E-7</v>
      </c>
      <c r="GO40" s="13">
        <f t="shared" ca="1" si="72"/>
        <v>-1.7410985965614897E-7</v>
      </c>
      <c r="GP40" s="13">
        <f t="shared" ca="1" si="72"/>
        <v>-1.7410985965614897E-7</v>
      </c>
      <c r="GQ40" s="13">
        <f t="shared" ca="1" si="72"/>
        <v>-1.7410985965614897E-7</v>
      </c>
      <c r="GR40" s="13">
        <f t="shared" ca="1" si="72"/>
        <v>-1.7410985965614897E-7</v>
      </c>
      <c r="GS40" s="13">
        <f t="shared" ca="1" si="72"/>
        <v>-1.7410985965614897E-7</v>
      </c>
      <c r="GT40" s="13">
        <f t="shared" ca="1" si="72"/>
        <v>-1.7410985965614897E-7</v>
      </c>
      <c r="GU40" s="13">
        <f t="shared" ca="1" si="72"/>
        <v>-1.7410985965614897E-7</v>
      </c>
      <c r="GV40" s="13">
        <f t="shared" ca="1" si="72"/>
        <v>-1.7410985965614897E-7</v>
      </c>
      <c r="GW40" s="13">
        <f t="shared" ca="1" si="72"/>
        <v>-1.7410985965614897E-7</v>
      </c>
      <c r="GX40" s="13">
        <f t="shared" ca="1" si="72"/>
        <v>-1.7410985965614897E-7</v>
      </c>
      <c r="GY40" s="13">
        <f t="shared" ca="1" si="72"/>
        <v>-1.7410985965614897E-7</v>
      </c>
      <c r="GZ40" s="13">
        <f t="shared" ca="1" si="72"/>
        <v>-1.7410985965614897E-7</v>
      </c>
      <c r="HA40" s="13">
        <f t="shared" ca="1" si="72"/>
        <v>-1.7410985965614897E-7</v>
      </c>
      <c r="HB40" s="13">
        <f t="shared" ca="1" si="72"/>
        <v>-1.7410985965614897E-7</v>
      </c>
      <c r="HC40" s="13">
        <f t="shared" ca="1" si="72"/>
        <v>-1.7410985965614897E-7</v>
      </c>
      <c r="HD40" s="13">
        <f t="shared" ca="1" si="72"/>
        <v>-1.7410985965614897E-7</v>
      </c>
      <c r="HE40" s="13">
        <f t="shared" ca="1" si="72"/>
        <v>-1.7410985965614897E-7</v>
      </c>
      <c r="HF40" s="13">
        <f t="shared" ca="1" si="72"/>
        <v>-1.7410985965614897E-7</v>
      </c>
      <c r="HG40" s="13">
        <f t="shared" ca="1" si="72"/>
        <v>-1.7410985965614897E-7</v>
      </c>
      <c r="HH40" s="13">
        <f t="shared" ca="1" si="72"/>
        <v>-1.7410985965614897E-7</v>
      </c>
      <c r="HI40" s="13">
        <f t="shared" ca="1" si="72"/>
        <v>-1.7410985965614897E-7</v>
      </c>
      <c r="HJ40" s="13">
        <f t="shared" ca="1" si="72"/>
        <v>-1.7410985965614897E-7</v>
      </c>
      <c r="HK40" s="13">
        <f t="shared" ca="1" si="72"/>
        <v>-1.7410985965614897E-7</v>
      </c>
      <c r="HL40" s="13">
        <f t="shared" ca="1" si="72"/>
        <v>-1.7410985965614897E-7</v>
      </c>
      <c r="HM40" s="13">
        <f t="shared" ca="1" si="72"/>
        <v>-1.7410985965614897E-7</v>
      </c>
      <c r="HN40" s="13">
        <f t="shared" ca="1" si="72"/>
        <v>-1.7410985965614897E-7</v>
      </c>
      <c r="HO40" s="13">
        <f t="shared" ca="1" si="72"/>
        <v>-1.7410985965614897E-7</v>
      </c>
      <c r="HP40" s="13">
        <f t="shared" ca="1" si="72"/>
        <v>-1.7410985965614897E-7</v>
      </c>
      <c r="HQ40" s="13">
        <f t="shared" ca="1" si="72"/>
        <v>-1.7410985965614897E-7</v>
      </c>
      <c r="HR40" s="13">
        <f t="shared" ca="1" si="72"/>
        <v>-1.7410985965614897E-7</v>
      </c>
      <c r="HS40" s="13">
        <f t="shared" ca="1" si="72"/>
        <v>-1.7410985965614897E-7</v>
      </c>
      <c r="HT40" s="13">
        <f t="shared" ca="1" si="72"/>
        <v>-1.7410985965614897E-7</v>
      </c>
      <c r="HU40" s="13">
        <f t="shared" ca="1" si="72"/>
        <v>-1.7410985965614897E-7</v>
      </c>
      <c r="HV40" s="13">
        <f t="shared" ca="1" si="72"/>
        <v>-1.7410985965614897E-7</v>
      </c>
      <c r="HW40" s="13">
        <f t="shared" ca="1" si="72"/>
        <v>-1.7410985965614897E-7</v>
      </c>
      <c r="HX40" s="13">
        <f t="shared" ca="1" si="72"/>
        <v>-1.7410985965614897E-7</v>
      </c>
      <c r="HY40" s="13">
        <f t="shared" ca="1" si="72"/>
        <v>-1.7410985965614897E-7</v>
      </c>
      <c r="HZ40" s="13">
        <f t="shared" ca="1" si="72"/>
        <v>-1.7410985965614897E-7</v>
      </c>
      <c r="IA40" s="13">
        <f t="shared" ca="1" si="72"/>
        <v>-1.7410985965614897E-7</v>
      </c>
      <c r="IB40" s="13">
        <f t="shared" ca="1" si="72"/>
        <v>-1.7410985965614897E-7</v>
      </c>
      <c r="IC40" s="13">
        <f t="shared" ca="1" si="72"/>
        <v>-1.7410985965614897E-7</v>
      </c>
      <c r="ID40" s="13">
        <f t="shared" ca="1" si="72"/>
        <v>-1.7410985965614897E-7</v>
      </c>
      <c r="IE40" s="13">
        <f t="shared" ca="1" si="72"/>
        <v>-1.7410985965614897E-7</v>
      </c>
      <c r="IF40" s="13">
        <f t="shared" ca="1" si="72"/>
        <v>-1.7410985965614897E-7</v>
      </c>
      <c r="IG40" s="13">
        <f t="shared" ca="1" si="72"/>
        <v>-1.7410985965614897E-7</v>
      </c>
      <c r="IH40" s="13">
        <f t="shared" ca="1" si="72"/>
        <v>-1.7410985965614897E-7</v>
      </c>
      <c r="II40" s="13">
        <f t="shared" ca="1" si="72"/>
        <v>-1.7410985965614897E-7</v>
      </c>
      <c r="IJ40" s="13">
        <f t="shared" ca="1" si="72"/>
        <v>-1.7410985965614897E-7</v>
      </c>
      <c r="IK40" s="13">
        <f t="shared" ca="1" si="72"/>
        <v>-1.7410985965614897E-7</v>
      </c>
      <c r="IL40" s="13">
        <f t="shared" ca="1" si="72"/>
        <v>-1.7410985965614897E-7</v>
      </c>
      <c r="IM40" s="13">
        <f t="shared" ca="1" si="72"/>
        <v>-1.7410985965614897E-7</v>
      </c>
      <c r="IN40" s="13">
        <f t="shared" ca="1" si="72"/>
        <v>-1.7410985965614897E-7</v>
      </c>
      <c r="IO40" s="13">
        <f t="shared" ca="1" si="72"/>
        <v>-1.7410985965614897E-7</v>
      </c>
      <c r="IP40" s="13">
        <f t="shared" ca="1" si="72"/>
        <v>-1.7410985965614897E-7</v>
      </c>
      <c r="IQ40" s="13">
        <f t="shared" ca="1" si="72"/>
        <v>-1.7410985965614897E-7</v>
      </c>
      <c r="IR40" s="13">
        <f t="shared" ca="1" si="72"/>
        <v>-1.7410985965614897E-7</v>
      </c>
      <c r="IS40" s="13">
        <f t="shared" ca="1" si="72"/>
        <v>-1.7410985965614897E-7</v>
      </c>
      <c r="IT40" s="13">
        <f t="shared" ca="1" si="72"/>
        <v>-1.7410985965614897E-7</v>
      </c>
      <c r="IU40" s="13">
        <f t="shared" ca="1" si="72"/>
        <v>-1.7410985965614897E-7</v>
      </c>
      <c r="IV40" s="13">
        <f t="shared" ca="1" si="72"/>
        <v>-1.7410985965614897E-7</v>
      </c>
      <c r="IW40" s="13">
        <f t="shared" ca="1" si="72"/>
        <v>-1.7410985965614897E-7</v>
      </c>
      <c r="IX40" s="13">
        <f t="shared" ref="IX40:KP40" ca="1" si="73">-2*cov_last_next</f>
        <v>-1.7410985965614897E-7</v>
      </c>
      <c r="IY40" s="13">
        <f t="shared" ca="1" si="73"/>
        <v>-1.7410985965614897E-7</v>
      </c>
      <c r="IZ40" s="13">
        <f t="shared" ca="1" si="73"/>
        <v>-1.7410985965614897E-7</v>
      </c>
      <c r="JA40" s="13">
        <f t="shared" ca="1" si="73"/>
        <v>-1.7410985965614897E-7</v>
      </c>
      <c r="JB40" s="13">
        <f t="shared" ca="1" si="73"/>
        <v>-1.7410985965614897E-7</v>
      </c>
      <c r="JC40" s="13">
        <f t="shared" ca="1" si="73"/>
        <v>-1.7410985965614897E-7</v>
      </c>
      <c r="JD40" s="13">
        <f t="shared" ca="1" si="73"/>
        <v>-1.7410985965614897E-7</v>
      </c>
      <c r="JE40" s="13">
        <f t="shared" ca="1" si="73"/>
        <v>-1.7410985965614897E-7</v>
      </c>
      <c r="JF40" s="13">
        <f t="shared" ca="1" si="73"/>
        <v>-1.7410985965614897E-7</v>
      </c>
      <c r="JG40" s="13">
        <f t="shared" ca="1" si="73"/>
        <v>-1.7410985965614897E-7</v>
      </c>
      <c r="JH40" s="13">
        <f t="shared" ca="1" si="73"/>
        <v>-1.7410985965614897E-7</v>
      </c>
      <c r="JI40" s="13">
        <f t="shared" ca="1" si="73"/>
        <v>-1.7410985965614897E-7</v>
      </c>
      <c r="JJ40" s="13">
        <f t="shared" ca="1" si="73"/>
        <v>-1.7410985965614897E-7</v>
      </c>
      <c r="JK40" s="13">
        <f t="shared" ca="1" si="73"/>
        <v>-1.7410985965614897E-7</v>
      </c>
      <c r="JL40" s="13">
        <f t="shared" ca="1" si="73"/>
        <v>-1.7410985965614897E-7</v>
      </c>
      <c r="JM40" s="13">
        <f t="shared" ca="1" si="73"/>
        <v>-1.7410985965614897E-7</v>
      </c>
      <c r="JN40" s="13">
        <f t="shared" ca="1" si="73"/>
        <v>-1.7410985965614897E-7</v>
      </c>
      <c r="JO40" s="13">
        <f t="shared" ca="1" si="73"/>
        <v>-1.7410985965614897E-7</v>
      </c>
      <c r="JP40" s="13">
        <f t="shared" ca="1" si="73"/>
        <v>-1.7410985965614897E-7</v>
      </c>
      <c r="JQ40" s="13">
        <f t="shared" ca="1" si="73"/>
        <v>-1.7410985965614897E-7</v>
      </c>
      <c r="JR40" s="13">
        <f t="shared" ca="1" si="73"/>
        <v>-1.7410985965614897E-7</v>
      </c>
      <c r="JS40" s="13">
        <f t="shared" ca="1" si="73"/>
        <v>-1.7410985965614897E-7</v>
      </c>
      <c r="JT40" s="13">
        <f t="shared" ca="1" si="73"/>
        <v>-1.7410985965614897E-7</v>
      </c>
      <c r="JU40" s="13">
        <f t="shared" ca="1" si="73"/>
        <v>-1.7410985965614897E-7</v>
      </c>
      <c r="JV40" s="13">
        <f t="shared" ca="1" si="73"/>
        <v>-1.7410985965614897E-7</v>
      </c>
      <c r="JW40" s="13">
        <f t="shared" ca="1" si="73"/>
        <v>-1.7410985965614897E-7</v>
      </c>
      <c r="JX40" s="13">
        <f t="shared" ca="1" si="73"/>
        <v>-1.7410985965614897E-7</v>
      </c>
      <c r="JY40" s="13">
        <f t="shared" ca="1" si="73"/>
        <v>-1.7410985965614897E-7</v>
      </c>
      <c r="JZ40" s="13">
        <f t="shared" ca="1" si="73"/>
        <v>-1.7410985965614897E-7</v>
      </c>
      <c r="KA40" s="13">
        <f t="shared" ca="1" si="73"/>
        <v>-1.7410985965614897E-7</v>
      </c>
      <c r="KB40" s="13">
        <f t="shared" ca="1" si="73"/>
        <v>-1.7410985965614897E-7</v>
      </c>
      <c r="KC40" s="13">
        <f t="shared" ca="1" si="73"/>
        <v>-1.7410985965614897E-7</v>
      </c>
      <c r="KD40" s="13">
        <f t="shared" ca="1" si="73"/>
        <v>-1.7410985965614897E-7</v>
      </c>
      <c r="KE40" s="13">
        <f t="shared" ca="1" si="73"/>
        <v>-1.7410985965614897E-7</v>
      </c>
      <c r="KF40" s="13">
        <f t="shared" ca="1" si="73"/>
        <v>-1.7410985965614897E-7</v>
      </c>
      <c r="KG40" s="13">
        <f t="shared" ca="1" si="73"/>
        <v>-1.7410985965614897E-7</v>
      </c>
      <c r="KH40" s="13">
        <f t="shared" ca="1" si="73"/>
        <v>-1.7410985965614897E-7</v>
      </c>
      <c r="KI40" s="13">
        <f t="shared" ca="1" si="73"/>
        <v>-1.7410985965614897E-7</v>
      </c>
      <c r="KJ40" s="13">
        <f t="shared" ca="1" si="73"/>
        <v>-1.7410985965614897E-7</v>
      </c>
      <c r="KK40" s="13">
        <f t="shared" ca="1" si="73"/>
        <v>-1.7410985965614897E-7</v>
      </c>
      <c r="KL40" s="13">
        <f t="shared" ca="1" si="73"/>
        <v>-1.7410985965614897E-7</v>
      </c>
      <c r="KM40" s="13">
        <f t="shared" ca="1" si="73"/>
        <v>-1.7410985965614897E-7</v>
      </c>
      <c r="KN40" s="13">
        <f t="shared" ca="1" si="73"/>
        <v>-1.7410985965614897E-7</v>
      </c>
      <c r="KO40" s="13">
        <f t="shared" ca="1" si="73"/>
        <v>-1.7410985965614897E-7</v>
      </c>
      <c r="KP40" s="13">
        <f t="shared" ca="1" si="73"/>
        <v>-4.1905511836853379E-7</v>
      </c>
    </row>
    <row r="41" spans="1:302" x14ac:dyDescent="0.2">
      <c r="A41" s="13" t="s">
        <v>10</v>
      </c>
      <c r="B41" s="17">
        <f t="shared" ref="B41:BM41" ca="1" si="74">B38+B39+B40</f>
        <v>1.6446758349227729E-7</v>
      </c>
      <c r="C41" s="17">
        <f t="shared" ca="1" si="74"/>
        <v>1.6446758349227729E-7</v>
      </c>
      <c r="D41" s="17">
        <f t="shared" ca="1" si="74"/>
        <v>1.6446758349227729E-7</v>
      </c>
      <c r="E41" s="17">
        <f t="shared" ca="1" si="74"/>
        <v>1.6446758349227729E-7</v>
      </c>
      <c r="F41" s="17">
        <f t="shared" ca="1" si="74"/>
        <v>1.6446758349227729E-7</v>
      </c>
      <c r="G41" s="17">
        <f t="shared" ca="1" si="74"/>
        <v>1.6446758349227729E-7</v>
      </c>
      <c r="H41" s="17">
        <f t="shared" ca="1" si="74"/>
        <v>1.6446758349227729E-7</v>
      </c>
      <c r="I41" s="17">
        <f t="shared" ca="1" si="74"/>
        <v>1.6446758349227729E-7</v>
      </c>
      <c r="J41" s="17">
        <f t="shared" ca="1" si="74"/>
        <v>1.6446758349227729E-7</v>
      </c>
      <c r="K41" s="17">
        <f t="shared" ca="1" si="74"/>
        <v>1.6446758349227729E-7</v>
      </c>
      <c r="L41" s="17">
        <f t="shared" ca="1" si="74"/>
        <v>2.3618355869858714E-7</v>
      </c>
      <c r="M41" s="17">
        <f t="shared" ca="1" si="74"/>
        <v>2.3618355869858714E-7</v>
      </c>
      <c r="N41" s="17">
        <f t="shared" ca="1" si="74"/>
        <v>2.3618355869858714E-7</v>
      </c>
      <c r="O41" s="17">
        <f t="shared" ca="1" si="74"/>
        <v>2.3618355869858714E-7</v>
      </c>
      <c r="P41" s="17">
        <f t="shared" ca="1" si="74"/>
        <v>2.3618355869858714E-7</v>
      </c>
      <c r="Q41" s="17">
        <f t="shared" ca="1" si="74"/>
        <v>2.3618355869858714E-7</v>
      </c>
      <c r="R41" s="17">
        <f t="shared" ca="1" si="74"/>
        <v>2.3618355869858714E-7</v>
      </c>
      <c r="S41" s="17">
        <f t="shared" ca="1" si="74"/>
        <v>2.3618355869858714E-7</v>
      </c>
      <c r="T41" s="17">
        <f t="shared" ca="1" si="74"/>
        <v>2.3618355869858714E-7</v>
      </c>
      <c r="U41" s="17">
        <f t="shared" ca="1" si="74"/>
        <v>2.3618355869858714E-7</v>
      </c>
      <c r="V41" s="17">
        <f t="shared" ca="1" si="74"/>
        <v>2.700458341960158E-7</v>
      </c>
      <c r="W41" s="17">
        <f t="shared" ca="1" si="74"/>
        <v>2.700458341960158E-7</v>
      </c>
      <c r="X41" s="17">
        <f t="shared" ca="1" si="74"/>
        <v>2.700458341960158E-7</v>
      </c>
      <c r="Y41" s="17">
        <f t="shared" ca="1" si="74"/>
        <v>2.700458341960158E-7</v>
      </c>
      <c r="Z41" s="17">
        <f t="shared" ca="1" si="74"/>
        <v>2.700458341960158E-7</v>
      </c>
      <c r="AA41" s="17">
        <f t="shared" ca="1" si="74"/>
        <v>2.700458341960158E-7</v>
      </c>
      <c r="AB41" s="17">
        <f t="shared" ca="1" si="74"/>
        <v>2.700458341960158E-7</v>
      </c>
      <c r="AC41" s="17">
        <f t="shared" ca="1" si="74"/>
        <v>2.700458341960158E-7</v>
      </c>
      <c r="AD41" s="17">
        <f t="shared" ca="1" si="74"/>
        <v>2.700458341960158E-7</v>
      </c>
      <c r="AE41" s="17">
        <f t="shared" ca="1" si="74"/>
        <v>2.700458341960158E-7</v>
      </c>
      <c r="AF41" s="17">
        <f t="shared" ca="1" si="74"/>
        <v>2.6100503084695539E-7</v>
      </c>
      <c r="AG41" s="17">
        <f t="shared" ca="1" si="74"/>
        <v>2.6100503084695539E-7</v>
      </c>
      <c r="AH41" s="17">
        <f t="shared" ca="1" si="74"/>
        <v>2.6100503084695539E-7</v>
      </c>
      <c r="AI41" s="17">
        <f t="shared" ca="1" si="74"/>
        <v>2.6100503084695539E-7</v>
      </c>
      <c r="AJ41" s="17">
        <f t="shared" ca="1" si="74"/>
        <v>2.6100503084695539E-7</v>
      </c>
      <c r="AK41" s="17">
        <f t="shared" ca="1" si="74"/>
        <v>2.6100503084695539E-7</v>
      </c>
      <c r="AL41" s="17">
        <f t="shared" ca="1" si="74"/>
        <v>2.6100503084695539E-7</v>
      </c>
      <c r="AM41" s="17">
        <f t="shared" ca="1" si="74"/>
        <v>2.6100503084695539E-7</v>
      </c>
      <c r="AN41" s="17">
        <f t="shared" ca="1" si="74"/>
        <v>2.6100503084695539E-7</v>
      </c>
      <c r="AO41" s="17">
        <f t="shared" ca="1" si="74"/>
        <v>2.6100503084695539E-7</v>
      </c>
      <c r="AP41" s="17">
        <f t="shared" ca="1" si="74"/>
        <v>2.8265944934422903E-7</v>
      </c>
      <c r="AQ41" s="17">
        <f t="shared" ca="1" si="74"/>
        <v>2.8265944934422903E-7</v>
      </c>
      <c r="AR41" s="17">
        <f t="shared" ca="1" si="74"/>
        <v>2.8265944934422903E-7</v>
      </c>
      <c r="AS41" s="17">
        <f t="shared" ca="1" si="74"/>
        <v>2.8265944934422903E-7</v>
      </c>
      <c r="AT41" s="17">
        <f t="shared" ca="1" si="74"/>
        <v>2.8265944934422903E-7</v>
      </c>
      <c r="AU41" s="17">
        <f t="shared" ca="1" si="74"/>
        <v>2.8265944934422903E-7</v>
      </c>
      <c r="AV41" s="17">
        <f t="shared" ca="1" si="74"/>
        <v>2.8265944934422903E-7</v>
      </c>
      <c r="AW41" s="17">
        <f t="shared" ca="1" si="74"/>
        <v>2.8265944934422903E-7</v>
      </c>
      <c r="AX41" s="17">
        <f t="shared" ca="1" si="74"/>
        <v>2.8265944934422903E-7</v>
      </c>
      <c r="AY41" s="17">
        <f t="shared" ca="1" si="74"/>
        <v>2.8265944934422903E-7</v>
      </c>
      <c r="AZ41" s="17">
        <f t="shared" ca="1" si="74"/>
        <v>2.738477968776259E-7</v>
      </c>
      <c r="BA41" s="17">
        <f t="shared" ca="1" si="74"/>
        <v>2.738477968776259E-7</v>
      </c>
      <c r="BB41" s="17">
        <f t="shared" ca="1" si="74"/>
        <v>2.738477968776259E-7</v>
      </c>
      <c r="BC41" s="17">
        <f t="shared" ca="1" si="74"/>
        <v>2.738477968776259E-7</v>
      </c>
      <c r="BD41" s="17">
        <f t="shared" ca="1" si="74"/>
        <v>2.738477968776259E-7</v>
      </c>
      <c r="BE41" s="17">
        <f t="shared" ca="1" si="74"/>
        <v>2.738477968776259E-7</v>
      </c>
      <c r="BF41" s="17">
        <f t="shared" ca="1" si="74"/>
        <v>2.738477968776259E-7</v>
      </c>
      <c r="BG41" s="17">
        <f t="shared" ca="1" si="74"/>
        <v>2.738477968776259E-7</v>
      </c>
      <c r="BH41" s="17">
        <f t="shared" ca="1" si="74"/>
        <v>2.738477968776259E-7</v>
      </c>
      <c r="BI41" s="17">
        <f t="shared" ca="1" si="74"/>
        <v>2.738477968776259E-7</v>
      </c>
      <c r="BJ41" s="17">
        <f t="shared" ca="1" si="74"/>
        <v>2.738477968776259E-7</v>
      </c>
      <c r="BK41" s="17">
        <f t="shared" ca="1" si="74"/>
        <v>2.738477968776259E-7</v>
      </c>
      <c r="BL41" s="17">
        <f t="shared" ca="1" si="74"/>
        <v>2.738477968776259E-7</v>
      </c>
      <c r="BM41" s="17">
        <f t="shared" ca="1" si="74"/>
        <v>2.738477968776259E-7</v>
      </c>
      <c r="BN41" s="17">
        <f t="shared" ref="BN41:DY41" ca="1" si="75">BN38+BN39+BN40</f>
        <v>2.738477968776259E-7</v>
      </c>
      <c r="BO41" s="17">
        <f t="shared" ca="1" si="75"/>
        <v>2.738477968776259E-7</v>
      </c>
      <c r="BP41" s="17">
        <f t="shared" ca="1" si="75"/>
        <v>2.738477968776259E-7</v>
      </c>
      <c r="BQ41" s="17">
        <f t="shared" ca="1" si="75"/>
        <v>2.738477968776259E-7</v>
      </c>
      <c r="BR41" s="17">
        <f t="shared" ca="1" si="75"/>
        <v>2.738477968776259E-7</v>
      </c>
      <c r="BS41" s="17">
        <f t="shared" ca="1" si="75"/>
        <v>2.738477968776259E-7</v>
      </c>
      <c r="BT41" s="17">
        <f t="shared" ca="1" si="75"/>
        <v>2.6784272329523902E-7</v>
      </c>
      <c r="BU41" s="17">
        <f t="shared" ca="1" si="75"/>
        <v>2.6784272329523902E-7</v>
      </c>
      <c r="BV41" s="17">
        <f t="shared" ca="1" si="75"/>
        <v>2.6784272329523902E-7</v>
      </c>
      <c r="BW41" s="17">
        <f t="shared" ca="1" si="75"/>
        <v>2.6784272329523902E-7</v>
      </c>
      <c r="BX41" s="17">
        <f t="shared" ca="1" si="75"/>
        <v>2.6784272329523902E-7</v>
      </c>
      <c r="BY41" s="17">
        <f t="shared" ca="1" si="75"/>
        <v>2.6784272329523902E-7</v>
      </c>
      <c r="BZ41" s="17">
        <f t="shared" ca="1" si="75"/>
        <v>2.6784272329523902E-7</v>
      </c>
      <c r="CA41" s="17">
        <f t="shared" ca="1" si="75"/>
        <v>2.6784272329523902E-7</v>
      </c>
      <c r="CB41" s="17">
        <f t="shared" ca="1" si="75"/>
        <v>2.6784272329523902E-7</v>
      </c>
      <c r="CC41" s="17">
        <f t="shared" ca="1" si="75"/>
        <v>2.6784272329523902E-7</v>
      </c>
      <c r="CD41" s="17">
        <f t="shared" ca="1" si="75"/>
        <v>2.6784272329523902E-7</v>
      </c>
      <c r="CE41" s="17">
        <f t="shared" ca="1" si="75"/>
        <v>2.6784272329523902E-7</v>
      </c>
      <c r="CF41" s="17">
        <f t="shared" ca="1" si="75"/>
        <v>2.6784272329523902E-7</v>
      </c>
      <c r="CG41" s="17">
        <f t="shared" ca="1" si="75"/>
        <v>2.6784272329523902E-7</v>
      </c>
      <c r="CH41" s="17">
        <f t="shared" ca="1" si="75"/>
        <v>2.6784272329523902E-7</v>
      </c>
      <c r="CI41" s="17">
        <f t="shared" ca="1" si="75"/>
        <v>2.6784272329523902E-7</v>
      </c>
      <c r="CJ41" s="17">
        <f t="shared" ca="1" si="75"/>
        <v>2.6784272329523902E-7</v>
      </c>
      <c r="CK41" s="17">
        <f t="shared" ca="1" si="75"/>
        <v>2.6784272329523902E-7</v>
      </c>
      <c r="CL41" s="17">
        <f t="shared" ca="1" si="75"/>
        <v>2.6784272329523902E-7</v>
      </c>
      <c r="CM41" s="17">
        <f t="shared" ca="1" si="75"/>
        <v>2.6784272329523902E-7</v>
      </c>
      <c r="CN41" s="17">
        <f t="shared" ca="1" si="75"/>
        <v>2.6784272329523902E-7</v>
      </c>
      <c r="CO41" s="17">
        <f t="shared" ca="1" si="75"/>
        <v>2.6784272329523902E-7</v>
      </c>
      <c r="CP41" s="17">
        <f t="shared" ca="1" si="75"/>
        <v>2.6784272329523902E-7</v>
      </c>
      <c r="CQ41" s="17">
        <f t="shared" ca="1" si="75"/>
        <v>2.6784272329523902E-7</v>
      </c>
      <c r="CR41" s="17">
        <f t="shared" ca="1" si="75"/>
        <v>2.6784272329523902E-7</v>
      </c>
      <c r="CS41" s="17">
        <f t="shared" ca="1" si="75"/>
        <v>2.6784272329523902E-7</v>
      </c>
      <c r="CT41" s="17">
        <f t="shared" ca="1" si="75"/>
        <v>2.6784272329523902E-7</v>
      </c>
      <c r="CU41" s="17">
        <f t="shared" ca="1" si="75"/>
        <v>2.6784272329523902E-7</v>
      </c>
      <c r="CV41" s="17">
        <f t="shared" ca="1" si="75"/>
        <v>2.6784272329523902E-7</v>
      </c>
      <c r="CW41" s="17">
        <f t="shared" ca="1" si="75"/>
        <v>2.6784272329523902E-7</v>
      </c>
      <c r="CX41" s="17">
        <f t="shared" ca="1" si="75"/>
        <v>2.6900930758133573E-7</v>
      </c>
      <c r="CY41" s="17">
        <f t="shared" ca="1" si="75"/>
        <v>2.6900930758133573E-7</v>
      </c>
      <c r="CZ41" s="17">
        <f t="shared" ca="1" si="75"/>
        <v>2.6900930758133573E-7</v>
      </c>
      <c r="DA41" s="17">
        <f t="shared" ca="1" si="75"/>
        <v>2.6900930758133573E-7</v>
      </c>
      <c r="DB41" s="17">
        <f t="shared" ca="1" si="75"/>
        <v>2.6900930758133573E-7</v>
      </c>
      <c r="DC41" s="17">
        <f t="shared" ca="1" si="75"/>
        <v>2.6900930758133573E-7</v>
      </c>
      <c r="DD41" s="17">
        <f t="shared" ca="1" si="75"/>
        <v>2.6900930758133573E-7</v>
      </c>
      <c r="DE41" s="17">
        <f t="shared" ca="1" si="75"/>
        <v>2.6900930758133573E-7</v>
      </c>
      <c r="DF41" s="17">
        <f t="shared" ca="1" si="75"/>
        <v>2.6900930758133573E-7</v>
      </c>
      <c r="DG41" s="17">
        <f t="shared" ca="1" si="75"/>
        <v>2.6900930758133573E-7</v>
      </c>
      <c r="DH41" s="17">
        <f t="shared" ca="1" si="75"/>
        <v>2.6900930758133573E-7</v>
      </c>
      <c r="DI41" s="17">
        <f t="shared" ca="1" si="75"/>
        <v>2.6900930758133573E-7</v>
      </c>
      <c r="DJ41" s="17">
        <f t="shared" ca="1" si="75"/>
        <v>2.6900930758133573E-7</v>
      </c>
      <c r="DK41" s="17">
        <f t="shared" ca="1" si="75"/>
        <v>2.6900930758133573E-7</v>
      </c>
      <c r="DL41" s="17">
        <f t="shared" ca="1" si="75"/>
        <v>2.6900930758133573E-7</v>
      </c>
      <c r="DM41" s="17">
        <f t="shared" ca="1" si="75"/>
        <v>2.6900930758133573E-7</v>
      </c>
      <c r="DN41" s="17">
        <f t="shared" ca="1" si="75"/>
        <v>2.6900930758133573E-7</v>
      </c>
      <c r="DO41" s="17">
        <f t="shared" ca="1" si="75"/>
        <v>2.6900930758133573E-7</v>
      </c>
      <c r="DP41" s="17">
        <f t="shared" ca="1" si="75"/>
        <v>2.6900930758133573E-7</v>
      </c>
      <c r="DQ41" s="17">
        <f t="shared" ca="1" si="75"/>
        <v>2.6900930758133573E-7</v>
      </c>
      <c r="DR41" s="17">
        <f t="shared" ca="1" si="75"/>
        <v>2.6900930758133573E-7</v>
      </c>
      <c r="DS41" s="17">
        <f t="shared" ca="1" si="75"/>
        <v>2.6900930758133573E-7</v>
      </c>
      <c r="DT41" s="17">
        <f t="shared" ca="1" si="75"/>
        <v>2.6900930758133573E-7</v>
      </c>
      <c r="DU41" s="17">
        <f t="shared" ca="1" si="75"/>
        <v>2.6900930758133573E-7</v>
      </c>
      <c r="DV41" s="17">
        <f t="shared" ca="1" si="75"/>
        <v>2.6900930758133573E-7</v>
      </c>
      <c r="DW41" s="17">
        <f t="shared" ca="1" si="75"/>
        <v>2.6900930758133573E-7</v>
      </c>
      <c r="DX41" s="17">
        <f t="shared" ca="1" si="75"/>
        <v>2.6900930758133573E-7</v>
      </c>
      <c r="DY41" s="17">
        <f t="shared" ca="1" si="75"/>
        <v>2.6900930758133573E-7</v>
      </c>
      <c r="DZ41" s="17">
        <f t="shared" ref="DZ41:GK41" ca="1" si="76">DZ38+DZ39+DZ40</f>
        <v>2.6900930758133573E-7</v>
      </c>
      <c r="EA41" s="17">
        <f t="shared" ca="1" si="76"/>
        <v>2.6900930758133573E-7</v>
      </c>
      <c r="EB41" s="17">
        <f t="shared" ca="1" si="76"/>
        <v>2.6900930758133573E-7</v>
      </c>
      <c r="EC41" s="17">
        <f t="shared" ca="1" si="76"/>
        <v>2.6900930758133573E-7</v>
      </c>
      <c r="ED41" s="17">
        <f t="shared" ca="1" si="76"/>
        <v>2.6900930758133573E-7</v>
      </c>
      <c r="EE41" s="17">
        <f t="shared" ca="1" si="76"/>
        <v>2.6900930758133573E-7</v>
      </c>
      <c r="EF41" s="17">
        <f t="shared" ca="1" si="76"/>
        <v>2.6900930758133573E-7</v>
      </c>
      <c r="EG41" s="17">
        <f t="shared" ca="1" si="76"/>
        <v>2.6900930758133573E-7</v>
      </c>
      <c r="EH41" s="17">
        <f t="shared" ca="1" si="76"/>
        <v>2.6900930758133573E-7</v>
      </c>
      <c r="EI41" s="17">
        <f t="shared" ca="1" si="76"/>
        <v>2.6900930758133573E-7</v>
      </c>
      <c r="EJ41" s="17">
        <f t="shared" ca="1" si="76"/>
        <v>2.6900930758133573E-7</v>
      </c>
      <c r="EK41" s="17">
        <f t="shared" ca="1" si="76"/>
        <v>2.6900930758133573E-7</v>
      </c>
      <c r="EL41" s="17">
        <f t="shared" ca="1" si="76"/>
        <v>2.6900930758133573E-7</v>
      </c>
      <c r="EM41" s="17">
        <f t="shared" ca="1" si="76"/>
        <v>2.6900930758133573E-7</v>
      </c>
      <c r="EN41" s="17">
        <f t="shared" ca="1" si="76"/>
        <v>2.6900930758133573E-7</v>
      </c>
      <c r="EO41" s="17">
        <f t="shared" ca="1" si="76"/>
        <v>2.6900930758133573E-7</v>
      </c>
      <c r="EP41" s="17">
        <f t="shared" ca="1" si="76"/>
        <v>2.6900930758133573E-7</v>
      </c>
      <c r="EQ41" s="17">
        <f t="shared" ca="1" si="76"/>
        <v>2.6900930758133573E-7</v>
      </c>
      <c r="ER41" s="17">
        <f t="shared" ca="1" si="76"/>
        <v>2.6900930758133573E-7</v>
      </c>
      <c r="ES41" s="17">
        <f t="shared" ca="1" si="76"/>
        <v>2.6900930758133573E-7</v>
      </c>
      <c r="ET41" s="17">
        <f t="shared" ca="1" si="76"/>
        <v>2.6900930758133573E-7</v>
      </c>
      <c r="EU41" s="17">
        <f t="shared" ca="1" si="76"/>
        <v>2.6900930758133573E-7</v>
      </c>
      <c r="EV41" s="17">
        <f t="shared" ca="1" si="76"/>
        <v>2.6900930758133573E-7</v>
      </c>
      <c r="EW41" s="17">
        <f t="shared" ca="1" si="76"/>
        <v>2.6900930758133573E-7</v>
      </c>
      <c r="EX41" s="17">
        <f t="shared" ca="1" si="76"/>
        <v>2.6900930758133573E-7</v>
      </c>
      <c r="EY41" s="17">
        <f t="shared" ca="1" si="76"/>
        <v>2.6900930758133573E-7</v>
      </c>
      <c r="EZ41" s="17">
        <f t="shared" ca="1" si="76"/>
        <v>2.6900930758133573E-7</v>
      </c>
      <c r="FA41" s="17">
        <f t="shared" ca="1" si="76"/>
        <v>2.6900930758133573E-7</v>
      </c>
      <c r="FB41" s="17">
        <f t="shared" ca="1" si="76"/>
        <v>2.6900930758133573E-7</v>
      </c>
      <c r="FC41" s="17">
        <f t="shared" ca="1" si="76"/>
        <v>2.6900930758133573E-7</v>
      </c>
      <c r="FD41" s="17">
        <f t="shared" ca="1" si="76"/>
        <v>2.6900930758133573E-7</v>
      </c>
      <c r="FE41" s="17">
        <f t="shared" ca="1" si="76"/>
        <v>2.6900930758133573E-7</v>
      </c>
      <c r="FF41" s="17">
        <f t="shared" ca="1" si="76"/>
        <v>2.6900930758133573E-7</v>
      </c>
      <c r="FG41" s="17">
        <f t="shared" ca="1" si="76"/>
        <v>2.6900930758133573E-7</v>
      </c>
      <c r="FH41" s="17">
        <f t="shared" ca="1" si="76"/>
        <v>2.6900930758133573E-7</v>
      </c>
      <c r="FI41" s="17">
        <f t="shared" ca="1" si="76"/>
        <v>2.6900930758133573E-7</v>
      </c>
      <c r="FJ41" s="17">
        <f t="shared" ca="1" si="76"/>
        <v>2.6900930758133573E-7</v>
      </c>
      <c r="FK41" s="17">
        <f t="shared" ca="1" si="76"/>
        <v>2.6900930758133573E-7</v>
      </c>
      <c r="FL41" s="17">
        <f t="shared" ca="1" si="76"/>
        <v>2.6900930758133573E-7</v>
      </c>
      <c r="FM41" s="17">
        <f t="shared" ca="1" si="76"/>
        <v>2.6900930758133573E-7</v>
      </c>
      <c r="FN41" s="17">
        <f t="shared" ca="1" si="76"/>
        <v>2.6900930758133573E-7</v>
      </c>
      <c r="FO41" s="17">
        <f t="shared" ca="1" si="76"/>
        <v>2.6900930758133573E-7</v>
      </c>
      <c r="FP41" s="17">
        <f t="shared" ca="1" si="76"/>
        <v>2.6900930758133573E-7</v>
      </c>
      <c r="FQ41" s="17">
        <f t="shared" ca="1" si="76"/>
        <v>2.6900930758133573E-7</v>
      </c>
      <c r="FR41" s="17">
        <f t="shared" ca="1" si="76"/>
        <v>2.6900930758133573E-7</v>
      </c>
      <c r="FS41" s="17">
        <f t="shared" ca="1" si="76"/>
        <v>2.6900930758133573E-7</v>
      </c>
      <c r="FT41" s="17">
        <f t="shared" ca="1" si="76"/>
        <v>2.6900930758133573E-7</v>
      </c>
      <c r="FU41" s="17">
        <f t="shared" ca="1" si="76"/>
        <v>2.6900930758133573E-7</v>
      </c>
      <c r="FV41" s="17">
        <f t="shared" ca="1" si="76"/>
        <v>2.6900930758133573E-7</v>
      </c>
      <c r="FW41" s="17">
        <f t="shared" ca="1" si="76"/>
        <v>2.6900930758133573E-7</v>
      </c>
      <c r="FX41" s="17">
        <f t="shared" ca="1" si="76"/>
        <v>2.6900930758133573E-7</v>
      </c>
      <c r="FY41" s="17">
        <f t="shared" ca="1" si="76"/>
        <v>2.6900930758133573E-7</v>
      </c>
      <c r="FZ41" s="17">
        <f t="shared" ca="1" si="76"/>
        <v>2.6900930758133573E-7</v>
      </c>
      <c r="GA41" s="17">
        <f t="shared" ca="1" si="76"/>
        <v>2.6900930758133573E-7</v>
      </c>
      <c r="GB41" s="17">
        <f t="shared" ca="1" si="76"/>
        <v>2.6900930758133573E-7</v>
      </c>
      <c r="GC41" s="17">
        <f t="shared" ca="1" si="76"/>
        <v>2.6900930758133573E-7</v>
      </c>
      <c r="GD41" s="17">
        <f t="shared" ca="1" si="76"/>
        <v>2.6900930758133573E-7</v>
      </c>
      <c r="GE41" s="17">
        <f t="shared" ca="1" si="76"/>
        <v>2.6900930758133573E-7</v>
      </c>
      <c r="GF41" s="17">
        <f t="shared" ca="1" si="76"/>
        <v>2.6900930758133573E-7</v>
      </c>
      <c r="GG41" s="17">
        <f t="shared" ca="1" si="76"/>
        <v>2.6900930758133573E-7</v>
      </c>
      <c r="GH41" s="17">
        <f t="shared" ca="1" si="76"/>
        <v>2.6900930758133573E-7</v>
      </c>
      <c r="GI41" s="17">
        <f t="shared" ca="1" si="76"/>
        <v>2.6900930758133573E-7</v>
      </c>
      <c r="GJ41" s="17">
        <f t="shared" ca="1" si="76"/>
        <v>2.6900930758133573E-7</v>
      </c>
      <c r="GK41" s="17">
        <f t="shared" ca="1" si="76"/>
        <v>2.6900930758133573E-7</v>
      </c>
      <c r="GL41" s="17">
        <f t="shared" ref="GL41:IW41" ca="1" si="77">GL38+GL39+GL40</f>
        <v>2.6900930758133573E-7</v>
      </c>
      <c r="GM41" s="17">
        <f t="shared" ca="1" si="77"/>
        <v>2.6900930758133573E-7</v>
      </c>
      <c r="GN41" s="17">
        <f t="shared" ca="1" si="77"/>
        <v>2.6900930758133573E-7</v>
      </c>
      <c r="GO41" s="17">
        <f t="shared" ca="1" si="77"/>
        <v>2.6900930758133573E-7</v>
      </c>
      <c r="GP41" s="17">
        <f t="shared" ca="1" si="77"/>
        <v>2.6900930758133573E-7</v>
      </c>
      <c r="GQ41" s="17">
        <f t="shared" ca="1" si="77"/>
        <v>2.6900930758133573E-7</v>
      </c>
      <c r="GR41" s="17">
        <f t="shared" ca="1" si="77"/>
        <v>2.6900930758133573E-7</v>
      </c>
      <c r="GS41" s="17">
        <f t="shared" ca="1" si="77"/>
        <v>2.6900930758133573E-7</v>
      </c>
      <c r="GT41" s="17">
        <f t="shared" ca="1" si="77"/>
        <v>2.6900930758133573E-7</v>
      </c>
      <c r="GU41" s="17">
        <f t="shared" ca="1" si="77"/>
        <v>2.6900930758133573E-7</v>
      </c>
      <c r="GV41" s="17">
        <f t="shared" ca="1" si="77"/>
        <v>2.6900930758133573E-7</v>
      </c>
      <c r="GW41" s="17">
        <f t="shared" ca="1" si="77"/>
        <v>2.6900930758133573E-7</v>
      </c>
      <c r="GX41" s="17">
        <f t="shared" ca="1" si="77"/>
        <v>2.6900930758133573E-7</v>
      </c>
      <c r="GY41" s="17">
        <f t="shared" ca="1" si="77"/>
        <v>2.6900930758133573E-7</v>
      </c>
      <c r="GZ41" s="17">
        <f t="shared" ca="1" si="77"/>
        <v>2.6900930758133573E-7</v>
      </c>
      <c r="HA41" s="17">
        <f t="shared" ca="1" si="77"/>
        <v>2.6900930758133573E-7</v>
      </c>
      <c r="HB41" s="17">
        <f t="shared" ca="1" si="77"/>
        <v>2.6900930758133573E-7</v>
      </c>
      <c r="HC41" s="17">
        <f t="shared" ca="1" si="77"/>
        <v>2.6900930758133573E-7</v>
      </c>
      <c r="HD41" s="17">
        <f t="shared" ca="1" si="77"/>
        <v>2.6900930758133573E-7</v>
      </c>
      <c r="HE41" s="17">
        <f t="shared" ca="1" si="77"/>
        <v>2.6900930758133573E-7</v>
      </c>
      <c r="HF41" s="17">
        <f t="shared" ca="1" si="77"/>
        <v>2.6900930758133573E-7</v>
      </c>
      <c r="HG41" s="17">
        <f t="shared" ca="1" si="77"/>
        <v>2.6900930758133573E-7</v>
      </c>
      <c r="HH41" s="17">
        <f t="shared" ca="1" si="77"/>
        <v>2.6900930758133573E-7</v>
      </c>
      <c r="HI41" s="17">
        <f t="shared" ca="1" si="77"/>
        <v>2.6900930758133573E-7</v>
      </c>
      <c r="HJ41" s="17">
        <f t="shared" ca="1" si="77"/>
        <v>2.6900930758133573E-7</v>
      </c>
      <c r="HK41" s="17">
        <f t="shared" ca="1" si="77"/>
        <v>2.6900930758133573E-7</v>
      </c>
      <c r="HL41" s="17">
        <f t="shared" ca="1" si="77"/>
        <v>2.6900930758133573E-7</v>
      </c>
      <c r="HM41" s="17">
        <f t="shared" ca="1" si="77"/>
        <v>2.6900930758133573E-7</v>
      </c>
      <c r="HN41" s="17">
        <f t="shared" ca="1" si="77"/>
        <v>2.6900930758133573E-7</v>
      </c>
      <c r="HO41" s="17">
        <f t="shared" ca="1" si="77"/>
        <v>2.6900930758133573E-7</v>
      </c>
      <c r="HP41" s="17">
        <f t="shared" ca="1" si="77"/>
        <v>2.6900930758133573E-7</v>
      </c>
      <c r="HQ41" s="17">
        <f t="shared" ca="1" si="77"/>
        <v>2.6900930758133573E-7</v>
      </c>
      <c r="HR41" s="17">
        <f t="shared" ca="1" si="77"/>
        <v>2.6900930758133573E-7</v>
      </c>
      <c r="HS41" s="17">
        <f t="shared" ca="1" si="77"/>
        <v>2.6900930758133573E-7</v>
      </c>
      <c r="HT41" s="17">
        <f t="shared" ca="1" si="77"/>
        <v>2.6900930758133573E-7</v>
      </c>
      <c r="HU41" s="17">
        <f t="shared" ca="1" si="77"/>
        <v>2.6900930758133573E-7</v>
      </c>
      <c r="HV41" s="17">
        <f t="shared" ca="1" si="77"/>
        <v>2.6900930758133573E-7</v>
      </c>
      <c r="HW41" s="17">
        <f t="shared" ca="1" si="77"/>
        <v>2.6900930758133573E-7</v>
      </c>
      <c r="HX41" s="17">
        <f t="shared" ca="1" si="77"/>
        <v>2.6900930758133573E-7</v>
      </c>
      <c r="HY41" s="17">
        <f t="shared" ca="1" si="77"/>
        <v>2.6900930758133573E-7</v>
      </c>
      <c r="HZ41" s="17">
        <f t="shared" ca="1" si="77"/>
        <v>2.6900930758133573E-7</v>
      </c>
      <c r="IA41" s="17">
        <f t="shared" ca="1" si="77"/>
        <v>2.6900930758133573E-7</v>
      </c>
      <c r="IB41" s="17">
        <f t="shared" ca="1" si="77"/>
        <v>2.6900930758133573E-7</v>
      </c>
      <c r="IC41" s="17">
        <f t="shared" ca="1" si="77"/>
        <v>2.6900930758133573E-7</v>
      </c>
      <c r="ID41" s="17">
        <f t="shared" ca="1" si="77"/>
        <v>2.6900930758133573E-7</v>
      </c>
      <c r="IE41" s="17">
        <f t="shared" ca="1" si="77"/>
        <v>2.6900930758133573E-7</v>
      </c>
      <c r="IF41" s="17">
        <f t="shared" ca="1" si="77"/>
        <v>2.6900930758133573E-7</v>
      </c>
      <c r="IG41" s="17">
        <f t="shared" ca="1" si="77"/>
        <v>2.6900930758133573E-7</v>
      </c>
      <c r="IH41" s="17">
        <f t="shared" ca="1" si="77"/>
        <v>2.6900930758133573E-7</v>
      </c>
      <c r="II41" s="17">
        <f t="shared" ca="1" si="77"/>
        <v>2.6900930758133573E-7</v>
      </c>
      <c r="IJ41" s="17">
        <f t="shared" ca="1" si="77"/>
        <v>2.6900930758133573E-7</v>
      </c>
      <c r="IK41" s="17">
        <f t="shared" ca="1" si="77"/>
        <v>2.6900930758133573E-7</v>
      </c>
      <c r="IL41" s="17">
        <f t="shared" ca="1" si="77"/>
        <v>2.6900930758133573E-7</v>
      </c>
      <c r="IM41" s="17">
        <f t="shared" ca="1" si="77"/>
        <v>2.6900930758133573E-7</v>
      </c>
      <c r="IN41" s="17">
        <f t="shared" ca="1" si="77"/>
        <v>2.6900930758133573E-7</v>
      </c>
      <c r="IO41" s="17">
        <f t="shared" ca="1" si="77"/>
        <v>2.6900930758133573E-7</v>
      </c>
      <c r="IP41" s="17">
        <f t="shared" ca="1" si="77"/>
        <v>2.6900930758133573E-7</v>
      </c>
      <c r="IQ41" s="17">
        <f t="shared" ca="1" si="77"/>
        <v>2.6900930758133573E-7</v>
      </c>
      <c r="IR41" s="17">
        <f t="shared" ca="1" si="77"/>
        <v>2.6900930758133573E-7</v>
      </c>
      <c r="IS41" s="17">
        <f t="shared" ca="1" si="77"/>
        <v>2.6900930758133573E-7</v>
      </c>
      <c r="IT41" s="17">
        <f t="shared" ca="1" si="77"/>
        <v>2.6900930758133573E-7</v>
      </c>
      <c r="IU41" s="17">
        <f t="shared" ca="1" si="77"/>
        <v>2.6900930758133573E-7</v>
      </c>
      <c r="IV41" s="17">
        <f t="shared" ca="1" si="77"/>
        <v>2.6900930758133573E-7</v>
      </c>
      <c r="IW41" s="17">
        <f t="shared" ca="1" si="77"/>
        <v>2.6900930758133573E-7</v>
      </c>
      <c r="IX41" s="17">
        <f t="shared" ref="IX41:LI41" ca="1" si="78">IX38+IX39+IX40</f>
        <v>2.6900930758133573E-7</v>
      </c>
      <c r="IY41" s="17">
        <f t="shared" ca="1" si="78"/>
        <v>2.6900930758133573E-7</v>
      </c>
      <c r="IZ41" s="17">
        <f t="shared" ca="1" si="78"/>
        <v>2.6900930758133573E-7</v>
      </c>
      <c r="JA41" s="17">
        <f t="shared" ca="1" si="78"/>
        <v>2.6900930758133573E-7</v>
      </c>
      <c r="JB41" s="17">
        <f t="shared" ca="1" si="78"/>
        <v>2.6900930758133573E-7</v>
      </c>
      <c r="JC41" s="17">
        <f t="shared" ca="1" si="78"/>
        <v>2.6900930758133573E-7</v>
      </c>
      <c r="JD41" s="17">
        <f t="shared" ca="1" si="78"/>
        <v>2.6900930758133573E-7</v>
      </c>
      <c r="JE41" s="17">
        <f t="shared" ca="1" si="78"/>
        <v>2.6900930758133573E-7</v>
      </c>
      <c r="JF41" s="17">
        <f t="shared" ca="1" si="78"/>
        <v>2.6900930758133573E-7</v>
      </c>
      <c r="JG41" s="17">
        <f t="shared" ca="1" si="78"/>
        <v>2.6900930758133573E-7</v>
      </c>
      <c r="JH41" s="17">
        <f t="shared" ca="1" si="78"/>
        <v>2.6900930758133573E-7</v>
      </c>
      <c r="JI41" s="17">
        <f t="shared" ca="1" si="78"/>
        <v>2.6900930758133573E-7</v>
      </c>
      <c r="JJ41" s="17">
        <f t="shared" ca="1" si="78"/>
        <v>2.6900930758133573E-7</v>
      </c>
      <c r="JK41" s="17">
        <f t="shared" ca="1" si="78"/>
        <v>2.6900930758133573E-7</v>
      </c>
      <c r="JL41" s="17">
        <f t="shared" ca="1" si="78"/>
        <v>2.6900930758133573E-7</v>
      </c>
      <c r="JM41" s="17">
        <f t="shared" ca="1" si="78"/>
        <v>2.6900930758133573E-7</v>
      </c>
      <c r="JN41" s="17">
        <f t="shared" ca="1" si="78"/>
        <v>2.6900930758133573E-7</v>
      </c>
      <c r="JO41" s="17">
        <f t="shared" ca="1" si="78"/>
        <v>2.6900930758133573E-7</v>
      </c>
      <c r="JP41" s="17">
        <f t="shared" ca="1" si="78"/>
        <v>2.6900930758133573E-7</v>
      </c>
      <c r="JQ41" s="17">
        <f t="shared" ca="1" si="78"/>
        <v>2.6900930758133573E-7</v>
      </c>
      <c r="JR41" s="17">
        <f t="shared" ca="1" si="78"/>
        <v>2.6900930758133573E-7</v>
      </c>
      <c r="JS41" s="17">
        <f t="shared" ca="1" si="78"/>
        <v>2.6900930758133573E-7</v>
      </c>
      <c r="JT41" s="17">
        <f t="shared" ca="1" si="78"/>
        <v>2.6900930758133573E-7</v>
      </c>
      <c r="JU41" s="17">
        <f t="shared" ca="1" si="78"/>
        <v>2.6900930758133573E-7</v>
      </c>
      <c r="JV41" s="17">
        <f t="shared" ca="1" si="78"/>
        <v>2.6900930758133573E-7</v>
      </c>
      <c r="JW41" s="17">
        <f t="shared" ca="1" si="78"/>
        <v>2.6900930758133573E-7</v>
      </c>
      <c r="JX41" s="17">
        <f t="shared" ca="1" si="78"/>
        <v>2.6900930758133573E-7</v>
      </c>
      <c r="JY41" s="17">
        <f t="shared" ca="1" si="78"/>
        <v>2.6900930758133573E-7</v>
      </c>
      <c r="JZ41" s="17">
        <f t="shared" ca="1" si="78"/>
        <v>2.6900930758133573E-7</v>
      </c>
      <c r="KA41" s="17">
        <f t="shared" ca="1" si="78"/>
        <v>2.6900930758133573E-7</v>
      </c>
      <c r="KB41" s="17">
        <f t="shared" ca="1" si="78"/>
        <v>2.6900930758133573E-7</v>
      </c>
      <c r="KC41" s="17">
        <f t="shared" ca="1" si="78"/>
        <v>2.6900930758133573E-7</v>
      </c>
      <c r="KD41" s="17">
        <f t="shared" ca="1" si="78"/>
        <v>2.6900930758133573E-7</v>
      </c>
      <c r="KE41" s="17">
        <f t="shared" ca="1" si="78"/>
        <v>2.6900930758133573E-7</v>
      </c>
      <c r="KF41" s="17">
        <f t="shared" ca="1" si="78"/>
        <v>2.6900930758133573E-7</v>
      </c>
      <c r="KG41" s="17">
        <f t="shared" ca="1" si="78"/>
        <v>2.6900930758133573E-7</v>
      </c>
      <c r="KH41" s="17">
        <f t="shared" ca="1" si="78"/>
        <v>2.6900930758133573E-7</v>
      </c>
      <c r="KI41" s="17">
        <f t="shared" ca="1" si="78"/>
        <v>2.6900930758133573E-7</v>
      </c>
      <c r="KJ41" s="17">
        <f t="shared" ca="1" si="78"/>
        <v>2.6900930758133573E-7</v>
      </c>
      <c r="KK41" s="17">
        <f t="shared" ca="1" si="78"/>
        <v>2.6900930758133573E-7</v>
      </c>
      <c r="KL41" s="17">
        <f t="shared" ca="1" si="78"/>
        <v>2.6900930758133573E-7</v>
      </c>
      <c r="KM41" s="17">
        <f t="shared" ca="1" si="78"/>
        <v>2.6900930758133573E-7</v>
      </c>
      <c r="KN41" s="17">
        <f t="shared" ca="1" si="78"/>
        <v>2.6900930758133573E-7</v>
      </c>
      <c r="KO41" s="17">
        <f t="shared" ca="1" si="78"/>
        <v>2.6900930758133573E-7</v>
      </c>
      <c r="KP41" s="17">
        <f t="shared" ca="1" si="78"/>
        <v>0</v>
      </c>
    </row>
    <row r="43" spans="1:302" x14ac:dyDescent="0.2">
      <c r="B43" s="13">
        <f t="shared" ref="B43:BM43" ca="1" si="79">-2*vol_next^2</f>
        <v>-3.8007079958160133E-7</v>
      </c>
      <c r="C43" s="13">
        <f t="shared" ca="1" si="79"/>
        <v>-3.8007079958160133E-7</v>
      </c>
      <c r="D43" s="13">
        <f t="shared" ca="1" si="79"/>
        <v>-3.8007079958160133E-7</v>
      </c>
      <c r="E43" s="13">
        <f t="shared" ca="1" si="79"/>
        <v>-3.8007079958160133E-7</v>
      </c>
      <c r="F43" s="13">
        <f t="shared" ca="1" si="79"/>
        <v>-3.8007079958160133E-7</v>
      </c>
      <c r="G43" s="13">
        <f t="shared" ca="1" si="79"/>
        <v>-3.8007079958160133E-7</v>
      </c>
      <c r="H43" s="13">
        <f t="shared" ca="1" si="79"/>
        <v>-3.8007079958160133E-7</v>
      </c>
      <c r="I43" s="13">
        <f t="shared" ca="1" si="79"/>
        <v>-3.8007079958160133E-7</v>
      </c>
      <c r="J43" s="13">
        <f t="shared" ca="1" si="79"/>
        <v>-3.8007079958160133E-7</v>
      </c>
      <c r="K43" s="13">
        <f t="shared" ca="1" si="79"/>
        <v>-3.8007079958160133E-7</v>
      </c>
      <c r="L43" s="13">
        <f t="shared" ca="1" si="79"/>
        <v>-4.2182817025292017E-7</v>
      </c>
      <c r="M43" s="13">
        <f t="shared" ca="1" si="79"/>
        <v>-4.2182817025292017E-7</v>
      </c>
      <c r="N43" s="13">
        <f t="shared" ca="1" si="79"/>
        <v>-4.2182817025292017E-7</v>
      </c>
      <c r="O43" s="13">
        <f t="shared" ca="1" si="79"/>
        <v>-4.2182817025292017E-7</v>
      </c>
      <c r="P43" s="13">
        <f t="shared" ca="1" si="79"/>
        <v>-4.2182817025292017E-7</v>
      </c>
      <c r="Q43" s="13">
        <f t="shared" ca="1" si="79"/>
        <v>-4.2182817025292017E-7</v>
      </c>
      <c r="R43" s="13">
        <f t="shared" ca="1" si="79"/>
        <v>-4.2182817025292017E-7</v>
      </c>
      <c r="S43" s="13">
        <f t="shared" ca="1" si="79"/>
        <v>-4.2182817025292017E-7</v>
      </c>
      <c r="T43" s="13">
        <f t="shared" ca="1" si="79"/>
        <v>-4.2182817025292017E-7</v>
      </c>
      <c r="U43" s="13">
        <f t="shared" ca="1" si="79"/>
        <v>-4.2182817025292017E-7</v>
      </c>
      <c r="V43" s="13">
        <f t="shared" ca="1" si="79"/>
        <v>-4.4779535057645869E-7</v>
      </c>
      <c r="W43" s="13">
        <f t="shared" ca="1" si="79"/>
        <v>-4.4779535057645869E-7</v>
      </c>
      <c r="X43" s="13">
        <f t="shared" ca="1" si="79"/>
        <v>-4.4779535057645869E-7</v>
      </c>
      <c r="Y43" s="13">
        <f t="shared" ca="1" si="79"/>
        <v>-4.4779535057645869E-7</v>
      </c>
      <c r="Z43" s="13">
        <f t="shared" ca="1" si="79"/>
        <v>-4.4779535057645869E-7</v>
      </c>
      <c r="AA43" s="13">
        <f t="shared" ca="1" si="79"/>
        <v>-4.4779535057645869E-7</v>
      </c>
      <c r="AB43" s="13">
        <f t="shared" ca="1" si="79"/>
        <v>-4.4779535057645869E-7</v>
      </c>
      <c r="AC43" s="13">
        <f t="shared" ca="1" si="79"/>
        <v>-4.4779535057645869E-7</v>
      </c>
      <c r="AD43" s="13">
        <f t="shared" ca="1" si="79"/>
        <v>-4.4779535057645869E-7</v>
      </c>
      <c r="AE43" s="13">
        <f t="shared" ca="1" si="79"/>
        <v>-4.4779535057645869E-7</v>
      </c>
      <c r="AF43" s="13">
        <f t="shared" ca="1" si="79"/>
        <v>-4.6580148055192569E-7</v>
      </c>
      <c r="AG43" s="13">
        <f t="shared" ca="1" si="79"/>
        <v>-4.6580148055192569E-7</v>
      </c>
      <c r="AH43" s="13">
        <f t="shared" ca="1" si="79"/>
        <v>-4.6580148055192569E-7</v>
      </c>
      <c r="AI43" s="13">
        <f t="shared" ca="1" si="79"/>
        <v>-4.6580148055192569E-7</v>
      </c>
      <c r="AJ43" s="13">
        <f t="shared" ca="1" si="79"/>
        <v>-4.6580148055192569E-7</v>
      </c>
      <c r="AK43" s="13">
        <f t="shared" ca="1" si="79"/>
        <v>-4.6580148055192569E-7</v>
      </c>
      <c r="AL43" s="13">
        <f t="shared" ca="1" si="79"/>
        <v>-4.6580148055192569E-7</v>
      </c>
      <c r="AM43" s="13">
        <f t="shared" ca="1" si="79"/>
        <v>-4.6580148055192569E-7</v>
      </c>
      <c r="AN43" s="13">
        <f t="shared" ca="1" si="79"/>
        <v>-4.6580148055192569E-7</v>
      </c>
      <c r="AO43" s="13">
        <f t="shared" ca="1" si="79"/>
        <v>-4.6580148055192569E-7</v>
      </c>
      <c r="AP43" s="13">
        <f t="shared" ca="1" si="79"/>
        <v>-4.8665403311844427E-7</v>
      </c>
      <c r="AQ43" s="13">
        <f t="shared" ca="1" si="79"/>
        <v>-4.8665403311844427E-7</v>
      </c>
      <c r="AR43" s="13">
        <f t="shared" ca="1" si="79"/>
        <v>-4.8665403311844427E-7</v>
      </c>
      <c r="AS43" s="13">
        <f t="shared" ca="1" si="79"/>
        <v>-4.8665403311844427E-7</v>
      </c>
      <c r="AT43" s="13">
        <f t="shared" ca="1" si="79"/>
        <v>-4.8665403311844427E-7</v>
      </c>
      <c r="AU43" s="13">
        <f t="shared" ca="1" si="79"/>
        <v>-4.8665403311844427E-7</v>
      </c>
      <c r="AV43" s="13">
        <f t="shared" ca="1" si="79"/>
        <v>-4.8665403311844427E-7</v>
      </c>
      <c r="AW43" s="13">
        <f t="shared" ca="1" si="79"/>
        <v>-4.8665403311844427E-7</v>
      </c>
      <c r="AX43" s="13">
        <f t="shared" ca="1" si="79"/>
        <v>-4.8665403311844427E-7</v>
      </c>
      <c r="AY43" s="13">
        <f t="shared" ca="1" si="79"/>
        <v>-4.8665403311844427E-7</v>
      </c>
      <c r="AZ43" s="13">
        <f t="shared" ca="1" si="79"/>
        <v>-4.4948364048289522E-7</v>
      </c>
      <c r="BA43" s="13">
        <f t="shared" ca="1" si="79"/>
        <v>-4.4948364048289522E-7</v>
      </c>
      <c r="BB43" s="13">
        <f t="shared" ca="1" si="79"/>
        <v>-4.4948364048289522E-7</v>
      </c>
      <c r="BC43" s="13">
        <f t="shared" ca="1" si="79"/>
        <v>-4.4948364048289522E-7</v>
      </c>
      <c r="BD43" s="13">
        <f t="shared" ca="1" si="79"/>
        <v>-4.4948364048289522E-7</v>
      </c>
      <c r="BE43" s="13">
        <f t="shared" ca="1" si="79"/>
        <v>-4.4948364048289522E-7</v>
      </c>
      <c r="BF43" s="13">
        <f t="shared" ca="1" si="79"/>
        <v>-4.4948364048289522E-7</v>
      </c>
      <c r="BG43" s="13">
        <f t="shared" ca="1" si="79"/>
        <v>-4.4948364048289522E-7</v>
      </c>
      <c r="BH43" s="13">
        <f t="shared" ca="1" si="79"/>
        <v>-4.4948364048289522E-7</v>
      </c>
      <c r="BI43" s="13">
        <f t="shared" ca="1" si="79"/>
        <v>-4.4948364048289522E-7</v>
      </c>
      <c r="BJ43" s="13">
        <f t="shared" ca="1" si="79"/>
        <v>-4.4948364048289522E-7</v>
      </c>
      <c r="BK43" s="13">
        <f t="shared" ca="1" si="79"/>
        <v>-4.4948364048289522E-7</v>
      </c>
      <c r="BL43" s="13">
        <f t="shared" ca="1" si="79"/>
        <v>-4.4948364048289522E-7</v>
      </c>
      <c r="BM43" s="13">
        <f t="shared" ca="1" si="79"/>
        <v>-4.4948364048289522E-7</v>
      </c>
      <c r="BN43" s="13">
        <f t="shared" ref="BN43:DY43" ca="1" si="80">-2*vol_next^2</f>
        <v>-4.4948364048289522E-7</v>
      </c>
      <c r="BO43" s="13">
        <f t="shared" ca="1" si="80"/>
        <v>-4.4948364048289522E-7</v>
      </c>
      <c r="BP43" s="13">
        <f t="shared" ca="1" si="80"/>
        <v>-4.4948364048289522E-7</v>
      </c>
      <c r="BQ43" s="13">
        <f t="shared" ca="1" si="80"/>
        <v>-4.4948364048289522E-7</v>
      </c>
      <c r="BR43" s="13">
        <f t="shared" ca="1" si="80"/>
        <v>-4.4948364048289522E-7</v>
      </c>
      <c r="BS43" s="13">
        <f t="shared" ca="1" si="80"/>
        <v>-4.4948364048289522E-7</v>
      </c>
      <c r="BT43" s="13">
        <f t="shared" ca="1" si="80"/>
        <v>-4.6718321610643567E-7</v>
      </c>
      <c r="BU43" s="13">
        <f t="shared" ca="1" si="80"/>
        <v>-4.6718321610643567E-7</v>
      </c>
      <c r="BV43" s="13">
        <f t="shared" ca="1" si="80"/>
        <v>-4.6718321610643567E-7</v>
      </c>
      <c r="BW43" s="13">
        <f t="shared" ca="1" si="80"/>
        <v>-4.6718321610643567E-7</v>
      </c>
      <c r="BX43" s="13">
        <f t="shared" ca="1" si="80"/>
        <v>-4.6718321610643567E-7</v>
      </c>
      <c r="BY43" s="13">
        <f t="shared" ca="1" si="80"/>
        <v>-4.6718321610643567E-7</v>
      </c>
      <c r="BZ43" s="13">
        <f t="shared" ca="1" si="80"/>
        <v>-4.6718321610643567E-7</v>
      </c>
      <c r="CA43" s="13">
        <f t="shared" ca="1" si="80"/>
        <v>-4.6718321610643567E-7</v>
      </c>
      <c r="CB43" s="13">
        <f t="shared" ca="1" si="80"/>
        <v>-4.6718321610643567E-7</v>
      </c>
      <c r="CC43" s="13">
        <f t="shared" ca="1" si="80"/>
        <v>-4.6718321610643567E-7</v>
      </c>
      <c r="CD43" s="13">
        <f t="shared" ca="1" si="80"/>
        <v>-4.6718321610643567E-7</v>
      </c>
      <c r="CE43" s="13">
        <f t="shared" ca="1" si="80"/>
        <v>-4.6718321610643567E-7</v>
      </c>
      <c r="CF43" s="13">
        <f t="shared" ca="1" si="80"/>
        <v>-4.6718321610643567E-7</v>
      </c>
      <c r="CG43" s="13">
        <f t="shared" ca="1" si="80"/>
        <v>-4.6718321610643567E-7</v>
      </c>
      <c r="CH43" s="13">
        <f t="shared" ca="1" si="80"/>
        <v>-4.6718321610643567E-7</v>
      </c>
      <c r="CI43" s="13">
        <f t="shared" ca="1" si="80"/>
        <v>-4.6718321610643567E-7</v>
      </c>
      <c r="CJ43" s="13">
        <f t="shared" ca="1" si="80"/>
        <v>-4.6718321610643567E-7</v>
      </c>
      <c r="CK43" s="13">
        <f t="shared" ca="1" si="80"/>
        <v>-4.6718321610643567E-7</v>
      </c>
      <c r="CL43" s="13">
        <f t="shared" ca="1" si="80"/>
        <v>-4.6718321610643567E-7</v>
      </c>
      <c r="CM43" s="13">
        <f t="shared" ca="1" si="80"/>
        <v>-4.6718321610643567E-7</v>
      </c>
      <c r="CN43" s="13">
        <f t="shared" ca="1" si="80"/>
        <v>-4.6718321610643567E-7</v>
      </c>
      <c r="CO43" s="13">
        <f t="shared" ca="1" si="80"/>
        <v>-4.6718321610643567E-7</v>
      </c>
      <c r="CP43" s="13">
        <f t="shared" ca="1" si="80"/>
        <v>-4.6718321610643567E-7</v>
      </c>
      <c r="CQ43" s="13">
        <f t="shared" ca="1" si="80"/>
        <v>-4.6718321610643567E-7</v>
      </c>
      <c r="CR43" s="13">
        <f t="shared" ca="1" si="80"/>
        <v>-4.6718321610643567E-7</v>
      </c>
      <c r="CS43" s="13">
        <f t="shared" ca="1" si="80"/>
        <v>-4.6718321610643567E-7</v>
      </c>
      <c r="CT43" s="13">
        <f t="shared" ca="1" si="80"/>
        <v>-4.6718321610643567E-7</v>
      </c>
      <c r="CU43" s="13">
        <f t="shared" ca="1" si="80"/>
        <v>-4.6718321610643567E-7</v>
      </c>
      <c r="CV43" s="13">
        <f t="shared" ca="1" si="80"/>
        <v>-4.6718321610643567E-7</v>
      </c>
      <c r="CW43" s="13">
        <f t="shared" ca="1" si="80"/>
        <v>-4.6718321610643567E-7</v>
      </c>
      <c r="CX43" s="13">
        <f t="shared" ca="1" si="80"/>
        <v>-4.1905511836853373E-7</v>
      </c>
      <c r="CY43" s="13">
        <f t="shared" ca="1" si="80"/>
        <v>-4.1905511836853373E-7</v>
      </c>
      <c r="CZ43" s="13">
        <f t="shared" ca="1" si="80"/>
        <v>-4.1905511836853373E-7</v>
      </c>
      <c r="DA43" s="13">
        <f t="shared" ca="1" si="80"/>
        <v>-4.1905511836853373E-7</v>
      </c>
      <c r="DB43" s="13">
        <f t="shared" ca="1" si="80"/>
        <v>-4.1905511836853373E-7</v>
      </c>
      <c r="DC43" s="13">
        <f t="shared" ca="1" si="80"/>
        <v>-4.1905511836853373E-7</v>
      </c>
      <c r="DD43" s="13">
        <f t="shared" ca="1" si="80"/>
        <v>-4.1905511836853373E-7</v>
      </c>
      <c r="DE43" s="13">
        <f t="shared" ca="1" si="80"/>
        <v>-4.1905511836853373E-7</v>
      </c>
      <c r="DF43" s="13">
        <f t="shared" ca="1" si="80"/>
        <v>-4.1905511836853373E-7</v>
      </c>
      <c r="DG43" s="13">
        <f t="shared" ca="1" si="80"/>
        <v>-4.1905511836853373E-7</v>
      </c>
      <c r="DH43" s="13">
        <f t="shared" ca="1" si="80"/>
        <v>-4.1905511836853373E-7</v>
      </c>
      <c r="DI43" s="13">
        <f t="shared" ca="1" si="80"/>
        <v>-4.1905511836853373E-7</v>
      </c>
      <c r="DJ43" s="13">
        <f t="shared" ca="1" si="80"/>
        <v>-4.1905511836853373E-7</v>
      </c>
      <c r="DK43" s="13">
        <f t="shared" ca="1" si="80"/>
        <v>-4.1905511836853373E-7</v>
      </c>
      <c r="DL43" s="13">
        <f t="shared" ca="1" si="80"/>
        <v>-4.1905511836853373E-7</v>
      </c>
      <c r="DM43" s="13">
        <f t="shared" ca="1" si="80"/>
        <v>-4.1905511836853373E-7</v>
      </c>
      <c r="DN43" s="13">
        <f t="shared" ca="1" si="80"/>
        <v>-4.1905511836853373E-7</v>
      </c>
      <c r="DO43" s="13">
        <f t="shared" ca="1" si="80"/>
        <v>-4.1905511836853373E-7</v>
      </c>
      <c r="DP43" s="13">
        <f t="shared" ca="1" si="80"/>
        <v>-4.1905511836853373E-7</v>
      </c>
      <c r="DQ43" s="13">
        <f t="shared" ca="1" si="80"/>
        <v>-4.1905511836853373E-7</v>
      </c>
      <c r="DR43" s="13">
        <f t="shared" ca="1" si="80"/>
        <v>-4.1905511836853373E-7</v>
      </c>
      <c r="DS43" s="13">
        <f t="shared" ca="1" si="80"/>
        <v>-4.1905511836853373E-7</v>
      </c>
      <c r="DT43" s="13">
        <f t="shared" ca="1" si="80"/>
        <v>-4.1905511836853373E-7</v>
      </c>
      <c r="DU43" s="13">
        <f t="shared" ca="1" si="80"/>
        <v>-4.1905511836853373E-7</v>
      </c>
      <c r="DV43" s="13">
        <f t="shared" ca="1" si="80"/>
        <v>-4.1905511836853373E-7</v>
      </c>
      <c r="DW43" s="13">
        <f t="shared" ca="1" si="80"/>
        <v>-4.1905511836853373E-7</v>
      </c>
      <c r="DX43" s="13">
        <f t="shared" ca="1" si="80"/>
        <v>-4.1905511836853373E-7</v>
      </c>
      <c r="DY43" s="13">
        <f t="shared" ca="1" si="80"/>
        <v>-4.1905511836853373E-7</v>
      </c>
      <c r="DZ43" s="13">
        <f t="shared" ref="DZ43:GK43" ca="1" si="81">-2*vol_next^2</f>
        <v>-4.1905511836853373E-7</v>
      </c>
      <c r="EA43" s="13">
        <f t="shared" ca="1" si="81"/>
        <v>-4.1905511836853373E-7</v>
      </c>
      <c r="EB43" s="13">
        <f t="shared" ca="1" si="81"/>
        <v>-4.1905511836853373E-7</v>
      </c>
      <c r="EC43" s="13">
        <f t="shared" ca="1" si="81"/>
        <v>-4.1905511836853373E-7</v>
      </c>
      <c r="ED43" s="13">
        <f t="shared" ca="1" si="81"/>
        <v>-4.1905511836853373E-7</v>
      </c>
      <c r="EE43" s="13">
        <f t="shared" ca="1" si="81"/>
        <v>-4.1905511836853373E-7</v>
      </c>
      <c r="EF43" s="13">
        <f t="shared" ca="1" si="81"/>
        <v>-4.1905511836853373E-7</v>
      </c>
      <c r="EG43" s="13">
        <f t="shared" ca="1" si="81"/>
        <v>-4.1905511836853373E-7</v>
      </c>
      <c r="EH43" s="13">
        <f t="shared" ca="1" si="81"/>
        <v>-4.1905511836853373E-7</v>
      </c>
      <c r="EI43" s="13">
        <f t="shared" ca="1" si="81"/>
        <v>-4.1905511836853373E-7</v>
      </c>
      <c r="EJ43" s="13">
        <f t="shared" ca="1" si="81"/>
        <v>-4.1905511836853373E-7</v>
      </c>
      <c r="EK43" s="13">
        <f t="shared" ca="1" si="81"/>
        <v>-4.1905511836853373E-7</v>
      </c>
      <c r="EL43" s="13">
        <f t="shared" ca="1" si="81"/>
        <v>-4.1905511836853373E-7</v>
      </c>
      <c r="EM43" s="13">
        <f t="shared" ca="1" si="81"/>
        <v>-4.1905511836853373E-7</v>
      </c>
      <c r="EN43" s="13">
        <f t="shared" ca="1" si="81"/>
        <v>-4.1905511836853373E-7</v>
      </c>
      <c r="EO43" s="13">
        <f t="shared" ca="1" si="81"/>
        <v>-4.1905511836853373E-7</v>
      </c>
      <c r="EP43" s="13">
        <f t="shared" ca="1" si="81"/>
        <v>-4.1905511836853373E-7</v>
      </c>
      <c r="EQ43" s="13">
        <f t="shared" ca="1" si="81"/>
        <v>-4.1905511836853373E-7</v>
      </c>
      <c r="ER43" s="13">
        <f t="shared" ca="1" si="81"/>
        <v>-4.1905511836853373E-7</v>
      </c>
      <c r="ES43" s="13">
        <f t="shared" ca="1" si="81"/>
        <v>-4.1905511836853373E-7</v>
      </c>
      <c r="ET43" s="13">
        <f t="shared" ca="1" si="81"/>
        <v>-4.1905511836853373E-7</v>
      </c>
      <c r="EU43" s="13">
        <f t="shared" ca="1" si="81"/>
        <v>-4.1905511836853373E-7</v>
      </c>
      <c r="EV43" s="13">
        <f t="shared" ca="1" si="81"/>
        <v>-4.1905511836853373E-7</v>
      </c>
      <c r="EW43" s="13">
        <f t="shared" ca="1" si="81"/>
        <v>-4.1905511836853373E-7</v>
      </c>
      <c r="EX43" s="13">
        <f t="shared" ca="1" si="81"/>
        <v>-4.1905511836853373E-7</v>
      </c>
      <c r="EY43" s="13">
        <f t="shared" ca="1" si="81"/>
        <v>-4.1905511836853373E-7</v>
      </c>
      <c r="EZ43" s="13">
        <f t="shared" ca="1" si="81"/>
        <v>-4.1905511836853373E-7</v>
      </c>
      <c r="FA43" s="13">
        <f t="shared" ca="1" si="81"/>
        <v>-4.1905511836853373E-7</v>
      </c>
      <c r="FB43" s="13">
        <f t="shared" ca="1" si="81"/>
        <v>-4.1905511836853373E-7</v>
      </c>
      <c r="FC43" s="13">
        <f t="shared" ca="1" si="81"/>
        <v>-4.1905511836853373E-7</v>
      </c>
      <c r="FD43" s="13">
        <f t="shared" ca="1" si="81"/>
        <v>-4.1905511836853373E-7</v>
      </c>
      <c r="FE43" s="13">
        <f t="shared" ca="1" si="81"/>
        <v>-4.1905511836853373E-7</v>
      </c>
      <c r="FF43" s="13">
        <f t="shared" ca="1" si="81"/>
        <v>-4.1905511836853373E-7</v>
      </c>
      <c r="FG43" s="13">
        <f t="shared" ca="1" si="81"/>
        <v>-4.1905511836853373E-7</v>
      </c>
      <c r="FH43" s="13">
        <f t="shared" ca="1" si="81"/>
        <v>-4.1905511836853373E-7</v>
      </c>
      <c r="FI43" s="13">
        <f t="shared" ca="1" si="81"/>
        <v>-4.1905511836853373E-7</v>
      </c>
      <c r="FJ43" s="13">
        <f t="shared" ca="1" si="81"/>
        <v>-4.1905511836853373E-7</v>
      </c>
      <c r="FK43" s="13">
        <f t="shared" ca="1" si="81"/>
        <v>-4.1905511836853373E-7</v>
      </c>
      <c r="FL43" s="13">
        <f t="shared" ca="1" si="81"/>
        <v>-4.1905511836853373E-7</v>
      </c>
      <c r="FM43" s="13">
        <f t="shared" ca="1" si="81"/>
        <v>-4.1905511836853373E-7</v>
      </c>
      <c r="FN43" s="13">
        <f t="shared" ca="1" si="81"/>
        <v>-4.1905511836853373E-7</v>
      </c>
      <c r="FO43" s="13">
        <f t="shared" ca="1" si="81"/>
        <v>-4.1905511836853373E-7</v>
      </c>
      <c r="FP43" s="13">
        <f t="shared" ca="1" si="81"/>
        <v>-4.1905511836853373E-7</v>
      </c>
      <c r="FQ43" s="13">
        <f t="shared" ca="1" si="81"/>
        <v>-4.1905511836853373E-7</v>
      </c>
      <c r="FR43" s="13">
        <f t="shared" ca="1" si="81"/>
        <v>-4.1905511836853373E-7</v>
      </c>
      <c r="FS43" s="13">
        <f t="shared" ca="1" si="81"/>
        <v>-4.1905511836853373E-7</v>
      </c>
      <c r="FT43" s="13">
        <f t="shared" ca="1" si="81"/>
        <v>-4.1905511836853373E-7</v>
      </c>
      <c r="FU43" s="13">
        <f t="shared" ca="1" si="81"/>
        <v>-4.1905511836853373E-7</v>
      </c>
      <c r="FV43" s="13">
        <f t="shared" ca="1" si="81"/>
        <v>-4.1905511836853373E-7</v>
      </c>
      <c r="FW43" s="13">
        <f t="shared" ca="1" si="81"/>
        <v>-4.1905511836853373E-7</v>
      </c>
      <c r="FX43" s="13">
        <f t="shared" ca="1" si="81"/>
        <v>-4.1905511836853373E-7</v>
      </c>
      <c r="FY43" s="13">
        <f t="shared" ca="1" si="81"/>
        <v>-4.1905511836853373E-7</v>
      </c>
      <c r="FZ43" s="13">
        <f t="shared" ca="1" si="81"/>
        <v>-4.1905511836853373E-7</v>
      </c>
      <c r="GA43" s="13">
        <f t="shared" ca="1" si="81"/>
        <v>-4.1905511836853373E-7</v>
      </c>
      <c r="GB43" s="13">
        <f t="shared" ca="1" si="81"/>
        <v>-4.1905511836853373E-7</v>
      </c>
      <c r="GC43" s="13">
        <f t="shared" ca="1" si="81"/>
        <v>-4.1905511836853373E-7</v>
      </c>
      <c r="GD43" s="13">
        <f t="shared" ca="1" si="81"/>
        <v>-4.1905511836853373E-7</v>
      </c>
      <c r="GE43" s="13">
        <f t="shared" ca="1" si="81"/>
        <v>-4.1905511836853373E-7</v>
      </c>
      <c r="GF43" s="13">
        <f t="shared" ca="1" si="81"/>
        <v>-4.1905511836853373E-7</v>
      </c>
      <c r="GG43" s="13">
        <f t="shared" ca="1" si="81"/>
        <v>-4.1905511836853373E-7</v>
      </c>
      <c r="GH43" s="13">
        <f t="shared" ca="1" si="81"/>
        <v>-4.1905511836853373E-7</v>
      </c>
      <c r="GI43" s="13">
        <f t="shared" ca="1" si="81"/>
        <v>-4.1905511836853373E-7</v>
      </c>
      <c r="GJ43" s="13">
        <f t="shared" ca="1" si="81"/>
        <v>-4.1905511836853373E-7</v>
      </c>
      <c r="GK43" s="13">
        <f t="shared" ca="1" si="81"/>
        <v>-4.1905511836853373E-7</v>
      </c>
      <c r="GL43" s="13">
        <f t="shared" ref="GL43:IW43" ca="1" si="82">-2*vol_next^2</f>
        <v>-4.1905511836853373E-7</v>
      </c>
      <c r="GM43" s="13">
        <f t="shared" ca="1" si="82"/>
        <v>-4.1905511836853373E-7</v>
      </c>
      <c r="GN43" s="13">
        <f t="shared" ca="1" si="82"/>
        <v>-4.1905511836853373E-7</v>
      </c>
      <c r="GO43" s="13">
        <f t="shared" ca="1" si="82"/>
        <v>-4.1905511836853373E-7</v>
      </c>
      <c r="GP43" s="13">
        <f t="shared" ca="1" si="82"/>
        <v>-4.1905511836853373E-7</v>
      </c>
      <c r="GQ43" s="13">
        <f t="shared" ca="1" si="82"/>
        <v>-4.1905511836853373E-7</v>
      </c>
      <c r="GR43" s="13">
        <f t="shared" ca="1" si="82"/>
        <v>-4.1905511836853373E-7</v>
      </c>
      <c r="GS43" s="13">
        <f t="shared" ca="1" si="82"/>
        <v>-4.1905511836853373E-7</v>
      </c>
      <c r="GT43" s="13">
        <f t="shared" ca="1" si="82"/>
        <v>-4.1905511836853373E-7</v>
      </c>
      <c r="GU43" s="13">
        <f t="shared" ca="1" si="82"/>
        <v>-4.1905511836853373E-7</v>
      </c>
      <c r="GV43" s="13">
        <f t="shared" ca="1" si="82"/>
        <v>-4.1905511836853373E-7</v>
      </c>
      <c r="GW43" s="13">
        <f t="shared" ca="1" si="82"/>
        <v>-4.1905511836853373E-7</v>
      </c>
      <c r="GX43" s="13">
        <f t="shared" ca="1" si="82"/>
        <v>-4.1905511836853373E-7</v>
      </c>
      <c r="GY43" s="13">
        <f t="shared" ca="1" si="82"/>
        <v>-4.1905511836853373E-7</v>
      </c>
      <c r="GZ43" s="13">
        <f t="shared" ca="1" si="82"/>
        <v>-4.1905511836853373E-7</v>
      </c>
      <c r="HA43" s="13">
        <f t="shared" ca="1" si="82"/>
        <v>-4.1905511836853373E-7</v>
      </c>
      <c r="HB43" s="13">
        <f t="shared" ca="1" si="82"/>
        <v>-4.1905511836853373E-7</v>
      </c>
      <c r="HC43" s="13">
        <f t="shared" ca="1" si="82"/>
        <v>-4.1905511836853373E-7</v>
      </c>
      <c r="HD43" s="13">
        <f t="shared" ca="1" si="82"/>
        <v>-4.1905511836853373E-7</v>
      </c>
      <c r="HE43" s="13">
        <f t="shared" ca="1" si="82"/>
        <v>-4.1905511836853373E-7</v>
      </c>
      <c r="HF43" s="13">
        <f t="shared" ca="1" si="82"/>
        <v>-4.1905511836853373E-7</v>
      </c>
      <c r="HG43" s="13">
        <f t="shared" ca="1" si="82"/>
        <v>-4.1905511836853373E-7</v>
      </c>
      <c r="HH43" s="13">
        <f t="shared" ca="1" si="82"/>
        <v>-4.1905511836853373E-7</v>
      </c>
      <c r="HI43" s="13">
        <f t="shared" ca="1" si="82"/>
        <v>-4.1905511836853373E-7</v>
      </c>
      <c r="HJ43" s="13">
        <f t="shared" ca="1" si="82"/>
        <v>-4.1905511836853373E-7</v>
      </c>
      <c r="HK43" s="13">
        <f t="shared" ca="1" si="82"/>
        <v>-4.1905511836853373E-7</v>
      </c>
      <c r="HL43" s="13">
        <f t="shared" ca="1" si="82"/>
        <v>-4.1905511836853373E-7</v>
      </c>
      <c r="HM43" s="13">
        <f t="shared" ca="1" si="82"/>
        <v>-4.1905511836853373E-7</v>
      </c>
      <c r="HN43" s="13">
        <f t="shared" ca="1" si="82"/>
        <v>-4.1905511836853373E-7</v>
      </c>
      <c r="HO43" s="13">
        <f t="shared" ca="1" si="82"/>
        <v>-4.1905511836853373E-7</v>
      </c>
      <c r="HP43" s="13">
        <f t="shared" ca="1" si="82"/>
        <v>-4.1905511836853373E-7</v>
      </c>
      <c r="HQ43" s="13">
        <f t="shared" ca="1" si="82"/>
        <v>-4.1905511836853373E-7</v>
      </c>
      <c r="HR43" s="13">
        <f t="shared" ca="1" si="82"/>
        <v>-4.1905511836853373E-7</v>
      </c>
      <c r="HS43" s="13">
        <f t="shared" ca="1" si="82"/>
        <v>-4.1905511836853373E-7</v>
      </c>
      <c r="HT43" s="13">
        <f t="shared" ca="1" si="82"/>
        <v>-4.1905511836853373E-7</v>
      </c>
      <c r="HU43" s="13">
        <f t="shared" ca="1" si="82"/>
        <v>-4.1905511836853373E-7</v>
      </c>
      <c r="HV43" s="13">
        <f t="shared" ca="1" si="82"/>
        <v>-4.1905511836853373E-7</v>
      </c>
      <c r="HW43" s="13">
        <f t="shared" ca="1" si="82"/>
        <v>-4.1905511836853373E-7</v>
      </c>
      <c r="HX43" s="13">
        <f t="shared" ca="1" si="82"/>
        <v>-4.1905511836853373E-7</v>
      </c>
      <c r="HY43" s="13">
        <f t="shared" ca="1" si="82"/>
        <v>-4.1905511836853373E-7</v>
      </c>
      <c r="HZ43" s="13">
        <f t="shared" ca="1" si="82"/>
        <v>-4.1905511836853373E-7</v>
      </c>
      <c r="IA43" s="13">
        <f t="shared" ca="1" si="82"/>
        <v>-4.1905511836853373E-7</v>
      </c>
      <c r="IB43" s="13">
        <f t="shared" ca="1" si="82"/>
        <v>-4.1905511836853373E-7</v>
      </c>
      <c r="IC43" s="13">
        <f t="shared" ca="1" si="82"/>
        <v>-4.1905511836853373E-7</v>
      </c>
      <c r="ID43" s="13">
        <f t="shared" ca="1" si="82"/>
        <v>-4.1905511836853373E-7</v>
      </c>
      <c r="IE43" s="13">
        <f t="shared" ca="1" si="82"/>
        <v>-4.1905511836853373E-7</v>
      </c>
      <c r="IF43" s="13">
        <f t="shared" ca="1" si="82"/>
        <v>-4.1905511836853373E-7</v>
      </c>
      <c r="IG43" s="13">
        <f t="shared" ca="1" si="82"/>
        <v>-4.1905511836853373E-7</v>
      </c>
      <c r="IH43" s="13">
        <f t="shared" ca="1" si="82"/>
        <v>-4.1905511836853373E-7</v>
      </c>
      <c r="II43" s="13">
        <f t="shared" ca="1" si="82"/>
        <v>-4.1905511836853373E-7</v>
      </c>
      <c r="IJ43" s="13">
        <f t="shared" ca="1" si="82"/>
        <v>-4.1905511836853373E-7</v>
      </c>
      <c r="IK43" s="13">
        <f t="shared" ca="1" si="82"/>
        <v>-4.1905511836853373E-7</v>
      </c>
      <c r="IL43" s="13">
        <f t="shared" ca="1" si="82"/>
        <v>-4.1905511836853373E-7</v>
      </c>
      <c r="IM43" s="13">
        <f t="shared" ca="1" si="82"/>
        <v>-4.1905511836853373E-7</v>
      </c>
      <c r="IN43" s="13">
        <f t="shared" ca="1" si="82"/>
        <v>-4.1905511836853373E-7</v>
      </c>
      <c r="IO43" s="13">
        <f t="shared" ca="1" si="82"/>
        <v>-4.1905511836853373E-7</v>
      </c>
      <c r="IP43" s="13">
        <f t="shared" ca="1" si="82"/>
        <v>-4.1905511836853373E-7</v>
      </c>
      <c r="IQ43" s="13">
        <f t="shared" ca="1" si="82"/>
        <v>-4.1905511836853373E-7</v>
      </c>
      <c r="IR43" s="13">
        <f t="shared" ca="1" si="82"/>
        <v>-4.1905511836853373E-7</v>
      </c>
      <c r="IS43" s="13">
        <f t="shared" ca="1" si="82"/>
        <v>-4.1905511836853373E-7</v>
      </c>
      <c r="IT43" s="13">
        <f t="shared" ca="1" si="82"/>
        <v>-4.1905511836853373E-7</v>
      </c>
      <c r="IU43" s="13">
        <f t="shared" ca="1" si="82"/>
        <v>-4.1905511836853373E-7</v>
      </c>
      <c r="IV43" s="13">
        <f t="shared" ca="1" si="82"/>
        <v>-4.1905511836853373E-7</v>
      </c>
      <c r="IW43" s="13">
        <f t="shared" ca="1" si="82"/>
        <v>-4.1905511836853373E-7</v>
      </c>
      <c r="IX43" s="13">
        <f t="shared" ref="IX43:KP43" ca="1" si="83">-2*vol_next^2</f>
        <v>-4.1905511836853373E-7</v>
      </c>
      <c r="IY43" s="13">
        <f t="shared" ca="1" si="83"/>
        <v>-4.1905511836853373E-7</v>
      </c>
      <c r="IZ43" s="13">
        <f t="shared" ca="1" si="83"/>
        <v>-4.1905511836853373E-7</v>
      </c>
      <c r="JA43" s="13">
        <f t="shared" ca="1" si="83"/>
        <v>-4.1905511836853373E-7</v>
      </c>
      <c r="JB43" s="13">
        <f t="shared" ca="1" si="83"/>
        <v>-4.1905511836853373E-7</v>
      </c>
      <c r="JC43" s="13">
        <f t="shared" ca="1" si="83"/>
        <v>-4.1905511836853373E-7</v>
      </c>
      <c r="JD43" s="13">
        <f t="shared" ca="1" si="83"/>
        <v>-4.1905511836853373E-7</v>
      </c>
      <c r="JE43" s="13">
        <f t="shared" ca="1" si="83"/>
        <v>-4.1905511836853373E-7</v>
      </c>
      <c r="JF43" s="13">
        <f t="shared" ca="1" si="83"/>
        <v>-4.1905511836853373E-7</v>
      </c>
      <c r="JG43" s="13">
        <f t="shared" ca="1" si="83"/>
        <v>-4.1905511836853373E-7</v>
      </c>
      <c r="JH43" s="13">
        <f t="shared" ca="1" si="83"/>
        <v>-4.1905511836853373E-7</v>
      </c>
      <c r="JI43" s="13">
        <f t="shared" ca="1" si="83"/>
        <v>-4.1905511836853373E-7</v>
      </c>
      <c r="JJ43" s="13">
        <f t="shared" ca="1" si="83"/>
        <v>-4.1905511836853373E-7</v>
      </c>
      <c r="JK43" s="13">
        <f t="shared" ca="1" si="83"/>
        <v>-4.1905511836853373E-7</v>
      </c>
      <c r="JL43" s="13">
        <f t="shared" ca="1" si="83"/>
        <v>-4.1905511836853373E-7</v>
      </c>
      <c r="JM43" s="13">
        <f t="shared" ca="1" si="83"/>
        <v>-4.1905511836853373E-7</v>
      </c>
      <c r="JN43" s="13">
        <f t="shared" ca="1" si="83"/>
        <v>-4.1905511836853373E-7</v>
      </c>
      <c r="JO43" s="13">
        <f t="shared" ca="1" si="83"/>
        <v>-4.1905511836853373E-7</v>
      </c>
      <c r="JP43" s="13">
        <f t="shared" ca="1" si="83"/>
        <v>-4.1905511836853373E-7</v>
      </c>
      <c r="JQ43" s="13">
        <f t="shared" ca="1" si="83"/>
        <v>-4.1905511836853373E-7</v>
      </c>
      <c r="JR43" s="13">
        <f t="shared" ca="1" si="83"/>
        <v>-4.1905511836853373E-7</v>
      </c>
      <c r="JS43" s="13">
        <f t="shared" ca="1" si="83"/>
        <v>-4.1905511836853373E-7</v>
      </c>
      <c r="JT43" s="13">
        <f t="shared" ca="1" si="83"/>
        <v>-4.1905511836853373E-7</v>
      </c>
      <c r="JU43" s="13">
        <f t="shared" ca="1" si="83"/>
        <v>-4.1905511836853373E-7</v>
      </c>
      <c r="JV43" s="13">
        <f t="shared" ca="1" si="83"/>
        <v>-4.1905511836853373E-7</v>
      </c>
      <c r="JW43" s="13">
        <f t="shared" ca="1" si="83"/>
        <v>-4.1905511836853373E-7</v>
      </c>
      <c r="JX43" s="13">
        <f t="shared" ca="1" si="83"/>
        <v>-4.1905511836853373E-7</v>
      </c>
      <c r="JY43" s="13">
        <f t="shared" ca="1" si="83"/>
        <v>-4.1905511836853373E-7</v>
      </c>
      <c r="JZ43" s="13">
        <f t="shared" ca="1" si="83"/>
        <v>-4.1905511836853373E-7</v>
      </c>
      <c r="KA43" s="13">
        <f t="shared" ca="1" si="83"/>
        <v>-4.1905511836853373E-7</v>
      </c>
      <c r="KB43" s="13">
        <f t="shared" ca="1" si="83"/>
        <v>-4.1905511836853373E-7</v>
      </c>
      <c r="KC43" s="13">
        <f t="shared" ca="1" si="83"/>
        <v>-4.1905511836853373E-7</v>
      </c>
      <c r="KD43" s="13">
        <f t="shared" ca="1" si="83"/>
        <v>-4.1905511836853373E-7</v>
      </c>
      <c r="KE43" s="13">
        <f t="shared" ca="1" si="83"/>
        <v>-4.1905511836853373E-7</v>
      </c>
      <c r="KF43" s="13">
        <f t="shared" ca="1" si="83"/>
        <v>-4.1905511836853373E-7</v>
      </c>
      <c r="KG43" s="13">
        <f t="shared" ca="1" si="83"/>
        <v>-4.1905511836853373E-7</v>
      </c>
      <c r="KH43" s="13">
        <f t="shared" ca="1" si="83"/>
        <v>-4.1905511836853373E-7</v>
      </c>
      <c r="KI43" s="13">
        <f t="shared" ca="1" si="83"/>
        <v>-4.1905511836853373E-7</v>
      </c>
      <c r="KJ43" s="13">
        <f t="shared" ca="1" si="83"/>
        <v>-4.1905511836853373E-7</v>
      </c>
      <c r="KK43" s="13">
        <f t="shared" ca="1" si="83"/>
        <v>-4.1905511836853373E-7</v>
      </c>
      <c r="KL43" s="13">
        <f t="shared" ca="1" si="83"/>
        <v>-4.1905511836853373E-7</v>
      </c>
      <c r="KM43" s="13">
        <f t="shared" ca="1" si="83"/>
        <v>-4.1905511836853373E-7</v>
      </c>
      <c r="KN43" s="13">
        <f t="shared" ca="1" si="83"/>
        <v>-4.1905511836853373E-7</v>
      </c>
      <c r="KO43" s="13">
        <f t="shared" ca="1" si="83"/>
        <v>-4.1905511836853373E-7</v>
      </c>
      <c r="KP43" s="13">
        <f t="shared" ca="1" si="83"/>
        <v>-4.1905511836853373E-7</v>
      </c>
    </row>
    <row r="44" spans="1:302" x14ac:dyDescent="0.2">
      <c r="B44" s="13">
        <f t="shared" ref="B44:BM44" ca="1" si="84">2*cov_last_next</f>
        <v>1.2058551619392373E-7</v>
      </c>
      <c r="C44" s="13">
        <f t="shared" ca="1" si="84"/>
        <v>1.2058551619392373E-7</v>
      </c>
      <c r="D44" s="13">
        <f t="shared" ca="1" si="84"/>
        <v>1.2058551619392373E-7</v>
      </c>
      <c r="E44" s="13">
        <f t="shared" ca="1" si="84"/>
        <v>1.2058551619392373E-7</v>
      </c>
      <c r="F44" s="13">
        <f t="shared" ca="1" si="84"/>
        <v>1.2058551619392373E-7</v>
      </c>
      <c r="G44" s="13">
        <f t="shared" ca="1" si="84"/>
        <v>1.2058551619392373E-7</v>
      </c>
      <c r="H44" s="13">
        <f t="shared" ca="1" si="84"/>
        <v>1.2058551619392373E-7</v>
      </c>
      <c r="I44" s="13">
        <f t="shared" ca="1" si="84"/>
        <v>1.2058551619392373E-7</v>
      </c>
      <c r="J44" s="13">
        <f t="shared" ca="1" si="84"/>
        <v>1.2058551619392373E-7</v>
      </c>
      <c r="K44" s="13">
        <f t="shared" ca="1" si="84"/>
        <v>1.2058551619392373E-7</v>
      </c>
      <c r="L44" s="13">
        <f t="shared" ca="1" si="84"/>
        <v>1.647659262186736E-7</v>
      </c>
      <c r="M44" s="13">
        <f t="shared" ca="1" si="84"/>
        <v>1.647659262186736E-7</v>
      </c>
      <c r="N44" s="13">
        <f t="shared" ca="1" si="84"/>
        <v>1.647659262186736E-7</v>
      </c>
      <c r="O44" s="13">
        <f t="shared" ca="1" si="84"/>
        <v>1.647659262186736E-7</v>
      </c>
      <c r="P44" s="13">
        <f t="shared" ca="1" si="84"/>
        <v>1.647659262186736E-7</v>
      </c>
      <c r="Q44" s="13">
        <f t="shared" ca="1" si="84"/>
        <v>1.647659262186736E-7</v>
      </c>
      <c r="R44" s="13">
        <f t="shared" ca="1" si="84"/>
        <v>1.647659262186736E-7</v>
      </c>
      <c r="S44" s="13">
        <f t="shared" ca="1" si="84"/>
        <v>1.647659262186736E-7</v>
      </c>
      <c r="T44" s="13">
        <f t="shared" ca="1" si="84"/>
        <v>1.647659262186736E-7</v>
      </c>
      <c r="U44" s="13">
        <f t="shared" ca="1" si="84"/>
        <v>1.647659262186736E-7</v>
      </c>
      <c r="V44" s="13">
        <f t="shared" ca="1" si="84"/>
        <v>1.647659262186736E-7</v>
      </c>
      <c r="W44" s="13">
        <f t="shared" ca="1" si="84"/>
        <v>1.647659262186736E-7</v>
      </c>
      <c r="X44" s="13">
        <f t="shared" ca="1" si="84"/>
        <v>1.647659262186736E-7</v>
      </c>
      <c r="Y44" s="13">
        <f t="shared" ca="1" si="84"/>
        <v>1.647659262186736E-7</v>
      </c>
      <c r="Z44" s="13">
        <f t="shared" ca="1" si="84"/>
        <v>1.647659262186736E-7</v>
      </c>
      <c r="AA44" s="13">
        <f t="shared" ca="1" si="84"/>
        <v>1.647659262186736E-7</v>
      </c>
      <c r="AB44" s="13">
        <f t="shared" ca="1" si="84"/>
        <v>1.647659262186736E-7</v>
      </c>
      <c r="AC44" s="13">
        <f t="shared" ca="1" si="84"/>
        <v>1.647659262186736E-7</v>
      </c>
      <c r="AD44" s="13">
        <f t="shared" ca="1" si="84"/>
        <v>1.647659262186736E-7</v>
      </c>
      <c r="AE44" s="13">
        <f t="shared" ca="1" si="84"/>
        <v>1.647659262186736E-7</v>
      </c>
      <c r="AF44" s="13">
        <f t="shared" ca="1" si="84"/>
        <v>1.957933847172368E-7</v>
      </c>
      <c r="AG44" s="13">
        <f t="shared" ca="1" si="84"/>
        <v>1.957933847172368E-7</v>
      </c>
      <c r="AH44" s="13">
        <f t="shared" ca="1" si="84"/>
        <v>1.957933847172368E-7</v>
      </c>
      <c r="AI44" s="13">
        <f t="shared" ca="1" si="84"/>
        <v>1.957933847172368E-7</v>
      </c>
      <c r="AJ44" s="13">
        <f t="shared" ca="1" si="84"/>
        <v>1.957933847172368E-7</v>
      </c>
      <c r="AK44" s="13">
        <f t="shared" ca="1" si="84"/>
        <v>1.957933847172368E-7</v>
      </c>
      <c r="AL44" s="13">
        <f t="shared" ca="1" si="84"/>
        <v>1.957933847172368E-7</v>
      </c>
      <c r="AM44" s="13">
        <f t="shared" ca="1" si="84"/>
        <v>1.957933847172368E-7</v>
      </c>
      <c r="AN44" s="13">
        <f t="shared" ca="1" si="84"/>
        <v>1.957933847172368E-7</v>
      </c>
      <c r="AO44" s="13">
        <f t="shared" ca="1" si="84"/>
        <v>1.957933847172368E-7</v>
      </c>
      <c r="AP44" s="13">
        <f t="shared" ca="1" si="84"/>
        <v>1.9356830749095592E-7</v>
      </c>
      <c r="AQ44" s="13">
        <f t="shared" ca="1" si="84"/>
        <v>1.9356830749095592E-7</v>
      </c>
      <c r="AR44" s="13">
        <f t="shared" ca="1" si="84"/>
        <v>1.9356830749095592E-7</v>
      </c>
      <c r="AS44" s="13">
        <f t="shared" ca="1" si="84"/>
        <v>1.9356830749095592E-7</v>
      </c>
      <c r="AT44" s="13">
        <f t="shared" ca="1" si="84"/>
        <v>1.9356830749095592E-7</v>
      </c>
      <c r="AU44" s="13">
        <f t="shared" ca="1" si="84"/>
        <v>1.9356830749095592E-7</v>
      </c>
      <c r="AV44" s="13">
        <f t="shared" ca="1" si="84"/>
        <v>1.9356830749095592E-7</v>
      </c>
      <c r="AW44" s="13">
        <f t="shared" ca="1" si="84"/>
        <v>1.9356830749095592E-7</v>
      </c>
      <c r="AX44" s="13">
        <f t="shared" ca="1" si="84"/>
        <v>1.9356830749095592E-7</v>
      </c>
      <c r="AY44" s="13">
        <f t="shared" ca="1" si="84"/>
        <v>1.9356830749095592E-7</v>
      </c>
      <c r="AZ44" s="13">
        <f t="shared" ca="1" si="84"/>
        <v>1.9422103992304384E-7</v>
      </c>
      <c r="BA44" s="13">
        <f t="shared" ca="1" si="84"/>
        <v>1.9422103992304384E-7</v>
      </c>
      <c r="BB44" s="13">
        <f t="shared" ca="1" si="84"/>
        <v>1.9422103992304384E-7</v>
      </c>
      <c r="BC44" s="13">
        <f t="shared" ca="1" si="84"/>
        <v>1.9422103992304384E-7</v>
      </c>
      <c r="BD44" s="13">
        <f t="shared" ca="1" si="84"/>
        <v>1.9422103992304384E-7</v>
      </c>
      <c r="BE44" s="13">
        <f t="shared" ca="1" si="84"/>
        <v>1.9422103992304384E-7</v>
      </c>
      <c r="BF44" s="13">
        <f t="shared" ca="1" si="84"/>
        <v>1.9422103992304384E-7</v>
      </c>
      <c r="BG44" s="13">
        <f t="shared" ca="1" si="84"/>
        <v>1.9422103992304384E-7</v>
      </c>
      <c r="BH44" s="13">
        <f t="shared" ca="1" si="84"/>
        <v>1.9422103992304384E-7</v>
      </c>
      <c r="BI44" s="13">
        <f t="shared" ca="1" si="84"/>
        <v>1.9422103992304384E-7</v>
      </c>
      <c r="BJ44" s="13">
        <f t="shared" ca="1" si="84"/>
        <v>1.9422103992304384E-7</v>
      </c>
      <c r="BK44" s="13">
        <f t="shared" ca="1" si="84"/>
        <v>1.9422103992304384E-7</v>
      </c>
      <c r="BL44" s="13">
        <f t="shared" ca="1" si="84"/>
        <v>1.9422103992304384E-7</v>
      </c>
      <c r="BM44" s="13">
        <f t="shared" ca="1" si="84"/>
        <v>1.9422103992304384E-7</v>
      </c>
      <c r="BN44" s="13">
        <f t="shared" ref="BN44:DY44" ca="1" si="85">2*cov_last_next</f>
        <v>1.9422103992304384E-7</v>
      </c>
      <c r="BO44" s="13">
        <f t="shared" ca="1" si="85"/>
        <v>1.9422103992304384E-7</v>
      </c>
      <c r="BP44" s="13">
        <f t="shared" ca="1" si="85"/>
        <v>1.9422103992304384E-7</v>
      </c>
      <c r="BQ44" s="13">
        <f t="shared" ca="1" si="85"/>
        <v>1.9422103992304384E-7</v>
      </c>
      <c r="BR44" s="13">
        <f t="shared" ca="1" si="85"/>
        <v>1.9422103992304384E-7</v>
      </c>
      <c r="BS44" s="13">
        <f t="shared" ca="1" si="85"/>
        <v>1.9422103992304384E-7</v>
      </c>
      <c r="BT44" s="13">
        <f t="shared" ca="1" si="85"/>
        <v>1.9049070499942645E-7</v>
      </c>
      <c r="BU44" s="13">
        <f t="shared" ca="1" si="85"/>
        <v>1.9049070499942645E-7</v>
      </c>
      <c r="BV44" s="13">
        <f t="shared" ca="1" si="85"/>
        <v>1.9049070499942645E-7</v>
      </c>
      <c r="BW44" s="13">
        <f t="shared" ca="1" si="85"/>
        <v>1.9049070499942645E-7</v>
      </c>
      <c r="BX44" s="13">
        <f t="shared" ca="1" si="85"/>
        <v>1.9049070499942645E-7</v>
      </c>
      <c r="BY44" s="13">
        <f t="shared" ca="1" si="85"/>
        <v>1.9049070499942645E-7</v>
      </c>
      <c r="BZ44" s="13">
        <f t="shared" ca="1" si="85"/>
        <v>1.9049070499942645E-7</v>
      </c>
      <c r="CA44" s="13">
        <f t="shared" ca="1" si="85"/>
        <v>1.9049070499942645E-7</v>
      </c>
      <c r="CB44" s="13">
        <f t="shared" ca="1" si="85"/>
        <v>1.9049070499942645E-7</v>
      </c>
      <c r="CC44" s="13">
        <f t="shared" ca="1" si="85"/>
        <v>1.9049070499942645E-7</v>
      </c>
      <c r="CD44" s="13">
        <f t="shared" ca="1" si="85"/>
        <v>1.9049070499942645E-7</v>
      </c>
      <c r="CE44" s="13">
        <f t="shared" ca="1" si="85"/>
        <v>1.9049070499942645E-7</v>
      </c>
      <c r="CF44" s="13">
        <f t="shared" ca="1" si="85"/>
        <v>1.9049070499942645E-7</v>
      </c>
      <c r="CG44" s="13">
        <f t="shared" ca="1" si="85"/>
        <v>1.9049070499942645E-7</v>
      </c>
      <c r="CH44" s="13">
        <f t="shared" ca="1" si="85"/>
        <v>1.9049070499942645E-7</v>
      </c>
      <c r="CI44" s="13">
        <f t="shared" ca="1" si="85"/>
        <v>1.9049070499942645E-7</v>
      </c>
      <c r="CJ44" s="13">
        <f t="shared" ca="1" si="85"/>
        <v>1.9049070499942645E-7</v>
      </c>
      <c r="CK44" s="13">
        <f t="shared" ca="1" si="85"/>
        <v>1.9049070499942645E-7</v>
      </c>
      <c r="CL44" s="13">
        <f t="shared" ca="1" si="85"/>
        <v>1.9049070499942645E-7</v>
      </c>
      <c r="CM44" s="13">
        <f t="shared" ca="1" si="85"/>
        <v>1.9049070499942645E-7</v>
      </c>
      <c r="CN44" s="13">
        <f t="shared" ca="1" si="85"/>
        <v>1.9049070499942645E-7</v>
      </c>
      <c r="CO44" s="13">
        <f t="shared" ca="1" si="85"/>
        <v>1.9049070499942645E-7</v>
      </c>
      <c r="CP44" s="13">
        <f t="shared" ca="1" si="85"/>
        <v>1.9049070499942645E-7</v>
      </c>
      <c r="CQ44" s="13">
        <f t="shared" ca="1" si="85"/>
        <v>1.9049070499942645E-7</v>
      </c>
      <c r="CR44" s="13">
        <f t="shared" ca="1" si="85"/>
        <v>1.9049070499942645E-7</v>
      </c>
      <c r="CS44" s="13">
        <f t="shared" ca="1" si="85"/>
        <v>1.9049070499942645E-7</v>
      </c>
      <c r="CT44" s="13">
        <f t="shared" ca="1" si="85"/>
        <v>1.9049070499942645E-7</v>
      </c>
      <c r="CU44" s="13">
        <f t="shared" ca="1" si="85"/>
        <v>1.9049070499942645E-7</v>
      </c>
      <c r="CV44" s="13">
        <f t="shared" ca="1" si="85"/>
        <v>1.9049070499942645E-7</v>
      </c>
      <c r="CW44" s="13">
        <f t="shared" ca="1" si="85"/>
        <v>1.9049070499942645E-7</v>
      </c>
      <c r="CX44" s="13">
        <f t="shared" ca="1" si="85"/>
        <v>1.7410985965614897E-7</v>
      </c>
      <c r="CY44" s="13">
        <f t="shared" ca="1" si="85"/>
        <v>1.7410985965614897E-7</v>
      </c>
      <c r="CZ44" s="13">
        <f t="shared" ca="1" si="85"/>
        <v>1.7410985965614897E-7</v>
      </c>
      <c r="DA44" s="13">
        <f t="shared" ca="1" si="85"/>
        <v>1.7410985965614897E-7</v>
      </c>
      <c r="DB44" s="13">
        <f t="shared" ca="1" si="85"/>
        <v>1.7410985965614897E-7</v>
      </c>
      <c r="DC44" s="13">
        <f t="shared" ca="1" si="85"/>
        <v>1.7410985965614897E-7</v>
      </c>
      <c r="DD44" s="13">
        <f t="shared" ca="1" si="85"/>
        <v>1.7410985965614897E-7</v>
      </c>
      <c r="DE44" s="13">
        <f t="shared" ca="1" si="85"/>
        <v>1.7410985965614897E-7</v>
      </c>
      <c r="DF44" s="13">
        <f t="shared" ca="1" si="85"/>
        <v>1.7410985965614897E-7</v>
      </c>
      <c r="DG44" s="13">
        <f t="shared" ca="1" si="85"/>
        <v>1.7410985965614897E-7</v>
      </c>
      <c r="DH44" s="13">
        <f t="shared" ca="1" si="85"/>
        <v>1.7410985965614897E-7</v>
      </c>
      <c r="DI44" s="13">
        <f t="shared" ca="1" si="85"/>
        <v>1.7410985965614897E-7</v>
      </c>
      <c r="DJ44" s="13">
        <f t="shared" ca="1" si="85"/>
        <v>1.7410985965614897E-7</v>
      </c>
      <c r="DK44" s="13">
        <f t="shared" ca="1" si="85"/>
        <v>1.7410985965614897E-7</v>
      </c>
      <c r="DL44" s="13">
        <f t="shared" ca="1" si="85"/>
        <v>1.7410985965614897E-7</v>
      </c>
      <c r="DM44" s="13">
        <f t="shared" ca="1" si="85"/>
        <v>1.7410985965614897E-7</v>
      </c>
      <c r="DN44" s="13">
        <f t="shared" ca="1" si="85"/>
        <v>1.7410985965614897E-7</v>
      </c>
      <c r="DO44" s="13">
        <f t="shared" ca="1" si="85"/>
        <v>1.7410985965614897E-7</v>
      </c>
      <c r="DP44" s="13">
        <f t="shared" ca="1" si="85"/>
        <v>1.7410985965614897E-7</v>
      </c>
      <c r="DQ44" s="13">
        <f t="shared" ca="1" si="85"/>
        <v>1.7410985965614897E-7</v>
      </c>
      <c r="DR44" s="13">
        <f t="shared" ca="1" si="85"/>
        <v>1.7410985965614897E-7</v>
      </c>
      <c r="DS44" s="13">
        <f t="shared" ca="1" si="85"/>
        <v>1.7410985965614897E-7</v>
      </c>
      <c r="DT44" s="13">
        <f t="shared" ca="1" si="85"/>
        <v>1.7410985965614897E-7</v>
      </c>
      <c r="DU44" s="13">
        <f t="shared" ca="1" si="85"/>
        <v>1.7410985965614897E-7</v>
      </c>
      <c r="DV44" s="13">
        <f t="shared" ca="1" si="85"/>
        <v>1.7410985965614897E-7</v>
      </c>
      <c r="DW44" s="13">
        <f t="shared" ca="1" si="85"/>
        <v>1.7410985965614897E-7</v>
      </c>
      <c r="DX44" s="13">
        <f t="shared" ca="1" si="85"/>
        <v>1.7410985965614897E-7</v>
      </c>
      <c r="DY44" s="13">
        <f t="shared" ca="1" si="85"/>
        <v>1.7410985965614897E-7</v>
      </c>
      <c r="DZ44" s="13">
        <f t="shared" ref="DZ44:GK44" ca="1" si="86">2*cov_last_next</f>
        <v>1.7410985965614897E-7</v>
      </c>
      <c r="EA44" s="13">
        <f t="shared" ca="1" si="86"/>
        <v>1.7410985965614897E-7</v>
      </c>
      <c r="EB44" s="13">
        <f t="shared" ca="1" si="86"/>
        <v>1.7410985965614897E-7</v>
      </c>
      <c r="EC44" s="13">
        <f t="shared" ca="1" si="86"/>
        <v>1.7410985965614897E-7</v>
      </c>
      <c r="ED44" s="13">
        <f t="shared" ca="1" si="86"/>
        <v>1.7410985965614897E-7</v>
      </c>
      <c r="EE44" s="13">
        <f t="shared" ca="1" si="86"/>
        <v>1.7410985965614897E-7</v>
      </c>
      <c r="EF44" s="13">
        <f t="shared" ca="1" si="86"/>
        <v>1.7410985965614897E-7</v>
      </c>
      <c r="EG44" s="13">
        <f t="shared" ca="1" si="86"/>
        <v>1.7410985965614897E-7</v>
      </c>
      <c r="EH44" s="13">
        <f t="shared" ca="1" si="86"/>
        <v>1.7410985965614897E-7</v>
      </c>
      <c r="EI44" s="13">
        <f t="shared" ca="1" si="86"/>
        <v>1.7410985965614897E-7</v>
      </c>
      <c r="EJ44" s="13">
        <f t="shared" ca="1" si="86"/>
        <v>1.7410985965614897E-7</v>
      </c>
      <c r="EK44" s="13">
        <f t="shared" ca="1" si="86"/>
        <v>1.7410985965614897E-7</v>
      </c>
      <c r="EL44" s="13">
        <f t="shared" ca="1" si="86"/>
        <v>1.7410985965614897E-7</v>
      </c>
      <c r="EM44" s="13">
        <f t="shared" ca="1" si="86"/>
        <v>1.7410985965614897E-7</v>
      </c>
      <c r="EN44" s="13">
        <f t="shared" ca="1" si="86"/>
        <v>1.7410985965614897E-7</v>
      </c>
      <c r="EO44" s="13">
        <f t="shared" ca="1" si="86"/>
        <v>1.7410985965614897E-7</v>
      </c>
      <c r="EP44" s="13">
        <f t="shared" ca="1" si="86"/>
        <v>1.7410985965614897E-7</v>
      </c>
      <c r="EQ44" s="13">
        <f t="shared" ca="1" si="86"/>
        <v>1.7410985965614897E-7</v>
      </c>
      <c r="ER44" s="13">
        <f t="shared" ca="1" si="86"/>
        <v>1.7410985965614897E-7</v>
      </c>
      <c r="ES44" s="13">
        <f t="shared" ca="1" si="86"/>
        <v>1.7410985965614897E-7</v>
      </c>
      <c r="ET44" s="13">
        <f t="shared" ca="1" si="86"/>
        <v>1.7410985965614897E-7</v>
      </c>
      <c r="EU44" s="13">
        <f t="shared" ca="1" si="86"/>
        <v>1.7410985965614897E-7</v>
      </c>
      <c r="EV44" s="13">
        <f t="shared" ca="1" si="86"/>
        <v>1.7410985965614897E-7</v>
      </c>
      <c r="EW44" s="13">
        <f t="shared" ca="1" si="86"/>
        <v>1.7410985965614897E-7</v>
      </c>
      <c r="EX44" s="13">
        <f t="shared" ca="1" si="86"/>
        <v>1.7410985965614897E-7</v>
      </c>
      <c r="EY44" s="13">
        <f t="shared" ca="1" si="86"/>
        <v>1.7410985965614897E-7</v>
      </c>
      <c r="EZ44" s="13">
        <f t="shared" ca="1" si="86"/>
        <v>1.7410985965614897E-7</v>
      </c>
      <c r="FA44" s="13">
        <f t="shared" ca="1" si="86"/>
        <v>1.7410985965614897E-7</v>
      </c>
      <c r="FB44" s="13">
        <f t="shared" ca="1" si="86"/>
        <v>1.7410985965614897E-7</v>
      </c>
      <c r="FC44" s="13">
        <f t="shared" ca="1" si="86"/>
        <v>1.7410985965614897E-7</v>
      </c>
      <c r="FD44" s="13">
        <f t="shared" ca="1" si="86"/>
        <v>1.7410985965614897E-7</v>
      </c>
      <c r="FE44" s="13">
        <f t="shared" ca="1" si="86"/>
        <v>1.7410985965614897E-7</v>
      </c>
      <c r="FF44" s="13">
        <f t="shared" ca="1" si="86"/>
        <v>1.7410985965614897E-7</v>
      </c>
      <c r="FG44" s="13">
        <f t="shared" ca="1" si="86"/>
        <v>1.7410985965614897E-7</v>
      </c>
      <c r="FH44" s="13">
        <f t="shared" ca="1" si="86"/>
        <v>1.7410985965614897E-7</v>
      </c>
      <c r="FI44" s="13">
        <f t="shared" ca="1" si="86"/>
        <v>1.7410985965614897E-7</v>
      </c>
      <c r="FJ44" s="13">
        <f t="shared" ca="1" si="86"/>
        <v>1.7410985965614897E-7</v>
      </c>
      <c r="FK44" s="13">
        <f t="shared" ca="1" si="86"/>
        <v>1.7410985965614897E-7</v>
      </c>
      <c r="FL44" s="13">
        <f t="shared" ca="1" si="86"/>
        <v>1.7410985965614897E-7</v>
      </c>
      <c r="FM44" s="13">
        <f t="shared" ca="1" si="86"/>
        <v>1.7410985965614897E-7</v>
      </c>
      <c r="FN44" s="13">
        <f t="shared" ca="1" si="86"/>
        <v>1.7410985965614897E-7</v>
      </c>
      <c r="FO44" s="13">
        <f t="shared" ca="1" si="86"/>
        <v>1.7410985965614897E-7</v>
      </c>
      <c r="FP44" s="13">
        <f t="shared" ca="1" si="86"/>
        <v>1.7410985965614897E-7</v>
      </c>
      <c r="FQ44" s="13">
        <f t="shared" ca="1" si="86"/>
        <v>1.7410985965614897E-7</v>
      </c>
      <c r="FR44" s="13">
        <f t="shared" ca="1" si="86"/>
        <v>1.7410985965614897E-7</v>
      </c>
      <c r="FS44" s="13">
        <f t="shared" ca="1" si="86"/>
        <v>1.7410985965614897E-7</v>
      </c>
      <c r="FT44" s="13">
        <f t="shared" ca="1" si="86"/>
        <v>1.7410985965614897E-7</v>
      </c>
      <c r="FU44" s="13">
        <f t="shared" ca="1" si="86"/>
        <v>1.7410985965614897E-7</v>
      </c>
      <c r="FV44" s="13">
        <f t="shared" ca="1" si="86"/>
        <v>1.7410985965614897E-7</v>
      </c>
      <c r="FW44" s="13">
        <f t="shared" ca="1" si="86"/>
        <v>1.7410985965614897E-7</v>
      </c>
      <c r="FX44" s="13">
        <f t="shared" ca="1" si="86"/>
        <v>1.7410985965614897E-7</v>
      </c>
      <c r="FY44" s="13">
        <f t="shared" ca="1" si="86"/>
        <v>1.7410985965614897E-7</v>
      </c>
      <c r="FZ44" s="13">
        <f t="shared" ca="1" si="86"/>
        <v>1.7410985965614897E-7</v>
      </c>
      <c r="GA44" s="13">
        <f t="shared" ca="1" si="86"/>
        <v>1.7410985965614897E-7</v>
      </c>
      <c r="GB44" s="13">
        <f t="shared" ca="1" si="86"/>
        <v>1.7410985965614897E-7</v>
      </c>
      <c r="GC44" s="13">
        <f t="shared" ca="1" si="86"/>
        <v>1.7410985965614897E-7</v>
      </c>
      <c r="GD44" s="13">
        <f t="shared" ca="1" si="86"/>
        <v>1.7410985965614897E-7</v>
      </c>
      <c r="GE44" s="13">
        <f t="shared" ca="1" si="86"/>
        <v>1.7410985965614897E-7</v>
      </c>
      <c r="GF44" s="13">
        <f t="shared" ca="1" si="86"/>
        <v>1.7410985965614897E-7</v>
      </c>
      <c r="GG44" s="13">
        <f t="shared" ca="1" si="86"/>
        <v>1.7410985965614897E-7</v>
      </c>
      <c r="GH44" s="13">
        <f t="shared" ca="1" si="86"/>
        <v>1.7410985965614897E-7</v>
      </c>
      <c r="GI44" s="13">
        <f t="shared" ca="1" si="86"/>
        <v>1.7410985965614897E-7</v>
      </c>
      <c r="GJ44" s="13">
        <f t="shared" ca="1" si="86"/>
        <v>1.7410985965614897E-7</v>
      </c>
      <c r="GK44" s="13">
        <f t="shared" ca="1" si="86"/>
        <v>1.7410985965614897E-7</v>
      </c>
      <c r="GL44" s="13">
        <f t="shared" ref="GL44:IW44" ca="1" si="87">2*cov_last_next</f>
        <v>1.7410985965614897E-7</v>
      </c>
      <c r="GM44" s="13">
        <f t="shared" ca="1" si="87"/>
        <v>1.7410985965614897E-7</v>
      </c>
      <c r="GN44" s="13">
        <f t="shared" ca="1" si="87"/>
        <v>1.7410985965614897E-7</v>
      </c>
      <c r="GO44" s="13">
        <f t="shared" ca="1" si="87"/>
        <v>1.7410985965614897E-7</v>
      </c>
      <c r="GP44" s="13">
        <f t="shared" ca="1" si="87"/>
        <v>1.7410985965614897E-7</v>
      </c>
      <c r="GQ44" s="13">
        <f t="shared" ca="1" si="87"/>
        <v>1.7410985965614897E-7</v>
      </c>
      <c r="GR44" s="13">
        <f t="shared" ca="1" si="87"/>
        <v>1.7410985965614897E-7</v>
      </c>
      <c r="GS44" s="13">
        <f t="shared" ca="1" si="87"/>
        <v>1.7410985965614897E-7</v>
      </c>
      <c r="GT44" s="13">
        <f t="shared" ca="1" si="87"/>
        <v>1.7410985965614897E-7</v>
      </c>
      <c r="GU44" s="13">
        <f t="shared" ca="1" si="87"/>
        <v>1.7410985965614897E-7</v>
      </c>
      <c r="GV44" s="13">
        <f t="shared" ca="1" si="87"/>
        <v>1.7410985965614897E-7</v>
      </c>
      <c r="GW44" s="13">
        <f t="shared" ca="1" si="87"/>
        <v>1.7410985965614897E-7</v>
      </c>
      <c r="GX44" s="13">
        <f t="shared" ca="1" si="87"/>
        <v>1.7410985965614897E-7</v>
      </c>
      <c r="GY44" s="13">
        <f t="shared" ca="1" si="87"/>
        <v>1.7410985965614897E-7</v>
      </c>
      <c r="GZ44" s="13">
        <f t="shared" ca="1" si="87"/>
        <v>1.7410985965614897E-7</v>
      </c>
      <c r="HA44" s="13">
        <f t="shared" ca="1" si="87"/>
        <v>1.7410985965614897E-7</v>
      </c>
      <c r="HB44" s="13">
        <f t="shared" ca="1" si="87"/>
        <v>1.7410985965614897E-7</v>
      </c>
      <c r="HC44" s="13">
        <f t="shared" ca="1" si="87"/>
        <v>1.7410985965614897E-7</v>
      </c>
      <c r="HD44" s="13">
        <f t="shared" ca="1" si="87"/>
        <v>1.7410985965614897E-7</v>
      </c>
      <c r="HE44" s="13">
        <f t="shared" ca="1" si="87"/>
        <v>1.7410985965614897E-7</v>
      </c>
      <c r="HF44" s="13">
        <f t="shared" ca="1" si="87"/>
        <v>1.7410985965614897E-7</v>
      </c>
      <c r="HG44" s="13">
        <f t="shared" ca="1" si="87"/>
        <v>1.7410985965614897E-7</v>
      </c>
      <c r="HH44" s="13">
        <f t="shared" ca="1" si="87"/>
        <v>1.7410985965614897E-7</v>
      </c>
      <c r="HI44" s="13">
        <f t="shared" ca="1" si="87"/>
        <v>1.7410985965614897E-7</v>
      </c>
      <c r="HJ44" s="13">
        <f t="shared" ca="1" si="87"/>
        <v>1.7410985965614897E-7</v>
      </c>
      <c r="HK44" s="13">
        <f t="shared" ca="1" si="87"/>
        <v>1.7410985965614897E-7</v>
      </c>
      <c r="HL44" s="13">
        <f t="shared" ca="1" si="87"/>
        <v>1.7410985965614897E-7</v>
      </c>
      <c r="HM44" s="13">
        <f t="shared" ca="1" si="87"/>
        <v>1.7410985965614897E-7</v>
      </c>
      <c r="HN44" s="13">
        <f t="shared" ca="1" si="87"/>
        <v>1.7410985965614897E-7</v>
      </c>
      <c r="HO44" s="13">
        <f t="shared" ca="1" si="87"/>
        <v>1.7410985965614897E-7</v>
      </c>
      <c r="HP44" s="13">
        <f t="shared" ca="1" si="87"/>
        <v>1.7410985965614897E-7</v>
      </c>
      <c r="HQ44" s="13">
        <f t="shared" ca="1" si="87"/>
        <v>1.7410985965614897E-7</v>
      </c>
      <c r="HR44" s="13">
        <f t="shared" ca="1" si="87"/>
        <v>1.7410985965614897E-7</v>
      </c>
      <c r="HS44" s="13">
        <f t="shared" ca="1" si="87"/>
        <v>1.7410985965614897E-7</v>
      </c>
      <c r="HT44" s="13">
        <f t="shared" ca="1" si="87"/>
        <v>1.7410985965614897E-7</v>
      </c>
      <c r="HU44" s="13">
        <f t="shared" ca="1" si="87"/>
        <v>1.7410985965614897E-7</v>
      </c>
      <c r="HV44" s="13">
        <f t="shared" ca="1" si="87"/>
        <v>1.7410985965614897E-7</v>
      </c>
      <c r="HW44" s="13">
        <f t="shared" ca="1" si="87"/>
        <v>1.7410985965614897E-7</v>
      </c>
      <c r="HX44" s="13">
        <f t="shared" ca="1" si="87"/>
        <v>1.7410985965614897E-7</v>
      </c>
      <c r="HY44" s="13">
        <f t="shared" ca="1" si="87"/>
        <v>1.7410985965614897E-7</v>
      </c>
      <c r="HZ44" s="13">
        <f t="shared" ca="1" si="87"/>
        <v>1.7410985965614897E-7</v>
      </c>
      <c r="IA44" s="13">
        <f t="shared" ca="1" si="87"/>
        <v>1.7410985965614897E-7</v>
      </c>
      <c r="IB44" s="13">
        <f t="shared" ca="1" si="87"/>
        <v>1.7410985965614897E-7</v>
      </c>
      <c r="IC44" s="13">
        <f t="shared" ca="1" si="87"/>
        <v>1.7410985965614897E-7</v>
      </c>
      <c r="ID44" s="13">
        <f t="shared" ca="1" si="87"/>
        <v>1.7410985965614897E-7</v>
      </c>
      <c r="IE44" s="13">
        <f t="shared" ca="1" si="87"/>
        <v>1.7410985965614897E-7</v>
      </c>
      <c r="IF44" s="13">
        <f t="shared" ca="1" si="87"/>
        <v>1.7410985965614897E-7</v>
      </c>
      <c r="IG44" s="13">
        <f t="shared" ca="1" si="87"/>
        <v>1.7410985965614897E-7</v>
      </c>
      <c r="IH44" s="13">
        <f t="shared" ca="1" si="87"/>
        <v>1.7410985965614897E-7</v>
      </c>
      <c r="II44" s="13">
        <f t="shared" ca="1" si="87"/>
        <v>1.7410985965614897E-7</v>
      </c>
      <c r="IJ44" s="13">
        <f t="shared" ca="1" si="87"/>
        <v>1.7410985965614897E-7</v>
      </c>
      <c r="IK44" s="13">
        <f t="shared" ca="1" si="87"/>
        <v>1.7410985965614897E-7</v>
      </c>
      <c r="IL44" s="13">
        <f t="shared" ca="1" si="87"/>
        <v>1.7410985965614897E-7</v>
      </c>
      <c r="IM44" s="13">
        <f t="shared" ca="1" si="87"/>
        <v>1.7410985965614897E-7</v>
      </c>
      <c r="IN44" s="13">
        <f t="shared" ca="1" si="87"/>
        <v>1.7410985965614897E-7</v>
      </c>
      <c r="IO44" s="13">
        <f t="shared" ca="1" si="87"/>
        <v>1.7410985965614897E-7</v>
      </c>
      <c r="IP44" s="13">
        <f t="shared" ca="1" si="87"/>
        <v>1.7410985965614897E-7</v>
      </c>
      <c r="IQ44" s="13">
        <f t="shared" ca="1" si="87"/>
        <v>1.7410985965614897E-7</v>
      </c>
      <c r="IR44" s="13">
        <f t="shared" ca="1" si="87"/>
        <v>1.7410985965614897E-7</v>
      </c>
      <c r="IS44" s="13">
        <f t="shared" ca="1" si="87"/>
        <v>1.7410985965614897E-7</v>
      </c>
      <c r="IT44" s="13">
        <f t="shared" ca="1" si="87"/>
        <v>1.7410985965614897E-7</v>
      </c>
      <c r="IU44" s="13">
        <f t="shared" ca="1" si="87"/>
        <v>1.7410985965614897E-7</v>
      </c>
      <c r="IV44" s="13">
        <f t="shared" ca="1" si="87"/>
        <v>1.7410985965614897E-7</v>
      </c>
      <c r="IW44" s="13">
        <f t="shared" ca="1" si="87"/>
        <v>1.7410985965614897E-7</v>
      </c>
      <c r="IX44" s="13">
        <f t="shared" ref="IX44:KP44" ca="1" si="88">2*cov_last_next</f>
        <v>1.7410985965614897E-7</v>
      </c>
      <c r="IY44" s="13">
        <f t="shared" ca="1" si="88"/>
        <v>1.7410985965614897E-7</v>
      </c>
      <c r="IZ44" s="13">
        <f t="shared" ca="1" si="88"/>
        <v>1.7410985965614897E-7</v>
      </c>
      <c r="JA44" s="13">
        <f t="shared" ca="1" si="88"/>
        <v>1.7410985965614897E-7</v>
      </c>
      <c r="JB44" s="13">
        <f t="shared" ca="1" si="88"/>
        <v>1.7410985965614897E-7</v>
      </c>
      <c r="JC44" s="13">
        <f t="shared" ca="1" si="88"/>
        <v>1.7410985965614897E-7</v>
      </c>
      <c r="JD44" s="13">
        <f t="shared" ca="1" si="88"/>
        <v>1.7410985965614897E-7</v>
      </c>
      <c r="JE44" s="13">
        <f t="shared" ca="1" si="88"/>
        <v>1.7410985965614897E-7</v>
      </c>
      <c r="JF44" s="13">
        <f t="shared" ca="1" si="88"/>
        <v>1.7410985965614897E-7</v>
      </c>
      <c r="JG44" s="13">
        <f t="shared" ca="1" si="88"/>
        <v>1.7410985965614897E-7</v>
      </c>
      <c r="JH44" s="13">
        <f t="shared" ca="1" si="88"/>
        <v>1.7410985965614897E-7</v>
      </c>
      <c r="JI44" s="13">
        <f t="shared" ca="1" si="88"/>
        <v>1.7410985965614897E-7</v>
      </c>
      <c r="JJ44" s="13">
        <f t="shared" ca="1" si="88"/>
        <v>1.7410985965614897E-7</v>
      </c>
      <c r="JK44" s="13">
        <f t="shared" ca="1" si="88"/>
        <v>1.7410985965614897E-7</v>
      </c>
      <c r="JL44" s="13">
        <f t="shared" ca="1" si="88"/>
        <v>1.7410985965614897E-7</v>
      </c>
      <c r="JM44" s="13">
        <f t="shared" ca="1" si="88"/>
        <v>1.7410985965614897E-7</v>
      </c>
      <c r="JN44" s="13">
        <f t="shared" ca="1" si="88"/>
        <v>1.7410985965614897E-7</v>
      </c>
      <c r="JO44" s="13">
        <f t="shared" ca="1" si="88"/>
        <v>1.7410985965614897E-7</v>
      </c>
      <c r="JP44" s="13">
        <f t="shared" ca="1" si="88"/>
        <v>1.7410985965614897E-7</v>
      </c>
      <c r="JQ44" s="13">
        <f t="shared" ca="1" si="88"/>
        <v>1.7410985965614897E-7</v>
      </c>
      <c r="JR44" s="13">
        <f t="shared" ca="1" si="88"/>
        <v>1.7410985965614897E-7</v>
      </c>
      <c r="JS44" s="13">
        <f t="shared" ca="1" si="88"/>
        <v>1.7410985965614897E-7</v>
      </c>
      <c r="JT44" s="13">
        <f t="shared" ca="1" si="88"/>
        <v>1.7410985965614897E-7</v>
      </c>
      <c r="JU44" s="13">
        <f t="shared" ca="1" si="88"/>
        <v>1.7410985965614897E-7</v>
      </c>
      <c r="JV44" s="13">
        <f t="shared" ca="1" si="88"/>
        <v>1.7410985965614897E-7</v>
      </c>
      <c r="JW44" s="13">
        <f t="shared" ca="1" si="88"/>
        <v>1.7410985965614897E-7</v>
      </c>
      <c r="JX44" s="13">
        <f t="shared" ca="1" si="88"/>
        <v>1.7410985965614897E-7</v>
      </c>
      <c r="JY44" s="13">
        <f t="shared" ca="1" si="88"/>
        <v>1.7410985965614897E-7</v>
      </c>
      <c r="JZ44" s="13">
        <f t="shared" ca="1" si="88"/>
        <v>1.7410985965614897E-7</v>
      </c>
      <c r="KA44" s="13">
        <f t="shared" ca="1" si="88"/>
        <v>1.7410985965614897E-7</v>
      </c>
      <c r="KB44" s="13">
        <f t="shared" ca="1" si="88"/>
        <v>1.7410985965614897E-7</v>
      </c>
      <c r="KC44" s="13">
        <f t="shared" ca="1" si="88"/>
        <v>1.7410985965614897E-7</v>
      </c>
      <c r="KD44" s="13">
        <f t="shared" ca="1" si="88"/>
        <v>1.7410985965614897E-7</v>
      </c>
      <c r="KE44" s="13">
        <f t="shared" ca="1" si="88"/>
        <v>1.7410985965614897E-7</v>
      </c>
      <c r="KF44" s="13">
        <f t="shared" ca="1" si="88"/>
        <v>1.7410985965614897E-7</v>
      </c>
      <c r="KG44" s="13">
        <f t="shared" ca="1" si="88"/>
        <v>1.7410985965614897E-7</v>
      </c>
      <c r="KH44" s="13">
        <f t="shared" ca="1" si="88"/>
        <v>1.7410985965614897E-7</v>
      </c>
      <c r="KI44" s="13">
        <f t="shared" ca="1" si="88"/>
        <v>1.7410985965614897E-7</v>
      </c>
      <c r="KJ44" s="13">
        <f t="shared" ca="1" si="88"/>
        <v>1.7410985965614897E-7</v>
      </c>
      <c r="KK44" s="13">
        <f t="shared" ca="1" si="88"/>
        <v>1.7410985965614897E-7</v>
      </c>
      <c r="KL44" s="13">
        <f t="shared" ca="1" si="88"/>
        <v>1.7410985965614897E-7</v>
      </c>
      <c r="KM44" s="13">
        <f t="shared" ca="1" si="88"/>
        <v>1.7410985965614897E-7</v>
      </c>
      <c r="KN44" s="13">
        <f t="shared" ca="1" si="88"/>
        <v>1.7410985965614897E-7</v>
      </c>
      <c r="KO44" s="13">
        <f t="shared" ca="1" si="88"/>
        <v>1.7410985965614897E-7</v>
      </c>
      <c r="KP44" s="13">
        <f t="shared" ca="1" si="88"/>
        <v>4.1905511836853379E-7</v>
      </c>
    </row>
    <row r="45" spans="1:302" x14ac:dyDescent="0.2">
      <c r="A45" s="13" t="s">
        <v>11</v>
      </c>
      <c r="B45" s="13">
        <f t="shared" ref="B45:BM45" ca="1" si="89">SUM(B43:B44)</f>
        <v>-2.594852833876776E-7</v>
      </c>
      <c r="C45" s="13">
        <f t="shared" ca="1" si="89"/>
        <v>-2.594852833876776E-7</v>
      </c>
      <c r="D45" s="13">
        <f t="shared" ca="1" si="89"/>
        <v>-2.594852833876776E-7</v>
      </c>
      <c r="E45" s="13">
        <f t="shared" ca="1" si="89"/>
        <v>-2.594852833876776E-7</v>
      </c>
      <c r="F45" s="13">
        <f t="shared" ca="1" si="89"/>
        <v>-2.594852833876776E-7</v>
      </c>
      <c r="G45" s="13">
        <f t="shared" ca="1" si="89"/>
        <v>-2.594852833876776E-7</v>
      </c>
      <c r="H45" s="13">
        <f t="shared" ca="1" si="89"/>
        <v>-2.594852833876776E-7</v>
      </c>
      <c r="I45" s="13">
        <f t="shared" ca="1" si="89"/>
        <v>-2.594852833876776E-7</v>
      </c>
      <c r="J45" s="13">
        <f t="shared" ca="1" si="89"/>
        <v>-2.594852833876776E-7</v>
      </c>
      <c r="K45" s="13">
        <f t="shared" ca="1" si="89"/>
        <v>-2.594852833876776E-7</v>
      </c>
      <c r="L45" s="13">
        <f t="shared" ca="1" si="89"/>
        <v>-2.5706224403424659E-7</v>
      </c>
      <c r="M45" s="13">
        <f t="shared" ca="1" si="89"/>
        <v>-2.5706224403424659E-7</v>
      </c>
      <c r="N45" s="13">
        <f t="shared" ca="1" si="89"/>
        <v>-2.5706224403424659E-7</v>
      </c>
      <c r="O45" s="13">
        <f t="shared" ca="1" si="89"/>
        <v>-2.5706224403424659E-7</v>
      </c>
      <c r="P45" s="13">
        <f t="shared" ca="1" si="89"/>
        <v>-2.5706224403424659E-7</v>
      </c>
      <c r="Q45" s="13">
        <f t="shared" ca="1" si="89"/>
        <v>-2.5706224403424659E-7</v>
      </c>
      <c r="R45" s="13">
        <f t="shared" ca="1" si="89"/>
        <v>-2.5706224403424659E-7</v>
      </c>
      <c r="S45" s="13">
        <f t="shared" ca="1" si="89"/>
        <v>-2.5706224403424659E-7</v>
      </c>
      <c r="T45" s="13">
        <f t="shared" ca="1" si="89"/>
        <v>-2.5706224403424659E-7</v>
      </c>
      <c r="U45" s="13">
        <f t="shared" ca="1" si="89"/>
        <v>-2.5706224403424659E-7</v>
      </c>
      <c r="V45" s="13">
        <f t="shared" ca="1" si="89"/>
        <v>-2.8302942435778512E-7</v>
      </c>
      <c r="W45" s="13">
        <f t="shared" ca="1" si="89"/>
        <v>-2.8302942435778512E-7</v>
      </c>
      <c r="X45" s="13">
        <f t="shared" ca="1" si="89"/>
        <v>-2.8302942435778512E-7</v>
      </c>
      <c r="Y45" s="13">
        <f t="shared" ca="1" si="89"/>
        <v>-2.8302942435778512E-7</v>
      </c>
      <c r="Z45" s="13">
        <f t="shared" ca="1" si="89"/>
        <v>-2.8302942435778512E-7</v>
      </c>
      <c r="AA45" s="13">
        <f t="shared" ca="1" si="89"/>
        <v>-2.8302942435778512E-7</v>
      </c>
      <c r="AB45" s="13">
        <f t="shared" ca="1" si="89"/>
        <v>-2.8302942435778512E-7</v>
      </c>
      <c r="AC45" s="13">
        <f t="shared" ca="1" si="89"/>
        <v>-2.8302942435778512E-7</v>
      </c>
      <c r="AD45" s="13">
        <f t="shared" ca="1" si="89"/>
        <v>-2.8302942435778512E-7</v>
      </c>
      <c r="AE45" s="13">
        <f t="shared" ca="1" si="89"/>
        <v>-2.8302942435778512E-7</v>
      </c>
      <c r="AF45" s="13">
        <f t="shared" ca="1" si="89"/>
        <v>-2.7000809583468892E-7</v>
      </c>
      <c r="AG45" s="13">
        <f t="shared" ca="1" si="89"/>
        <v>-2.7000809583468892E-7</v>
      </c>
      <c r="AH45" s="13">
        <f t="shared" ca="1" si="89"/>
        <v>-2.7000809583468892E-7</v>
      </c>
      <c r="AI45" s="13">
        <f t="shared" ca="1" si="89"/>
        <v>-2.7000809583468892E-7</v>
      </c>
      <c r="AJ45" s="13">
        <f t="shared" ca="1" si="89"/>
        <v>-2.7000809583468892E-7</v>
      </c>
      <c r="AK45" s="13">
        <f t="shared" ca="1" si="89"/>
        <v>-2.7000809583468892E-7</v>
      </c>
      <c r="AL45" s="13">
        <f t="shared" ca="1" si="89"/>
        <v>-2.7000809583468892E-7</v>
      </c>
      <c r="AM45" s="13">
        <f t="shared" ca="1" si="89"/>
        <v>-2.7000809583468892E-7</v>
      </c>
      <c r="AN45" s="13">
        <f t="shared" ca="1" si="89"/>
        <v>-2.7000809583468892E-7</v>
      </c>
      <c r="AO45" s="13">
        <f t="shared" ca="1" si="89"/>
        <v>-2.7000809583468892E-7</v>
      </c>
      <c r="AP45" s="13">
        <f t="shared" ca="1" si="89"/>
        <v>-2.9308572562748835E-7</v>
      </c>
      <c r="AQ45" s="13">
        <f t="shared" ca="1" si="89"/>
        <v>-2.9308572562748835E-7</v>
      </c>
      <c r="AR45" s="13">
        <f t="shared" ca="1" si="89"/>
        <v>-2.9308572562748835E-7</v>
      </c>
      <c r="AS45" s="13">
        <f t="shared" ca="1" si="89"/>
        <v>-2.9308572562748835E-7</v>
      </c>
      <c r="AT45" s="13">
        <f t="shared" ca="1" si="89"/>
        <v>-2.9308572562748835E-7</v>
      </c>
      <c r="AU45" s="13">
        <f t="shared" ca="1" si="89"/>
        <v>-2.9308572562748835E-7</v>
      </c>
      <c r="AV45" s="13">
        <f t="shared" ca="1" si="89"/>
        <v>-2.9308572562748835E-7</v>
      </c>
      <c r="AW45" s="13">
        <f t="shared" ca="1" si="89"/>
        <v>-2.9308572562748835E-7</v>
      </c>
      <c r="AX45" s="13">
        <f t="shared" ca="1" si="89"/>
        <v>-2.9308572562748835E-7</v>
      </c>
      <c r="AY45" s="13">
        <f t="shared" ca="1" si="89"/>
        <v>-2.9308572562748835E-7</v>
      </c>
      <c r="AZ45" s="13">
        <f t="shared" ca="1" si="89"/>
        <v>-2.5526260055985138E-7</v>
      </c>
      <c r="BA45" s="13">
        <f t="shared" ca="1" si="89"/>
        <v>-2.5526260055985138E-7</v>
      </c>
      <c r="BB45" s="13">
        <f t="shared" ca="1" si="89"/>
        <v>-2.5526260055985138E-7</v>
      </c>
      <c r="BC45" s="13">
        <f t="shared" ca="1" si="89"/>
        <v>-2.5526260055985138E-7</v>
      </c>
      <c r="BD45" s="13">
        <f t="shared" ca="1" si="89"/>
        <v>-2.5526260055985138E-7</v>
      </c>
      <c r="BE45" s="13">
        <f t="shared" ca="1" si="89"/>
        <v>-2.5526260055985138E-7</v>
      </c>
      <c r="BF45" s="13">
        <f t="shared" ca="1" si="89"/>
        <v>-2.5526260055985138E-7</v>
      </c>
      <c r="BG45" s="13">
        <f t="shared" ca="1" si="89"/>
        <v>-2.5526260055985138E-7</v>
      </c>
      <c r="BH45" s="13">
        <f t="shared" ca="1" si="89"/>
        <v>-2.5526260055985138E-7</v>
      </c>
      <c r="BI45" s="13">
        <f t="shared" ca="1" si="89"/>
        <v>-2.5526260055985138E-7</v>
      </c>
      <c r="BJ45" s="13">
        <f t="shared" ca="1" si="89"/>
        <v>-2.5526260055985138E-7</v>
      </c>
      <c r="BK45" s="13">
        <f t="shared" ca="1" si="89"/>
        <v>-2.5526260055985138E-7</v>
      </c>
      <c r="BL45" s="13">
        <f t="shared" ca="1" si="89"/>
        <v>-2.5526260055985138E-7</v>
      </c>
      <c r="BM45" s="13">
        <f t="shared" ca="1" si="89"/>
        <v>-2.5526260055985138E-7</v>
      </c>
      <c r="BN45" s="13">
        <f t="shared" ref="BN45:DY45" ca="1" si="90">SUM(BN43:BN44)</f>
        <v>-2.5526260055985138E-7</v>
      </c>
      <c r="BO45" s="13">
        <f t="shared" ca="1" si="90"/>
        <v>-2.5526260055985138E-7</v>
      </c>
      <c r="BP45" s="13">
        <f t="shared" ca="1" si="90"/>
        <v>-2.5526260055985138E-7</v>
      </c>
      <c r="BQ45" s="13">
        <f t="shared" ca="1" si="90"/>
        <v>-2.5526260055985138E-7</v>
      </c>
      <c r="BR45" s="13">
        <f t="shared" ca="1" si="90"/>
        <v>-2.5526260055985138E-7</v>
      </c>
      <c r="BS45" s="13">
        <f t="shared" ca="1" si="90"/>
        <v>-2.5526260055985138E-7</v>
      </c>
      <c r="BT45" s="13">
        <f t="shared" ca="1" si="90"/>
        <v>-2.7669251110700925E-7</v>
      </c>
      <c r="BU45" s="13">
        <f t="shared" ca="1" si="90"/>
        <v>-2.7669251110700925E-7</v>
      </c>
      <c r="BV45" s="13">
        <f t="shared" ca="1" si="90"/>
        <v>-2.7669251110700925E-7</v>
      </c>
      <c r="BW45" s="13">
        <f t="shared" ca="1" si="90"/>
        <v>-2.7669251110700925E-7</v>
      </c>
      <c r="BX45" s="13">
        <f t="shared" ca="1" si="90"/>
        <v>-2.7669251110700925E-7</v>
      </c>
      <c r="BY45" s="13">
        <f t="shared" ca="1" si="90"/>
        <v>-2.7669251110700925E-7</v>
      </c>
      <c r="BZ45" s="13">
        <f t="shared" ca="1" si="90"/>
        <v>-2.7669251110700925E-7</v>
      </c>
      <c r="CA45" s="13">
        <f t="shared" ca="1" si="90"/>
        <v>-2.7669251110700925E-7</v>
      </c>
      <c r="CB45" s="13">
        <f t="shared" ca="1" si="90"/>
        <v>-2.7669251110700925E-7</v>
      </c>
      <c r="CC45" s="13">
        <f t="shared" ca="1" si="90"/>
        <v>-2.7669251110700925E-7</v>
      </c>
      <c r="CD45" s="13">
        <f t="shared" ca="1" si="90"/>
        <v>-2.7669251110700925E-7</v>
      </c>
      <c r="CE45" s="13">
        <f t="shared" ca="1" si="90"/>
        <v>-2.7669251110700925E-7</v>
      </c>
      <c r="CF45" s="13">
        <f t="shared" ca="1" si="90"/>
        <v>-2.7669251110700925E-7</v>
      </c>
      <c r="CG45" s="13">
        <f t="shared" ca="1" si="90"/>
        <v>-2.7669251110700925E-7</v>
      </c>
      <c r="CH45" s="13">
        <f t="shared" ca="1" si="90"/>
        <v>-2.7669251110700925E-7</v>
      </c>
      <c r="CI45" s="13">
        <f t="shared" ca="1" si="90"/>
        <v>-2.7669251110700925E-7</v>
      </c>
      <c r="CJ45" s="13">
        <f t="shared" ca="1" si="90"/>
        <v>-2.7669251110700925E-7</v>
      </c>
      <c r="CK45" s="13">
        <f t="shared" ca="1" si="90"/>
        <v>-2.7669251110700925E-7</v>
      </c>
      <c r="CL45" s="13">
        <f t="shared" ca="1" si="90"/>
        <v>-2.7669251110700925E-7</v>
      </c>
      <c r="CM45" s="13">
        <f t="shared" ca="1" si="90"/>
        <v>-2.7669251110700925E-7</v>
      </c>
      <c r="CN45" s="13">
        <f t="shared" ca="1" si="90"/>
        <v>-2.7669251110700925E-7</v>
      </c>
      <c r="CO45" s="13">
        <f t="shared" ca="1" si="90"/>
        <v>-2.7669251110700925E-7</v>
      </c>
      <c r="CP45" s="13">
        <f t="shared" ca="1" si="90"/>
        <v>-2.7669251110700925E-7</v>
      </c>
      <c r="CQ45" s="13">
        <f t="shared" ca="1" si="90"/>
        <v>-2.7669251110700925E-7</v>
      </c>
      <c r="CR45" s="13">
        <f t="shared" ca="1" si="90"/>
        <v>-2.7669251110700925E-7</v>
      </c>
      <c r="CS45" s="13">
        <f t="shared" ca="1" si="90"/>
        <v>-2.7669251110700925E-7</v>
      </c>
      <c r="CT45" s="13">
        <f t="shared" ca="1" si="90"/>
        <v>-2.7669251110700925E-7</v>
      </c>
      <c r="CU45" s="13">
        <f t="shared" ca="1" si="90"/>
        <v>-2.7669251110700925E-7</v>
      </c>
      <c r="CV45" s="13">
        <f t="shared" ca="1" si="90"/>
        <v>-2.7669251110700925E-7</v>
      </c>
      <c r="CW45" s="13">
        <f t="shared" ca="1" si="90"/>
        <v>-2.7669251110700925E-7</v>
      </c>
      <c r="CX45" s="13">
        <f t="shared" ca="1" si="90"/>
        <v>-2.4494525871238476E-7</v>
      </c>
      <c r="CY45" s="13">
        <f t="shared" ca="1" si="90"/>
        <v>-2.4494525871238476E-7</v>
      </c>
      <c r="CZ45" s="13">
        <f t="shared" ca="1" si="90"/>
        <v>-2.4494525871238476E-7</v>
      </c>
      <c r="DA45" s="13">
        <f t="shared" ca="1" si="90"/>
        <v>-2.4494525871238476E-7</v>
      </c>
      <c r="DB45" s="13">
        <f t="shared" ca="1" si="90"/>
        <v>-2.4494525871238476E-7</v>
      </c>
      <c r="DC45" s="13">
        <f t="shared" ca="1" si="90"/>
        <v>-2.4494525871238476E-7</v>
      </c>
      <c r="DD45" s="13">
        <f t="shared" ca="1" si="90"/>
        <v>-2.4494525871238476E-7</v>
      </c>
      <c r="DE45" s="13">
        <f t="shared" ca="1" si="90"/>
        <v>-2.4494525871238476E-7</v>
      </c>
      <c r="DF45" s="13">
        <f t="shared" ca="1" si="90"/>
        <v>-2.4494525871238476E-7</v>
      </c>
      <c r="DG45" s="13">
        <f t="shared" ca="1" si="90"/>
        <v>-2.4494525871238476E-7</v>
      </c>
      <c r="DH45" s="13">
        <f t="shared" ca="1" si="90"/>
        <v>-2.4494525871238476E-7</v>
      </c>
      <c r="DI45" s="13">
        <f t="shared" ca="1" si="90"/>
        <v>-2.4494525871238476E-7</v>
      </c>
      <c r="DJ45" s="13">
        <f t="shared" ca="1" si="90"/>
        <v>-2.4494525871238476E-7</v>
      </c>
      <c r="DK45" s="13">
        <f t="shared" ca="1" si="90"/>
        <v>-2.4494525871238476E-7</v>
      </c>
      <c r="DL45" s="13">
        <f t="shared" ca="1" si="90"/>
        <v>-2.4494525871238476E-7</v>
      </c>
      <c r="DM45" s="13">
        <f t="shared" ca="1" si="90"/>
        <v>-2.4494525871238476E-7</v>
      </c>
      <c r="DN45" s="13">
        <f t="shared" ca="1" si="90"/>
        <v>-2.4494525871238476E-7</v>
      </c>
      <c r="DO45" s="13">
        <f t="shared" ca="1" si="90"/>
        <v>-2.4494525871238476E-7</v>
      </c>
      <c r="DP45" s="13">
        <f t="shared" ca="1" si="90"/>
        <v>-2.4494525871238476E-7</v>
      </c>
      <c r="DQ45" s="13">
        <f t="shared" ca="1" si="90"/>
        <v>-2.4494525871238476E-7</v>
      </c>
      <c r="DR45" s="13">
        <f t="shared" ca="1" si="90"/>
        <v>-2.4494525871238476E-7</v>
      </c>
      <c r="DS45" s="13">
        <f t="shared" ca="1" si="90"/>
        <v>-2.4494525871238476E-7</v>
      </c>
      <c r="DT45" s="13">
        <f t="shared" ca="1" si="90"/>
        <v>-2.4494525871238476E-7</v>
      </c>
      <c r="DU45" s="13">
        <f t="shared" ca="1" si="90"/>
        <v>-2.4494525871238476E-7</v>
      </c>
      <c r="DV45" s="13">
        <f t="shared" ca="1" si="90"/>
        <v>-2.4494525871238476E-7</v>
      </c>
      <c r="DW45" s="13">
        <f t="shared" ca="1" si="90"/>
        <v>-2.4494525871238476E-7</v>
      </c>
      <c r="DX45" s="13">
        <f t="shared" ca="1" si="90"/>
        <v>-2.4494525871238476E-7</v>
      </c>
      <c r="DY45" s="13">
        <f t="shared" ca="1" si="90"/>
        <v>-2.4494525871238476E-7</v>
      </c>
      <c r="DZ45" s="13">
        <f t="shared" ref="DZ45:GK45" ca="1" si="91">SUM(DZ43:DZ44)</f>
        <v>-2.4494525871238476E-7</v>
      </c>
      <c r="EA45" s="13">
        <f t="shared" ca="1" si="91"/>
        <v>-2.4494525871238476E-7</v>
      </c>
      <c r="EB45" s="13">
        <f t="shared" ca="1" si="91"/>
        <v>-2.4494525871238476E-7</v>
      </c>
      <c r="EC45" s="13">
        <f t="shared" ca="1" si="91"/>
        <v>-2.4494525871238476E-7</v>
      </c>
      <c r="ED45" s="13">
        <f t="shared" ca="1" si="91"/>
        <v>-2.4494525871238476E-7</v>
      </c>
      <c r="EE45" s="13">
        <f t="shared" ca="1" si="91"/>
        <v>-2.4494525871238476E-7</v>
      </c>
      <c r="EF45" s="13">
        <f t="shared" ca="1" si="91"/>
        <v>-2.4494525871238476E-7</v>
      </c>
      <c r="EG45" s="13">
        <f t="shared" ca="1" si="91"/>
        <v>-2.4494525871238476E-7</v>
      </c>
      <c r="EH45" s="13">
        <f t="shared" ca="1" si="91"/>
        <v>-2.4494525871238476E-7</v>
      </c>
      <c r="EI45" s="13">
        <f t="shared" ca="1" si="91"/>
        <v>-2.4494525871238476E-7</v>
      </c>
      <c r="EJ45" s="13">
        <f t="shared" ca="1" si="91"/>
        <v>-2.4494525871238476E-7</v>
      </c>
      <c r="EK45" s="13">
        <f t="shared" ca="1" si="91"/>
        <v>-2.4494525871238476E-7</v>
      </c>
      <c r="EL45" s="13">
        <f t="shared" ca="1" si="91"/>
        <v>-2.4494525871238476E-7</v>
      </c>
      <c r="EM45" s="13">
        <f t="shared" ca="1" si="91"/>
        <v>-2.4494525871238476E-7</v>
      </c>
      <c r="EN45" s="13">
        <f t="shared" ca="1" si="91"/>
        <v>-2.4494525871238476E-7</v>
      </c>
      <c r="EO45" s="13">
        <f t="shared" ca="1" si="91"/>
        <v>-2.4494525871238476E-7</v>
      </c>
      <c r="EP45" s="13">
        <f t="shared" ca="1" si="91"/>
        <v>-2.4494525871238476E-7</v>
      </c>
      <c r="EQ45" s="13">
        <f t="shared" ca="1" si="91"/>
        <v>-2.4494525871238476E-7</v>
      </c>
      <c r="ER45" s="13">
        <f t="shared" ca="1" si="91"/>
        <v>-2.4494525871238476E-7</v>
      </c>
      <c r="ES45" s="13">
        <f t="shared" ca="1" si="91"/>
        <v>-2.4494525871238476E-7</v>
      </c>
      <c r="ET45" s="13">
        <f t="shared" ca="1" si="91"/>
        <v>-2.4494525871238476E-7</v>
      </c>
      <c r="EU45" s="13">
        <f t="shared" ca="1" si="91"/>
        <v>-2.4494525871238476E-7</v>
      </c>
      <c r="EV45" s="13">
        <f t="shared" ca="1" si="91"/>
        <v>-2.4494525871238476E-7</v>
      </c>
      <c r="EW45" s="13">
        <f t="shared" ca="1" si="91"/>
        <v>-2.4494525871238476E-7</v>
      </c>
      <c r="EX45" s="13">
        <f t="shared" ca="1" si="91"/>
        <v>-2.4494525871238476E-7</v>
      </c>
      <c r="EY45" s="13">
        <f t="shared" ca="1" si="91"/>
        <v>-2.4494525871238476E-7</v>
      </c>
      <c r="EZ45" s="13">
        <f t="shared" ca="1" si="91"/>
        <v>-2.4494525871238476E-7</v>
      </c>
      <c r="FA45" s="13">
        <f t="shared" ca="1" si="91"/>
        <v>-2.4494525871238476E-7</v>
      </c>
      <c r="FB45" s="13">
        <f t="shared" ca="1" si="91"/>
        <v>-2.4494525871238476E-7</v>
      </c>
      <c r="FC45" s="13">
        <f t="shared" ca="1" si="91"/>
        <v>-2.4494525871238476E-7</v>
      </c>
      <c r="FD45" s="13">
        <f t="shared" ca="1" si="91"/>
        <v>-2.4494525871238476E-7</v>
      </c>
      <c r="FE45" s="13">
        <f t="shared" ca="1" si="91"/>
        <v>-2.4494525871238476E-7</v>
      </c>
      <c r="FF45" s="13">
        <f t="shared" ca="1" si="91"/>
        <v>-2.4494525871238476E-7</v>
      </c>
      <c r="FG45" s="13">
        <f t="shared" ca="1" si="91"/>
        <v>-2.4494525871238476E-7</v>
      </c>
      <c r="FH45" s="13">
        <f t="shared" ca="1" si="91"/>
        <v>-2.4494525871238476E-7</v>
      </c>
      <c r="FI45" s="13">
        <f t="shared" ca="1" si="91"/>
        <v>-2.4494525871238476E-7</v>
      </c>
      <c r="FJ45" s="13">
        <f t="shared" ca="1" si="91"/>
        <v>-2.4494525871238476E-7</v>
      </c>
      <c r="FK45" s="13">
        <f t="shared" ca="1" si="91"/>
        <v>-2.4494525871238476E-7</v>
      </c>
      <c r="FL45" s="13">
        <f t="shared" ca="1" si="91"/>
        <v>-2.4494525871238476E-7</v>
      </c>
      <c r="FM45" s="13">
        <f t="shared" ca="1" si="91"/>
        <v>-2.4494525871238476E-7</v>
      </c>
      <c r="FN45" s="13">
        <f t="shared" ca="1" si="91"/>
        <v>-2.4494525871238476E-7</v>
      </c>
      <c r="FO45" s="13">
        <f t="shared" ca="1" si="91"/>
        <v>-2.4494525871238476E-7</v>
      </c>
      <c r="FP45" s="13">
        <f t="shared" ca="1" si="91"/>
        <v>-2.4494525871238476E-7</v>
      </c>
      <c r="FQ45" s="13">
        <f t="shared" ca="1" si="91"/>
        <v>-2.4494525871238476E-7</v>
      </c>
      <c r="FR45" s="13">
        <f t="shared" ca="1" si="91"/>
        <v>-2.4494525871238476E-7</v>
      </c>
      <c r="FS45" s="13">
        <f t="shared" ca="1" si="91"/>
        <v>-2.4494525871238476E-7</v>
      </c>
      <c r="FT45" s="13">
        <f t="shared" ca="1" si="91"/>
        <v>-2.4494525871238476E-7</v>
      </c>
      <c r="FU45" s="13">
        <f t="shared" ca="1" si="91"/>
        <v>-2.4494525871238476E-7</v>
      </c>
      <c r="FV45" s="13">
        <f t="shared" ca="1" si="91"/>
        <v>-2.4494525871238476E-7</v>
      </c>
      <c r="FW45" s="13">
        <f t="shared" ca="1" si="91"/>
        <v>-2.4494525871238476E-7</v>
      </c>
      <c r="FX45" s="13">
        <f t="shared" ca="1" si="91"/>
        <v>-2.4494525871238476E-7</v>
      </c>
      <c r="FY45" s="13">
        <f t="shared" ca="1" si="91"/>
        <v>-2.4494525871238476E-7</v>
      </c>
      <c r="FZ45" s="13">
        <f t="shared" ca="1" si="91"/>
        <v>-2.4494525871238476E-7</v>
      </c>
      <c r="GA45" s="13">
        <f t="shared" ca="1" si="91"/>
        <v>-2.4494525871238476E-7</v>
      </c>
      <c r="GB45" s="13">
        <f t="shared" ca="1" si="91"/>
        <v>-2.4494525871238476E-7</v>
      </c>
      <c r="GC45" s="13">
        <f t="shared" ca="1" si="91"/>
        <v>-2.4494525871238476E-7</v>
      </c>
      <c r="GD45" s="13">
        <f t="shared" ca="1" si="91"/>
        <v>-2.4494525871238476E-7</v>
      </c>
      <c r="GE45" s="13">
        <f t="shared" ca="1" si="91"/>
        <v>-2.4494525871238476E-7</v>
      </c>
      <c r="GF45" s="13">
        <f t="shared" ca="1" si="91"/>
        <v>-2.4494525871238476E-7</v>
      </c>
      <c r="GG45" s="13">
        <f t="shared" ca="1" si="91"/>
        <v>-2.4494525871238476E-7</v>
      </c>
      <c r="GH45" s="13">
        <f t="shared" ca="1" si="91"/>
        <v>-2.4494525871238476E-7</v>
      </c>
      <c r="GI45" s="13">
        <f t="shared" ca="1" si="91"/>
        <v>-2.4494525871238476E-7</v>
      </c>
      <c r="GJ45" s="13">
        <f t="shared" ca="1" si="91"/>
        <v>-2.4494525871238476E-7</v>
      </c>
      <c r="GK45" s="13">
        <f t="shared" ca="1" si="91"/>
        <v>-2.4494525871238476E-7</v>
      </c>
      <c r="GL45" s="13">
        <f t="shared" ref="GL45:IW45" ca="1" si="92">SUM(GL43:GL44)</f>
        <v>-2.4494525871238476E-7</v>
      </c>
      <c r="GM45" s="13">
        <f t="shared" ca="1" si="92"/>
        <v>-2.4494525871238476E-7</v>
      </c>
      <c r="GN45" s="13">
        <f t="shared" ca="1" si="92"/>
        <v>-2.4494525871238476E-7</v>
      </c>
      <c r="GO45" s="13">
        <f t="shared" ca="1" si="92"/>
        <v>-2.4494525871238476E-7</v>
      </c>
      <c r="GP45" s="13">
        <f t="shared" ca="1" si="92"/>
        <v>-2.4494525871238476E-7</v>
      </c>
      <c r="GQ45" s="13">
        <f t="shared" ca="1" si="92"/>
        <v>-2.4494525871238476E-7</v>
      </c>
      <c r="GR45" s="13">
        <f t="shared" ca="1" si="92"/>
        <v>-2.4494525871238476E-7</v>
      </c>
      <c r="GS45" s="13">
        <f t="shared" ca="1" si="92"/>
        <v>-2.4494525871238476E-7</v>
      </c>
      <c r="GT45" s="13">
        <f t="shared" ca="1" si="92"/>
        <v>-2.4494525871238476E-7</v>
      </c>
      <c r="GU45" s="13">
        <f t="shared" ca="1" si="92"/>
        <v>-2.4494525871238476E-7</v>
      </c>
      <c r="GV45" s="13">
        <f t="shared" ca="1" si="92"/>
        <v>-2.4494525871238476E-7</v>
      </c>
      <c r="GW45" s="13">
        <f t="shared" ca="1" si="92"/>
        <v>-2.4494525871238476E-7</v>
      </c>
      <c r="GX45" s="13">
        <f t="shared" ca="1" si="92"/>
        <v>-2.4494525871238476E-7</v>
      </c>
      <c r="GY45" s="13">
        <f t="shared" ca="1" si="92"/>
        <v>-2.4494525871238476E-7</v>
      </c>
      <c r="GZ45" s="13">
        <f t="shared" ca="1" si="92"/>
        <v>-2.4494525871238476E-7</v>
      </c>
      <c r="HA45" s="13">
        <f t="shared" ca="1" si="92"/>
        <v>-2.4494525871238476E-7</v>
      </c>
      <c r="HB45" s="13">
        <f t="shared" ca="1" si="92"/>
        <v>-2.4494525871238476E-7</v>
      </c>
      <c r="HC45" s="13">
        <f t="shared" ca="1" si="92"/>
        <v>-2.4494525871238476E-7</v>
      </c>
      <c r="HD45" s="13">
        <f t="shared" ca="1" si="92"/>
        <v>-2.4494525871238476E-7</v>
      </c>
      <c r="HE45" s="13">
        <f t="shared" ca="1" si="92"/>
        <v>-2.4494525871238476E-7</v>
      </c>
      <c r="HF45" s="13">
        <f t="shared" ca="1" si="92"/>
        <v>-2.4494525871238476E-7</v>
      </c>
      <c r="HG45" s="13">
        <f t="shared" ca="1" si="92"/>
        <v>-2.4494525871238476E-7</v>
      </c>
      <c r="HH45" s="13">
        <f t="shared" ca="1" si="92"/>
        <v>-2.4494525871238476E-7</v>
      </c>
      <c r="HI45" s="13">
        <f t="shared" ca="1" si="92"/>
        <v>-2.4494525871238476E-7</v>
      </c>
      <c r="HJ45" s="13">
        <f t="shared" ca="1" si="92"/>
        <v>-2.4494525871238476E-7</v>
      </c>
      <c r="HK45" s="13">
        <f t="shared" ca="1" si="92"/>
        <v>-2.4494525871238476E-7</v>
      </c>
      <c r="HL45" s="13">
        <f t="shared" ca="1" si="92"/>
        <v>-2.4494525871238476E-7</v>
      </c>
      <c r="HM45" s="13">
        <f t="shared" ca="1" si="92"/>
        <v>-2.4494525871238476E-7</v>
      </c>
      <c r="HN45" s="13">
        <f t="shared" ca="1" si="92"/>
        <v>-2.4494525871238476E-7</v>
      </c>
      <c r="HO45" s="13">
        <f t="shared" ca="1" si="92"/>
        <v>-2.4494525871238476E-7</v>
      </c>
      <c r="HP45" s="13">
        <f t="shared" ca="1" si="92"/>
        <v>-2.4494525871238476E-7</v>
      </c>
      <c r="HQ45" s="13">
        <f t="shared" ca="1" si="92"/>
        <v>-2.4494525871238476E-7</v>
      </c>
      <c r="HR45" s="13">
        <f t="shared" ca="1" si="92"/>
        <v>-2.4494525871238476E-7</v>
      </c>
      <c r="HS45" s="13">
        <f t="shared" ca="1" si="92"/>
        <v>-2.4494525871238476E-7</v>
      </c>
      <c r="HT45" s="13">
        <f t="shared" ca="1" si="92"/>
        <v>-2.4494525871238476E-7</v>
      </c>
      <c r="HU45" s="13">
        <f t="shared" ca="1" si="92"/>
        <v>-2.4494525871238476E-7</v>
      </c>
      <c r="HV45" s="13">
        <f t="shared" ca="1" si="92"/>
        <v>-2.4494525871238476E-7</v>
      </c>
      <c r="HW45" s="13">
        <f t="shared" ca="1" si="92"/>
        <v>-2.4494525871238476E-7</v>
      </c>
      <c r="HX45" s="13">
        <f t="shared" ca="1" si="92"/>
        <v>-2.4494525871238476E-7</v>
      </c>
      <c r="HY45" s="13">
        <f t="shared" ca="1" si="92"/>
        <v>-2.4494525871238476E-7</v>
      </c>
      <c r="HZ45" s="13">
        <f t="shared" ca="1" si="92"/>
        <v>-2.4494525871238476E-7</v>
      </c>
      <c r="IA45" s="13">
        <f t="shared" ca="1" si="92"/>
        <v>-2.4494525871238476E-7</v>
      </c>
      <c r="IB45" s="13">
        <f t="shared" ca="1" si="92"/>
        <v>-2.4494525871238476E-7</v>
      </c>
      <c r="IC45" s="13">
        <f t="shared" ca="1" si="92"/>
        <v>-2.4494525871238476E-7</v>
      </c>
      <c r="ID45" s="13">
        <f t="shared" ca="1" si="92"/>
        <v>-2.4494525871238476E-7</v>
      </c>
      <c r="IE45" s="13">
        <f t="shared" ca="1" si="92"/>
        <v>-2.4494525871238476E-7</v>
      </c>
      <c r="IF45" s="13">
        <f t="shared" ca="1" si="92"/>
        <v>-2.4494525871238476E-7</v>
      </c>
      <c r="IG45" s="13">
        <f t="shared" ca="1" si="92"/>
        <v>-2.4494525871238476E-7</v>
      </c>
      <c r="IH45" s="13">
        <f t="shared" ca="1" si="92"/>
        <v>-2.4494525871238476E-7</v>
      </c>
      <c r="II45" s="13">
        <f t="shared" ca="1" si="92"/>
        <v>-2.4494525871238476E-7</v>
      </c>
      <c r="IJ45" s="13">
        <f t="shared" ca="1" si="92"/>
        <v>-2.4494525871238476E-7</v>
      </c>
      <c r="IK45" s="13">
        <f t="shared" ca="1" si="92"/>
        <v>-2.4494525871238476E-7</v>
      </c>
      <c r="IL45" s="13">
        <f t="shared" ca="1" si="92"/>
        <v>-2.4494525871238476E-7</v>
      </c>
      <c r="IM45" s="13">
        <f t="shared" ca="1" si="92"/>
        <v>-2.4494525871238476E-7</v>
      </c>
      <c r="IN45" s="13">
        <f t="shared" ca="1" si="92"/>
        <v>-2.4494525871238476E-7</v>
      </c>
      <c r="IO45" s="13">
        <f t="shared" ca="1" si="92"/>
        <v>-2.4494525871238476E-7</v>
      </c>
      <c r="IP45" s="13">
        <f t="shared" ca="1" si="92"/>
        <v>-2.4494525871238476E-7</v>
      </c>
      <c r="IQ45" s="13">
        <f t="shared" ca="1" si="92"/>
        <v>-2.4494525871238476E-7</v>
      </c>
      <c r="IR45" s="13">
        <f t="shared" ca="1" si="92"/>
        <v>-2.4494525871238476E-7</v>
      </c>
      <c r="IS45" s="13">
        <f t="shared" ca="1" si="92"/>
        <v>-2.4494525871238476E-7</v>
      </c>
      <c r="IT45" s="13">
        <f t="shared" ca="1" si="92"/>
        <v>-2.4494525871238476E-7</v>
      </c>
      <c r="IU45" s="13">
        <f t="shared" ca="1" si="92"/>
        <v>-2.4494525871238476E-7</v>
      </c>
      <c r="IV45" s="13">
        <f t="shared" ca="1" si="92"/>
        <v>-2.4494525871238476E-7</v>
      </c>
      <c r="IW45" s="13">
        <f t="shared" ca="1" si="92"/>
        <v>-2.4494525871238476E-7</v>
      </c>
      <c r="IX45" s="13">
        <f t="shared" ref="IX45:LI45" ca="1" si="93">SUM(IX43:IX44)</f>
        <v>-2.4494525871238476E-7</v>
      </c>
      <c r="IY45" s="13">
        <f t="shared" ca="1" si="93"/>
        <v>-2.4494525871238476E-7</v>
      </c>
      <c r="IZ45" s="13">
        <f t="shared" ca="1" si="93"/>
        <v>-2.4494525871238476E-7</v>
      </c>
      <c r="JA45" s="13">
        <f t="shared" ca="1" si="93"/>
        <v>-2.4494525871238476E-7</v>
      </c>
      <c r="JB45" s="13">
        <f t="shared" ca="1" si="93"/>
        <v>-2.4494525871238476E-7</v>
      </c>
      <c r="JC45" s="13">
        <f t="shared" ca="1" si="93"/>
        <v>-2.4494525871238476E-7</v>
      </c>
      <c r="JD45" s="13">
        <f t="shared" ca="1" si="93"/>
        <v>-2.4494525871238476E-7</v>
      </c>
      <c r="JE45" s="13">
        <f t="shared" ca="1" si="93"/>
        <v>-2.4494525871238476E-7</v>
      </c>
      <c r="JF45" s="13">
        <f t="shared" ca="1" si="93"/>
        <v>-2.4494525871238476E-7</v>
      </c>
      <c r="JG45" s="13">
        <f t="shared" ca="1" si="93"/>
        <v>-2.4494525871238476E-7</v>
      </c>
      <c r="JH45" s="13">
        <f t="shared" ca="1" si="93"/>
        <v>-2.4494525871238476E-7</v>
      </c>
      <c r="JI45" s="13">
        <f t="shared" ca="1" si="93"/>
        <v>-2.4494525871238476E-7</v>
      </c>
      <c r="JJ45" s="13">
        <f t="shared" ca="1" si="93"/>
        <v>-2.4494525871238476E-7</v>
      </c>
      <c r="JK45" s="13">
        <f t="shared" ca="1" si="93"/>
        <v>-2.4494525871238476E-7</v>
      </c>
      <c r="JL45" s="13">
        <f t="shared" ca="1" si="93"/>
        <v>-2.4494525871238476E-7</v>
      </c>
      <c r="JM45" s="13">
        <f t="shared" ca="1" si="93"/>
        <v>-2.4494525871238476E-7</v>
      </c>
      <c r="JN45" s="13">
        <f t="shared" ca="1" si="93"/>
        <v>-2.4494525871238476E-7</v>
      </c>
      <c r="JO45" s="13">
        <f t="shared" ca="1" si="93"/>
        <v>-2.4494525871238476E-7</v>
      </c>
      <c r="JP45" s="13">
        <f t="shared" ca="1" si="93"/>
        <v>-2.4494525871238476E-7</v>
      </c>
      <c r="JQ45" s="13">
        <f t="shared" ca="1" si="93"/>
        <v>-2.4494525871238476E-7</v>
      </c>
      <c r="JR45" s="13">
        <f t="shared" ca="1" si="93"/>
        <v>-2.4494525871238476E-7</v>
      </c>
      <c r="JS45" s="13">
        <f t="shared" ca="1" si="93"/>
        <v>-2.4494525871238476E-7</v>
      </c>
      <c r="JT45" s="13">
        <f t="shared" ca="1" si="93"/>
        <v>-2.4494525871238476E-7</v>
      </c>
      <c r="JU45" s="13">
        <f t="shared" ca="1" si="93"/>
        <v>-2.4494525871238476E-7</v>
      </c>
      <c r="JV45" s="13">
        <f t="shared" ca="1" si="93"/>
        <v>-2.4494525871238476E-7</v>
      </c>
      <c r="JW45" s="13">
        <f t="shared" ca="1" si="93"/>
        <v>-2.4494525871238476E-7</v>
      </c>
      <c r="JX45" s="13">
        <f t="shared" ca="1" si="93"/>
        <v>-2.4494525871238476E-7</v>
      </c>
      <c r="JY45" s="13">
        <f t="shared" ca="1" si="93"/>
        <v>-2.4494525871238476E-7</v>
      </c>
      <c r="JZ45" s="13">
        <f t="shared" ca="1" si="93"/>
        <v>-2.4494525871238476E-7</v>
      </c>
      <c r="KA45" s="13">
        <f t="shared" ca="1" si="93"/>
        <v>-2.4494525871238476E-7</v>
      </c>
      <c r="KB45" s="13">
        <f t="shared" ca="1" si="93"/>
        <v>-2.4494525871238476E-7</v>
      </c>
      <c r="KC45" s="13">
        <f t="shared" ca="1" si="93"/>
        <v>-2.4494525871238476E-7</v>
      </c>
      <c r="KD45" s="13">
        <f t="shared" ca="1" si="93"/>
        <v>-2.4494525871238476E-7</v>
      </c>
      <c r="KE45" s="13">
        <f t="shared" ca="1" si="93"/>
        <v>-2.4494525871238476E-7</v>
      </c>
      <c r="KF45" s="13">
        <f t="shared" ca="1" si="93"/>
        <v>-2.4494525871238476E-7</v>
      </c>
      <c r="KG45" s="13">
        <f t="shared" ca="1" si="93"/>
        <v>-2.4494525871238476E-7</v>
      </c>
      <c r="KH45" s="13">
        <f t="shared" ca="1" si="93"/>
        <v>-2.4494525871238476E-7</v>
      </c>
      <c r="KI45" s="13">
        <f t="shared" ca="1" si="93"/>
        <v>-2.4494525871238476E-7</v>
      </c>
      <c r="KJ45" s="13">
        <f t="shared" ca="1" si="93"/>
        <v>-2.4494525871238476E-7</v>
      </c>
      <c r="KK45" s="13">
        <f t="shared" ca="1" si="93"/>
        <v>-2.4494525871238476E-7</v>
      </c>
      <c r="KL45" s="13">
        <f t="shared" ca="1" si="93"/>
        <v>-2.4494525871238476E-7</v>
      </c>
      <c r="KM45" s="13">
        <f t="shared" ca="1" si="93"/>
        <v>-2.4494525871238476E-7</v>
      </c>
      <c r="KN45" s="13">
        <f t="shared" ca="1" si="93"/>
        <v>-2.4494525871238476E-7</v>
      </c>
      <c r="KO45" s="13">
        <f t="shared" ca="1" si="93"/>
        <v>-2.4494525871238476E-7</v>
      </c>
      <c r="KP45" s="13">
        <f t="shared" ca="1" si="93"/>
        <v>0</v>
      </c>
    </row>
    <row r="47" spans="1:302" x14ac:dyDescent="0.2">
      <c r="A47" s="13" t="s">
        <v>78</v>
      </c>
      <c r="B47" s="13">
        <f t="shared" ref="B47:BM47" ca="1" si="94">vol_next^2-v_interp^2</f>
        <v>9.5017699895400319E-8</v>
      </c>
      <c r="C47" s="13">
        <f t="shared" ca="1" si="94"/>
        <v>8.6983151303255554E-8</v>
      </c>
      <c r="D47" s="13">
        <f t="shared" ca="1" si="94"/>
        <v>7.8622553511689541E-8</v>
      </c>
      <c r="E47" s="13">
        <f t="shared" ca="1" si="94"/>
        <v>6.9935906520702362E-8</v>
      </c>
      <c r="F47" s="13">
        <f t="shared" ca="1" si="94"/>
        <v>6.0923210330294082E-8</v>
      </c>
      <c r="G47" s="13">
        <f t="shared" ca="1" si="94"/>
        <v>5.1584464940464555E-8</v>
      </c>
      <c r="H47" s="13">
        <f t="shared" ca="1" si="94"/>
        <v>4.1919670351213941E-8</v>
      </c>
      <c r="I47" s="13">
        <f t="shared" ca="1" si="94"/>
        <v>3.192882656254216E-8</v>
      </c>
      <c r="J47" s="13">
        <f t="shared" ca="1" si="94"/>
        <v>2.1611933574449238E-8</v>
      </c>
      <c r="K47" s="13">
        <f t="shared" ca="1" si="94"/>
        <v>1.0968991386935229E-8</v>
      </c>
      <c r="L47" s="13">
        <f t="shared" ca="1" si="94"/>
        <v>2.0878685335659417E-8</v>
      </c>
      <c r="M47" s="13">
        <f t="shared" ca="1" si="94"/>
        <v>1.8839774823846376E-8</v>
      </c>
      <c r="N47" s="13">
        <f t="shared" ca="1" si="94"/>
        <v>1.6789984751643857E-8</v>
      </c>
      <c r="O47" s="13">
        <f t="shared" ca="1" si="94"/>
        <v>1.4729315119051755E-8</v>
      </c>
      <c r="P47" s="13">
        <f t="shared" ca="1" si="94"/>
        <v>1.2657765926070096E-8</v>
      </c>
      <c r="Q47" s="13">
        <f t="shared" ca="1" si="94"/>
        <v>1.0575337172698959E-8</v>
      </c>
      <c r="R47" s="13">
        <f t="shared" ca="1" si="94"/>
        <v>8.4820288589381857E-9</v>
      </c>
      <c r="S47" s="13">
        <f t="shared" ca="1" si="94"/>
        <v>6.3778409847879615E-9</v>
      </c>
      <c r="T47" s="13">
        <f t="shared" ca="1" si="94"/>
        <v>4.2627735502481538E-9</v>
      </c>
      <c r="U47" s="13">
        <f t="shared" ca="1" si="94"/>
        <v>2.1368265553188686E-9</v>
      </c>
      <c r="V47" s="13">
        <f t="shared" ca="1" si="94"/>
        <v>1.2983590161769265E-8</v>
      </c>
      <c r="W47" s="13">
        <f t="shared" ca="1" si="94"/>
        <v>1.1702681235483514E-8</v>
      </c>
      <c r="X47" s="13">
        <f t="shared" ca="1" si="94"/>
        <v>1.0417894511444178E-8</v>
      </c>
      <c r="Y47" s="13">
        <f t="shared" ca="1" si="94"/>
        <v>9.1292299896512318E-9</v>
      </c>
      <c r="Z47" s="13">
        <f t="shared" ca="1" si="94"/>
        <v>7.8366876701047272E-9</v>
      </c>
      <c r="AA47" s="13">
        <f t="shared" ca="1" si="94"/>
        <v>6.5402675528045851E-9</v>
      </c>
      <c r="AB47" s="13">
        <f t="shared" ca="1" si="94"/>
        <v>5.2399696377508584E-9</v>
      </c>
      <c r="AC47" s="13">
        <f t="shared" ca="1" si="94"/>
        <v>3.9357939249435471E-9</v>
      </c>
      <c r="AD47" s="13">
        <f t="shared" ca="1" si="94"/>
        <v>2.6277404143826248E-9</v>
      </c>
      <c r="AE47" s="13">
        <f t="shared" ca="1" si="94"/>
        <v>1.3158091060681709E-9</v>
      </c>
      <c r="AF47" s="13">
        <f t="shared" ca="1" si="94"/>
        <v>9.003064987733496E-9</v>
      </c>
      <c r="AG47" s="13">
        <f t="shared" ca="1" si="94"/>
        <v>8.1107441500759841E-9</v>
      </c>
      <c r="AH47" s="13">
        <f t="shared" ca="1" si="94"/>
        <v>7.2166487210593731E-9</v>
      </c>
      <c r="AI47" s="13">
        <f t="shared" ca="1" si="94"/>
        <v>6.3207787006836364E-9</v>
      </c>
      <c r="AJ47" s="13">
        <f t="shared" ca="1" si="94"/>
        <v>5.4231340889489064E-9</v>
      </c>
      <c r="AK47" s="13">
        <f t="shared" ca="1" si="94"/>
        <v>4.5237148858551038E-9</v>
      </c>
      <c r="AL47" s="13">
        <f t="shared" ca="1" si="94"/>
        <v>3.6225210914021755E-9</v>
      </c>
      <c r="AM47" s="13">
        <f t="shared" ca="1" si="94"/>
        <v>2.7195527055902274E-9</v>
      </c>
      <c r="AN47" s="13">
        <f t="shared" ca="1" si="94"/>
        <v>1.8148097284192861E-9</v>
      </c>
      <c r="AO47" s="13">
        <f t="shared" ca="1" si="94"/>
        <v>9.0829215988913968E-10</v>
      </c>
      <c r="AP47" s="13">
        <f t="shared" ca="1" si="94"/>
        <v>1.0426276283259291E-8</v>
      </c>
      <c r="AQ47" s="13">
        <f t="shared" ca="1" si="94"/>
        <v>9.39392191585439E-9</v>
      </c>
      <c r="AR47" s="13">
        <f t="shared" ca="1" si="94"/>
        <v>8.3592846015781518E-9</v>
      </c>
      <c r="AS47" s="13">
        <f t="shared" ca="1" si="94"/>
        <v>7.3223643404304704E-9</v>
      </c>
      <c r="AT47" s="13">
        <f t="shared" ca="1" si="94"/>
        <v>6.2831611324115577E-9</v>
      </c>
      <c r="AU47" s="13">
        <f t="shared" ca="1" si="94"/>
        <v>5.2416749775213078E-9</v>
      </c>
      <c r="AV47" s="13">
        <f t="shared" ca="1" si="94"/>
        <v>4.1979058757597207E-9</v>
      </c>
      <c r="AW47" s="13">
        <f t="shared" ca="1" si="94"/>
        <v>3.1518538271267963E-9</v>
      </c>
      <c r="AX47" s="13">
        <f t="shared" ca="1" si="94"/>
        <v>2.1035188316224554E-9</v>
      </c>
      <c r="AY47" s="13">
        <f t="shared" ca="1" si="94"/>
        <v>1.0529008892469095E-9</v>
      </c>
      <c r="AZ47" s="13">
        <f t="shared" ca="1" si="94"/>
        <v>-1.8585196317774522E-8</v>
      </c>
      <c r="BA47" s="13">
        <f t="shared" ca="1" si="94"/>
        <v>-1.7638403371268909E-8</v>
      </c>
      <c r="BB47" s="13">
        <f t="shared" ca="1" si="94"/>
        <v>-1.6693456017459853E-8</v>
      </c>
      <c r="BC47" s="13">
        <f t="shared" ca="1" si="94"/>
        <v>-1.5750354256347248E-8</v>
      </c>
      <c r="BD47" s="13">
        <f t="shared" ca="1" si="94"/>
        <v>-1.48090980879312E-8</v>
      </c>
      <c r="BE47" s="13">
        <f t="shared" ca="1" si="94"/>
        <v>-1.3869687512211551E-8</v>
      </c>
      <c r="BF47" s="13">
        <f t="shared" ca="1" si="94"/>
        <v>-1.2932122529188485E-8</v>
      </c>
      <c r="BG47" s="13">
        <f t="shared" ca="1" si="94"/>
        <v>-1.1996403138861976E-8</v>
      </c>
      <c r="BH47" s="13">
        <f t="shared" ca="1" si="94"/>
        <v>-1.1062529341231971E-8</v>
      </c>
      <c r="BI47" s="13">
        <f t="shared" ca="1" si="94"/>
        <v>-1.0130501136298496E-8</v>
      </c>
      <c r="BJ47" s="13">
        <f t="shared" ca="1" si="94"/>
        <v>-9.2003185240614998E-9</v>
      </c>
      <c r="BK47" s="13">
        <f t="shared" ca="1" si="94"/>
        <v>-8.2719815045210601E-9</v>
      </c>
      <c r="BL47" s="13">
        <f t="shared" ca="1" si="94"/>
        <v>-7.3454900776770981E-9</v>
      </c>
      <c r="BM47" s="13">
        <f t="shared" ca="1" si="94"/>
        <v>-6.4208442435296932E-9</v>
      </c>
      <c r="BN47" s="13">
        <f t="shared" ref="BN47:DY47" ca="1" si="95">vol_next^2-v_interp^2</f>
        <v>-5.4980440020787659E-9</v>
      </c>
      <c r="BO47" s="13">
        <f t="shared" ca="1" si="95"/>
        <v>-4.5770893533243692E-9</v>
      </c>
      <c r="BP47" s="13">
        <f t="shared" ca="1" si="95"/>
        <v>-3.6579802972663971E-9</v>
      </c>
      <c r="BQ47" s="13">
        <f t="shared" ca="1" si="95"/>
        <v>-2.7407168339050086E-9</v>
      </c>
      <c r="BR47" s="13">
        <f t="shared" ca="1" si="95"/>
        <v>-1.8252989632401771E-9</v>
      </c>
      <c r="BS47" s="13">
        <f t="shared" ca="1" si="95"/>
        <v>-9.1172668527182327E-10</v>
      </c>
      <c r="BT47" s="13">
        <f t="shared" ca="1" si="95"/>
        <v>8.8497878117701697E-9</v>
      </c>
      <c r="BU47" s="13">
        <f t="shared" ca="1" si="95"/>
        <v>8.5575481633135021E-9</v>
      </c>
      <c r="BV47" s="13">
        <f t="shared" ca="1" si="95"/>
        <v>8.2651186335737949E-9</v>
      </c>
      <c r="BW47" s="13">
        <f t="shared" ca="1" si="95"/>
        <v>7.972499222551313E-9</v>
      </c>
      <c r="BX47" s="13">
        <f t="shared" ca="1" si="95"/>
        <v>7.6796899302457652E-9</v>
      </c>
      <c r="BY47" s="13">
        <f t="shared" ca="1" si="95"/>
        <v>7.3866907566573895E-9</v>
      </c>
      <c r="BZ47" s="13">
        <f t="shared" ca="1" si="95"/>
        <v>7.0935017017861068E-9</v>
      </c>
      <c r="CA47" s="13">
        <f t="shared" ca="1" si="95"/>
        <v>6.8001227656318639E-9</v>
      </c>
      <c r="CB47" s="13">
        <f t="shared" ca="1" si="95"/>
        <v>6.5065539481947139E-9</v>
      </c>
      <c r="CC47" s="13">
        <f t="shared" ca="1" si="95"/>
        <v>6.2127952494747362E-9</v>
      </c>
      <c r="CD47" s="13">
        <f t="shared" ca="1" si="95"/>
        <v>5.9188466694716925E-9</v>
      </c>
      <c r="CE47" s="13">
        <f t="shared" ca="1" si="95"/>
        <v>5.6247082081857681E-9</v>
      </c>
      <c r="CF47" s="13">
        <f t="shared" ca="1" si="95"/>
        <v>5.330379865617069E-9</v>
      </c>
      <c r="CG47" s="13">
        <f t="shared" ca="1" si="95"/>
        <v>5.0358616417652773E-9</v>
      </c>
      <c r="CH47" s="13">
        <f t="shared" ca="1" si="95"/>
        <v>4.7411535366307109E-9</v>
      </c>
      <c r="CI47" s="13">
        <f t="shared" ca="1" si="95"/>
        <v>4.4462555502130786E-9</v>
      </c>
      <c r="CJ47" s="13">
        <f t="shared" ca="1" si="95"/>
        <v>4.1511676825126449E-9</v>
      </c>
      <c r="CK47" s="13">
        <f t="shared" ca="1" si="95"/>
        <v>3.8558899335291982E-9</v>
      </c>
      <c r="CL47" s="13">
        <f t="shared" ca="1" si="95"/>
        <v>3.5604223032629768E-9</v>
      </c>
      <c r="CM47" s="13">
        <f t="shared" ca="1" si="95"/>
        <v>3.2647647917137423E-9</v>
      </c>
      <c r="CN47" s="13">
        <f t="shared" ca="1" si="95"/>
        <v>2.9689173988816536E-9</v>
      </c>
      <c r="CO47" s="13">
        <f t="shared" ca="1" si="95"/>
        <v>2.6728801247665783E-9</v>
      </c>
      <c r="CP47" s="13">
        <f t="shared" ca="1" si="95"/>
        <v>2.3766529693685959E-9</v>
      </c>
      <c r="CQ47" s="13">
        <f t="shared" ca="1" si="95"/>
        <v>2.0802359326877593E-9</v>
      </c>
      <c r="CR47" s="13">
        <f t="shared" ca="1" si="95"/>
        <v>1.7836290147239362E-9</v>
      </c>
      <c r="CS47" s="13">
        <f t="shared" ca="1" si="95"/>
        <v>1.4868322154773117E-9</v>
      </c>
      <c r="CT47" s="13">
        <f t="shared" ca="1" si="95"/>
        <v>1.1898455349476213E-9</v>
      </c>
      <c r="CU47" s="13">
        <f t="shared" ca="1" si="95"/>
        <v>8.9266897313512965E-10</v>
      </c>
      <c r="CV47" s="13">
        <f t="shared" ca="1" si="95"/>
        <v>5.9530253003970436E-10</v>
      </c>
      <c r="CW47" s="13">
        <f t="shared" ca="1" si="95"/>
        <v>2.9774620566131899E-10</v>
      </c>
      <c r="CX47" s="13">
        <f t="shared" ca="1" si="95"/>
        <v>-2.4064048868950916E-8</v>
      </c>
      <c r="CY47" s="13">
        <f t="shared" ca="1" si="95"/>
        <v>-2.394047550141737E-8</v>
      </c>
      <c r="CZ47" s="13">
        <f t="shared" ca="1" si="95"/>
        <v>-2.3816934828589129E-8</v>
      </c>
      <c r="DA47" s="13">
        <f t="shared" ca="1" si="95"/>
        <v>-2.3693426850466405E-8</v>
      </c>
      <c r="DB47" s="13">
        <f t="shared" ca="1" si="95"/>
        <v>-2.3569951567049091E-8</v>
      </c>
      <c r="DC47" s="13">
        <f t="shared" ca="1" si="95"/>
        <v>-2.344650897833711E-8</v>
      </c>
      <c r="DD47" s="13">
        <f t="shared" ca="1" si="95"/>
        <v>-2.3323099084330539E-8</v>
      </c>
      <c r="DE47" s="13">
        <f t="shared" ca="1" si="95"/>
        <v>-2.3199721885029591E-8</v>
      </c>
      <c r="DF47" s="13">
        <f t="shared" ca="1" si="95"/>
        <v>-2.3076377380433842E-8</v>
      </c>
      <c r="DG47" s="13">
        <f t="shared" ca="1" si="95"/>
        <v>-2.2953065570543504E-8</v>
      </c>
      <c r="DH47" s="13">
        <f t="shared" ca="1" si="95"/>
        <v>-2.2829786455358683E-8</v>
      </c>
      <c r="DI47" s="13">
        <f t="shared" ca="1" si="95"/>
        <v>-2.2706540034879141E-8</v>
      </c>
      <c r="DJ47" s="13">
        <f t="shared" ca="1" si="95"/>
        <v>-2.2583326309105221E-8</v>
      </c>
      <c r="DK47" s="13">
        <f t="shared" ca="1" si="95"/>
        <v>-2.2460145278036554E-8</v>
      </c>
      <c r="DL47" s="13">
        <f t="shared" ca="1" si="95"/>
        <v>-2.2336996941673509E-8</v>
      </c>
      <c r="DM47" s="13">
        <f t="shared" ca="1" si="95"/>
        <v>-2.2213881300015557E-8</v>
      </c>
      <c r="DN47" s="13">
        <f t="shared" ca="1" si="95"/>
        <v>-2.2090798353063255E-8</v>
      </c>
      <c r="DO47" s="13">
        <f t="shared" ca="1" si="95"/>
        <v>-2.1967748100816231E-8</v>
      </c>
      <c r="DP47" s="13">
        <f t="shared" ca="1" si="95"/>
        <v>-2.1844730543274751E-8</v>
      </c>
      <c r="DQ47" s="13">
        <f t="shared" ca="1" si="95"/>
        <v>-2.1721745680438682E-8</v>
      </c>
      <c r="DR47" s="13">
        <f t="shared" ca="1" si="95"/>
        <v>-2.1598793512307917E-8</v>
      </c>
      <c r="DS47" s="13">
        <f t="shared" ca="1" si="95"/>
        <v>-2.1475874038882564E-8</v>
      </c>
      <c r="DT47" s="13">
        <f t="shared" ca="1" si="95"/>
        <v>-2.1352987260162754E-8</v>
      </c>
      <c r="DU47" s="13">
        <f t="shared" ca="1" si="95"/>
        <v>-2.1230133176148355E-8</v>
      </c>
      <c r="DV47" s="13">
        <f t="shared" ca="1" si="95"/>
        <v>-2.1107311786839234E-8</v>
      </c>
      <c r="DW47" s="13">
        <f t="shared" ca="1" si="95"/>
        <v>-2.0984523092235657E-8</v>
      </c>
      <c r="DX47" s="13">
        <f t="shared" ca="1" si="95"/>
        <v>-2.0861767092337305E-8</v>
      </c>
      <c r="DY47" s="13">
        <f t="shared" ca="1" si="95"/>
        <v>-2.0739043787144656E-8</v>
      </c>
      <c r="DZ47" s="13">
        <f t="shared" ref="DZ47:GK47" ca="1" si="96">vol_next^2-v_interp^2</f>
        <v>-2.0616353176657232E-8</v>
      </c>
      <c r="EA47" s="13">
        <f t="shared" ca="1" si="96"/>
        <v>-2.0493695260875352E-8</v>
      </c>
      <c r="EB47" s="13">
        <f t="shared" ca="1" si="96"/>
        <v>-2.0371070039798697E-8</v>
      </c>
      <c r="EC47" s="13">
        <f t="shared" ca="1" si="96"/>
        <v>-2.0248477513427506E-8</v>
      </c>
      <c r="ED47" s="13">
        <f t="shared" ca="1" si="96"/>
        <v>-2.0125917681761832E-8</v>
      </c>
      <c r="EE47" s="13">
        <f t="shared" ca="1" si="96"/>
        <v>-2.0003390544801595E-8</v>
      </c>
      <c r="EF47" s="13">
        <f t="shared" ca="1" si="96"/>
        <v>-1.9880896102546743E-8</v>
      </c>
      <c r="EG47" s="13">
        <f t="shared" ca="1" si="96"/>
        <v>-1.9758434354997222E-8</v>
      </c>
      <c r="EH47" s="13">
        <f t="shared" ca="1" si="96"/>
        <v>-1.9636005302153113E-8</v>
      </c>
      <c r="EI47" s="13">
        <f t="shared" ca="1" si="96"/>
        <v>-1.951360894401452E-8</v>
      </c>
      <c r="EJ47" s="13">
        <f t="shared" ca="1" si="96"/>
        <v>-1.9391245280581338E-8</v>
      </c>
      <c r="EK47" s="13">
        <f t="shared" ca="1" si="96"/>
        <v>-1.9268914311853488E-8</v>
      </c>
      <c r="EL47" s="13">
        <f t="shared" ca="1" si="96"/>
        <v>-1.9146616037831128E-8</v>
      </c>
      <c r="EM47" s="13">
        <f t="shared" ca="1" si="96"/>
        <v>-1.9024350458514099E-8</v>
      </c>
      <c r="EN47" s="13">
        <f t="shared" ca="1" si="96"/>
        <v>-1.8902117573902588E-8</v>
      </c>
      <c r="EO47" s="13">
        <f t="shared" ca="1" si="96"/>
        <v>-1.8779917383996381E-8</v>
      </c>
      <c r="EP47" s="13">
        <f t="shared" ca="1" si="96"/>
        <v>-1.8657749888795692E-8</v>
      </c>
      <c r="EQ47" s="13">
        <f t="shared" ca="1" si="96"/>
        <v>-1.8535615088300387E-8</v>
      </c>
      <c r="ER47" s="13">
        <f t="shared" ca="1" si="96"/>
        <v>-1.8413512982510492E-8</v>
      </c>
      <c r="ES47" s="13">
        <f t="shared" ca="1" si="96"/>
        <v>-1.829144357142593E-8</v>
      </c>
      <c r="ET47" s="13">
        <f t="shared" ca="1" si="96"/>
        <v>-1.816940685504691E-8</v>
      </c>
      <c r="EU47" s="13">
        <f t="shared" ca="1" si="96"/>
        <v>-1.8047402833373223E-8</v>
      </c>
      <c r="EV47" s="13">
        <f t="shared" ca="1" si="96"/>
        <v>-1.7925431506405025E-8</v>
      </c>
      <c r="EW47" s="13">
        <f t="shared" ca="1" si="96"/>
        <v>-1.7803492874142133E-8</v>
      </c>
      <c r="EX47" s="13">
        <f t="shared" ca="1" si="96"/>
        <v>-1.7681586936584784E-8</v>
      </c>
      <c r="EY47" s="13">
        <f t="shared" ca="1" si="96"/>
        <v>-1.7559713693732793E-8</v>
      </c>
      <c r="EZ47" s="13">
        <f t="shared" ca="1" si="96"/>
        <v>-1.7437873145586213E-8</v>
      </c>
      <c r="FA47" s="13">
        <f t="shared" ca="1" si="96"/>
        <v>-1.7316065292145044E-8</v>
      </c>
      <c r="FB47" s="13">
        <f t="shared" ca="1" si="96"/>
        <v>-1.7194290133409312E-8</v>
      </c>
      <c r="FC47" s="13">
        <f t="shared" ca="1" si="96"/>
        <v>-1.7072547669378965E-8</v>
      </c>
      <c r="FD47" s="13">
        <f t="shared" ca="1" si="96"/>
        <v>-1.6950837900054055E-8</v>
      </c>
      <c r="FE47" s="13">
        <f t="shared" ca="1" si="96"/>
        <v>-1.6829160825434503E-8</v>
      </c>
      <c r="FF47" s="13">
        <f t="shared" ca="1" si="96"/>
        <v>-1.6707516445520468E-8</v>
      </c>
      <c r="FG47" s="13">
        <f t="shared" ca="1" si="96"/>
        <v>-1.6585904760311791E-8</v>
      </c>
      <c r="FH47" s="13">
        <f t="shared" ca="1" si="96"/>
        <v>-1.6464325769808525E-8</v>
      </c>
      <c r="FI47" s="13">
        <f t="shared" ca="1" si="96"/>
        <v>-1.6342779474010697E-8</v>
      </c>
      <c r="FJ47" s="13">
        <f t="shared" ca="1" si="96"/>
        <v>-1.6221265872918332E-8</v>
      </c>
      <c r="FK47" s="13">
        <f t="shared" ca="1" si="96"/>
        <v>-1.6099784966531273E-8</v>
      </c>
      <c r="FL47" s="13">
        <f t="shared" ca="1" si="96"/>
        <v>-1.597833675484973E-8</v>
      </c>
      <c r="FM47" s="13">
        <f t="shared" ca="1" si="96"/>
        <v>-1.5856921237873492E-8</v>
      </c>
      <c r="FN47" s="13">
        <f t="shared" ca="1" si="96"/>
        <v>-1.5735538415602719E-8</v>
      </c>
      <c r="FO47" s="13">
        <f t="shared" ca="1" si="96"/>
        <v>-1.5614188288037382E-8</v>
      </c>
      <c r="FP47" s="13">
        <f t="shared" ca="1" si="96"/>
        <v>-1.5492870855177457E-8</v>
      </c>
      <c r="FQ47" s="13">
        <f t="shared" ca="1" si="96"/>
        <v>-1.5371586117022943E-8</v>
      </c>
      <c r="FR47" s="13">
        <f t="shared" ca="1" si="96"/>
        <v>-1.5250334073573892E-8</v>
      </c>
      <c r="FS47" s="13">
        <f t="shared" ca="1" si="96"/>
        <v>-1.5129114724830147E-8</v>
      </c>
      <c r="FT47" s="13">
        <f t="shared" ca="1" si="96"/>
        <v>-1.5007928070791945E-8</v>
      </c>
      <c r="FU47" s="13">
        <f t="shared" ca="1" si="96"/>
        <v>-1.4886774111459021E-8</v>
      </c>
      <c r="FV47" s="13">
        <f t="shared" ca="1" si="96"/>
        <v>-1.4765652846831641E-8</v>
      </c>
      <c r="FW47" s="13">
        <f t="shared" ca="1" si="96"/>
        <v>-1.4644564276909566E-8</v>
      </c>
      <c r="FX47" s="13">
        <f t="shared" ca="1" si="96"/>
        <v>-1.4523508401692955E-8</v>
      </c>
      <c r="FY47" s="13">
        <f t="shared" ca="1" si="96"/>
        <v>-1.4402485221181781E-8</v>
      </c>
      <c r="FZ47" s="13">
        <f t="shared" ca="1" si="96"/>
        <v>-1.4281494735376044E-8</v>
      </c>
      <c r="GA47" s="13">
        <f t="shared" ca="1" si="96"/>
        <v>-1.416053694427564E-8</v>
      </c>
      <c r="GB47" s="13">
        <f t="shared" ca="1" si="96"/>
        <v>-1.4039611847880752E-8</v>
      </c>
      <c r="GC47" s="13">
        <f t="shared" ca="1" si="96"/>
        <v>-1.3918719446191274E-8</v>
      </c>
      <c r="GD47" s="13">
        <f t="shared" ca="1" si="96"/>
        <v>-1.3797859739207103E-8</v>
      </c>
      <c r="GE47" s="13">
        <f t="shared" ca="1" si="96"/>
        <v>-1.3677032726928447E-8</v>
      </c>
      <c r="GF47" s="13">
        <f t="shared" ca="1" si="96"/>
        <v>-1.3556238409355124E-8</v>
      </c>
      <c r="GG47" s="13">
        <f t="shared" ca="1" si="96"/>
        <v>-1.3435476786487317E-8</v>
      </c>
      <c r="GH47" s="13">
        <f t="shared" ca="1" si="96"/>
        <v>-1.3314747858324789E-8</v>
      </c>
      <c r="GI47" s="13">
        <f t="shared" ca="1" si="96"/>
        <v>-1.3194051624867725E-8</v>
      </c>
      <c r="GJ47" s="13">
        <f t="shared" ca="1" si="96"/>
        <v>-1.3073388086116151E-8</v>
      </c>
      <c r="GK47" s="13">
        <f t="shared" ca="1" si="96"/>
        <v>-1.2952757242069988E-8</v>
      </c>
      <c r="GL47" s="13">
        <f t="shared" ref="GL47:IW47" ca="1" si="97">vol_next^2-v_interp^2</f>
        <v>-1.2832159092729157E-8</v>
      </c>
      <c r="GM47" s="13">
        <f t="shared" ca="1" si="97"/>
        <v>-1.2711593638093816E-8</v>
      </c>
      <c r="GN47" s="13">
        <f t="shared" ca="1" si="97"/>
        <v>-1.2591060878163912E-8</v>
      </c>
      <c r="GO47" s="13">
        <f t="shared" ca="1" si="97"/>
        <v>-1.247056081293934E-8</v>
      </c>
      <c r="GP47" s="13">
        <f t="shared" ca="1" si="97"/>
        <v>-1.2350093442420153E-8</v>
      </c>
      <c r="GQ47" s="13">
        <f t="shared" ca="1" si="97"/>
        <v>-1.2229658766606482E-8</v>
      </c>
      <c r="GR47" s="13">
        <f t="shared" ca="1" si="97"/>
        <v>-1.2109256785498249E-8</v>
      </c>
      <c r="GS47" s="13">
        <f t="shared" ca="1" si="97"/>
        <v>-1.198888749909532E-8</v>
      </c>
      <c r="GT47" s="13">
        <f t="shared" ca="1" si="97"/>
        <v>-1.1868550907397803E-8</v>
      </c>
      <c r="GU47" s="13">
        <f t="shared" ca="1" si="97"/>
        <v>-1.1748247010405803E-8</v>
      </c>
      <c r="GV47" s="13">
        <f t="shared" ca="1" si="97"/>
        <v>-1.1627975808119213E-8</v>
      </c>
      <c r="GW47" s="13">
        <f t="shared" ca="1" si="97"/>
        <v>-1.1507737300537955E-8</v>
      </c>
      <c r="GX47" s="13">
        <f t="shared" ca="1" si="97"/>
        <v>-1.1387531487662082E-8</v>
      </c>
      <c r="GY47" s="13">
        <f t="shared" ca="1" si="97"/>
        <v>-1.1267358369491752E-8</v>
      </c>
      <c r="GZ47" s="13">
        <f t="shared" ca="1" si="97"/>
        <v>-1.1147217946026833E-8</v>
      </c>
      <c r="HA47" s="13">
        <f t="shared" ca="1" si="97"/>
        <v>-1.1027110217267219E-8</v>
      </c>
      <c r="HB47" s="13">
        <f t="shared" ca="1" si="97"/>
        <v>-1.0907035183213148E-8</v>
      </c>
      <c r="HC47" s="13">
        <f t="shared" ca="1" si="97"/>
        <v>-1.0786992843864462E-8</v>
      </c>
      <c r="HD47" s="13">
        <f t="shared" ca="1" si="97"/>
        <v>-1.0666983199221107E-8</v>
      </c>
      <c r="HE47" s="13">
        <f t="shared" ca="1" si="97"/>
        <v>-1.0547006249283163E-8</v>
      </c>
      <c r="HF47" s="13">
        <f t="shared" ca="1" si="97"/>
        <v>-1.0427061994050736E-8</v>
      </c>
      <c r="HG47" s="13">
        <f t="shared" ca="1" si="97"/>
        <v>-1.030715043352372E-8</v>
      </c>
      <c r="HH47" s="13">
        <f t="shared" ca="1" si="97"/>
        <v>-1.0187271567702009E-8</v>
      </c>
      <c r="HI47" s="13">
        <f t="shared" ca="1" si="97"/>
        <v>-1.0067425396585736E-8</v>
      </c>
      <c r="HJ47" s="13">
        <f t="shared" ca="1" si="97"/>
        <v>-9.9476119201749793E-9</v>
      </c>
      <c r="HK47" s="13">
        <f t="shared" ca="1" si="97"/>
        <v>-9.8278311384696072E-9</v>
      </c>
      <c r="HL47" s="13">
        <f t="shared" ca="1" si="97"/>
        <v>-9.708083051469593E-9</v>
      </c>
      <c r="HM47" s="13">
        <f t="shared" ca="1" si="97"/>
        <v>-9.5883676591750693E-9</v>
      </c>
      <c r="HN47" s="13">
        <f t="shared" ca="1" si="97"/>
        <v>-9.4686849615858506E-9</v>
      </c>
      <c r="HO47" s="13">
        <f t="shared" ca="1" si="97"/>
        <v>-9.3490349587021752E-9</v>
      </c>
      <c r="HP47" s="13">
        <f t="shared" ca="1" si="97"/>
        <v>-9.2294176505238049E-9</v>
      </c>
      <c r="HQ47" s="13">
        <f t="shared" ca="1" si="97"/>
        <v>-9.1098330370508456E-9</v>
      </c>
      <c r="HR47" s="13">
        <f t="shared" ca="1" si="97"/>
        <v>-8.9902811182834031E-9</v>
      </c>
      <c r="HS47" s="13">
        <f t="shared" ca="1" si="97"/>
        <v>-8.8707618942213715E-9</v>
      </c>
      <c r="HT47" s="13">
        <f t="shared" ca="1" si="97"/>
        <v>-8.7512753648646451E-9</v>
      </c>
      <c r="HU47" s="13">
        <f t="shared" ca="1" si="97"/>
        <v>-8.6318215302134619E-9</v>
      </c>
      <c r="HV47" s="13">
        <f t="shared" ca="1" si="97"/>
        <v>-8.5124003902676367E-9</v>
      </c>
      <c r="HW47" s="13">
        <f t="shared" ca="1" si="97"/>
        <v>-8.3930119450272225E-9</v>
      </c>
      <c r="HX47" s="13">
        <f t="shared" ca="1" si="97"/>
        <v>-8.2736561944921664E-9</v>
      </c>
      <c r="HY47" s="13">
        <f t="shared" ca="1" si="97"/>
        <v>-8.154333138662627E-9</v>
      </c>
      <c r="HZ47" s="13">
        <f t="shared" ca="1" si="97"/>
        <v>-8.0350427775384722E-9</v>
      </c>
      <c r="IA47" s="13">
        <f t="shared" ca="1" si="97"/>
        <v>-7.9157851111197018E-9</v>
      </c>
      <c r="IB47" s="13">
        <f t="shared" ca="1" si="97"/>
        <v>-7.7965601394063159E-9</v>
      </c>
      <c r="IC47" s="13">
        <f t="shared" ca="1" si="97"/>
        <v>-7.6773678623984469E-9</v>
      </c>
      <c r="ID47" s="13">
        <f t="shared" ca="1" si="97"/>
        <v>-7.5582082800959359E-9</v>
      </c>
      <c r="IE47" s="13">
        <f t="shared" ca="1" si="97"/>
        <v>-7.4390813924988623E-9</v>
      </c>
      <c r="IF47" s="13">
        <f t="shared" ca="1" si="97"/>
        <v>-7.3199871996071732E-9</v>
      </c>
      <c r="IG47" s="13">
        <f t="shared" ca="1" si="97"/>
        <v>-7.2009257014209215E-9</v>
      </c>
      <c r="IH47" s="13">
        <f t="shared" ca="1" si="97"/>
        <v>-7.0818968979400808E-9</v>
      </c>
      <c r="II47" s="13">
        <f t="shared" ca="1" si="97"/>
        <v>-6.962900789164651E-9</v>
      </c>
      <c r="IJ47" s="13">
        <f t="shared" ca="1" si="97"/>
        <v>-6.8439373750946322E-9</v>
      </c>
      <c r="IK47" s="13">
        <f t="shared" ca="1" si="97"/>
        <v>-6.7250066557300243E-9</v>
      </c>
      <c r="IL47" s="13">
        <f t="shared" ca="1" si="97"/>
        <v>-6.6061086310708539E-9</v>
      </c>
      <c r="IM47" s="13">
        <f t="shared" ca="1" si="97"/>
        <v>-6.4872433011170944E-9</v>
      </c>
      <c r="IN47" s="13">
        <f t="shared" ca="1" si="97"/>
        <v>-6.3684106658687459E-9</v>
      </c>
      <c r="IO47" s="13">
        <f t="shared" ca="1" si="97"/>
        <v>-6.2496107253258613E-9</v>
      </c>
      <c r="IP47" s="13">
        <f t="shared" ca="1" si="97"/>
        <v>-6.1308434794882818E-9</v>
      </c>
      <c r="IQ47" s="13">
        <f t="shared" ca="1" si="97"/>
        <v>-6.0121089283561661E-9</v>
      </c>
      <c r="IR47" s="13">
        <f t="shared" ca="1" si="97"/>
        <v>-5.8934070719294879E-9</v>
      </c>
      <c r="IS47" s="13">
        <f t="shared" ca="1" si="97"/>
        <v>-5.7747379102082736E-9</v>
      </c>
      <c r="IT47" s="13">
        <f t="shared" ca="1" si="97"/>
        <v>-5.6561014431923643E-9</v>
      </c>
      <c r="IU47" s="13">
        <f t="shared" ca="1" si="97"/>
        <v>-5.5374976708819719E-9</v>
      </c>
      <c r="IV47" s="13">
        <f t="shared" ca="1" si="97"/>
        <v>-5.4189265932768846E-9</v>
      </c>
      <c r="IW47" s="13">
        <f t="shared" ca="1" si="97"/>
        <v>-5.3003882103773406E-9</v>
      </c>
      <c r="IX47" s="13">
        <f t="shared" ref="IX47:KP47" ca="1" si="98">vol_next^2-v_interp^2</f>
        <v>-5.1818825221830752E-9</v>
      </c>
      <c r="IY47" s="13">
        <f t="shared" ca="1" si="98"/>
        <v>-5.0634095286943531E-9</v>
      </c>
      <c r="IZ47" s="13">
        <f t="shared" ca="1" si="98"/>
        <v>-4.9449692299110419E-9</v>
      </c>
      <c r="JA47" s="13">
        <f t="shared" ca="1" si="98"/>
        <v>-4.8265616258330358E-9</v>
      </c>
      <c r="JB47" s="13">
        <f t="shared" ca="1" si="98"/>
        <v>-4.7081867164604672E-9</v>
      </c>
      <c r="JC47" s="13">
        <f t="shared" ca="1" si="98"/>
        <v>-4.5898445017933889E-9</v>
      </c>
      <c r="JD47" s="13">
        <f t="shared" ca="1" si="98"/>
        <v>-4.4715349818316422E-9</v>
      </c>
      <c r="JE47" s="13">
        <f t="shared" ca="1" si="98"/>
        <v>-4.3532581565754123E-9</v>
      </c>
      <c r="JF47" s="13">
        <f t="shared" ca="1" si="98"/>
        <v>-4.2350140260245669E-9</v>
      </c>
      <c r="JG47" s="13">
        <f t="shared" ca="1" si="98"/>
        <v>-4.1168025901790795E-9</v>
      </c>
      <c r="JH47" s="13">
        <f t="shared" ca="1" si="98"/>
        <v>-3.9986238490390825E-9</v>
      </c>
      <c r="JI47" s="13">
        <f t="shared" ca="1" si="98"/>
        <v>-3.880477802604417E-9</v>
      </c>
      <c r="JJ47" s="13">
        <f t="shared" ca="1" si="98"/>
        <v>-3.762364450875136E-9</v>
      </c>
      <c r="JK47" s="13">
        <f t="shared" ca="1" si="98"/>
        <v>-3.6442837938513983E-9</v>
      </c>
      <c r="JL47" s="13">
        <f t="shared" ca="1" si="98"/>
        <v>-3.5262358315330716E-9</v>
      </c>
      <c r="JM47" s="13">
        <f t="shared" ca="1" si="98"/>
        <v>-3.4082205639200764E-9</v>
      </c>
      <c r="JN47" s="13">
        <f t="shared" ca="1" si="98"/>
        <v>-3.2902379910124657E-9</v>
      </c>
      <c r="JO47" s="13">
        <f t="shared" ca="1" si="98"/>
        <v>-3.1722881128104777E-9</v>
      </c>
      <c r="JP47" s="13">
        <f t="shared" ca="1" si="98"/>
        <v>-3.0543709293137154E-9</v>
      </c>
      <c r="JQ47" s="13">
        <f t="shared" ca="1" si="98"/>
        <v>-2.9364864405224699E-9</v>
      </c>
      <c r="JR47" s="13">
        <f t="shared" ca="1" si="98"/>
        <v>-2.8186346464365295E-9</v>
      </c>
      <c r="JS47" s="13">
        <f t="shared" ca="1" si="98"/>
        <v>-2.700815547056106E-9</v>
      </c>
      <c r="JT47" s="13">
        <f t="shared" ca="1" si="98"/>
        <v>-2.583029142381014E-9</v>
      </c>
      <c r="JU47" s="13">
        <f t="shared" ca="1" si="98"/>
        <v>-2.4652754324113329E-9</v>
      </c>
      <c r="JV47" s="13">
        <f t="shared" ca="1" si="98"/>
        <v>-2.3475544171471422E-9</v>
      </c>
      <c r="JW47" s="13">
        <f t="shared" ca="1" si="98"/>
        <v>-2.2298660965882831E-9</v>
      </c>
      <c r="JX47" s="13">
        <f t="shared" ca="1" si="98"/>
        <v>-2.1122104707349408E-9</v>
      </c>
      <c r="JY47" s="13">
        <f t="shared" ca="1" si="98"/>
        <v>-1.99458753958693E-9</v>
      </c>
      <c r="JZ47" s="13">
        <f t="shared" ca="1" si="98"/>
        <v>-1.8769973031444096E-9</v>
      </c>
      <c r="KA47" s="13">
        <f t="shared" ca="1" si="98"/>
        <v>-1.7594397614072208E-9</v>
      </c>
      <c r="KB47" s="13">
        <f t="shared" ca="1" si="98"/>
        <v>-1.6419149143756282E-9</v>
      </c>
      <c r="KC47" s="13">
        <f t="shared" ca="1" si="98"/>
        <v>-1.5244227620492877E-9</v>
      </c>
      <c r="KD47" s="13">
        <f t="shared" ca="1" si="98"/>
        <v>-1.4069633044284376E-9</v>
      </c>
      <c r="KE47" s="13">
        <f t="shared" ca="1" si="98"/>
        <v>-1.2895365415128926E-9</v>
      </c>
      <c r="KF47" s="13">
        <f t="shared" ca="1" si="98"/>
        <v>-1.172142473302785E-9</v>
      </c>
      <c r="KG47" s="13">
        <f t="shared" ca="1" si="98"/>
        <v>-1.0547810997981678E-9</v>
      </c>
      <c r="KH47" s="13">
        <f t="shared" ca="1" si="98"/>
        <v>-9.3745242099888214E-10</v>
      </c>
      <c r="KI47" s="13">
        <f t="shared" ca="1" si="98"/>
        <v>-8.201564369051133E-10</v>
      </c>
      <c r="KJ47" s="13">
        <f t="shared" ca="1" si="98"/>
        <v>-7.0289314751664954E-10</v>
      </c>
      <c r="KK47" s="13">
        <f t="shared" ca="1" si="98"/>
        <v>-5.8566255283372909E-10</v>
      </c>
      <c r="KL47" s="13">
        <f t="shared" ca="1" si="98"/>
        <v>-4.6846465285608724E-10</v>
      </c>
      <c r="KM47" s="13">
        <f t="shared" ca="1" si="98"/>
        <v>-3.512994475839887E-10</v>
      </c>
      <c r="KN47" s="13">
        <f t="shared" ca="1" si="98"/>
        <v>-2.3416693701719524E-10</v>
      </c>
      <c r="KO47" s="13">
        <f t="shared" ca="1" si="98"/>
        <v>-1.1706712115597155E-10</v>
      </c>
      <c r="KP47" s="13">
        <f t="shared" ca="1" si="98"/>
        <v>0</v>
      </c>
    </row>
    <row r="49" spans="1:302" x14ac:dyDescent="0.2">
      <c r="A49" s="13" t="s">
        <v>79</v>
      </c>
      <c r="B49" s="13">
        <f t="shared" ref="B49:BM49" ca="1" si="99">b^2-4*a*c_</f>
        <v>4.8232863316197572E-15</v>
      </c>
      <c r="C49" s="13">
        <f t="shared" ca="1" si="99"/>
        <v>1.010897749722507E-14</v>
      </c>
      <c r="D49" s="13">
        <f t="shared" ca="1" si="99"/>
        <v>1.5609166758544004E-14</v>
      </c>
      <c r="E49" s="13">
        <f t="shared" ca="1" si="99"/>
        <v>2.1323854115576495E-14</v>
      </c>
      <c r="F49" s="13">
        <f t="shared" ca="1" si="99"/>
        <v>2.7253039568322507E-14</v>
      </c>
      <c r="G49" s="13">
        <f t="shared" ca="1" si="99"/>
        <v>3.339672311678214E-14</v>
      </c>
      <c r="H49" s="13">
        <f t="shared" ca="1" si="99"/>
        <v>3.975490476095528E-14</v>
      </c>
      <c r="I49" s="13">
        <f t="shared" ca="1" si="99"/>
        <v>4.6327584500841985E-14</v>
      </c>
      <c r="J49" s="13">
        <f t="shared" ca="1" si="99"/>
        <v>5.3114762336442235E-14</v>
      </c>
      <c r="K49" s="13">
        <f t="shared" ca="1" si="99"/>
        <v>6.0116438267755999E-14</v>
      </c>
      <c r="L49" s="13">
        <f t="shared" ca="1" si="99"/>
        <v>4.6356188493826367E-14</v>
      </c>
      <c r="M49" s="13">
        <f t="shared" ca="1" si="99"/>
        <v>4.8282417056018209E-14</v>
      </c>
      <c r="N49" s="13">
        <f t="shared" ca="1" si="99"/>
        <v>5.0218923911369512E-14</v>
      </c>
      <c r="O49" s="13">
        <f t="shared" ca="1" si="99"/>
        <v>5.2165709059880364E-14</v>
      </c>
      <c r="P49" s="13">
        <f t="shared" ca="1" si="99"/>
        <v>5.412277250155074E-14</v>
      </c>
      <c r="Q49" s="13">
        <f t="shared" ca="1" si="99"/>
        <v>5.609011423638057E-14</v>
      </c>
      <c r="R49" s="13">
        <f t="shared" ca="1" si="99"/>
        <v>5.8067734264369999E-14</v>
      </c>
      <c r="S49" s="13">
        <f t="shared" ca="1" si="99"/>
        <v>6.0055632585518857E-14</v>
      </c>
      <c r="T49" s="13">
        <f t="shared" ca="1" si="99"/>
        <v>6.2053809199827278E-14</v>
      </c>
      <c r="U49" s="13">
        <f t="shared" ca="1" si="99"/>
        <v>6.4062264107295133E-14</v>
      </c>
      <c r="V49" s="13">
        <f t="shared" ca="1" si="99"/>
        <v>6.608099730792255E-14</v>
      </c>
      <c r="W49" s="13">
        <f t="shared" ca="1" si="99"/>
        <v>6.7464613786034391E-14</v>
      </c>
      <c r="X49" s="13">
        <f t="shared" ca="1" si="99"/>
        <v>6.885241899666306E-14</v>
      </c>
      <c r="Y49" s="13">
        <f t="shared" ca="1" si="99"/>
        <v>7.0244412939808606E-14</v>
      </c>
      <c r="Z49" s="13">
        <f t="shared" ca="1" si="99"/>
        <v>7.1640595615470955E-14</v>
      </c>
      <c r="AA49" s="13">
        <f t="shared" ca="1" si="99"/>
        <v>7.304096702365022E-14</v>
      </c>
      <c r="AB49" s="13">
        <f t="shared" ca="1" si="99"/>
        <v>7.4445527164346313E-14</v>
      </c>
      <c r="AC49" s="13">
        <f t="shared" ca="1" si="99"/>
        <v>7.5854276037559245E-14</v>
      </c>
      <c r="AD49" s="13">
        <f t="shared" ca="1" si="99"/>
        <v>7.7267213643289056E-14</v>
      </c>
      <c r="AE49" s="13">
        <f t="shared" ca="1" si="99"/>
        <v>7.8684339981535644E-14</v>
      </c>
      <c r="AF49" s="13">
        <f t="shared" ca="1" si="99"/>
        <v>6.3504990796912454E-14</v>
      </c>
      <c r="AG49" s="13">
        <f t="shared" ca="1" si="99"/>
        <v>6.4436591707945173E-14</v>
      </c>
      <c r="AH49" s="13">
        <f t="shared" ca="1" si="99"/>
        <v>6.5370045328067575E-14</v>
      </c>
      <c r="AI49" s="13">
        <f t="shared" ca="1" si="99"/>
        <v>6.6305351657279709E-14</v>
      </c>
      <c r="AJ49" s="13">
        <f t="shared" ca="1" si="99"/>
        <v>6.7242510695581412E-14</v>
      </c>
      <c r="AK49" s="13">
        <f t="shared" ca="1" si="99"/>
        <v>6.8181522442972784E-14</v>
      </c>
      <c r="AL49" s="13">
        <f t="shared" ca="1" si="99"/>
        <v>6.9122386899453865E-14</v>
      </c>
      <c r="AM49" s="13">
        <f t="shared" ca="1" si="99"/>
        <v>7.0065104065024564E-14</v>
      </c>
      <c r="AN49" s="13">
        <f t="shared" ca="1" si="99"/>
        <v>7.1009673939684832E-14</v>
      </c>
      <c r="AO49" s="13">
        <f t="shared" ca="1" si="99"/>
        <v>7.1956096523434908E-14</v>
      </c>
      <c r="AP49" s="13">
        <f t="shared" ca="1" si="99"/>
        <v>7.4110900514843924E-14</v>
      </c>
      <c r="AQ49" s="13">
        <f t="shared" ca="1" si="99"/>
        <v>7.5278119382919041E-14</v>
      </c>
      <c r="AR49" s="13">
        <f t="shared" ca="1" si="99"/>
        <v>7.6447919437016289E-14</v>
      </c>
      <c r="AS49" s="13">
        <f t="shared" ca="1" si="99"/>
        <v>7.7620300677135808E-14</v>
      </c>
      <c r="AT49" s="13">
        <f t="shared" ca="1" si="99"/>
        <v>7.8795263103277332E-14</v>
      </c>
      <c r="AU49" s="13">
        <f t="shared" ca="1" si="99"/>
        <v>7.9972806715441001E-14</v>
      </c>
      <c r="AV49" s="13">
        <f t="shared" ca="1" si="99"/>
        <v>8.1152931513626801E-14</v>
      </c>
      <c r="AW49" s="13">
        <f t="shared" ca="1" si="99"/>
        <v>8.2335637497834734E-14</v>
      </c>
      <c r="AX49" s="13">
        <f t="shared" ca="1" si="99"/>
        <v>8.3520924668064911E-14</v>
      </c>
      <c r="AY49" s="13">
        <f t="shared" ca="1" si="99"/>
        <v>8.4708793024317056E-14</v>
      </c>
      <c r="AZ49" s="13">
        <f t="shared" ca="1" si="99"/>
        <v>8.5517055509221116E-14</v>
      </c>
      <c r="BA49" s="13">
        <f t="shared" ca="1" si="99"/>
        <v>8.4479946859221764E-14</v>
      </c>
      <c r="BB49" s="13">
        <f t="shared" ca="1" si="99"/>
        <v>8.3444859855197959E-14</v>
      </c>
      <c r="BC49" s="13">
        <f t="shared" ca="1" si="99"/>
        <v>8.2411794497149575E-14</v>
      </c>
      <c r="BD49" s="13">
        <f t="shared" ca="1" si="99"/>
        <v>8.1380750785076727E-14</v>
      </c>
      <c r="BE49" s="13">
        <f t="shared" ca="1" si="99"/>
        <v>8.035172871897925E-14</v>
      </c>
      <c r="BF49" s="13">
        <f t="shared" ca="1" si="99"/>
        <v>7.9324728298857358E-14</v>
      </c>
      <c r="BG49" s="13">
        <f t="shared" ca="1" si="99"/>
        <v>7.8299749524710988E-14</v>
      </c>
      <c r="BH49" s="13">
        <f t="shared" ca="1" si="99"/>
        <v>7.7276792396540116E-14</v>
      </c>
      <c r="BI49" s="13">
        <f t="shared" ca="1" si="99"/>
        <v>7.6255856914344754E-14</v>
      </c>
      <c r="BJ49" s="13">
        <f t="shared" ca="1" si="99"/>
        <v>7.523694307812485E-14</v>
      </c>
      <c r="BK49" s="13">
        <f t="shared" ca="1" si="99"/>
        <v>7.4220050887880482E-14</v>
      </c>
      <c r="BL49" s="13">
        <f t="shared" ca="1" si="99"/>
        <v>7.3205180343611574E-14</v>
      </c>
      <c r="BM49" s="13">
        <f t="shared" ca="1" si="99"/>
        <v>7.2192331445318213E-14</v>
      </c>
      <c r="BN49" s="13">
        <f t="shared" ref="BN49:DY49" ca="1" si="100">b^2-4*a*c_</f>
        <v>7.1181504193000298E-14</v>
      </c>
      <c r="BO49" s="13">
        <f t="shared" ca="1" si="100"/>
        <v>7.0172698586657906E-14</v>
      </c>
      <c r="BP49" s="13">
        <f t="shared" ca="1" si="100"/>
        <v>6.9165914626290898E-14</v>
      </c>
      <c r="BQ49" s="13">
        <f t="shared" ca="1" si="100"/>
        <v>6.8161152311899475E-14</v>
      </c>
      <c r="BR49" s="13">
        <f t="shared" ca="1" si="100"/>
        <v>6.7158411643483588E-14</v>
      </c>
      <c r="BS49" s="13">
        <f t="shared" ca="1" si="100"/>
        <v>6.6157692621043159E-14</v>
      </c>
      <c r="BT49" s="13">
        <f t="shared" ca="1" si="100"/>
        <v>6.7077340630344294E-14</v>
      </c>
      <c r="BU49" s="13">
        <f t="shared" ca="1" si="100"/>
        <v>6.7390437683534198E-14</v>
      </c>
      <c r="BV49" s="13">
        <f t="shared" ca="1" si="100"/>
        <v>6.7703738170003918E-14</v>
      </c>
      <c r="BW49" s="13">
        <f t="shared" ca="1" si="100"/>
        <v>6.8017242089753162E-14</v>
      </c>
      <c r="BX49" s="13">
        <f t="shared" ca="1" si="100"/>
        <v>6.8330949442782234E-14</v>
      </c>
      <c r="BY49" s="13">
        <f t="shared" ca="1" si="100"/>
        <v>6.8644860229090894E-14</v>
      </c>
      <c r="BZ49" s="13">
        <f t="shared" ca="1" si="100"/>
        <v>6.8958974448679217E-14</v>
      </c>
      <c r="CA49" s="13">
        <f t="shared" ca="1" si="100"/>
        <v>6.9273292101547267E-14</v>
      </c>
      <c r="CB49" s="13">
        <f t="shared" ca="1" si="100"/>
        <v>6.9587813187694993E-14</v>
      </c>
      <c r="CC49" s="13">
        <f t="shared" ca="1" si="100"/>
        <v>6.9902537707122282E-14</v>
      </c>
      <c r="CD49" s="13">
        <f t="shared" ca="1" si="100"/>
        <v>7.0217465659829424E-14</v>
      </c>
      <c r="CE49" s="13">
        <f t="shared" ca="1" si="100"/>
        <v>7.0532597045816192E-14</v>
      </c>
      <c r="CF49" s="13">
        <f t="shared" ca="1" si="100"/>
        <v>7.0847931865082485E-14</v>
      </c>
      <c r="CG49" s="13">
        <f t="shared" ca="1" si="100"/>
        <v>7.1163470117628656E-14</v>
      </c>
      <c r="CH49" s="13">
        <f t="shared" ca="1" si="100"/>
        <v>7.1479211803454338E-14</v>
      </c>
      <c r="CI49" s="13">
        <f t="shared" ca="1" si="100"/>
        <v>7.1795156922559862E-14</v>
      </c>
      <c r="CJ49" s="13">
        <f t="shared" ca="1" si="100"/>
        <v>7.2111305474944948E-14</v>
      </c>
      <c r="CK49" s="13">
        <f t="shared" ca="1" si="100"/>
        <v>7.2427657460609798E-14</v>
      </c>
      <c r="CL49" s="13">
        <f t="shared" ca="1" si="100"/>
        <v>7.2744212879554186E-14</v>
      </c>
      <c r="CM49" s="13">
        <f t="shared" ca="1" si="100"/>
        <v>7.3060971731778339E-14</v>
      </c>
      <c r="CN49" s="13">
        <f t="shared" ca="1" si="100"/>
        <v>7.3377934017282117E-14</v>
      </c>
      <c r="CO49" s="13">
        <f t="shared" ca="1" si="100"/>
        <v>7.3695099736065635E-14</v>
      </c>
      <c r="CP49" s="13">
        <f t="shared" ca="1" si="100"/>
        <v>7.4012468888128829E-14</v>
      </c>
      <c r="CQ49" s="13">
        <f t="shared" ca="1" si="100"/>
        <v>7.4330041473471636E-14</v>
      </c>
      <c r="CR49" s="13">
        <f t="shared" ca="1" si="100"/>
        <v>7.4647817492094182E-14</v>
      </c>
      <c r="CS49" s="13">
        <f t="shared" ca="1" si="100"/>
        <v>7.4965796943996291E-14</v>
      </c>
      <c r="CT49" s="13">
        <f t="shared" ca="1" si="100"/>
        <v>7.5283979829178228E-14</v>
      </c>
      <c r="CU49" s="13">
        <f t="shared" ca="1" si="100"/>
        <v>7.5602366147639728E-14</v>
      </c>
      <c r="CV49" s="13">
        <f t="shared" ca="1" si="100"/>
        <v>7.5920955899380916E-14</v>
      </c>
      <c r="CW49" s="13">
        <f t="shared" ca="1" si="100"/>
        <v>7.6239749084401831E-14</v>
      </c>
      <c r="CX49" s="13">
        <f t="shared" ca="1" si="100"/>
        <v>8.5891992261036745E-14</v>
      </c>
      <c r="CY49" s="13">
        <f t="shared" ca="1" si="100"/>
        <v>8.5759022716893975E-14</v>
      </c>
      <c r="CZ49" s="13">
        <f t="shared" ca="1" si="100"/>
        <v>8.562608835347135E-14</v>
      </c>
      <c r="DA49" s="13">
        <f t="shared" ca="1" si="100"/>
        <v>8.5493189170769085E-14</v>
      </c>
      <c r="DB49" s="13">
        <f t="shared" ca="1" si="100"/>
        <v>8.536032516878709E-14</v>
      </c>
      <c r="DC49" s="13">
        <f t="shared" ca="1" si="100"/>
        <v>8.5227496347525253E-14</v>
      </c>
      <c r="DD49" s="13">
        <f t="shared" ca="1" si="100"/>
        <v>8.5094702706983674E-14</v>
      </c>
      <c r="DE49" s="13">
        <f t="shared" ca="1" si="100"/>
        <v>8.4961944247162594E-14</v>
      </c>
      <c r="DF49" s="13">
        <f t="shared" ca="1" si="100"/>
        <v>8.4829220968061532E-14</v>
      </c>
      <c r="DG49" s="13">
        <f t="shared" ca="1" si="100"/>
        <v>8.4696532869680728E-14</v>
      </c>
      <c r="DH49" s="13">
        <f t="shared" ca="1" si="100"/>
        <v>8.4563879952020297E-14</v>
      </c>
      <c r="DI49" s="13">
        <f t="shared" ca="1" si="100"/>
        <v>8.4431262215079972E-14</v>
      </c>
      <c r="DJ49" s="13">
        <f t="shared" ca="1" si="100"/>
        <v>8.4298679658860133E-14</v>
      </c>
      <c r="DK49" s="13">
        <f t="shared" ca="1" si="100"/>
        <v>8.4166132283360388E-14</v>
      </c>
      <c r="DL49" s="13">
        <f t="shared" ca="1" si="100"/>
        <v>8.4033620088581129E-14</v>
      </c>
      <c r="DM49" s="13">
        <f t="shared" ca="1" si="100"/>
        <v>8.3901143074521775E-14</v>
      </c>
      <c r="DN49" s="13">
        <f t="shared" ca="1" si="100"/>
        <v>8.3768701241182931E-14</v>
      </c>
      <c r="DO49" s="13">
        <f t="shared" ca="1" si="100"/>
        <v>8.363629458856422E-14</v>
      </c>
      <c r="DP49" s="13">
        <f t="shared" ca="1" si="100"/>
        <v>8.3503923116665893E-14</v>
      </c>
      <c r="DQ49" s="13">
        <f t="shared" ca="1" si="100"/>
        <v>8.3371586825487825E-14</v>
      </c>
      <c r="DR49" s="13">
        <f t="shared" ca="1" si="100"/>
        <v>8.3239285715029901E-14</v>
      </c>
      <c r="DS49" s="13">
        <f t="shared" ca="1" si="100"/>
        <v>8.3107019785292236E-14</v>
      </c>
      <c r="DT49" s="13">
        <f t="shared" ca="1" si="100"/>
        <v>8.2974789036274968E-14</v>
      </c>
      <c r="DU49" s="13">
        <f t="shared" ca="1" si="100"/>
        <v>8.2842593467977959E-14</v>
      </c>
      <c r="DV49" s="13">
        <f t="shared" ca="1" si="100"/>
        <v>8.2710433080401056E-14</v>
      </c>
      <c r="DW49" s="13">
        <f t="shared" ca="1" si="100"/>
        <v>8.2578307873544564E-14</v>
      </c>
      <c r="DX49" s="13">
        <f t="shared" ca="1" si="100"/>
        <v>8.2446217847408127E-14</v>
      </c>
      <c r="DY49" s="13">
        <f t="shared" ca="1" si="100"/>
        <v>8.2314163001992252E-14</v>
      </c>
      <c r="DZ49" s="13">
        <f t="shared" ref="DZ49:GK49" ca="1" si="101">b^2-4*a*c_</f>
        <v>8.2182143337296434E-14</v>
      </c>
      <c r="EA49" s="13">
        <f t="shared" ca="1" si="101"/>
        <v>8.2050158853321025E-14</v>
      </c>
      <c r="EB49" s="13">
        <f t="shared" ca="1" si="101"/>
        <v>8.1918209550065673E-14</v>
      </c>
      <c r="EC49" s="13">
        <f t="shared" ca="1" si="101"/>
        <v>8.1786295427530629E-14</v>
      </c>
      <c r="ED49" s="13">
        <f t="shared" ca="1" si="101"/>
        <v>8.1654416485715958E-14</v>
      </c>
      <c r="EE49" s="13">
        <f t="shared" ca="1" si="101"/>
        <v>8.152257272462157E-14</v>
      </c>
      <c r="EF49" s="13">
        <f t="shared" ca="1" si="101"/>
        <v>8.1390764144247403E-14</v>
      </c>
      <c r="EG49" s="13">
        <f t="shared" ca="1" si="101"/>
        <v>8.1258990744593418E-14</v>
      </c>
      <c r="EH49" s="13">
        <f t="shared" ca="1" si="101"/>
        <v>8.1127252525659692E-14</v>
      </c>
      <c r="EI49" s="13">
        <f t="shared" ca="1" si="101"/>
        <v>8.0995549487446338E-14</v>
      </c>
      <c r="EJ49" s="13">
        <f t="shared" ca="1" si="101"/>
        <v>8.0863881629953229E-14</v>
      </c>
      <c r="EK49" s="13">
        <f t="shared" ca="1" si="101"/>
        <v>8.073224895318029E-14</v>
      </c>
      <c r="EL49" s="13">
        <f t="shared" ca="1" si="101"/>
        <v>8.0600651457127699E-14</v>
      </c>
      <c r="EM49" s="13">
        <f t="shared" ca="1" si="101"/>
        <v>8.046908914179529E-14</v>
      </c>
      <c r="EN49" s="13">
        <f t="shared" ca="1" si="101"/>
        <v>8.033756200718324E-14</v>
      </c>
      <c r="EO49" s="13">
        <f t="shared" ca="1" si="101"/>
        <v>8.0206070053291335E-14</v>
      </c>
      <c r="EP49" s="13">
        <f t="shared" ca="1" si="101"/>
        <v>8.0074613280119802E-14</v>
      </c>
      <c r="EQ49" s="13">
        <f t="shared" ca="1" si="101"/>
        <v>7.9943191687668489E-14</v>
      </c>
      <c r="ER49" s="13">
        <f t="shared" ca="1" si="101"/>
        <v>7.9811805275937448E-14</v>
      </c>
      <c r="ES49" s="13">
        <f t="shared" ca="1" si="101"/>
        <v>7.9680454044926564E-14</v>
      </c>
      <c r="ET49" s="13">
        <f t="shared" ca="1" si="101"/>
        <v>7.954913799463609E-14</v>
      </c>
      <c r="EU49" s="13">
        <f t="shared" ca="1" si="101"/>
        <v>7.9417857125065773E-14</v>
      </c>
      <c r="EV49" s="13">
        <f t="shared" ca="1" si="101"/>
        <v>7.9286611436215815E-14</v>
      </c>
      <c r="EW49" s="13">
        <f t="shared" ca="1" si="101"/>
        <v>7.915540092808599E-14</v>
      </c>
      <c r="EX49" s="13">
        <f t="shared" ca="1" si="101"/>
        <v>7.9024225600676562E-14</v>
      </c>
      <c r="EY49" s="13">
        <f t="shared" ca="1" si="101"/>
        <v>7.8893085453987342E-14</v>
      </c>
      <c r="EZ49" s="13">
        <f t="shared" ca="1" si="101"/>
        <v>7.8761980488018367E-14</v>
      </c>
      <c r="FA49" s="13">
        <f t="shared" ca="1" si="101"/>
        <v>7.8630910702769664E-14</v>
      </c>
      <c r="FB49" s="13">
        <f t="shared" ca="1" si="101"/>
        <v>7.8499876098241232E-14</v>
      </c>
      <c r="FC49" s="13">
        <f t="shared" ca="1" si="101"/>
        <v>7.8368876674433032E-14</v>
      </c>
      <c r="FD49" s="13">
        <f t="shared" ca="1" si="101"/>
        <v>7.8237912431345129E-14</v>
      </c>
      <c r="FE49" s="13">
        <f t="shared" ca="1" si="101"/>
        <v>7.8106983368977409E-14</v>
      </c>
      <c r="FF49" s="13">
        <f t="shared" ca="1" si="101"/>
        <v>7.7976089487330073E-14</v>
      </c>
      <c r="FG49" s="13">
        <f t="shared" ca="1" si="101"/>
        <v>7.784523078640292E-14</v>
      </c>
      <c r="FH49" s="13">
        <f t="shared" ca="1" si="101"/>
        <v>7.7714407266196038E-14</v>
      </c>
      <c r="FI49" s="13">
        <f t="shared" ca="1" si="101"/>
        <v>7.758361892670944E-14</v>
      </c>
      <c r="FJ49" s="13">
        <f t="shared" ca="1" si="101"/>
        <v>7.7452865767943163E-14</v>
      </c>
      <c r="FK49" s="13">
        <f t="shared" ca="1" si="101"/>
        <v>7.7322147789897018E-14</v>
      </c>
      <c r="FL49" s="13">
        <f t="shared" ca="1" si="101"/>
        <v>7.7191464992571232E-14</v>
      </c>
      <c r="FM49" s="13">
        <f t="shared" ca="1" si="101"/>
        <v>7.7060817375965604E-14</v>
      </c>
      <c r="FN49" s="13">
        <f t="shared" ca="1" si="101"/>
        <v>7.6930204940080285E-14</v>
      </c>
      <c r="FO49" s="13">
        <f t="shared" ca="1" si="101"/>
        <v>7.6799627684915262E-14</v>
      </c>
      <c r="FP49" s="13">
        <f t="shared" ca="1" si="101"/>
        <v>7.6669085610470485E-14</v>
      </c>
      <c r="FQ49" s="13">
        <f t="shared" ca="1" si="101"/>
        <v>7.6538578716745966E-14</v>
      </c>
      <c r="FR49" s="13">
        <f t="shared" ca="1" si="101"/>
        <v>7.6408107003741769E-14</v>
      </c>
      <c r="FS49" s="13">
        <f t="shared" ca="1" si="101"/>
        <v>7.6277670471457704E-14</v>
      </c>
      <c r="FT49" s="13">
        <f t="shared" ca="1" si="101"/>
        <v>7.6147269119894036E-14</v>
      </c>
      <c r="FU49" s="13">
        <f t="shared" ca="1" si="101"/>
        <v>7.6016902949050487E-14</v>
      </c>
      <c r="FV49" s="13">
        <f t="shared" ca="1" si="101"/>
        <v>7.5886571958927336E-14</v>
      </c>
      <c r="FW49" s="13">
        <f t="shared" ca="1" si="101"/>
        <v>7.575627614952433E-14</v>
      </c>
      <c r="FX49" s="13">
        <f t="shared" ca="1" si="101"/>
        <v>7.5626015520841645E-14</v>
      </c>
      <c r="FY49" s="13">
        <f t="shared" ca="1" si="101"/>
        <v>7.5495790072879231E-14</v>
      </c>
      <c r="FZ49" s="13">
        <f t="shared" ca="1" si="101"/>
        <v>7.5365599805637113E-14</v>
      </c>
      <c r="GA49" s="13">
        <f t="shared" ca="1" si="101"/>
        <v>7.5235444719115153E-14</v>
      </c>
      <c r="GB49" s="13">
        <f t="shared" ca="1" si="101"/>
        <v>7.5105324813313578E-14</v>
      </c>
      <c r="GC49" s="13">
        <f t="shared" ca="1" si="101"/>
        <v>7.497524008823226E-14</v>
      </c>
      <c r="GD49" s="13">
        <f t="shared" ca="1" si="101"/>
        <v>7.4845190543871075E-14</v>
      </c>
      <c r="GE49" s="13">
        <f t="shared" ca="1" si="101"/>
        <v>7.4715176180230262E-14</v>
      </c>
      <c r="GF49" s="13">
        <f t="shared" ca="1" si="101"/>
        <v>7.4585196997309632E-14</v>
      </c>
      <c r="GG49" s="13">
        <f t="shared" ca="1" si="101"/>
        <v>7.4455252995109361E-14</v>
      </c>
      <c r="GH49" s="13">
        <f t="shared" ca="1" si="101"/>
        <v>7.4325344173629197E-14</v>
      </c>
      <c r="GI49" s="13">
        <f t="shared" ca="1" si="101"/>
        <v>7.4195470532869367E-14</v>
      </c>
      <c r="GJ49" s="13">
        <f t="shared" ca="1" si="101"/>
        <v>7.4065632072829871E-14</v>
      </c>
      <c r="GK49" s="13">
        <f t="shared" ca="1" si="101"/>
        <v>7.393582879351062E-14</v>
      </c>
      <c r="GL49" s="13">
        <f t="shared" ref="GL49:IW49" ca="1" si="102">b^2-4*a*c_</f>
        <v>7.3806060694911553E-14</v>
      </c>
      <c r="GM49" s="13">
        <f t="shared" ca="1" si="102"/>
        <v>7.3676327777032819E-14</v>
      </c>
      <c r="GN49" s="13">
        <f t="shared" ca="1" si="102"/>
        <v>7.3546630039874382E-14</v>
      </c>
      <c r="GO49" s="13">
        <f t="shared" ca="1" si="102"/>
        <v>7.3416967483436115E-14</v>
      </c>
      <c r="GP49" s="13">
        <f t="shared" ca="1" si="102"/>
        <v>7.3287340107718069E-14</v>
      </c>
      <c r="GQ49" s="13">
        <f t="shared" ca="1" si="102"/>
        <v>7.3157747912720394E-14</v>
      </c>
      <c r="GR49" s="13">
        <f t="shared" ca="1" si="102"/>
        <v>7.3028190898443003E-14</v>
      </c>
      <c r="GS49" s="13">
        <f t="shared" ca="1" si="102"/>
        <v>7.2898669064885757E-14</v>
      </c>
      <c r="GT49" s="13">
        <f t="shared" ca="1" si="102"/>
        <v>7.2769182412048769E-14</v>
      </c>
      <c r="GU49" s="13">
        <f t="shared" ca="1" si="102"/>
        <v>7.2639730939932153E-14</v>
      </c>
      <c r="GV49" s="13">
        <f t="shared" ca="1" si="102"/>
        <v>7.2510314648535795E-14</v>
      </c>
      <c r="GW49" s="13">
        <f t="shared" ca="1" si="102"/>
        <v>7.2380933537859608E-14</v>
      </c>
      <c r="GX49" s="13">
        <f t="shared" ca="1" si="102"/>
        <v>7.2251587607903641E-14</v>
      </c>
      <c r="GY49" s="13">
        <f t="shared" ca="1" si="102"/>
        <v>7.2122276858668084E-14</v>
      </c>
      <c r="GZ49" s="13">
        <f t="shared" ca="1" si="102"/>
        <v>7.1993001290152773E-14</v>
      </c>
      <c r="HA49" s="13">
        <f t="shared" ca="1" si="102"/>
        <v>7.1863760902357619E-14</v>
      </c>
      <c r="HB49" s="13">
        <f t="shared" ca="1" si="102"/>
        <v>7.1734555695282849E-14</v>
      </c>
      <c r="HC49" s="13">
        <f t="shared" ca="1" si="102"/>
        <v>7.1605385668928313E-14</v>
      </c>
      <c r="HD49" s="13">
        <f t="shared" ca="1" si="102"/>
        <v>7.1476250823293947E-14</v>
      </c>
      <c r="HE49" s="13">
        <f t="shared" ca="1" si="102"/>
        <v>7.1347151158379839E-14</v>
      </c>
      <c r="HF49" s="13">
        <f t="shared" ca="1" si="102"/>
        <v>7.1218086674186104E-14</v>
      </c>
      <c r="HG49" s="13">
        <f t="shared" ca="1" si="102"/>
        <v>7.1089057370712626E-14</v>
      </c>
      <c r="HH49" s="13">
        <f t="shared" ca="1" si="102"/>
        <v>7.0960063247959294E-14</v>
      </c>
      <c r="HI49" s="13">
        <f t="shared" ca="1" si="102"/>
        <v>7.0831104305926232E-14</v>
      </c>
      <c r="HJ49" s="13">
        <f t="shared" ca="1" si="102"/>
        <v>7.0702180544613555E-14</v>
      </c>
      <c r="HK49" s="13">
        <f t="shared" ca="1" si="102"/>
        <v>7.0573291964021111E-14</v>
      </c>
      <c r="HL49" s="13">
        <f t="shared" ca="1" si="102"/>
        <v>7.044443856414885E-14</v>
      </c>
      <c r="HM49" s="13">
        <f t="shared" ca="1" si="102"/>
        <v>7.0315620344996935E-14</v>
      </c>
      <c r="HN49" s="13">
        <f t="shared" ca="1" si="102"/>
        <v>7.0186837306565166E-14</v>
      </c>
      <c r="HO49" s="13">
        <f t="shared" ca="1" si="102"/>
        <v>7.0058089448853806E-14</v>
      </c>
      <c r="HP49" s="13">
        <f t="shared" ca="1" si="102"/>
        <v>6.9929376771862578E-14</v>
      </c>
      <c r="HQ49" s="13">
        <f t="shared" ca="1" si="102"/>
        <v>6.9800699275591609E-14</v>
      </c>
      <c r="HR49" s="13">
        <f t="shared" ca="1" si="102"/>
        <v>6.9672056960041011E-14</v>
      </c>
      <c r="HS49" s="13">
        <f t="shared" ca="1" si="102"/>
        <v>6.954344982521066E-14</v>
      </c>
      <c r="HT49" s="13">
        <f t="shared" ca="1" si="102"/>
        <v>6.9414877871100466E-14</v>
      </c>
      <c r="HU49" s="13">
        <f t="shared" ca="1" si="102"/>
        <v>6.9286341097710669E-14</v>
      </c>
      <c r="HV49" s="13">
        <f t="shared" ca="1" si="102"/>
        <v>6.9157839505041067E-14</v>
      </c>
      <c r="HW49" s="13">
        <f t="shared" ca="1" si="102"/>
        <v>6.9029373093091724E-14</v>
      </c>
      <c r="HX49" s="13">
        <f t="shared" ca="1" si="102"/>
        <v>6.8900941861862576E-14</v>
      </c>
      <c r="HY49" s="13">
        <f t="shared" ca="1" si="102"/>
        <v>6.87725458113538E-14</v>
      </c>
      <c r="HZ49" s="13">
        <f t="shared" ca="1" si="102"/>
        <v>6.8644184941565257E-14</v>
      </c>
      <c r="IA49" s="13">
        <f t="shared" ca="1" si="102"/>
        <v>6.8515859252496934E-14</v>
      </c>
      <c r="IB49" s="13">
        <f t="shared" ca="1" si="102"/>
        <v>6.8387568744148845E-14</v>
      </c>
      <c r="IC49" s="13">
        <f t="shared" ca="1" si="102"/>
        <v>6.8259313416521128E-14</v>
      </c>
      <c r="ID49" s="13">
        <f t="shared" ca="1" si="102"/>
        <v>6.8131093269613606E-14</v>
      </c>
      <c r="IE49" s="13">
        <f t="shared" ca="1" si="102"/>
        <v>6.800290830342638E-14</v>
      </c>
      <c r="IF49" s="13">
        <f t="shared" ca="1" si="102"/>
        <v>6.7874758517959375E-14</v>
      </c>
      <c r="IG49" s="13">
        <f t="shared" ca="1" si="102"/>
        <v>6.7746643913212653E-14</v>
      </c>
      <c r="IH49" s="13">
        <f t="shared" ca="1" si="102"/>
        <v>6.761856448918619E-14</v>
      </c>
      <c r="II49" s="13">
        <f t="shared" ca="1" si="102"/>
        <v>6.7490520245879985E-14</v>
      </c>
      <c r="IJ49" s="13">
        <f t="shared" ca="1" si="102"/>
        <v>6.7362511183294026E-14</v>
      </c>
      <c r="IK49" s="13">
        <f t="shared" ca="1" si="102"/>
        <v>6.7234537301428338E-14</v>
      </c>
      <c r="IL49" s="13">
        <f t="shared" ca="1" si="102"/>
        <v>6.7106598600282934E-14</v>
      </c>
      <c r="IM49" s="13">
        <f t="shared" ca="1" si="102"/>
        <v>6.6978695079857775E-14</v>
      </c>
      <c r="IN49" s="13">
        <f t="shared" ca="1" si="102"/>
        <v>6.6850826740152887E-14</v>
      </c>
      <c r="IO49" s="13">
        <f t="shared" ca="1" si="102"/>
        <v>6.6722993581168309E-14</v>
      </c>
      <c r="IP49" s="13">
        <f t="shared" ca="1" si="102"/>
        <v>6.6595195602903862E-14</v>
      </c>
      <c r="IQ49" s="13">
        <f t="shared" ca="1" si="102"/>
        <v>6.6467432805359737E-14</v>
      </c>
      <c r="IR49" s="13">
        <f t="shared" ca="1" si="102"/>
        <v>6.6339705188535908E-14</v>
      </c>
      <c r="IS49" s="13">
        <f t="shared" ca="1" si="102"/>
        <v>6.6212012752432375E-14</v>
      </c>
      <c r="IT49" s="13">
        <f t="shared" ca="1" si="102"/>
        <v>6.6084355497048987E-14</v>
      </c>
      <c r="IU49" s="13">
        <f t="shared" ca="1" si="102"/>
        <v>6.5956733422385984E-14</v>
      </c>
      <c r="IV49" s="13">
        <f t="shared" ca="1" si="102"/>
        <v>6.5829146528443113E-14</v>
      </c>
      <c r="IW49" s="13">
        <f t="shared" ca="1" si="102"/>
        <v>6.5701594815220639E-14</v>
      </c>
      <c r="IX49" s="13">
        <f t="shared" ref="IX49:KP49" ca="1" si="103">b^2-4*a*c_</f>
        <v>6.5574078282718285E-14</v>
      </c>
      <c r="IY49" s="13">
        <f t="shared" ca="1" si="103"/>
        <v>6.5446596930936328E-14</v>
      </c>
      <c r="IZ49" s="13">
        <f t="shared" ca="1" si="103"/>
        <v>6.5319150759874629E-14</v>
      </c>
      <c r="JA49" s="13">
        <f t="shared" ca="1" si="103"/>
        <v>6.5191739769533075E-14</v>
      </c>
      <c r="JB49" s="13">
        <f t="shared" ca="1" si="103"/>
        <v>6.5064363959911805E-14</v>
      </c>
      <c r="JC49" s="13">
        <f t="shared" ca="1" si="103"/>
        <v>6.4937023331010868E-14</v>
      </c>
      <c r="JD49" s="13">
        <f t="shared" ca="1" si="103"/>
        <v>6.4809717882830115E-14</v>
      </c>
      <c r="JE49" s="13">
        <f t="shared" ca="1" si="103"/>
        <v>6.4682447615369721E-14</v>
      </c>
      <c r="JF49" s="13">
        <f t="shared" ca="1" si="103"/>
        <v>6.455521252862956E-14</v>
      </c>
      <c r="JG49" s="13">
        <f t="shared" ca="1" si="103"/>
        <v>6.4428012622609606E-14</v>
      </c>
      <c r="JH49" s="13">
        <f t="shared" ca="1" si="103"/>
        <v>6.4300847897309987E-14</v>
      </c>
      <c r="JI49" s="13">
        <f t="shared" ca="1" si="103"/>
        <v>6.4173718352730538E-14</v>
      </c>
      <c r="JJ49" s="13">
        <f t="shared" ca="1" si="103"/>
        <v>6.4046623988871323E-14</v>
      </c>
      <c r="JK49" s="13">
        <f t="shared" ca="1" si="103"/>
        <v>6.3919564805732504E-14</v>
      </c>
      <c r="JL49" s="13">
        <f t="shared" ca="1" si="103"/>
        <v>6.3792540803313931E-14</v>
      </c>
      <c r="JM49" s="13">
        <f t="shared" ca="1" si="103"/>
        <v>6.3665551981615541E-14</v>
      </c>
      <c r="JN49" s="13">
        <f t="shared" ca="1" si="103"/>
        <v>6.3538598340637384E-14</v>
      </c>
      <c r="JO49" s="13">
        <f t="shared" ca="1" si="103"/>
        <v>6.3411679880379699E-14</v>
      </c>
      <c r="JP49" s="13">
        <f t="shared" ca="1" si="103"/>
        <v>6.3284796600842084E-14</v>
      </c>
      <c r="JQ49" s="13">
        <f t="shared" ca="1" si="103"/>
        <v>6.3157948502024829E-14</v>
      </c>
      <c r="JR49" s="13">
        <f t="shared" ca="1" si="103"/>
        <v>6.3031135583927718E-14</v>
      </c>
      <c r="JS49" s="13">
        <f t="shared" ca="1" si="103"/>
        <v>6.2904357846550979E-14</v>
      </c>
      <c r="JT49" s="13">
        <f t="shared" ca="1" si="103"/>
        <v>6.2777615289894422E-14</v>
      </c>
      <c r="JU49" s="13">
        <f t="shared" ca="1" si="103"/>
        <v>6.2650907913958112E-14</v>
      </c>
      <c r="JV49" s="13">
        <f t="shared" ca="1" si="103"/>
        <v>6.2524235718742148E-14</v>
      </c>
      <c r="JW49" s="13">
        <f t="shared" ca="1" si="103"/>
        <v>6.2397598704246342E-14</v>
      </c>
      <c r="JX49" s="13">
        <f t="shared" ca="1" si="103"/>
        <v>6.227099687047092E-14</v>
      </c>
      <c r="JY49" s="13">
        <f t="shared" ca="1" si="103"/>
        <v>6.2144430217415668E-14</v>
      </c>
      <c r="JZ49" s="13">
        <f t="shared" ca="1" si="103"/>
        <v>6.201789874508075E-14</v>
      </c>
      <c r="KA49" s="13">
        <f t="shared" ca="1" si="103"/>
        <v>6.1891402453466015E-14</v>
      </c>
      <c r="KB49" s="13">
        <f t="shared" ca="1" si="103"/>
        <v>6.1764941342571728E-14</v>
      </c>
      <c r="KC49" s="13">
        <f t="shared" ca="1" si="103"/>
        <v>6.1638515412397535E-14</v>
      </c>
      <c r="KD49" s="13">
        <f t="shared" ca="1" si="103"/>
        <v>6.1512124662943676E-14</v>
      </c>
      <c r="KE49" s="13">
        <f t="shared" ca="1" si="103"/>
        <v>6.1385769094209962E-14</v>
      </c>
      <c r="KF49" s="13">
        <f t="shared" ca="1" si="103"/>
        <v>6.1259448706196531E-14</v>
      </c>
      <c r="KG49" s="13">
        <f t="shared" ca="1" si="103"/>
        <v>6.1133163498903448E-14</v>
      </c>
      <c r="KH49" s="13">
        <f t="shared" ca="1" si="103"/>
        <v>6.1006913472330534E-14</v>
      </c>
      <c r="KI49" s="13">
        <f t="shared" ca="1" si="103"/>
        <v>6.0880698626477992E-14</v>
      </c>
      <c r="KJ49" s="13">
        <f t="shared" ca="1" si="103"/>
        <v>6.0754518961345583E-14</v>
      </c>
      <c r="KK49" s="13">
        <f t="shared" ca="1" si="103"/>
        <v>6.0628374476933583E-14</v>
      </c>
      <c r="KL49" s="13">
        <f t="shared" ca="1" si="103"/>
        <v>6.050226517324169E-14</v>
      </c>
      <c r="KM49" s="13">
        <f t="shared" ca="1" si="103"/>
        <v>6.0376191050270207E-14</v>
      </c>
      <c r="KN49" s="13">
        <f t="shared" ca="1" si="103"/>
        <v>6.0250152108018856E-14</v>
      </c>
      <c r="KO49" s="13">
        <f t="shared" ca="1" si="103"/>
        <v>6.012414834648794E-14</v>
      </c>
      <c r="KP49" s="13">
        <f t="shared" ca="1" si="103"/>
        <v>0</v>
      </c>
    </row>
    <row r="51" spans="1:302" x14ac:dyDescent="0.2">
      <c r="A51" s="13" t="s">
        <v>13</v>
      </c>
      <c r="B51" s="13">
        <f t="shared" ref="B51:BM51" ca="1" si="104">(-b+SQRT(D))/(2*a)</f>
        <v>0.99999999999999989</v>
      </c>
      <c r="C51" s="13">
        <f t="shared" ca="1" si="104"/>
        <v>1.0945278295922904</v>
      </c>
      <c r="D51" s="13">
        <f t="shared" ca="1" si="104"/>
        <v>1.1686860298142339</v>
      </c>
      <c r="E51" s="13">
        <f t="shared" ca="1" si="104"/>
        <v>1.2328027504142614</v>
      </c>
      <c r="F51" s="13">
        <f t="shared" ca="1" si="104"/>
        <v>1.2907413755795552</v>
      </c>
      <c r="G51" s="13">
        <f t="shared" ca="1" si="104"/>
        <v>1.3444381483841199</v>
      </c>
      <c r="H51" s="13">
        <f t="shared" ca="1" si="104"/>
        <v>1.3950214201480342</v>
      </c>
      <c r="I51" s="13">
        <f t="shared" ca="1" si="104"/>
        <v>1.443213640342766</v>
      </c>
      <c r="J51" s="13">
        <f t="shared" ca="1" si="104"/>
        <v>1.489508372215268</v>
      </c>
      <c r="K51" s="13">
        <f t="shared" ca="1" si="104"/>
        <v>1.5342592454038175</v>
      </c>
      <c r="L51" s="13">
        <f t="shared" ca="1" si="104"/>
        <v>1.0000000000000002</v>
      </c>
      <c r="M51" s="13">
        <f t="shared" ca="1" si="104"/>
        <v>1.0093734936417633</v>
      </c>
      <c r="N51" s="13">
        <f t="shared" ca="1" si="104"/>
        <v>1.018610352272975</v>
      </c>
      <c r="O51" s="13">
        <f t="shared" ca="1" si="104"/>
        <v>1.0277184065499492</v>
      </c>
      <c r="P51" s="13">
        <f t="shared" ca="1" si="104"/>
        <v>1.036704802590962</v>
      </c>
      <c r="Q51" s="13">
        <f t="shared" ca="1" si="104"/>
        <v>1.0455760820512641</v>
      </c>
      <c r="R51" s="13">
        <f t="shared" ca="1" si="104"/>
        <v>1.0543382505829544</v>
      </c>
      <c r="S51" s="13">
        <f t="shared" ca="1" si="104"/>
        <v>1.0629968366719491</v>
      </c>
      <c r="T51" s="13">
        <f t="shared" ca="1" si="104"/>
        <v>1.0715569424529237</v>
      </c>
      <c r="U51" s="13">
        <f t="shared" ca="1" si="104"/>
        <v>1.0800232877977938</v>
      </c>
      <c r="V51" s="13">
        <f t="shared" ca="1" si="104"/>
        <v>1.0000000000000002</v>
      </c>
      <c r="W51" s="13">
        <f t="shared" ca="1" si="104"/>
        <v>1.0049570610501959</v>
      </c>
      <c r="X51" s="13">
        <f t="shared" ca="1" si="104"/>
        <v>1.009878324366104</v>
      </c>
      <c r="Y51" s="13">
        <f t="shared" ca="1" si="104"/>
        <v>1.0147648669471176</v>
      </c>
      <c r="Z51" s="13">
        <f t="shared" ca="1" si="104"/>
        <v>1.0196177158635693</v>
      </c>
      <c r="AA51" s="13">
        <f t="shared" ca="1" si="104"/>
        <v>1.0244378513972139</v>
      </c>
      <c r="AB51" s="13">
        <f t="shared" ca="1" si="104"/>
        <v>1.0292262099332405</v>
      </c>
      <c r="AC51" s="13">
        <f t="shared" ca="1" si="104"/>
        <v>1.033983686627393</v>
      </c>
      <c r="AD51" s="13">
        <f t="shared" ca="1" si="104"/>
        <v>1.0387111378691691</v>
      </c>
      <c r="AE51" s="13">
        <f t="shared" ca="1" si="104"/>
        <v>1.0434093835598015</v>
      </c>
      <c r="AF51" s="13">
        <f t="shared" ca="1" si="104"/>
        <v>1</v>
      </c>
      <c r="AG51" s="13">
        <f t="shared" ca="1" si="104"/>
        <v>1.003528036356494</v>
      </c>
      <c r="AH51" s="13">
        <f t="shared" ca="1" si="104"/>
        <v>1.0070376008729225</v>
      </c>
      <c r="AI51" s="13">
        <f t="shared" ca="1" si="104"/>
        <v>1.010529087815353</v>
      </c>
      <c r="AJ51" s="13">
        <f t="shared" ca="1" si="104"/>
        <v>1.0140028783627315</v>
      </c>
      <c r="AK51" s="13">
        <f t="shared" ca="1" si="104"/>
        <v>1.0174593411999788</v>
      </c>
      <c r="AL51" s="13">
        <f t="shared" ca="1" si="104"/>
        <v>1.0208988330770985</v>
      </c>
      <c r="AM51" s="13">
        <f t="shared" ca="1" si="104"/>
        <v>1.0243216993366404</v>
      </c>
      <c r="AN51" s="13">
        <f t="shared" ca="1" si="104"/>
        <v>1.0277282744116849</v>
      </c>
      <c r="AO51" s="13">
        <f t="shared" ca="1" si="104"/>
        <v>1.0311188822963273</v>
      </c>
      <c r="AP51" s="13">
        <f t="shared" ca="1" si="104"/>
        <v>1</v>
      </c>
      <c r="AQ51" s="13">
        <f t="shared" ca="1" si="104"/>
        <v>1.0037773547406359</v>
      </c>
      <c r="AR51" s="13">
        <f t="shared" ca="1" si="104"/>
        <v>1.0075337934073596</v>
      </c>
      <c r="AS51" s="13">
        <f t="shared" ca="1" si="104"/>
        <v>1.0112697942818889</v>
      </c>
      <c r="AT51" s="13">
        <f t="shared" ca="1" si="104"/>
        <v>1.0149858186880156</v>
      </c>
      <c r="AU51" s="13">
        <f t="shared" ca="1" si="104"/>
        <v>1.0186823118112842</v>
      </c>
      <c r="AV51" s="13">
        <f t="shared" ca="1" si="104"/>
        <v>1.0223597034686169</v>
      </c>
      <c r="AW51" s="13">
        <f t="shared" ca="1" si="104"/>
        <v>1.0260184088315727</v>
      </c>
      <c r="AX51" s="13">
        <f t="shared" ca="1" si="104"/>
        <v>1.0296588291066018</v>
      </c>
      <c r="AY51" s="13">
        <f t="shared" ca="1" si="104"/>
        <v>1.0332813521753699</v>
      </c>
      <c r="AZ51" s="13">
        <f t="shared" ca="1" si="104"/>
        <v>1</v>
      </c>
      <c r="BA51" s="13">
        <f t="shared" ca="1" si="104"/>
        <v>0.99675248324421095</v>
      </c>
      <c r="BB51" s="13">
        <f t="shared" ca="1" si="104"/>
        <v>0.99349135975099856</v>
      </c>
      <c r="BC51" s="13">
        <f t="shared" ca="1" si="104"/>
        <v>0.9902163755477067</v>
      </c>
      <c r="BD51" s="13">
        <f t="shared" ca="1" si="104"/>
        <v>0.98692726918097073</v>
      </c>
      <c r="BE51" s="13">
        <f t="shared" ca="1" si="104"/>
        <v>0.9836237714093351</v>
      </c>
      <c r="BF51" s="13">
        <f t="shared" ca="1" si="104"/>
        <v>0.98030560487952634</v>
      </c>
      <c r="BG51" s="13">
        <f t="shared" ca="1" si="104"/>
        <v>0.97697248378529367</v>
      </c>
      <c r="BH51" s="13">
        <f t="shared" ca="1" si="104"/>
        <v>0.97362411350767752</v>
      </c>
      <c r="BI51" s="13">
        <f t="shared" ca="1" si="104"/>
        <v>0.97026019023544074</v>
      </c>
      <c r="BJ51" s="13">
        <f t="shared" ca="1" si="104"/>
        <v>0.96688040056432056</v>
      </c>
      <c r="BK51" s="13">
        <f t="shared" ca="1" si="104"/>
        <v>0.96348442107364263</v>
      </c>
      <c r="BL51" s="13">
        <f t="shared" ca="1" si="104"/>
        <v>0.96007191787870905</v>
      </c>
      <c r="BM51" s="13">
        <f t="shared" ca="1" si="104"/>
        <v>0.95664254615725963</v>
      </c>
      <c r="BN51" s="13">
        <f t="shared" ref="BN51:DY51" ca="1" si="105">(-b+SQRT(D))/(2*a)</f>
        <v>0.95319594964813736</v>
      </c>
      <c r="BO51" s="13">
        <f t="shared" ca="1" si="105"/>
        <v>0.94973176012015559</v>
      </c>
      <c r="BP51" s="13">
        <f t="shared" ca="1" si="105"/>
        <v>0.94624959680896348</v>
      </c>
      <c r="BQ51" s="13">
        <f t="shared" ca="1" si="105"/>
        <v>0.94274906581953688</v>
      </c>
      <c r="BR51" s="13">
        <f t="shared" ca="1" si="105"/>
        <v>0.93922975949169207</v>
      </c>
      <c r="BS51" s="13">
        <f t="shared" ca="1" si="105"/>
        <v>0.9356912557257947</v>
      </c>
      <c r="BT51" s="13">
        <f t="shared" ca="1" si="105"/>
        <v>1.0000000000000002</v>
      </c>
      <c r="BU51" s="13">
        <f t="shared" ca="1" si="105"/>
        <v>1.0011270555298211</v>
      </c>
      <c r="BV51" s="13">
        <f t="shared" ca="1" si="105"/>
        <v>1.0022522256809747</v>
      </c>
      <c r="BW51" s="13">
        <f t="shared" ca="1" si="105"/>
        <v>1.0033755235253501</v>
      </c>
      <c r="BX51" s="13">
        <f t="shared" ca="1" si="105"/>
        <v>1.0044969619928226</v>
      </c>
      <c r="BY51" s="13">
        <f t="shared" ca="1" si="105"/>
        <v>1.0056165538733752</v>
      </c>
      <c r="BZ51" s="13">
        <f t="shared" ca="1" si="105"/>
        <v>1.0067343118191834</v>
      </c>
      <c r="CA51" s="13">
        <f t="shared" ca="1" si="105"/>
        <v>1.0078502483466589</v>
      </c>
      <c r="CB51" s="13">
        <f t="shared" ca="1" si="105"/>
        <v>1.0089643758384548</v>
      </c>
      <c r="CC51" s="13">
        <f t="shared" ca="1" si="105"/>
        <v>1.0100767065454332</v>
      </c>
      <c r="CD51" s="13">
        <f t="shared" ca="1" si="105"/>
        <v>1.0111872525885974</v>
      </c>
      <c r="CE51" s="13">
        <f t="shared" ca="1" si="105"/>
        <v>1.0122960259609828</v>
      </c>
      <c r="CF51" s="13">
        <f t="shared" ca="1" si="105"/>
        <v>1.0134030385295199</v>
      </c>
      <c r="CG51" s="13">
        <f t="shared" ca="1" si="105"/>
        <v>1.0145083020368584</v>
      </c>
      <c r="CH51" s="13">
        <f t="shared" ca="1" si="105"/>
        <v>1.0156118281031559</v>
      </c>
      <c r="CI51" s="13">
        <f t="shared" ca="1" si="105"/>
        <v>1.0167136282278408</v>
      </c>
      <c r="CJ51" s="13">
        <f t="shared" ca="1" si="105"/>
        <v>1.0178137137913339</v>
      </c>
      <c r="CK51" s="13">
        <f t="shared" ca="1" si="105"/>
        <v>1.0189120960567459</v>
      </c>
      <c r="CL51" s="13">
        <f t="shared" ca="1" si="105"/>
        <v>1.0200087861715394</v>
      </c>
      <c r="CM51" s="13">
        <f t="shared" ca="1" si="105"/>
        <v>1.0211037951691657</v>
      </c>
      <c r="CN51" s="13">
        <f t="shared" ca="1" si="105"/>
        <v>1.0221971339706644</v>
      </c>
      <c r="CO51" s="13">
        <f t="shared" ca="1" si="105"/>
        <v>1.0232888133862441</v>
      </c>
      <c r="CP51" s="13">
        <f t="shared" ca="1" si="105"/>
        <v>1.0243788441168262</v>
      </c>
      <c r="CQ51" s="13">
        <f t="shared" ca="1" si="105"/>
        <v>1.0254672367555659</v>
      </c>
      <c r="CR51" s="13">
        <f t="shared" ca="1" si="105"/>
        <v>1.0265540017893462</v>
      </c>
      <c r="CS51" s="13">
        <f t="shared" ca="1" si="105"/>
        <v>1.0276391496002415</v>
      </c>
      <c r="CT51" s="13">
        <f t="shared" ca="1" si="105"/>
        <v>1.0287226904669629</v>
      </c>
      <c r="CU51" s="13">
        <f t="shared" ca="1" si="105"/>
        <v>1.0298046345662681</v>
      </c>
      <c r="CV51" s="13">
        <f t="shared" ca="1" si="105"/>
        <v>1.0308849919743575</v>
      </c>
      <c r="CW51" s="13">
        <f t="shared" ca="1" si="105"/>
        <v>1.0319637726682378</v>
      </c>
      <c r="CX51" s="13">
        <f t="shared" ca="1" si="105"/>
        <v>0.99999999999999978</v>
      </c>
      <c r="CY51" s="13">
        <f t="shared" ca="1" si="105"/>
        <v>0.9995781901428249</v>
      </c>
      <c r="CZ51" s="13">
        <f t="shared" ca="1" si="105"/>
        <v>0.99915616488135239</v>
      </c>
      <c r="DA51" s="13">
        <f t="shared" ca="1" si="105"/>
        <v>0.99873392371376546</v>
      </c>
      <c r="DB51" s="13">
        <f t="shared" ca="1" si="105"/>
        <v>0.99831146613642874</v>
      </c>
      <c r="DC51" s="13">
        <f t="shared" ca="1" si="105"/>
        <v>0.99788879164387978</v>
      </c>
      <c r="DD51" s="13">
        <f t="shared" ca="1" si="105"/>
        <v>0.99746589972882038</v>
      </c>
      <c r="DE51" s="13">
        <f t="shared" ca="1" si="105"/>
        <v>0.99704278988210826</v>
      </c>
      <c r="DF51" s="13">
        <f t="shared" ca="1" si="105"/>
        <v>0.99661946159274339</v>
      </c>
      <c r="DG51" s="13">
        <f t="shared" ca="1" si="105"/>
        <v>0.99619591434786492</v>
      </c>
      <c r="DH51" s="13">
        <f t="shared" ca="1" si="105"/>
        <v>0.99577214763273791</v>
      </c>
      <c r="DI51" s="13">
        <f t="shared" ca="1" si="105"/>
        <v>0.99534816093074341</v>
      </c>
      <c r="DJ51" s="13">
        <f t="shared" ca="1" si="105"/>
        <v>0.99492395372337294</v>
      </c>
      <c r="DK51" s="13">
        <f t="shared" ca="1" si="105"/>
        <v>0.99449952549021348</v>
      </c>
      <c r="DL51" s="13">
        <f t="shared" ca="1" si="105"/>
        <v>0.99407487570894326</v>
      </c>
      <c r="DM51" s="13">
        <f t="shared" ca="1" si="105"/>
        <v>0.99365000385531588</v>
      </c>
      <c r="DN51" s="13">
        <f t="shared" ca="1" si="105"/>
        <v>0.99322490940315855</v>
      </c>
      <c r="DO51" s="13">
        <f t="shared" ca="1" si="105"/>
        <v>0.99279959182435484</v>
      </c>
      <c r="DP51" s="13">
        <f t="shared" ca="1" si="105"/>
        <v>0.99237405058883921</v>
      </c>
      <c r="DQ51" s="13">
        <f t="shared" ca="1" si="105"/>
        <v>0.99194828516458544</v>
      </c>
      <c r="DR51" s="13">
        <f t="shared" ca="1" si="105"/>
        <v>0.99152229501759581</v>
      </c>
      <c r="DS51" s="13">
        <f t="shared" ca="1" si="105"/>
        <v>0.99109607961189417</v>
      </c>
      <c r="DT51" s="13">
        <f t="shared" ca="1" si="105"/>
        <v>0.99066963840951328</v>
      </c>
      <c r="DU51" s="13">
        <f t="shared" ca="1" si="105"/>
        <v>0.99024297087048363</v>
      </c>
      <c r="DV51" s="13">
        <f t="shared" ca="1" si="105"/>
        <v>0.98981607645282543</v>
      </c>
      <c r="DW51" s="13">
        <f t="shared" ca="1" si="105"/>
        <v>0.98938895461253906</v>
      </c>
      <c r="DX51" s="13">
        <f t="shared" ca="1" si="105"/>
        <v>0.9889616048035903</v>
      </c>
      <c r="DY51" s="13">
        <f t="shared" ca="1" si="105"/>
        <v>0.98853402647790589</v>
      </c>
      <c r="DZ51" s="13">
        <f t="shared" ref="DZ51:GK51" ca="1" si="106">(-b+SQRT(D))/(2*a)</f>
        <v>0.98810621908535656</v>
      </c>
      <c r="EA51" s="13">
        <f t="shared" ca="1" si="106"/>
        <v>0.98767818207375258</v>
      </c>
      <c r="EB51" s="13">
        <f t="shared" ca="1" si="106"/>
        <v>0.9872499148888273</v>
      </c>
      <c r="EC51" s="13">
        <f t="shared" ca="1" si="106"/>
        <v>0.98682141697423187</v>
      </c>
      <c r="ED51" s="13">
        <f t="shared" ca="1" si="106"/>
        <v>0.98639268777152067</v>
      </c>
      <c r="EE51" s="13">
        <f t="shared" ca="1" si="106"/>
        <v>0.98596372672014132</v>
      </c>
      <c r="EF51" s="13">
        <f t="shared" ca="1" si="106"/>
        <v>0.98553453325742379</v>
      </c>
      <c r="EG51" s="13">
        <f t="shared" ca="1" si="106"/>
        <v>0.98510510681857044</v>
      </c>
      <c r="EH51" s="13">
        <f t="shared" ca="1" si="106"/>
        <v>0.9846754468366431</v>
      </c>
      <c r="EI51" s="13">
        <f t="shared" ca="1" si="106"/>
        <v>0.98424555274255399</v>
      </c>
      <c r="EJ51" s="13">
        <f t="shared" ca="1" si="106"/>
        <v>0.98381542396505206</v>
      </c>
      <c r="EK51" s="13">
        <f t="shared" ca="1" si="106"/>
        <v>0.98338505993071246</v>
      </c>
      <c r="EL51" s="13">
        <f t="shared" ca="1" si="106"/>
        <v>0.98295446006392728</v>
      </c>
      <c r="EM51" s="13">
        <f t="shared" ca="1" si="106"/>
        <v>0.98252362378689084</v>
      </c>
      <c r="EN51" s="13">
        <f t="shared" ca="1" si="106"/>
        <v>0.98209255051959021</v>
      </c>
      <c r="EO51" s="13">
        <f t="shared" ca="1" si="106"/>
        <v>0.98166123967979269</v>
      </c>
      <c r="EP51" s="13">
        <f t="shared" ca="1" si="106"/>
        <v>0.98122969068303445</v>
      </c>
      <c r="EQ51" s="13">
        <f t="shared" ca="1" si="106"/>
        <v>0.98079790294260849</v>
      </c>
      <c r="ER51" s="13">
        <f t="shared" ca="1" si="106"/>
        <v>0.98036587586955293</v>
      </c>
      <c r="ES51" s="13">
        <f t="shared" ca="1" si="106"/>
        <v>0.97993360887263892</v>
      </c>
      <c r="ET51" s="13">
        <f t="shared" ca="1" si="106"/>
        <v>0.97950110135835966</v>
      </c>
      <c r="EU51" s="13">
        <f t="shared" ca="1" si="106"/>
        <v>0.9790683527309153</v>
      </c>
      <c r="EV51" s="13">
        <f t="shared" ca="1" si="106"/>
        <v>0.9786353623922045</v>
      </c>
      <c r="EW51" s="13">
        <f t="shared" ca="1" si="106"/>
        <v>0.9782021297418092</v>
      </c>
      <c r="EX51" s="13">
        <f t="shared" ca="1" si="106"/>
        <v>0.97776865417698466</v>
      </c>
      <c r="EY51" s="13">
        <f t="shared" ca="1" si="106"/>
        <v>0.97733493509264446</v>
      </c>
      <c r="EZ51" s="13">
        <f t="shared" ca="1" si="106"/>
        <v>0.97690097188134983</v>
      </c>
      <c r="FA51" s="13">
        <f t="shared" ca="1" si="106"/>
        <v>0.97646676393329623</v>
      </c>
      <c r="FB51" s="13">
        <f t="shared" ca="1" si="106"/>
        <v>0.97603231063630169</v>
      </c>
      <c r="FC51" s="13">
        <f t="shared" ca="1" si="106"/>
        <v>0.97559761137579148</v>
      </c>
      <c r="FD51" s="13">
        <f t="shared" ca="1" si="106"/>
        <v>0.97516266553478836</v>
      </c>
      <c r="FE51" s="13">
        <f t="shared" ca="1" si="106"/>
        <v>0.97472747249389735</v>
      </c>
      <c r="FF51" s="13">
        <f t="shared" ca="1" si="106"/>
        <v>0.97429203163129374</v>
      </c>
      <c r="FG51" s="13">
        <f t="shared" ca="1" si="106"/>
        <v>0.97385634232270957</v>
      </c>
      <c r="FH51" s="13">
        <f t="shared" ca="1" si="106"/>
        <v>0.97342040394142038</v>
      </c>
      <c r="FI51" s="13">
        <f t="shared" ca="1" si="106"/>
        <v>0.97298421585823203</v>
      </c>
      <c r="FJ51" s="13">
        <f t="shared" ca="1" si="106"/>
        <v>0.97254777744146648</v>
      </c>
      <c r="FK51" s="13">
        <f t="shared" ca="1" si="106"/>
        <v>0.97211108805694957</v>
      </c>
      <c r="FL51" s="13">
        <f t="shared" ca="1" si="106"/>
        <v>0.97167414706799671</v>
      </c>
      <c r="FM51" s="13">
        <f t="shared" ca="1" si="106"/>
        <v>0.97123695383539865</v>
      </c>
      <c r="FN51" s="13">
        <f t="shared" ca="1" si="106"/>
        <v>0.97079950771740864</v>
      </c>
      <c r="FO51" s="13">
        <f t="shared" ca="1" si="106"/>
        <v>0.97036180806972805</v>
      </c>
      <c r="FP51" s="13">
        <f t="shared" ca="1" si="106"/>
        <v>0.96992385424549188</v>
      </c>
      <c r="FQ51" s="13">
        <f t="shared" ca="1" si="106"/>
        <v>0.96948564559525574</v>
      </c>
      <c r="FR51" s="13">
        <f t="shared" ca="1" si="106"/>
        <v>0.96904718146698077</v>
      </c>
      <c r="FS51" s="13">
        <f t="shared" ca="1" si="106"/>
        <v>0.96860846120601907</v>
      </c>
      <c r="FT51" s="13">
        <f t="shared" ca="1" si="106"/>
        <v>0.96816948415510073</v>
      </c>
      <c r="FU51" s="13">
        <f t="shared" ca="1" si="106"/>
        <v>0.96773024965431731</v>
      </c>
      <c r="FV51" s="13">
        <f t="shared" ca="1" si="106"/>
        <v>0.96729075704110934</v>
      </c>
      <c r="FW51" s="13">
        <f t="shared" ca="1" si="106"/>
        <v>0.96685100565024962</v>
      </c>
      <c r="FX51" s="13">
        <f t="shared" ca="1" si="106"/>
        <v>0.96641099481383008</v>
      </c>
      <c r="FY51" s="13">
        <f t="shared" ca="1" si="106"/>
        <v>0.96597072386124538</v>
      </c>
      <c r="FZ51" s="13">
        <f t="shared" ca="1" si="106"/>
        <v>0.96553019211917923</v>
      </c>
      <c r="GA51" s="13">
        <f t="shared" ca="1" si="106"/>
        <v>0.96508939891158763</v>
      </c>
      <c r="GB51" s="13">
        <f t="shared" ca="1" si="106"/>
        <v>0.96464834355968609</v>
      </c>
      <c r="GC51" s="13">
        <f t="shared" ca="1" si="106"/>
        <v>0.96420702538193082</v>
      </c>
      <c r="GD51" s="13">
        <f t="shared" ca="1" si="106"/>
        <v>0.96376544369400619</v>
      </c>
      <c r="GE51" s="13">
        <f t="shared" ca="1" si="106"/>
        <v>0.96332359780880883</v>
      </c>
      <c r="GF51" s="13">
        <f t="shared" ca="1" si="106"/>
        <v>0.96288148703642928</v>
      </c>
      <c r="GG51" s="13">
        <f t="shared" ca="1" si="106"/>
        <v>0.96243911068414045</v>
      </c>
      <c r="GH51" s="13">
        <f t="shared" ca="1" si="106"/>
        <v>0.96199646805637717</v>
      </c>
      <c r="GI51" s="13">
        <f t="shared" ca="1" si="106"/>
        <v>0.96155355845472368</v>
      </c>
      <c r="GJ51" s="13">
        <f t="shared" ca="1" si="106"/>
        <v>0.96111038117789604</v>
      </c>
      <c r="GK51" s="13">
        <f t="shared" ca="1" si="106"/>
        <v>0.96066693552172555</v>
      </c>
      <c r="GL51" s="13">
        <f t="shared" ref="GL51:IW51" ca="1" si="107">(-b+SQRT(D))/(2*a)</f>
        <v>0.96022322077914224</v>
      </c>
      <c r="GM51" s="13">
        <f t="shared" ca="1" si="107"/>
        <v>0.95977923624016026</v>
      </c>
      <c r="GN51" s="13">
        <f t="shared" ca="1" si="107"/>
        <v>0.95933498119185845</v>
      </c>
      <c r="GO51" s="13">
        <f t="shared" ca="1" si="107"/>
        <v>0.95889045491836544</v>
      </c>
      <c r="GP51" s="13">
        <f t="shared" ca="1" si="107"/>
        <v>0.95844565670084259</v>
      </c>
      <c r="GQ51" s="13">
        <f t="shared" ca="1" si="107"/>
        <v>0.95800058581746672</v>
      </c>
      <c r="GR51" s="13">
        <f t="shared" ca="1" si="107"/>
        <v>0.95755524154341287</v>
      </c>
      <c r="GS51" s="13">
        <f t="shared" ca="1" si="107"/>
        <v>0.95710962315083592</v>
      </c>
      <c r="GT51" s="13">
        <f t="shared" ca="1" si="107"/>
        <v>0.95666372990885673</v>
      </c>
      <c r="GU51" s="13">
        <f t="shared" ca="1" si="107"/>
        <v>0.9562175610835405</v>
      </c>
      <c r="GV51" s="13">
        <f t="shared" ca="1" si="107"/>
        <v>0.95577111593788178</v>
      </c>
      <c r="GW51" s="13">
        <f t="shared" ca="1" si="107"/>
        <v>0.95532439373178546</v>
      </c>
      <c r="GX51" s="13">
        <f t="shared" ca="1" si="107"/>
        <v>0.95487739372204916</v>
      </c>
      <c r="GY51" s="13">
        <f t="shared" ca="1" si="107"/>
        <v>0.95443011516234644</v>
      </c>
      <c r="GZ51" s="13">
        <f t="shared" ca="1" si="107"/>
        <v>0.95398255730320614</v>
      </c>
      <c r="HA51" s="13">
        <f t="shared" ca="1" si="107"/>
        <v>0.95353471939199586</v>
      </c>
      <c r="HB51" s="13">
        <f t="shared" ca="1" si="107"/>
        <v>0.95308660067290374</v>
      </c>
      <c r="HC51" s="13">
        <f t="shared" ca="1" si="107"/>
        <v>0.95263820038691849</v>
      </c>
      <c r="HD51" s="13">
        <f t="shared" ca="1" si="107"/>
        <v>0.95218951777181104</v>
      </c>
      <c r="HE51" s="13">
        <f t="shared" ca="1" si="107"/>
        <v>0.9517405520621175</v>
      </c>
      <c r="HF51" s="13">
        <f t="shared" ca="1" si="107"/>
        <v>0.95129130248911808</v>
      </c>
      <c r="HG51" s="13">
        <f t="shared" ca="1" si="107"/>
        <v>0.95084176828081801</v>
      </c>
      <c r="HH51" s="13">
        <f t="shared" ca="1" si="107"/>
        <v>0.95039194866192911</v>
      </c>
      <c r="HI51" s="13">
        <f t="shared" ca="1" si="107"/>
        <v>0.94994184285385053</v>
      </c>
      <c r="HJ51" s="13">
        <f t="shared" ca="1" si="107"/>
        <v>0.94949145007464886</v>
      </c>
      <c r="HK51" s="13">
        <f t="shared" ca="1" si="107"/>
        <v>0.94904076953903715</v>
      </c>
      <c r="HL51" s="13">
        <f t="shared" ca="1" si="107"/>
        <v>0.94858980045835728</v>
      </c>
      <c r="HM51" s="13">
        <f t="shared" ca="1" si="107"/>
        <v>0.94813854204055825</v>
      </c>
      <c r="HN51" s="13">
        <f t="shared" ca="1" si="107"/>
        <v>0.94768699349017638</v>
      </c>
      <c r="HO51" s="13">
        <f t="shared" ca="1" si="107"/>
        <v>0.94723515400831648</v>
      </c>
      <c r="HP51" s="13">
        <f t="shared" ca="1" si="107"/>
        <v>0.9467830227926276</v>
      </c>
      <c r="HQ51" s="13">
        <f t="shared" ca="1" si="107"/>
        <v>0.94633059903728711</v>
      </c>
      <c r="HR51" s="13">
        <f t="shared" ca="1" si="107"/>
        <v>0.94587788193297651</v>
      </c>
      <c r="HS51" s="13">
        <f t="shared" ca="1" si="107"/>
        <v>0.94542487066686176</v>
      </c>
      <c r="HT51" s="13">
        <f t="shared" ca="1" si="107"/>
        <v>0.94497156442257135</v>
      </c>
      <c r="HU51" s="13">
        <f t="shared" ca="1" si="107"/>
        <v>0.94451796238017693</v>
      </c>
      <c r="HV51" s="13">
        <f t="shared" ca="1" si="107"/>
        <v>0.94406406371616924</v>
      </c>
      <c r="HW51" s="13">
        <f t="shared" ca="1" si="107"/>
        <v>0.94360986760343835</v>
      </c>
      <c r="HX51" s="13">
        <f t="shared" ca="1" si="107"/>
        <v>0.94315537321125076</v>
      </c>
      <c r="HY51" s="13">
        <f t="shared" ca="1" si="107"/>
        <v>0.94270057970522925</v>
      </c>
      <c r="HZ51" s="13">
        <f t="shared" ca="1" si="107"/>
        <v>0.94224548624732807</v>
      </c>
      <c r="IA51" s="13">
        <f t="shared" ca="1" si="107"/>
        <v>0.94179009199581265</v>
      </c>
      <c r="IB51" s="13">
        <f t="shared" ca="1" si="107"/>
        <v>0.9413343961052365</v>
      </c>
      <c r="IC51" s="13">
        <f t="shared" ca="1" si="107"/>
        <v>0.9408783977264189</v>
      </c>
      <c r="ID51" s="13">
        <f t="shared" ca="1" si="107"/>
        <v>0.94042209600642113</v>
      </c>
      <c r="IE51" s="13">
        <f t="shared" ca="1" si="107"/>
        <v>0.93996549008852459</v>
      </c>
      <c r="IF51" s="13">
        <f t="shared" ca="1" si="107"/>
        <v>0.93950857911220664</v>
      </c>
      <c r="IG51" s="13">
        <f t="shared" ca="1" si="107"/>
        <v>0.93905136221311813</v>
      </c>
      <c r="IH51" s="13">
        <f t="shared" ca="1" si="107"/>
        <v>0.93859383852305933</v>
      </c>
      <c r="II51" s="13">
        <f t="shared" ca="1" si="107"/>
        <v>0.93813600716995615</v>
      </c>
      <c r="IJ51" s="13">
        <f t="shared" ca="1" si="107"/>
        <v>0.93767786727783686</v>
      </c>
      <c r="IK51" s="13">
        <f t="shared" ca="1" si="107"/>
        <v>0.93721941796680663</v>
      </c>
      <c r="IL51" s="13">
        <f t="shared" ca="1" si="107"/>
        <v>0.93676065835302469</v>
      </c>
      <c r="IM51" s="13">
        <f t="shared" ca="1" si="107"/>
        <v>0.93630158754867931</v>
      </c>
      <c r="IN51" s="13">
        <f t="shared" ca="1" si="107"/>
        <v>0.93584220466196211</v>
      </c>
      <c r="IO51" s="13">
        <f t="shared" ca="1" si="107"/>
        <v>0.93538250879704521</v>
      </c>
      <c r="IP51" s="13">
        <f t="shared" ca="1" si="107"/>
        <v>0.93492249905405356</v>
      </c>
      <c r="IQ51" s="13">
        <f t="shared" ca="1" si="107"/>
        <v>0.9344621745290429</v>
      </c>
      <c r="IR51" s="13">
        <f t="shared" ca="1" si="107"/>
        <v>0.93400153431397137</v>
      </c>
      <c r="IS51" s="13">
        <f t="shared" ca="1" si="107"/>
        <v>0.93354057749667463</v>
      </c>
      <c r="IT51" s="13">
        <f t="shared" ca="1" si="107"/>
        <v>0.93307930316084042</v>
      </c>
      <c r="IU51" s="13">
        <f t="shared" ca="1" si="107"/>
        <v>0.93261771038598285</v>
      </c>
      <c r="IV51" s="13">
        <f t="shared" ca="1" si="107"/>
        <v>0.93215579824741435</v>
      </c>
      <c r="IW51" s="13">
        <f t="shared" ca="1" si="107"/>
        <v>0.93169356581622187</v>
      </c>
      <c r="IX51" s="13">
        <f t="shared" ref="IX51:KO51" ca="1" si="108">(-b+SQRT(D))/(2*a)</f>
        <v>0.93123101215923609</v>
      </c>
      <c r="IY51" s="13">
        <f t="shared" ca="1" si="108"/>
        <v>0.93076813633900934</v>
      </c>
      <c r="IZ51" s="13">
        <f t="shared" ca="1" si="108"/>
        <v>0.93030493741378462</v>
      </c>
      <c r="JA51" s="13">
        <f t="shared" ca="1" si="108"/>
        <v>0.92984141443746915</v>
      </c>
      <c r="JB51" s="13">
        <f t="shared" ca="1" si="108"/>
        <v>0.92937756645960767</v>
      </c>
      <c r="JC51" s="13">
        <f t="shared" ca="1" si="108"/>
        <v>0.92891339252535465</v>
      </c>
      <c r="JD51" s="13">
        <f t="shared" ca="1" si="108"/>
        <v>0.92844889167544364</v>
      </c>
      <c r="JE51" s="13">
        <f t="shared" ca="1" si="108"/>
        <v>0.92798406294616331</v>
      </c>
      <c r="JF51" s="13">
        <f t="shared" ca="1" si="108"/>
        <v>0.92751890536932402</v>
      </c>
      <c r="JG51" s="13">
        <f t="shared" ca="1" si="108"/>
        <v>0.92705341797223284</v>
      </c>
      <c r="JH51" s="13">
        <f t="shared" ca="1" si="108"/>
        <v>0.9265875997776627</v>
      </c>
      <c r="JI51" s="13">
        <f t="shared" ca="1" si="108"/>
        <v>0.92612144980382372</v>
      </c>
      <c r="JJ51" s="13">
        <f t="shared" ca="1" si="108"/>
        <v>0.92565496706433303</v>
      </c>
      <c r="JK51" s="13">
        <f t="shared" ca="1" si="108"/>
        <v>0.92518815056818704</v>
      </c>
      <c r="JL51" s="13">
        <f t="shared" ca="1" si="108"/>
        <v>0.92472099931972795</v>
      </c>
      <c r="JM51" s="13">
        <f t="shared" ca="1" si="108"/>
        <v>0.92425351231861597</v>
      </c>
      <c r="JN51" s="13">
        <f t="shared" ca="1" si="108"/>
        <v>0.92378568855979903</v>
      </c>
      <c r="JO51" s="13">
        <f t="shared" ca="1" si="108"/>
        <v>0.92331752703348191</v>
      </c>
      <c r="JP51" s="13">
        <f t="shared" ca="1" si="108"/>
        <v>0.92284902672509161</v>
      </c>
      <c r="JQ51" s="13">
        <f t="shared" ca="1" si="108"/>
        <v>0.92238018661525245</v>
      </c>
      <c r="JR51" s="13">
        <f t="shared" ca="1" si="108"/>
        <v>0.92191100567974926</v>
      </c>
      <c r="JS51" s="13">
        <f t="shared" ca="1" si="108"/>
        <v>0.92144148288949856</v>
      </c>
      <c r="JT51" s="13">
        <f t="shared" ca="1" si="108"/>
        <v>0.92097161721051402</v>
      </c>
      <c r="JU51" s="13">
        <f t="shared" ca="1" si="108"/>
        <v>0.92050140760387711</v>
      </c>
      <c r="JV51" s="13">
        <f t="shared" ca="1" si="108"/>
        <v>0.92003085302570176</v>
      </c>
      <c r="JW51" s="13">
        <f t="shared" ca="1" si="108"/>
        <v>0.91955995242710287</v>
      </c>
      <c r="JX51" s="13">
        <f t="shared" ca="1" si="108"/>
        <v>0.91908870475416338</v>
      </c>
      <c r="JY51" s="13">
        <f t="shared" ca="1" si="108"/>
        <v>0.9186171089478995</v>
      </c>
      <c r="JZ51" s="13">
        <f t="shared" ca="1" si="108"/>
        <v>0.91814516394422807</v>
      </c>
      <c r="KA51" s="13">
        <f t="shared" ca="1" si="108"/>
        <v>0.91767286867393216</v>
      </c>
      <c r="KB51" s="13">
        <f t="shared" ca="1" si="108"/>
        <v>0.91720022206262763</v>
      </c>
      <c r="KC51" s="13">
        <f t="shared" ca="1" si="108"/>
        <v>0.91672722303072562</v>
      </c>
      <c r="KD51" s="13">
        <f t="shared" ca="1" si="108"/>
        <v>0.91625387049340212</v>
      </c>
      <c r="KE51" s="13">
        <f t="shared" ca="1" si="108"/>
        <v>0.91578016336055812</v>
      </c>
      <c r="KF51" s="13">
        <f t="shared" ca="1" si="108"/>
        <v>0.91530610053678851</v>
      </c>
      <c r="KG51" s="13">
        <f t="shared" ca="1" si="108"/>
        <v>0.91483168092134282</v>
      </c>
      <c r="KH51" s="13">
        <f t="shared" ca="1" si="108"/>
        <v>0.91435690340809017</v>
      </c>
      <c r="KI51" s="13">
        <f t="shared" ca="1" si="108"/>
        <v>0.91388176688548384</v>
      </c>
      <c r="KJ51" s="13">
        <f t="shared" ca="1" si="108"/>
        <v>0.91340627023652221</v>
      </c>
      <c r="KK51" s="13">
        <f t="shared" ca="1" si="108"/>
        <v>0.91293041233871552</v>
      </c>
      <c r="KL51" s="13">
        <f t="shared" ca="1" si="108"/>
        <v>0.91245419206404288</v>
      </c>
      <c r="KM51" s="13">
        <f t="shared" ca="1" si="108"/>
        <v>0.91197760827892083</v>
      </c>
      <c r="KN51" s="13">
        <f t="shared" ca="1" si="108"/>
        <v>0.91150065984415951</v>
      </c>
      <c r="KO51" s="13">
        <f t="shared" ca="1" si="108"/>
        <v>0.91102334561492948</v>
      </c>
      <c r="KP51" s="13">
        <f ca="1">KO51</f>
        <v>0.91102334561492948</v>
      </c>
    </row>
    <row r="52" spans="1:302" x14ac:dyDescent="0.2">
      <c r="A52" s="13" t="s">
        <v>14</v>
      </c>
      <c r="B52" s="13">
        <f t="shared" ref="B52:BM52" ca="1" si="109">(-b-SQRT(D))/(2*a)</f>
        <v>0.57772904470176012</v>
      </c>
      <c r="C52" s="13">
        <f t="shared" ca="1" si="109"/>
        <v>0.48320121510946956</v>
      </c>
      <c r="D52" s="13">
        <f t="shared" ca="1" si="109"/>
        <v>0.40904301488752604</v>
      </c>
      <c r="E52" s="13">
        <f t="shared" ca="1" si="109"/>
        <v>0.34492629428749855</v>
      </c>
      <c r="F52" s="13">
        <f t="shared" ca="1" si="109"/>
        <v>0.2869876691222048</v>
      </c>
      <c r="G52" s="13">
        <f t="shared" ca="1" si="109"/>
        <v>0.23329089631763997</v>
      </c>
      <c r="H52" s="13">
        <f t="shared" ca="1" si="109"/>
        <v>0.18270762455372577</v>
      </c>
      <c r="I52" s="13">
        <f t="shared" ca="1" si="109"/>
        <v>0.13451540435899381</v>
      </c>
      <c r="J52" s="13">
        <f t="shared" ca="1" si="109"/>
        <v>8.8220672486491791E-2</v>
      </c>
      <c r="K52" s="13">
        <f t="shared" ca="1" si="109"/>
        <v>4.3469799297942528E-2</v>
      </c>
      <c r="L52" s="13">
        <f t="shared" ca="1" si="109"/>
        <v>8.8400248733250628E-2</v>
      </c>
      <c r="M52" s="13">
        <f t="shared" ca="1" si="109"/>
        <v>7.9026755091487433E-2</v>
      </c>
      <c r="N52" s="13">
        <f t="shared" ca="1" si="109"/>
        <v>6.9789896460275821E-2</v>
      </c>
      <c r="O52" s="13">
        <f t="shared" ca="1" si="109"/>
        <v>6.0681842183301637E-2</v>
      </c>
      <c r="P52" s="13">
        <f t="shared" ca="1" si="109"/>
        <v>5.1695446142289013E-2</v>
      </c>
      <c r="Q52" s="13">
        <f t="shared" ca="1" si="109"/>
        <v>4.2824166681986769E-2</v>
      </c>
      <c r="R52" s="13">
        <f t="shared" ca="1" si="109"/>
        <v>3.4061998150296341E-2</v>
      </c>
      <c r="S52" s="13">
        <f t="shared" ca="1" si="109"/>
        <v>2.5403412061301804E-2</v>
      </c>
      <c r="T52" s="13">
        <f t="shared" ca="1" si="109"/>
        <v>1.6843306280326986E-2</v>
      </c>
      <c r="U52" s="13">
        <f t="shared" ca="1" si="109"/>
        <v>8.376960935457237E-3</v>
      </c>
      <c r="V52" s="13">
        <f t="shared" ca="1" si="109"/>
        <v>4.8079209221738931E-2</v>
      </c>
      <c r="W52" s="13">
        <f t="shared" ca="1" si="109"/>
        <v>4.3122148171543036E-2</v>
      </c>
      <c r="X52" s="13">
        <f t="shared" ca="1" si="109"/>
        <v>3.8200884855634928E-2</v>
      </c>
      <c r="Y52" s="13">
        <f t="shared" ca="1" si="109"/>
        <v>3.3314342274621558E-2</v>
      </c>
      <c r="Z52" s="13">
        <f t="shared" ca="1" si="109"/>
        <v>2.8461493358169894E-2</v>
      </c>
      <c r="AA52" s="13">
        <f t="shared" ca="1" si="109"/>
        <v>2.3641357824525169E-2</v>
      </c>
      <c r="AB52" s="13">
        <f t="shared" ca="1" si="109"/>
        <v>1.8852999288498568E-2</v>
      </c>
      <c r="AC52" s="13">
        <f t="shared" ca="1" si="109"/>
        <v>1.4095522594345999E-2</v>
      </c>
      <c r="AD52" s="13">
        <f t="shared" ca="1" si="109"/>
        <v>9.3680713525701419E-3</v>
      </c>
      <c r="AE52" s="13">
        <f t="shared" ca="1" si="109"/>
        <v>4.6698256619376243E-3</v>
      </c>
      <c r="AF52" s="13">
        <f t="shared" ca="1" si="109"/>
        <v>3.4493836990493076E-2</v>
      </c>
      <c r="AG52" s="13">
        <f t="shared" ca="1" si="109"/>
        <v>3.0965800633999039E-2</v>
      </c>
      <c r="AH52" s="13">
        <f t="shared" ca="1" si="109"/>
        <v>2.745623611757058E-2</v>
      </c>
      <c r="AI52" s="13">
        <f t="shared" ca="1" si="109"/>
        <v>2.3964749175140004E-2</v>
      </c>
      <c r="AJ52" s="13">
        <f t="shared" ca="1" si="109"/>
        <v>2.0490958627761686E-2</v>
      </c>
      <c r="AK52" s="13">
        <f t="shared" ca="1" si="109"/>
        <v>1.7034495790514349E-2</v>
      </c>
      <c r="AL52" s="13">
        <f t="shared" ca="1" si="109"/>
        <v>1.3595003913394721E-2</v>
      </c>
      <c r="AM52" s="13">
        <f t="shared" ca="1" si="109"/>
        <v>1.0172137653852767E-2</v>
      </c>
      <c r="AN52" s="13">
        <f t="shared" ca="1" si="109"/>
        <v>6.7655625788082627E-3</v>
      </c>
      <c r="AO52" s="13">
        <f t="shared" ca="1" si="109"/>
        <v>3.3749546941658358E-3</v>
      </c>
      <c r="AP52" s="13">
        <f t="shared" ca="1" si="109"/>
        <v>3.6886353197985389E-2</v>
      </c>
      <c r="AQ52" s="13">
        <f t="shared" ca="1" si="109"/>
        <v>3.3108998457349749E-2</v>
      </c>
      <c r="AR52" s="13">
        <f t="shared" ca="1" si="109"/>
        <v>2.9352559790625898E-2</v>
      </c>
      <c r="AS52" s="13">
        <f t="shared" ca="1" si="109"/>
        <v>2.5616558916096575E-2</v>
      </c>
      <c r="AT52" s="13">
        <f t="shared" ca="1" si="109"/>
        <v>2.190053450996985E-2</v>
      </c>
      <c r="AU52" s="13">
        <f t="shared" ca="1" si="109"/>
        <v>1.8204041386701286E-2</v>
      </c>
      <c r="AV52" s="13">
        <f t="shared" ca="1" si="109"/>
        <v>1.4526649729368752E-2</v>
      </c>
      <c r="AW52" s="13">
        <f t="shared" ca="1" si="109"/>
        <v>1.0867944366412797E-2</v>
      </c>
      <c r="AX52" s="13">
        <f t="shared" ca="1" si="109"/>
        <v>7.2275240913837139E-3</v>
      </c>
      <c r="AY52" s="13">
        <f t="shared" ca="1" si="109"/>
        <v>3.6050010226156741E-3</v>
      </c>
      <c r="AZ52" s="13">
        <f t="shared" ca="1" si="109"/>
        <v>-6.7866882734425177E-2</v>
      </c>
      <c r="BA52" s="13">
        <f t="shared" ca="1" si="109"/>
        <v>-6.4619365978636184E-2</v>
      </c>
      <c r="BB52" s="13">
        <f t="shared" ca="1" si="109"/>
        <v>-6.1358242485423715E-2</v>
      </c>
      <c r="BC52" s="13">
        <f t="shared" ca="1" si="109"/>
        <v>-5.8083258282131837E-2</v>
      </c>
      <c r="BD52" s="13">
        <f t="shared" ca="1" si="109"/>
        <v>-5.47941519153958E-2</v>
      </c>
      <c r="BE52" s="13">
        <f t="shared" ca="1" si="109"/>
        <v>-5.1490654143760327E-2</v>
      </c>
      <c r="BF52" s="13">
        <f t="shared" ca="1" si="109"/>
        <v>-4.8172487613951376E-2</v>
      </c>
      <c r="BG52" s="13">
        <f t="shared" ca="1" si="109"/>
        <v>-4.4839366519718871E-2</v>
      </c>
      <c r="BH52" s="13">
        <f t="shared" ca="1" si="109"/>
        <v>-4.1490996242102757E-2</v>
      </c>
      <c r="BI52" s="13">
        <f t="shared" ca="1" si="109"/>
        <v>-3.8127072969865811E-2</v>
      </c>
      <c r="BJ52" s="13">
        <f t="shared" ca="1" si="109"/>
        <v>-3.4747283298745775E-2</v>
      </c>
      <c r="BK52" s="13">
        <f t="shared" ca="1" si="109"/>
        <v>-3.135130380806779E-2</v>
      </c>
      <c r="BL52" s="13">
        <f t="shared" ca="1" si="109"/>
        <v>-2.7938800613134359E-2</v>
      </c>
      <c r="BM52" s="13">
        <f t="shared" ca="1" si="109"/>
        <v>-2.4509428891684774E-2</v>
      </c>
      <c r="BN52" s="13">
        <f t="shared" ref="BN52:DY52" ca="1" si="110">(-b-SQRT(D))/(2*a)</f>
        <v>-2.1062832382562551E-2</v>
      </c>
      <c r="BO52" s="13">
        <f t="shared" ca="1" si="110"/>
        <v>-1.7598642854580824E-2</v>
      </c>
      <c r="BP52" s="13">
        <f t="shared" ca="1" si="110"/>
        <v>-1.4116479543388514E-2</v>
      </c>
      <c r="BQ52" s="13">
        <f t="shared" ca="1" si="110"/>
        <v>-1.0615948553962034E-2</v>
      </c>
      <c r="BR52" s="13">
        <f t="shared" ca="1" si="110"/>
        <v>-7.0966422261172909E-3</v>
      </c>
      <c r="BS52" s="13">
        <f t="shared" ca="1" si="110"/>
        <v>-3.558138460219852E-3</v>
      </c>
      <c r="BT52" s="13">
        <f t="shared" ca="1" si="110"/>
        <v>3.3040986527064171E-2</v>
      </c>
      <c r="BU52" s="13">
        <f t="shared" ca="1" si="110"/>
        <v>3.1913930997243184E-2</v>
      </c>
      <c r="BV52" s="13">
        <f t="shared" ca="1" si="110"/>
        <v>3.0788760846089627E-2</v>
      </c>
      <c r="BW52" s="13">
        <f t="shared" ca="1" si="110"/>
        <v>2.9665463001714416E-2</v>
      </c>
      <c r="BX52" s="13">
        <f t="shared" ca="1" si="110"/>
        <v>2.8544024534241787E-2</v>
      </c>
      <c r="BY52" s="13">
        <f t="shared" ca="1" si="110"/>
        <v>2.7424432653689268E-2</v>
      </c>
      <c r="BZ52" s="13">
        <f t="shared" ca="1" si="110"/>
        <v>2.6306674707881179E-2</v>
      </c>
      <c r="CA52" s="13">
        <f t="shared" ca="1" si="110"/>
        <v>2.5190738180405611E-2</v>
      </c>
      <c r="CB52" s="13">
        <f t="shared" ca="1" si="110"/>
        <v>2.4076610688609525E-2</v>
      </c>
      <c r="CC52" s="13">
        <f t="shared" ca="1" si="110"/>
        <v>2.2964279981631062E-2</v>
      </c>
      <c r="CD52" s="13">
        <f t="shared" ca="1" si="110"/>
        <v>2.185373393846687E-2</v>
      </c>
      <c r="CE52" s="13">
        <f t="shared" ca="1" si="110"/>
        <v>2.07449605660814E-2</v>
      </c>
      <c r="CF52" s="13">
        <f t="shared" ca="1" si="110"/>
        <v>1.9637947997544515E-2</v>
      </c>
      <c r="CG52" s="13">
        <f t="shared" ca="1" si="110"/>
        <v>1.8532684490206078E-2</v>
      </c>
      <c r="CH52" s="13">
        <f t="shared" ca="1" si="110"/>
        <v>1.7429158423908502E-2</v>
      </c>
      <c r="CI52" s="13">
        <f t="shared" ca="1" si="110"/>
        <v>1.6327358299223483E-2</v>
      </c>
      <c r="CJ52" s="13">
        <f t="shared" ca="1" si="110"/>
        <v>1.5227272735730468E-2</v>
      </c>
      <c r="CK52" s="13">
        <f t="shared" ca="1" si="110"/>
        <v>1.4128890470318525E-2</v>
      </c>
      <c r="CL52" s="13">
        <f t="shared" ca="1" si="110"/>
        <v>1.3032200355524879E-2</v>
      </c>
      <c r="CM52" s="13">
        <f t="shared" ca="1" si="110"/>
        <v>1.1937191357898856E-2</v>
      </c>
      <c r="CN52" s="13">
        <f t="shared" ca="1" si="110"/>
        <v>1.0843852556400017E-2</v>
      </c>
      <c r="CO52" s="13">
        <f t="shared" ca="1" si="110"/>
        <v>9.7521731408201986E-3</v>
      </c>
      <c r="CP52" s="13">
        <f t="shared" ca="1" si="110"/>
        <v>8.6621424102380808E-3</v>
      </c>
      <c r="CQ52" s="13">
        <f t="shared" ca="1" si="110"/>
        <v>7.5737497714983525E-3</v>
      </c>
      <c r="CR52" s="13">
        <f t="shared" ca="1" si="110"/>
        <v>6.4869847377182583E-3</v>
      </c>
      <c r="CS52" s="13">
        <f t="shared" ca="1" si="110"/>
        <v>5.4018369268229007E-3</v>
      </c>
      <c r="CT52" s="13">
        <f t="shared" ca="1" si="110"/>
        <v>4.3182960601015888E-3</v>
      </c>
      <c r="CU52" s="13">
        <f t="shared" ca="1" si="110"/>
        <v>3.2363519607962149E-3</v>
      </c>
      <c r="CV52" s="13">
        <f t="shared" ca="1" si="110"/>
        <v>2.1559945527067207E-3</v>
      </c>
      <c r="CW52" s="13">
        <f t="shared" ca="1" si="110"/>
        <v>1.077213858826609E-3</v>
      </c>
      <c r="CX52" s="13">
        <f t="shared" ca="1" si="110"/>
        <v>-8.9454335559282019E-2</v>
      </c>
      <c r="CY52" s="13">
        <f t="shared" ca="1" si="110"/>
        <v>-8.9032525702107207E-2</v>
      </c>
      <c r="CZ52" s="13">
        <f t="shared" ca="1" si="110"/>
        <v>-8.8610500440634662E-2</v>
      </c>
      <c r="DA52" s="13">
        <f t="shared" ca="1" si="110"/>
        <v>-8.8188259273047687E-2</v>
      </c>
      <c r="DB52" s="13">
        <f t="shared" ca="1" si="110"/>
        <v>-8.7765801695710896E-2</v>
      </c>
      <c r="DC52" s="13">
        <f t="shared" ca="1" si="110"/>
        <v>-8.7343127203161897E-2</v>
      </c>
      <c r="DD52" s="13">
        <f t="shared" ca="1" si="110"/>
        <v>-8.6920235288102568E-2</v>
      </c>
      <c r="DE52" s="13">
        <f t="shared" ca="1" si="110"/>
        <v>-8.6497125441390349E-2</v>
      </c>
      <c r="DF52" s="13">
        <f t="shared" ca="1" si="110"/>
        <v>-8.6073797152025622E-2</v>
      </c>
      <c r="DG52" s="13">
        <f t="shared" ca="1" si="110"/>
        <v>-8.5650249907147077E-2</v>
      </c>
      <c r="DH52" s="13">
        <f t="shared" ca="1" si="110"/>
        <v>-8.5226483192020058E-2</v>
      </c>
      <c r="DI52" s="13">
        <f t="shared" ca="1" si="110"/>
        <v>-8.4802496490025678E-2</v>
      </c>
      <c r="DJ52" s="13">
        <f t="shared" ca="1" si="110"/>
        <v>-8.4378289282655297E-2</v>
      </c>
      <c r="DK52" s="13">
        <f t="shared" ca="1" si="110"/>
        <v>-8.3953861049495745E-2</v>
      </c>
      <c r="DL52" s="13">
        <f t="shared" ca="1" si="110"/>
        <v>-8.3529211268225337E-2</v>
      </c>
      <c r="DM52" s="13">
        <f t="shared" ca="1" si="110"/>
        <v>-8.3104339414597994E-2</v>
      </c>
      <c r="DN52" s="13">
        <f t="shared" ca="1" si="110"/>
        <v>-8.2679244962440765E-2</v>
      </c>
      <c r="DO52" s="13">
        <f t="shared" ca="1" si="110"/>
        <v>-8.2253927383636946E-2</v>
      </c>
      <c r="DP52" s="13">
        <f t="shared" ca="1" si="110"/>
        <v>-8.1828386148121435E-2</v>
      </c>
      <c r="DQ52" s="13">
        <f t="shared" ca="1" si="110"/>
        <v>-8.1402620723867544E-2</v>
      </c>
      <c r="DR52" s="13">
        <f t="shared" ca="1" si="110"/>
        <v>-8.0976630576878136E-2</v>
      </c>
      <c r="DS52" s="13">
        <f t="shared" ca="1" si="110"/>
        <v>-8.0550415171176531E-2</v>
      </c>
      <c r="DT52" s="13">
        <f t="shared" ca="1" si="110"/>
        <v>-8.0123973968795364E-2</v>
      </c>
      <c r="DU52" s="13">
        <f t="shared" ca="1" si="110"/>
        <v>-7.9697306429765802E-2</v>
      </c>
      <c r="DV52" s="13">
        <f t="shared" ca="1" si="110"/>
        <v>-7.927041201210773E-2</v>
      </c>
      <c r="DW52" s="13">
        <f t="shared" ca="1" si="110"/>
        <v>-7.8843290171821151E-2</v>
      </c>
      <c r="DX52" s="13">
        <f t="shared" ca="1" si="110"/>
        <v>-7.8415940362872402E-2</v>
      </c>
      <c r="DY52" s="13">
        <f t="shared" ca="1" si="110"/>
        <v>-7.798836203718805E-2</v>
      </c>
      <c r="DZ52" s="13">
        <f t="shared" ref="DZ52:GK52" ca="1" si="111">(-b-SQRT(D))/(2*a)</f>
        <v>-7.7560554644638832E-2</v>
      </c>
      <c r="EA52" s="13">
        <f t="shared" ca="1" si="111"/>
        <v>-7.7132517633034747E-2</v>
      </c>
      <c r="EB52" s="13">
        <f t="shared" ca="1" si="111"/>
        <v>-7.6704250448109537E-2</v>
      </c>
      <c r="EC52" s="13">
        <f t="shared" ca="1" si="111"/>
        <v>-7.6275752533514041E-2</v>
      </c>
      <c r="ED52" s="13">
        <f t="shared" ca="1" si="111"/>
        <v>-7.584702333080276E-2</v>
      </c>
      <c r="EE52" s="13">
        <f t="shared" ca="1" si="111"/>
        <v>-7.5418062279423423E-2</v>
      </c>
      <c r="EF52" s="13">
        <f t="shared" ca="1" si="111"/>
        <v>-7.4988868816706133E-2</v>
      </c>
      <c r="EG52" s="13">
        <f t="shared" ca="1" si="111"/>
        <v>-7.4559442377852669E-2</v>
      </c>
      <c r="EH52" s="13">
        <f t="shared" ca="1" si="111"/>
        <v>-7.412978239592545E-2</v>
      </c>
      <c r="EI52" s="13">
        <f t="shared" ca="1" si="111"/>
        <v>-7.3699888301836339E-2</v>
      </c>
      <c r="EJ52" s="13">
        <f t="shared" ca="1" si="111"/>
        <v>-7.3269759524334191E-2</v>
      </c>
      <c r="EK52" s="13">
        <f t="shared" ca="1" si="111"/>
        <v>-7.2839395489994727E-2</v>
      </c>
      <c r="EL52" s="13">
        <f t="shared" ca="1" si="111"/>
        <v>-7.2408795623209565E-2</v>
      </c>
      <c r="EM52" s="13">
        <f t="shared" ca="1" si="111"/>
        <v>-7.1977959346172987E-2</v>
      </c>
      <c r="EN52" s="13">
        <f t="shared" ca="1" si="111"/>
        <v>-7.1546886078872565E-2</v>
      </c>
      <c r="EO52" s="13">
        <f t="shared" ca="1" si="111"/>
        <v>-7.1115575239074774E-2</v>
      </c>
      <c r="EP52" s="13">
        <f t="shared" ca="1" si="111"/>
        <v>-7.0684026242316608E-2</v>
      </c>
      <c r="EQ52" s="13">
        <f t="shared" ca="1" si="111"/>
        <v>-7.025223850189069E-2</v>
      </c>
      <c r="ER52" s="13">
        <f t="shared" ca="1" si="111"/>
        <v>-6.982021142883521E-2</v>
      </c>
      <c r="ES52" s="13">
        <f t="shared" ca="1" si="111"/>
        <v>-6.9387944431921228E-2</v>
      </c>
      <c r="ET52" s="13">
        <f t="shared" ca="1" si="111"/>
        <v>-6.895543691764186E-2</v>
      </c>
      <c r="EU52" s="13">
        <f t="shared" ca="1" si="111"/>
        <v>-6.8522688290197448E-2</v>
      </c>
      <c r="EV52" s="13">
        <f t="shared" ca="1" si="111"/>
        <v>-6.80896979514867E-2</v>
      </c>
      <c r="EW52" s="13">
        <f t="shared" ca="1" si="111"/>
        <v>-6.7656465301091415E-2</v>
      </c>
      <c r="EX52" s="13">
        <f t="shared" ca="1" si="111"/>
        <v>-6.7222989736266947E-2</v>
      </c>
      <c r="EY52" s="13">
        <f t="shared" ca="1" si="111"/>
        <v>-6.6789270651926691E-2</v>
      </c>
      <c r="EZ52" s="13">
        <f t="shared" ca="1" si="111"/>
        <v>-6.6355307440632005E-2</v>
      </c>
      <c r="FA52" s="13">
        <f t="shared" ca="1" si="111"/>
        <v>-6.59210994925786E-2</v>
      </c>
      <c r="FB52" s="13">
        <f t="shared" ca="1" si="111"/>
        <v>-6.5486646195583809E-2</v>
      </c>
      <c r="FC52" s="13">
        <f t="shared" ca="1" si="111"/>
        <v>-6.5051946935073546E-2</v>
      </c>
      <c r="FD52" s="13">
        <f t="shared" ca="1" si="111"/>
        <v>-6.4617001094070536E-2</v>
      </c>
      <c r="FE52" s="13">
        <f t="shared" ca="1" si="111"/>
        <v>-6.4181808053179426E-2</v>
      </c>
      <c r="FF52" s="13">
        <f t="shared" ca="1" si="111"/>
        <v>-6.3746367190576067E-2</v>
      </c>
      <c r="FG52" s="13">
        <f t="shared" ca="1" si="111"/>
        <v>-6.331067788199192E-2</v>
      </c>
      <c r="FH52" s="13">
        <f t="shared" ca="1" si="111"/>
        <v>-6.2874739500702742E-2</v>
      </c>
      <c r="FI52" s="13">
        <f t="shared" ca="1" si="111"/>
        <v>-6.2438551417514206E-2</v>
      </c>
      <c r="FJ52" s="13">
        <f t="shared" ca="1" si="111"/>
        <v>-6.200211300074885E-2</v>
      </c>
      <c r="FK52" s="13">
        <f t="shared" ca="1" si="111"/>
        <v>-6.1565423616231789E-2</v>
      </c>
      <c r="FL52" s="13">
        <f t="shared" ca="1" si="111"/>
        <v>-6.1128482627278914E-2</v>
      </c>
      <c r="FM52" s="13">
        <f t="shared" ca="1" si="111"/>
        <v>-6.0691289394680742E-2</v>
      </c>
      <c r="FN52" s="13">
        <f t="shared" ca="1" si="111"/>
        <v>-6.0253843276690706E-2</v>
      </c>
      <c r="FO52" s="13">
        <f t="shared" ca="1" si="111"/>
        <v>-5.9816143629010138E-2</v>
      </c>
      <c r="FP52" s="13">
        <f t="shared" ca="1" si="111"/>
        <v>-5.9378189804774134E-2</v>
      </c>
      <c r="FQ52" s="13">
        <f t="shared" ca="1" si="111"/>
        <v>-5.893998115453794E-2</v>
      </c>
      <c r="FR52" s="13">
        <f t="shared" ca="1" si="111"/>
        <v>-5.8501517026263036E-2</v>
      </c>
      <c r="FS52" s="13">
        <f t="shared" ca="1" si="111"/>
        <v>-5.8062796765301218E-2</v>
      </c>
      <c r="FT52" s="13">
        <f t="shared" ca="1" si="111"/>
        <v>-5.7623819714382969E-2</v>
      </c>
      <c r="FU52" s="13">
        <f t="shared" ca="1" si="111"/>
        <v>-5.7184585213599474E-2</v>
      </c>
      <c r="FV52" s="13">
        <f t="shared" ca="1" si="111"/>
        <v>-5.6745092600391671E-2</v>
      </c>
      <c r="FW52" s="13">
        <f t="shared" ca="1" si="111"/>
        <v>-5.6305341209531887E-2</v>
      </c>
      <c r="FX52" s="13">
        <f t="shared" ca="1" si="111"/>
        <v>-5.5865330373112275E-2</v>
      </c>
      <c r="FY52" s="13">
        <f t="shared" ca="1" si="111"/>
        <v>-5.542505942052766E-2</v>
      </c>
      <c r="FZ52" s="13">
        <f t="shared" ca="1" si="111"/>
        <v>-5.4984527678461591E-2</v>
      </c>
      <c r="GA52" s="13">
        <f t="shared" ca="1" si="111"/>
        <v>-5.4543734470869978E-2</v>
      </c>
      <c r="GB52" s="13">
        <f t="shared" ca="1" si="111"/>
        <v>-5.410267911896826E-2</v>
      </c>
      <c r="GC52" s="13">
        <f t="shared" ca="1" si="111"/>
        <v>-5.3661360941213092E-2</v>
      </c>
      <c r="GD52" s="13">
        <f t="shared" ca="1" si="111"/>
        <v>-5.321977925328842E-2</v>
      </c>
      <c r="GE52" s="13">
        <f t="shared" ca="1" si="111"/>
        <v>-5.2777933368090973E-2</v>
      </c>
      <c r="GF52" s="13">
        <f t="shared" ca="1" si="111"/>
        <v>-5.2335822595711595E-2</v>
      </c>
      <c r="GG52" s="13">
        <f t="shared" ca="1" si="111"/>
        <v>-5.1893446243422715E-2</v>
      </c>
      <c r="GH52" s="13">
        <f t="shared" ca="1" si="111"/>
        <v>-5.1450803615659312E-2</v>
      </c>
      <c r="GI52" s="13">
        <f t="shared" ca="1" si="111"/>
        <v>-5.1007894014005871E-2</v>
      </c>
      <c r="GJ52" s="13">
        <f t="shared" ca="1" si="111"/>
        <v>-5.0564716737178411E-2</v>
      </c>
      <c r="GK52" s="13">
        <f t="shared" ca="1" si="111"/>
        <v>-5.0121271081007737E-2</v>
      </c>
      <c r="GL52" s="13">
        <f t="shared" ref="GL52:IW52" ca="1" si="112">(-b-SQRT(D))/(2*a)</f>
        <v>-4.9677556338424501E-2</v>
      </c>
      <c r="GM52" s="13">
        <f t="shared" ca="1" si="112"/>
        <v>-4.923357179944237E-2</v>
      </c>
      <c r="GN52" s="13">
        <f t="shared" ca="1" si="112"/>
        <v>-4.8789316751140593E-2</v>
      </c>
      <c r="GO52" s="13">
        <f t="shared" ca="1" si="112"/>
        <v>-4.8344790477647705E-2</v>
      </c>
      <c r="GP52" s="13">
        <f t="shared" ca="1" si="112"/>
        <v>-4.7899992260124757E-2</v>
      </c>
      <c r="GQ52" s="13">
        <f t="shared" ca="1" si="112"/>
        <v>-4.7454921376749011E-2</v>
      </c>
      <c r="GR52" s="13">
        <f t="shared" ca="1" si="112"/>
        <v>-4.700957710269503E-2</v>
      </c>
      <c r="GS52" s="13">
        <f t="shared" ca="1" si="112"/>
        <v>-4.6563958710118265E-2</v>
      </c>
      <c r="GT52" s="13">
        <f t="shared" ca="1" si="112"/>
        <v>-4.6118065468138805E-2</v>
      </c>
      <c r="GU52" s="13">
        <f t="shared" ca="1" si="112"/>
        <v>-4.5671896642822771E-2</v>
      </c>
      <c r="GV52" s="13">
        <f t="shared" ca="1" si="112"/>
        <v>-4.5225451497164143E-2</v>
      </c>
      <c r="GW52" s="13">
        <f t="shared" ca="1" si="112"/>
        <v>-4.4778729291067611E-2</v>
      </c>
      <c r="GX52" s="13">
        <f t="shared" ca="1" si="112"/>
        <v>-4.4331729281331361E-2</v>
      </c>
      <c r="GY52" s="13">
        <f t="shared" ca="1" si="112"/>
        <v>-4.3884450721628679E-2</v>
      </c>
      <c r="GZ52" s="13">
        <f t="shared" ca="1" si="112"/>
        <v>-4.3436892862488391E-2</v>
      </c>
      <c r="HA52" s="13">
        <f t="shared" ca="1" si="112"/>
        <v>-4.2989054951278083E-2</v>
      </c>
      <c r="HB52" s="13">
        <f t="shared" ca="1" si="112"/>
        <v>-4.2540936232185945E-2</v>
      </c>
      <c r="HC52" s="13">
        <f t="shared" ca="1" si="112"/>
        <v>-4.2092535946200584E-2</v>
      </c>
      <c r="HD52" s="13">
        <f t="shared" ca="1" si="112"/>
        <v>-4.1643853331093307E-2</v>
      </c>
      <c r="HE52" s="13">
        <f t="shared" ca="1" si="112"/>
        <v>-4.119488762139973E-2</v>
      </c>
      <c r="HF52" s="13">
        <f t="shared" ca="1" si="112"/>
        <v>-4.0745638048400284E-2</v>
      </c>
      <c r="HG52" s="13">
        <f t="shared" ca="1" si="112"/>
        <v>-4.029610384010026E-2</v>
      </c>
      <c r="HH52" s="13">
        <f t="shared" ca="1" si="112"/>
        <v>-3.9846284221211274E-2</v>
      </c>
      <c r="HI52" s="13">
        <f t="shared" ca="1" si="112"/>
        <v>-3.9396178413132719E-2</v>
      </c>
      <c r="HJ52" s="13">
        <f t="shared" ca="1" si="112"/>
        <v>-3.894578563393096E-2</v>
      </c>
      <c r="HK52" s="13">
        <f t="shared" ca="1" si="112"/>
        <v>-3.8495105098319486E-2</v>
      </c>
      <c r="HL52" s="13">
        <f t="shared" ca="1" si="112"/>
        <v>-3.804413601763941E-2</v>
      </c>
      <c r="HM52" s="13">
        <f t="shared" ca="1" si="112"/>
        <v>-3.7592877599840487E-2</v>
      </c>
      <c r="HN52" s="13">
        <f t="shared" ca="1" si="112"/>
        <v>-3.7141329049458674E-2</v>
      </c>
      <c r="HO52" s="13">
        <f t="shared" ca="1" si="112"/>
        <v>-3.6689489567598634E-2</v>
      </c>
      <c r="HP52" s="13">
        <f t="shared" ca="1" si="112"/>
        <v>-3.6237358351909887E-2</v>
      </c>
      <c r="HQ52" s="13">
        <f t="shared" ca="1" si="112"/>
        <v>-3.5784934596569229E-2</v>
      </c>
      <c r="HR52" s="13">
        <f t="shared" ca="1" si="112"/>
        <v>-3.5332217492258775E-2</v>
      </c>
      <c r="HS52" s="13">
        <f t="shared" ca="1" si="112"/>
        <v>-3.4879206226143933E-2</v>
      </c>
      <c r="HT52" s="13">
        <f t="shared" ca="1" si="112"/>
        <v>-3.4425899981853594E-2</v>
      </c>
      <c r="HU52" s="13">
        <f t="shared" ca="1" si="112"/>
        <v>-3.3972297939459224E-2</v>
      </c>
      <c r="HV52" s="13">
        <f t="shared" ca="1" si="112"/>
        <v>-3.3518399275451478E-2</v>
      </c>
      <c r="HW52" s="13">
        <f t="shared" ca="1" si="112"/>
        <v>-3.3064203162720497E-2</v>
      </c>
      <c r="HX52" s="13">
        <f t="shared" ca="1" si="112"/>
        <v>-3.2609708770533007E-2</v>
      </c>
      <c r="HY52" s="13">
        <f t="shared" ca="1" si="112"/>
        <v>-3.2154915264511509E-2</v>
      </c>
      <c r="HZ52" s="13">
        <f t="shared" ca="1" si="112"/>
        <v>-3.1699821806610365E-2</v>
      </c>
      <c r="IA52" s="13">
        <f t="shared" ca="1" si="112"/>
        <v>-3.1244427555094892E-2</v>
      </c>
      <c r="IB52" s="13">
        <f t="shared" ca="1" si="112"/>
        <v>-3.0788731664518697E-2</v>
      </c>
      <c r="IC52" s="13">
        <f t="shared" ca="1" si="112"/>
        <v>-3.0332733285701192E-2</v>
      </c>
      <c r="ID52" s="13">
        <f t="shared" ca="1" si="112"/>
        <v>-2.9876431565703323E-2</v>
      </c>
      <c r="IE52" s="13">
        <f t="shared" ca="1" si="112"/>
        <v>-2.9419825647806781E-2</v>
      </c>
      <c r="IF52" s="13">
        <f t="shared" ca="1" si="112"/>
        <v>-2.8962914671488732E-2</v>
      </c>
      <c r="IG52" s="13">
        <f t="shared" ca="1" si="112"/>
        <v>-2.8505697772400262E-2</v>
      </c>
      <c r="IH52" s="13">
        <f t="shared" ca="1" si="112"/>
        <v>-2.8048174082341587E-2</v>
      </c>
      <c r="II52" s="13">
        <f t="shared" ca="1" si="112"/>
        <v>-2.7590342729238524E-2</v>
      </c>
      <c r="IJ52" s="13">
        <f t="shared" ca="1" si="112"/>
        <v>-2.713220283711908E-2</v>
      </c>
      <c r="IK52" s="13">
        <f t="shared" ca="1" si="112"/>
        <v>-2.6673753526088854E-2</v>
      </c>
      <c r="IL52" s="13">
        <f t="shared" ca="1" si="112"/>
        <v>-2.6214993912307027E-2</v>
      </c>
      <c r="IM52" s="13">
        <f t="shared" ca="1" si="112"/>
        <v>-2.5755923107961466E-2</v>
      </c>
      <c r="IN52" s="13">
        <f t="shared" ca="1" si="112"/>
        <v>-2.5296540221244321E-2</v>
      </c>
      <c r="IO52" s="13">
        <f t="shared" ca="1" si="112"/>
        <v>-2.4836844356327419E-2</v>
      </c>
      <c r="IP52" s="13">
        <f t="shared" ca="1" si="112"/>
        <v>-2.437683461333592E-2</v>
      </c>
      <c r="IQ52" s="13">
        <f t="shared" ca="1" si="112"/>
        <v>-2.3916510088325255E-2</v>
      </c>
      <c r="IR52" s="13">
        <f t="shared" ca="1" si="112"/>
        <v>-2.3455869873253501E-2</v>
      </c>
      <c r="IS52" s="13">
        <f t="shared" ca="1" si="112"/>
        <v>-2.2994913055956877E-2</v>
      </c>
      <c r="IT52" s="13">
        <f t="shared" ca="1" si="112"/>
        <v>-2.2533638720122578E-2</v>
      </c>
      <c r="IU52" s="13">
        <f t="shared" ca="1" si="112"/>
        <v>-2.207204594526507E-2</v>
      </c>
      <c r="IV52" s="13">
        <f t="shared" ca="1" si="112"/>
        <v>-2.1610133806696564E-2</v>
      </c>
      <c r="IW52" s="13">
        <f t="shared" ca="1" si="112"/>
        <v>-2.1147901375503996E-2</v>
      </c>
      <c r="IX52" s="13">
        <f t="shared" ref="IX52:KO52" ca="1" si="113">(-b-SQRT(D))/(2*a)</f>
        <v>-2.0685347718518227E-2</v>
      </c>
      <c r="IY52" s="13">
        <f t="shared" ca="1" si="113"/>
        <v>-2.022247189829161E-2</v>
      </c>
      <c r="IZ52" s="13">
        <f t="shared" ca="1" si="113"/>
        <v>-1.9759272973066889E-2</v>
      </c>
      <c r="JA52" s="13">
        <f t="shared" ca="1" si="113"/>
        <v>-1.9295749996751228E-2</v>
      </c>
      <c r="JB52" s="13">
        <f t="shared" ca="1" si="113"/>
        <v>-1.8831902018889849E-2</v>
      </c>
      <c r="JC52" s="13">
        <f t="shared" ca="1" si="113"/>
        <v>-1.836772808463679E-2</v>
      </c>
      <c r="JD52" s="13">
        <f t="shared" ca="1" si="113"/>
        <v>-1.7903227234725993E-2</v>
      </c>
      <c r="JE52" s="13">
        <f t="shared" ca="1" si="113"/>
        <v>-1.7438398505445509E-2</v>
      </c>
      <c r="JF52" s="13">
        <f t="shared" ca="1" si="113"/>
        <v>-1.6973240928606224E-2</v>
      </c>
      <c r="JG52" s="13">
        <f t="shared" ca="1" si="113"/>
        <v>-1.6507753531514974E-2</v>
      </c>
      <c r="JH52" s="13">
        <f t="shared" ca="1" si="113"/>
        <v>-1.6041935336945055E-2</v>
      </c>
      <c r="JI52" s="13">
        <f t="shared" ca="1" si="113"/>
        <v>-1.5575785363105894E-2</v>
      </c>
      <c r="JJ52" s="13">
        <f t="shared" ca="1" si="113"/>
        <v>-1.5109302623615402E-2</v>
      </c>
      <c r="JK52" s="13">
        <f t="shared" ca="1" si="113"/>
        <v>-1.4642486127469288E-2</v>
      </c>
      <c r="JL52" s="13">
        <f t="shared" ca="1" si="113"/>
        <v>-1.4175334879010145E-2</v>
      </c>
      <c r="JM52" s="13">
        <f t="shared" ca="1" si="113"/>
        <v>-1.3707847877898239E-2</v>
      </c>
      <c r="JN52" s="13">
        <f t="shared" ca="1" si="113"/>
        <v>-1.3240024119081293E-2</v>
      </c>
      <c r="JO52" s="13">
        <f t="shared" ca="1" si="113"/>
        <v>-1.2771862592763987E-2</v>
      </c>
      <c r="JP52" s="13">
        <f t="shared" ca="1" si="113"/>
        <v>-1.2303362284373814E-2</v>
      </c>
      <c r="JQ52" s="13">
        <f t="shared" ca="1" si="113"/>
        <v>-1.1834522174534713E-2</v>
      </c>
      <c r="JR52" s="13">
        <f t="shared" ca="1" si="113"/>
        <v>-1.1365341239031438E-2</v>
      </c>
      <c r="JS52" s="13">
        <f t="shared" ca="1" si="113"/>
        <v>-1.0895818448780644E-2</v>
      </c>
      <c r="JT52" s="13">
        <f t="shared" ca="1" si="113"/>
        <v>-1.0425952769796241E-2</v>
      </c>
      <c r="JU52" s="13">
        <f t="shared" ca="1" si="113"/>
        <v>-9.9557431631591888E-3</v>
      </c>
      <c r="JV52" s="13">
        <f t="shared" ca="1" si="113"/>
        <v>-9.4851885849840424E-3</v>
      </c>
      <c r="JW52" s="13">
        <f t="shared" ca="1" si="113"/>
        <v>-9.0142879863851048E-3</v>
      </c>
      <c r="JX52" s="13">
        <f t="shared" ca="1" si="113"/>
        <v>-8.5430403134457208E-3</v>
      </c>
      <c r="JY52" s="13">
        <f t="shared" ca="1" si="113"/>
        <v>-8.0714445071816826E-3</v>
      </c>
      <c r="JZ52" s="13">
        <f t="shared" ca="1" si="113"/>
        <v>-7.5994995035103263E-3</v>
      </c>
      <c r="KA52" s="13">
        <f t="shared" ca="1" si="113"/>
        <v>-7.1272042332143236E-3</v>
      </c>
      <c r="KB52" s="13">
        <f t="shared" ca="1" si="113"/>
        <v>-6.6545576219098016E-3</v>
      </c>
      <c r="KC52" s="13">
        <f t="shared" ca="1" si="113"/>
        <v>-6.1815585900078674E-3</v>
      </c>
      <c r="KD52" s="13">
        <f t="shared" ca="1" si="113"/>
        <v>-5.7082060526843052E-3</v>
      </c>
      <c r="KE52" s="13">
        <f t="shared" ca="1" si="113"/>
        <v>-5.2344989198404119E-3</v>
      </c>
      <c r="KF52" s="13">
        <f t="shared" ca="1" si="113"/>
        <v>-4.7604360960707215E-3</v>
      </c>
      <c r="KG52" s="13">
        <f t="shared" ca="1" si="113"/>
        <v>-4.2860164806251275E-3</v>
      </c>
      <c r="KH52" s="13">
        <f t="shared" ca="1" si="113"/>
        <v>-3.8112389673723704E-3</v>
      </c>
      <c r="KI52" s="13">
        <f t="shared" ca="1" si="113"/>
        <v>-3.3361024447660951E-3</v>
      </c>
      <c r="KJ52" s="13">
        <f t="shared" ca="1" si="113"/>
        <v>-2.8606057958045078E-3</v>
      </c>
      <c r="KK52" s="13">
        <f t="shared" ca="1" si="113"/>
        <v>-2.3847478979977066E-3</v>
      </c>
      <c r="KL52" s="13">
        <f t="shared" ca="1" si="113"/>
        <v>-1.9085276233250766E-3</v>
      </c>
      <c r="KM52" s="13">
        <f t="shared" ca="1" si="113"/>
        <v>-1.4319438382030154E-3</v>
      </c>
      <c r="KN52" s="13">
        <f t="shared" ca="1" si="113"/>
        <v>-9.5499540344183445E-4</v>
      </c>
      <c r="KO52" s="13">
        <f t="shared" ca="1" si="113"/>
        <v>-4.7768117421181266E-4</v>
      </c>
      <c r="KP52" s="13">
        <f ca="1">KO52</f>
        <v>-4.7768117421181266E-4</v>
      </c>
    </row>
    <row r="54" spans="1:302" x14ac:dyDescent="0.2">
      <c r="A54" s="13" t="s">
        <v>18</v>
      </c>
      <c r="B54" s="13">
        <f t="shared" ref="B54:BM54" ca="1" si="114">IF(AND(root1&lt;=1,root1&gt;=0),root1,root2)</f>
        <v>0.99999999999999989</v>
      </c>
      <c r="C54" s="13">
        <f t="shared" ca="1" si="114"/>
        <v>0.48320121510946956</v>
      </c>
      <c r="D54" s="13">
        <f t="shared" ca="1" si="114"/>
        <v>0.40904301488752604</v>
      </c>
      <c r="E54" s="13">
        <f t="shared" ca="1" si="114"/>
        <v>0.34492629428749855</v>
      </c>
      <c r="F54" s="13">
        <f t="shared" ca="1" si="114"/>
        <v>0.2869876691222048</v>
      </c>
      <c r="G54" s="13">
        <f t="shared" ca="1" si="114"/>
        <v>0.23329089631763997</v>
      </c>
      <c r="H54" s="13">
        <f t="shared" ca="1" si="114"/>
        <v>0.18270762455372577</v>
      </c>
      <c r="I54" s="13">
        <f t="shared" ca="1" si="114"/>
        <v>0.13451540435899381</v>
      </c>
      <c r="J54" s="13">
        <f t="shared" ca="1" si="114"/>
        <v>8.8220672486491791E-2</v>
      </c>
      <c r="K54" s="13">
        <f t="shared" ca="1" si="114"/>
        <v>4.3469799297942528E-2</v>
      </c>
      <c r="L54" s="13">
        <f t="shared" ca="1" si="114"/>
        <v>1.0000000000000002</v>
      </c>
      <c r="M54" s="13">
        <f t="shared" ca="1" si="114"/>
        <v>7.9026755091487433E-2</v>
      </c>
      <c r="N54" s="13">
        <f t="shared" ca="1" si="114"/>
        <v>6.9789896460275821E-2</v>
      </c>
      <c r="O54" s="13">
        <f t="shared" ca="1" si="114"/>
        <v>6.0681842183301637E-2</v>
      </c>
      <c r="P54" s="13">
        <f t="shared" ca="1" si="114"/>
        <v>5.1695446142289013E-2</v>
      </c>
      <c r="Q54" s="13">
        <f t="shared" ca="1" si="114"/>
        <v>4.2824166681986769E-2</v>
      </c>
      <c r="R54" s="13">
        <f t="shared" ca="1" si="114"/>
        <v>3.4061998150296341E-2</v>
      </c>
      <c r="S54" s="13">
        <f t="shared" ca="1" si="114"/>
        <v>2.5403412061301804E-2</v>
      </c>
      <c r="T54" s="13">
        <f t="shared" ca="1" si="114"/>
        <v>1.6843306280326986E-2</v>
      </c>
      <c r="U54" s="13">
        <f t="shared" ca="1" si="114"/>
        <v>8.376960935457237E-3</v>
      </c>
      <c r="V54" s="13">
        <f t="shared" ca="1" si="114"/>
        <v>1.0000000000000002</v>
      </c>
      <c r="W54" s="13">
        <f t="shared" ca="1" si="114"/>
        <v>4.3122148171543036E-2</v>
      </c>
      <c r="X54" s="13">
        <f t="shared" ca="1" si="114"/>
        <v>3.8200884855634928E-2</v>
      </c>
      <c r="Y54" s="13">
        <f t="shared" ca="1" si="114"/>
        <v>3.3314342274621558E-2</v>
      </c>
      <c r="Z54" s="13">
        <f t="shared" ca="1" si="114"/>
        <v>2.8461493358169894E-2</v>
      </c>
      <c r="AA54" s="13">
        <f t="shared" ca="1" si="114"/>
        <v>2.3641357824525169E-2</v>
      </c>
      <c r="AB54" s="13">
        <f t="shared" ca="1" si="114"/>
        <v>1.8852999288498568E-2</v>
      </c>
      <c r="AC54" s="13">
        <f t="shared" ca="1" si="114"/>
        <v>1.4095522594345999E-2</v>
      </c>
      <c r="AD54" s="13">
        <f t="shared" ca="1" si="114"/>
        <v>9.3680713525701419E-3</v>
      </c>
      <c r="AE54" s="13">
        <f t="shared" ca="1" si="114"/>
        <v>4.6698256619376243E-3</v>
      </c>
      <c r="AF54" s="13">
        <f t="shared" ca="1" si="114"/>
        <v>1</v>
      </c>
      <c r="AG54" s="13">
        <f t="shared" ca="1" si="114"/>
        <v>3.0965800633999039E-2</v>
      </c>
      <c r="AH54" s="13">
        <f t="shared" ca="1" si="114"/>
        <v>2.745623611757058E-2</v>
      </c>
      <c r="AI54" s="13">
        <f t="shared" ca="1" si="114"/>
        <v>2.3964749175140004E-2</v>
      </c>
      <c r="AJ54" s="13">
        <f t="shared" ca="1" si="114"/>
        <v>2.0490958627761686E-2</v>
      </c>
      <c r="AK54" s="13">
        <f t="shared" ca="1" si="114"/>
        <v>1.7034495790514349E-2</v>
      </c>
      <c r="AL54" s="13">
        <f t="shared" ca="1" si="114"/>
        <v>1.3595003913394721E-2</v>
      </c>
      <c r="AM54" s="13">
        <f t="shared" ca="1" si="114"/>
        <v>1.0172137653852767E-2</v>
      </c>
      <c r="AN54" s="13">
        <f t="shared" ca="1" si="114"/>
        <v>6.7655625788082627E-3</v>
      </c>
      <c r="AO54" s="13">
        <f t="shared" ca="1" si="114"/>
        <v>3.3749546941658358E-3</v>
      </c>
      <c r="AP54" s="13">
        <f t="shared" ca="1" si="114"/>
        <v>1</v>
      </c>
      <c r="AQ54" s="13">
        <f t="shared" ca="1" si="114"/>
        <v>3.3108998457349749E-2</v>
      </c>
      <c r="AR54" s="13">
        <f t="shared" ca="1" si="114"/>
        <v>2.9352559790625898E-2</v>
      </c>
      <c r="AS54" s="13">
        <f t="shared" ca="1" si="114"/>
        <v>2.5616558916096575E-2</v>
      </c>
      <c r="AT54" s="13">
        <f t="shared" ca="1" si="114"/>
        <v>2.190053450996985E-2</v>
      </c>
      <c r="AU54" s="13">
        <f t="shared" ca="1" si="114"/>
        <v>1.8204041386701286E-2</v>
      </c>
      <c r="AV54" s="13">
        <f t="shared" ca="1" si="114"/>
        <v>1.4526649729368752E-2</v>
      </c>
      <c r="AW54" s="13">
        <f t="shared" ca="1" si="114"/>
        <v>1.0867944366412797E-2</v>
      </c>
      <c r="AX54" s="13">
        <f t="shared" ca="1" si="114"/>
        <v>7.2275240913837139E-3</v>
      </c>
      <c r="AY54" s="13">
        <f t="shared" ca="1" si="114"/>
        <v>3.6050010226156741E-3</v>
      </c>
      <c r="AZ54" s="13">
        <f t="shared" ca="1" si="114"/>
        <v>1</v>
      </c>
      <c r="BA54" s="13">
        <f t="shared" ca="1" si="114"/>
        <v>0.99675248324421095</v>
      </c>
      <c r="BB54" s="13">
        <f t="shared" ca="1" si="114"/>
        <v>0.99349135975099856</v>
      </c>
      <c r="BC54" s="13">
        <f t="shared" ca="1" si="114"/>
        <v>0.9902163755477067</v>
      </c>
      <c r="BD54" s="13">
        <f t="shared" ca="1" si="114"/>
        <v>0.98692726918097073</v>
      </c>
      <c r="BE54" s="13">
        <f t="shared" ca="1" si="114"/>
        <v>0.9836237714093351</v>
      </c>
      <c r="BF54" s="13">
        <f t="shared" ca="1" si="114"/>
        <v>0.98030560487952634</v>
      </c>
      <c r="BG54" s="13">
        <f t="shared" ca="1" si="114"/>
        <v>0.97697248378529367</v>
      </c>
      <c r="BH54" s="13">
        <f t="shared" ca="1" si="114"/>
        <v>0.97362411350767752</v>
      </c>
      <c r="BI54" s="13">
        <f t="shared" ca="1" si="114"/>
        <v>0.97026019023544074</v>
      </c>
      <c r="BJ54" s="13">
        <f t="shared" ca="1" si="114"/>
        <v>0.96688040056432056</v>
      </c>
      <c r="BK54" s="13">
        <f t="shared" ca="1" si="114"/>
        <v>0.96348442107364263</v>
      </c>
      <c r="BL54" s="13">
        <f t="shared" ca="1" si="114"/>
        <v>0.96007191787870905</v>
      </c>
      <c r="BM54" s="13">
        <f t="shared" ca="1" si="114"/>
        <v>0.95664254615725963</v>
      </c>
      <c r="BN54" s="13">
        <f t="shared" ref="BN54:DY54" ca="1" si="115">IF(AND(root1&lt;=1,root1&gt;=0),root1,root2)</f>
        <v>0.95319594964813736</v>
      </c>
      <c r="BO54" s="13">
        <f t="shared" ca="1" si="115"/>
        <v>0.94973176012015559</v>
      </c>
      <c r="BP54" s="13">
        <f t="shared" ca="1" si="115"/>
        <v>0.94624959680896348</v>
      </c>
      <c r="BQ54" s="13">
        <f t="shared" ca="1" si="115"/>
        <v>0.94274906581953688</v>
      </c>
      <c r="BR54" s="13">
        <f t="shared" ca="1" si="115"/>
        <v>0.93922975949169207</v>
      </c>
      <c r="BS54" s="13">
        <f t="shared" ca="1" si="115"/>
        <v>0.9356912557257947</v>
      </c>
      <c r="BT54" s="13">
        <f t="shared" ca="1" si="115"/>
        <v>1.0000000000000002</v>
      </c>
      <c r="BU54" s="13">
        <f t="shared" ca="1" si="115"/>
        <v>3.1913930997243184E-2</v>
      </c>
      <c r="BV54" s="13">
        <f t="shared" ca="1" si="115"/>
        <v>3.0788760846089627E-2</v>
      </c>
      <c r="BW54" s="13">
        <f t="shared" ca="1" si="115"/>
        <v>2.9665463001714416E-2</v>
      </c>
      <c r="BX54" s="13">
        <f t="shared" ca="1" si="115"/>
        <v>2.8544024534241787E-2</v>
      </c>
      <c r="BY54" s="13">
        <f t="shared" ca="1" si="115"/>
        <v>2.7424432653689268E-2</v>
      </c>
      <c r="BZ54" s="13">
        <f t="shared" ca="1" si="115"/>
        <v>2.6306674707881179E-2</v>
      </c>
      <c r="CA54" s="13">
        <f t="shared" ca="1" si="115"/>
        <v>2.5190738180405611E-2</v>
      </c>
      <c r="CB54" s="13">
        <f t="shared" ca="1" si="115"/>
        <v>2.4076610688609525E-2</v>
      </c>
      <c r="CC54" s="13">
        <f t="shared" ca="1" si="115"/>
        <v>2.2964279981631062E-2</v>
      </c>
      <c r="CD54" s="13">
        <f t="shared" ca="1" si="115"/>
        <v>2.185373393846687E-2</v>
      </c>
      <c r="CE54" s="13">
        <f t="shared" ca="1" si="115"/>
        <v>2.07449605660814E-2</v>
      </c>
      <c r="CF54" s="13">
        <f t="shared" ca="1" si="115"/>
        <v>1.9637947997544515E-2</v>
      </c>
      <c r="CG54" s="13">
        <f t="shared" ca="1" si="115"/>
        <v>1.8532684490206078E-2</v>
      </c>
      <c r="CH54" s="13">
        <f t="shared" ca="1" si="115"/>
        <v>1.7429158423908502E-2</v>
      </c>
      <c r="CI54" s="13">
        <f t="shared" ca="1" si="115"/>
        <v>1.6327358299223483E-2</v>
      </c>
      <c r="CJ54" s="13">
        <f t="shared" ca="1" si="115"/>
        <v>1.5227272735730468E-2</v>
      </c>
      <c r="CK54" s="13">
        <f t="shared" ca="1" si="115"/>
        <v>1.4128890470318525E-2</v>
      </c>
      <c r="CL54" s="13">
        <f t="shared" ca="1" si="115"/>
        <v>1.3032200355524879E-2</v>
      </c>
      <c r="CM54" s="13">
        <f t="shared" ca="1" si="115"/>
        <v>1.1937191357898856E-2</v>
      </c>
      <c r="CN54" s="13">
        <f t="shared" ca="1" si="115"/>
        <v>1.0843852556400017E-2</v>
      </c>
      <c r="CO54" s="13">
        <f t="shared" ca="1" si="115"/>
        <v>9.7521731408201986E-3</v>
      </c>
      <c r="CP54" s="13">
        <f t="shared" ca="1" si="115"/>
        <v>8.6621424102380808E-3</v>
      </c>
      <c r="CQ54" s="13">
        <f t="shared" ca="1" si="115"/>
        <v>7.5737497714983525E-3</v>
      </c>
      <c r="CR54" s="13">
        <f t="shared" ca="1" si="115"/>
        <v>6.4869847377182583E-3</v>
      </c>
      <c r="CS54" s="13">
        <f t="shared" ca="1" si="115"/>
        <v>5.4018369268229007E-3</v>
      </c>
      <c r="CT54" s="13">
        <f t="shared" ca="1" si="115"/>
        <v>4.3182960601015888E-3</v>
      </c>
      <c r="CU54" s="13">
        <f t="shared" ca="1" si="115"/>
        <v>3.2363519607962149E-3</v>
      </c>
      <c r="CV54" s="13">
        <f t="shared" ca="1" si="115"/>
        <v>2.1559945527067207E-3</v>
      </c>
      <c r="CW54" s="13">
        <f t="shared" ca="1" si="115"/>
        <v>1.077213858826609E-3</v>
      </c>
      <c r="CX54" s="13">
        <f t="shared" ca="1" si="115"/>
        <v>0.99999999999999978</v>
      </c>
      <c r="CY54" s="13">
        <f t="shared" ca="1" si="115"/>
        <v>0.9995781901428249</v>
      </c>
      <c r="CZ54" s="13">
        <f t="shared" ca="1" si="115"/>
        <v>0.99915616488135239</v>
      </c>
      <c r="DA54" s="13">
        <f t="shared" ca="1" si="115"/>
        <v>0.99873392371376546</v>
      </c>
      <c r="DB54" s="13">
        <f t="shared" ca="1" si="115"/>
        <v>0.99831146613642874</v>
      </c>
      <c r="DC54" s="13">
        <f t="shared" ca="1" si="115"/>
        <v>0.99788879164387978</v>
      </c>
      <c r="DD54" s="13">
        <f t="shared" ca="1" si="115"/>
        <v>0.99746589972882038</v>
      </c>
      <c r="DE54" s="13">
        <f t="shared" ca="1" si="115"/>
        <v>0.99704278988210826</v>
      </c>
      <c r="DF54" s="13">
        <f t="shared" ca="1" si="115"/>
        <v>0.99661946159274339</v>
      </c>
      <c r="DG54" s="13">
        <f t="shared" ca="1" si="115"/>
        <v>0.99619591434786492</v>
      </c>
      <c r="DH54" s="13">
        <f t="shared" ca="1" si="115"/>
        <v>0.99577214763273791</v>
      </c>
      <c r="DI54" s="13">
        <f t="shared" ca="1" si="115"/>
        <v>0.99534816093074341</v>
      </c>
      <c r="DJ54" s="13">
        <f t="shared" ca="1" si="115"/>
        <v>0.99492395372337294</v>
      </c>
      <c r="DK54" s="13">
        <f t="shared" ca="1" si="115"/>
        <v>0.99449952549021348</v>
      </c>
      <c r="DL54" s="13">
        <f t="shared" ca="1" si="115"/>
        <v>0.99407487570894326</v>
      </c>
      <c r="DM54" s="13">
        <f t="shared" ca="1" si="115"/>
        <v>0.99365000385531588</v>
      </c>
      <c r="DN54" s="13">
        <f t="shared" ca="1" si="115"/>
        <v>0.99322490940315855</v>
      </c>
      <c r="DO54" s="13">
        <f t="shared" ca="1" si="115"/>
        <v>0.99279959182435484</v>
      </c>
      <c r="DP54" s="13">
        <f t="shared" ca="1" si="115"/>
        <v>0.99237405058883921</v>
      </c>
      <c r="DQ54" s="13">
        <f t="shared" ca="1" si="115"/>
        <v>0.99194828516458544</v>
      </c>
      <c r="DR54" s="13">
        <f t="shared" ca="1" si="115"/>
        <v>0.99152229501759581</v>
      </c>
      <c r="DS54" s="13">
        <f t="shared" ca="1" si="115"/>
        <v>0.99109607961189417</v>
      </c>
      <c r="DT54" s="13">
        <f t="shared" ca="1" si="115"/>
        <v>0.99066963840951328</v>
      </c>
      <c r="DU54" s="13">
        <f t="shared" ca="1" si="115"/>
        <v>0.99024297087048363</v>
      </c>
      <c r="DV54" s="13">
        <f t="shared" ca="1" si="115"/>
        <v>0.98981607645282543</v>
      </c>
      <c r="DW54" s="13">
        <f t="shared" ca="1" si="115"/>
        <v>0.98938895461253906</v>
      </c>
      <c r="DX54" s="13">
        <f t="shared" ca="1" si="115"/>
        <v>0.9889616048035903</v>
      </c>
      <c r="DY54" s="13">
        <f t="shared" ca="1" si="115"/>
        <v>0.98853402647790589</v>
      </c>
      <c r="DZ54" s="13">
        <f t="shared" ref="DZ54:GK54" ca="1" si="116">IF(AND(root1&lt;=1,root1&gt;=0),root1,root2)</f>
        <v>0.98810621908535656</v>
      </c>
      <c r="EA54" s="13">
        <f t="shared" ca="1" si="116"/>
        <v>0.98767818207375258</v>
      </c>
      <c r="EB54" s="13">
        <f t="shared" ca="1" si="116"/>
        <v>0.9872499148888273</v>
      </c>
      <c r="EC54" s="13">
        <f t="shared" ca="1" si="116"/>
        <v>0.98682141697423187</v>
      </c>
      <c r="ED54" s="13">
        <f t="shared" ca="1" si="116"/>
        <v>0.98639268777152067</v>
      </c>
      <c r="EE54" s="13">
        <f t="shared" ca="1" si="116"/>
        <v>0.98596372672014132</v>
      </c>
      <c r="EF54" s="13">
        <f t="shared" ca="1" si="116"/>
        <v>0.98553453325742379</v>
      </c>
      <c r="EG54" s="13">
        <f t="shared" ca="1" si="116"/>
        <v>0.98510510681857044</v>
      </c>
      <c r="EH54" s="13">
        <f t="shared" ca="1" si="116"/>
        <v>0.9846754468366431</v>
      </c>
      <c r="EI54" s="13">
        <f t="shared" ca="1" si="116"/>
        <v>0.98424555274255399</v>
      </c>
      <c r="EJ54" s="13">
        <f t="shared" ca="1" si="116"/>
        <v>0.98381542396505206</v>
      </c>
      <c r="EK54" s="13">
        <f t="shared" ca="1" si="116"/>
        <v>0.98338505993071246</v>
      </c>
      <c r="EL54" s="13">
        <f t="shared" ca="1" si="116"/>
        <v>0.98295446006392728</v>
      </c>
      <c r="EM54" s="13">
        <f t="shared" ca="1" si="116"/>
        <v>0.98252362378689084</v>
      </c>
      <c r="EN54" s="13">
        <f t="shared" ca="1" si="116"/>
        <v>0.98209255051959021</v>
      </c>
      <c r="EO54" s="13">
        <f t="shared" ca="1" si="116"/>
        <v>0.98166123967979269</v>
      </c>
      <c r="EP54" s="13">
        <f t="shared" ca="1" si="116"/>
        <v>0.98122969068303445</v>
      </c>
      <c r="EQ54" s="13">
        <f t="shared" ca="1" si="116"/>
        <v>0.98079790294260849</v>
      </c>
      <c r="ER54" s="13">
        <f t="shared" ca="1" si="116"/>
        <v>0.98036587586955293</v>
      </c>
      <c r="ES54" s="13">
        <f t="shared" ca="1" si="116"/>
        <v>0.97993360887263892</v>
      </c>
      <c r="ET54" s="13">
        <f t="shared" ca="1" si="116"/>
        <v>0.97950110135835966</v>
      </c>
      <c r="EU54" s="13">
        <f t="shared" ca="1" si="116"/>
        <v>0.9790683527309153</v>
      </c>
      <c r="EV54" s="13">
        <f t="shared" ca="1" si="116"/>
        <v>0.9786353623922045</v>
      </c>
      <c r="EW54" s="13">
        <f t="shared" ca="1" si="116"/>
        <v>0.9782021297418092</v>
      </c>
      <c r="EX54" s="13">
        <f t="shared" ca="1" si="116"/>
        <v>0.97776865417698466</v>
      </c>
      <c r="EY54" s="13">
        <f t="shared" ca="1" si="116"/>
        <v>0.97733493509264446</v>
      </c>
      <c r="EZ54" s="13">
        <f t="shared" ca="1" si="116"/>
        <v>0.97690097188134983</v>
      </c>
      <c r="FA54" s="13">
        <f t="shared" ca="1" si="116"/>
        <v>0.97646676393329623</v>
      </c>
      <c r="FB54" s="13">
        <f t="shared" ca="1" si="116"/>
        <v>0.97603231063630169</v>
      </c>
      <c r="FC54" s="13">
        <f t="shared" ca="1" si="116"/>
        <v>0.97559761137579148</v>
      </c>
      <c r="FD54" s="13">
        <f t="shared" ca="1" si="116"/>
        <v>0.97516266553478836</v>
      </c>
      <c r="FE54" s="13">
        <f t="shared" ca="1" si="116"/>
        <v>0.97472747249389735</v>
      </c>
      <c r="FF54" s="13">
        <f t="shared" ca="1" si="116"/>
        <v>0.97429203163129374</v>
      </c>
      <c r="FG54" s="13">
        <f t="shared" ca="1" si="116"/>
        <v>0.97385634232270957</v>
      </c>
      <c r="FH54" s="13">
        <f t="shared" ca="1" si="116"/>
        <v>0.97342040394142038</v>
      </c>
      <c r="FI54" s="13">
        <f t="shared" ca="1" si="116"/>
        <v>0.97298421585823203</v>
      </c>
      <c r="FJ54" s="13">
        <f t="shared" ca="1" si="116"/>
        <v>0.97254777744146648</v>
      </c>
      <c r="FK54" s="13">
        <f t="shared" ca="1" si="116"/>
        <v>0.97211108805694957</v>
      </c>
      <c r="FL54" s="13">
        <f t="shared" ca="1" si="116"/>
        <v>0.97167414706799671</v>
      </c>
      <c r="FM54" s="13">
        <f t="shared" ca="1" si="116"/>
        <v>0.97123695383539865</v>
      </c>
      <c r="FN54" s="13">
        <f t="shared" ca="1" si="116"/>
        <v>0.97079950771740864</v>
      </c>
      <c r="FO54" s="13">
        <f t="shared" ca="1" si="116"/>
        <v>0.97036180806972805</v>
      </c>
      <c r="FP54" s="13">
        <f t="shared" ca="1" si="116"/>
        <v>0.96992385424549188</v>
      </c>
      <c r="FQ54" s="13">
        <f t="shared" ca="1" si="116"/>
        <v>0.96948564559525574</v>
      </c>
      <c r="FR54" s="13">
        <f t="shared" ca="1" si="116"/>
        <v>0.96904718146698077</v>
      </c>
      <c r="FS54" s="13">
        <f t="shared" ca="1" si="116"/>
        <v>0.96860846120601907</v>
      </c>
      <c r="FT54" s="13">
        <f t="shared" ca="1" si="116"/>
        <v>0.96816948415510073</v>
      </c>
      <c r="FU54" s="13">
        <f t="shared" ca="1" si="116"/>
        <v>0.96773024965431731</v>
      </c>
      <c r="FV54" s="13">
        <f t="shared" ca="1" si="116"/>
        <v>0.96729075704110934</v>
      </c>
      <c r="FW54" s="13">
        <f t="shared" ca="1" si="116"/>
        <v>0.96685100565024962</v>
      </c>
      <c r="FX54" s="13">
        <f t="shared" ca="1" si="116"/>
        <v>0.96641099481383008</v>
      </c>
      <c r="FY54" s="13">
        <f t="shared" ca="1" si="116"/>
        <v>0.96597072386124538</v>
      </c>
      <c r="FZ54" s="13">
        <f t="shared" ca="1" si="116"/>
        <v>0.96553019211917923</v>
      </c>
      <c r="GA54" s="13">
        <f t="shared" ca="1" si="116"/>
        <v>0.96508939891158763</v>
      </c>
      <c r="GB54" s="13">
        <f t="shared" ca="1" si="116"/>
        <v>0.96464834355968609</v>
      </c>
      <c r="GC54" s="13">
        <f t="shared" ca="1" si="116"/>
        <v>0.96420702538193082</v>
      </c>
      <c r="GD54" s="13">
        <f t="shared" ca="1" si="116"/>
        <v>0.96376544369400619</v>
      </c>
      <c r="GE54" s="13">
        <f t="shared" ca="1" si="116"/>
        <v>0.96332359780880883</v>
      </c>
      <c r="GF54" s="13">
        <f t="shared" ca="1" si="116"/>
        <v>0.96288148703642928</v>
      </c>
      <c r="GG54" s="13">
        <f t="shared" ca="1" si="116"/>
        <v>0.96243911068414045</v>
      </c>
      <c r="GH54" s="13">
        <f t="shared" ca="1" si="116"/>
        <v>0.96199646805637717</v>
      </c>
      <c r="GI54" s="13">
        <f t="shared" ca="1" si="116"/>
        <v>0.96155355845472368</v>
      </c>
      <c r="GJ54" s="13">
        <f t="shared" ca="1" si="116"/>
        <v>0.96111038117789604</v>
      </c>
      <c r="GK54" s="13">
        <f t="shared" ca="1" si="116"/>
        <v>0.96066693552172555</v>
      </c>
      <c r="GL54" s="13">
        <f t="shared" ref="GL54:IW54" ca="1" si="117">IF(AND(root1&lt;=1,root1&gt;=0),root1,root2)</f>
        <v>0.96022322077914224</v>
      </c>
      <c r="GM54" s="13">
        <f t="shared" ca="1" si="117"/>
        <v>0.95977923624016026</v>
      </c>
      <c r="GN54" s="13">
        <f t="shared" ca="1" si="117"/>
        <v>0.95933498119185845</v>
      </c>
      <c r="GO54" s="13">
        <f t="shared" ca="1" si="117"/>
        <v>0.95889045491836544</v>
      </c>
      <c r="GP54" s="13">
        <f t="shared" ca="1" si="117"/>
        <v>0.95844565670084259</v>
      </c>
      <c r="GQ54" s="13">
        <f t="shared" ca="1" si="117"/>
        <v>0.95800058581746672</v>
      </c>
      <c r="GR54" s="13">
        <f t="shared" ca="1" si="117"/>
        <v>0.95755524154341287</v>
      </c>
      <c r="GS54" s="13">
        <f t="shared" ca="1" si="117"/>
        <v>0.95710962315083592</v>
      </c>
      <c r="GT54" s="13">
        <f t="shared" ca="1" si="117"/>
        <v>0.95666372990885673</v>
      </c>
      <c r="GU54" s="13">
        <f t="shared" ca="1" si="117"/>
        <v>0.9562175610835405</v>
      </c>
      <c r="GV54" s="13">
        <f t="shared" ca="1" si="117"/>
        <v>0.95577111593788178</v>
      </c>
      <c r="GW54" s="13">
        <f t="shared" ca="1" si="117"/>
        <v>0.95532439373178546</v>
      </c>
      <c r="GX54" s="13">
        <f t="shared" ca="1" si="117"/>
        <v>0.95487739372204916</v>
      </c>
      <c r="GY54" s="13">
        <f t="shared" ca="1" si="117"/>
        <v>0.95443011516234644</v>
      </c>
      <c r="GZ54" s="13">
        <f t="shared" ca="1" si="117"/>
        <v>0.95398255730320614</v>
      </c>
      <c r="HA54" s="13">
        <f t="shared" ca="1" si="117"/>
        <v>0.95353471939199586</v>
      </c>
      <c r="HB54" s="13">
        <f t="shared" ca="1" si="117"/>
        <v>0.95308660067290374</v>
      </c>
      <c r="HC54" s="13">
        <f t="shared" ca="1" si="117"/>
        <v>0.95263820038691849</v>
      </c>
      <c r="HD54" s="13">
        <f t="shared" ca="1" si="117"/>
        <v>0.95218951777181104</v>
      </c>
      <c r="HE54" s="13">
        <f t="shared" ca="1" si="117"/>
        <v>0.9517405520621175</v>
      </c>
      <c r="HF54" s="13">
        <f t="shared" ca="1" si="117"/>
        <v>0.95129130248911808</v>
      </c>
      <c r="HG54" s="13">
        <f t="shared" ca="1" si="117"/>
        <v>0.95084176828081801</v>
      </c>
      <c r="HH54" s="13">
        <f t="shared" ca="1" si="117"/>
        <v>0.95039194866192911</v>
      </c>
      <c r="HI54" s="13">
        <f t="shared" ca="1" si="117"/>
        <v>0.94994184285385053</v>
      </c>
      <c r="HJ54" s="13">
        <f t="shared" ca="1" si="117"/>
        <v>0.94949145007464886</v>
      </c>
      <c r="HK54" s="13">
        <f t="shared" ca="1" si="117"/>
        <v>0.94904076953903715</v>
      </c>
      <c r="HL54" s="13">
        <f t="shared" ca="1" si="117"/>
        <v>0.94858980045835728</v>
      </c>
      <c r="HM54" s="13">
        <f t="shared" ca="1" si="117"/>
        <v>0.94813854204055825</v>
      </c>
      <c r="HN54" s="13">
        <f t="shared" ca="1" si="117"/>
        <v>0.94768699349017638</v>
      </c>
      <c r="HO54" s="13">
        <f t="shared" ca="1" si="117"/>
        <v>0.94723515400831648</v>
      </c>
      <c r="HP54" s="13">
        <f t="shared" ca="1" si="117"/>
        <v>0.9467830227926276</v>
      </c>
      <c r="HQ54" s="13">
        <f t="shared" ca="1" si="117"/>
        <v>0.94633059903728711</v>
      </c>
      <c r="HR54" s="13">
        <f t="shared" ca="1" si="117"/>
        <v>0.94587788193297651</v>
      </c>
      <c r="HS54" s="13">
        <f t="shared" ca="1" si="117"/>
        <v>0.94542487066686176</v>
      </c>
      <c r="HT54" s="13">
        <f t="shared" ca="1" si="117"/>
        <v>0.94497156442257135</v>
      </c>
      <c r="HU54" s="13">
        <f t="shared" ca="1" si="117"/>
        <v>0.94451796238017693</v>
      </c>
      <c r="HV54" s="13">
        <f t="shared" ca="1" si="117"/>
        <v>0.94406406371616924</v>
      </c>
      <c r="HW54" s="13">
        <f t="shared" ca="1" si="117"/>
        <v>0.94360986760343835</v>
      </c>
      <c r="HX54" s="13">
        <f t="shared" ca="1" si="117"/>
        <v>0.94315537321125076</v>
      </c>
      <c r="HY54" s="13">
        <f t="shared" ca="1" si="117"/>
        <v>0.94270057970522925</v>
      </c>
      <c r="HZ54" s="13">
        <f t="shared" ca="1" si="117"/>
        <v>0.94224548624732807</v>
      </c>
      <c r="IA54" s="13">
        <f t="shared" ca="1" si="117"/>
        <v>0.94179009199581265</v>
      </c>
      <c r="IB54" s="13">
        <f t="shared" ca="1" si="117"/>
        <v>0.9413343961052365</v>
      </c>
      <c r="IC54" s="13">
        <f t="shared" ca="1" si="117"/>
        <v>0.9408783977264189</v>
      </c>
      <c r="ID54" s="13">
        <f t="shared" ca="1" si="117"/>
        <v>0.94042209600642113</v>
      </c>
      <c r="IE54" s="13">
        <f t="shared" ca="1" si="117"/>
        <v>0.93996549008852459</v>
      </c>
      <c r="IF54" s="13">
        <f t="shared" ca="1" si="117"/>
        <v>0.93950857911220664</v>
      </c>
      <c r="IG54" s="13">
        <f t="shared" ca="1" si="117"/>
        <v>0.93905136221311813</v>
      </c>
      <c r="IH54" s="13">
        <f t="shared" ca="1" si="117"/>
        <v>0.93859383852305933</v>
      </c>
      <c r="II54" s="13">
        <f t="shared" ca="1" si="117"/>
        <v>0.93813600716995615</v>
      </c>
      <c r="IJ54" s="13">
        <f t="shared" ca="1" si="117"/>
        <v>0.93767786727783686</v>
      </c>
      <c r="IK54" s="13">
        <f t="shared" ca="1" si="117"/>
        <v>0.93721941796680663</v>
      </c>
      <c r="IL54" s="13">
        <f t="shared" ca="1" si="117"/>
        <v>0.93676065835302469</v>
      </c>
      <c r="IM54" s="13">
        <f t="shared" ca="1" si="117"/>
        <v>0.93630158754867931</v>
      </c>
      <c r="IN54" s="13">
        <f t="shared" ca="1" si="117"/>
        <v>0.93584220466196211</v>
      </c>
      <c r="IO54" s="13">
        <f t="shared" ca="1" si="117"/>
        <v>0.93538250879704521</v>
      </c>
      <c r="IP54" s="13">
        <f t="shared" ca="1" si="117"/>
        <v>0.93492249905405356</v>
      </c>
      <c r="IQ54" s="13">
        <f t="shared" ca="1" si="117"/>
        <v>0.9344621745290429</v>
      </c>
      <c r="IR54" s="13">
        <f t="shared" ca="1" si="117"/>
        <v>0.93400153431397137</v>
      </c>
      <c r="IS54" s="13">
        <f t="shared" ca="1" si="117"/>
        <v>0.93354057749667463</v>
      </c>
      <c r="IT54" s="13">
        <f t="shared" ca="1" si="117"/>
        <v>0.93307930316084042</v>
      </c>
      <c r="IU54" s="13">
        <f t="shared" ca="1" si="117"/>
        <v>0.93261771038598285</v>
      </c>
      <c r="IV54" s="13">
        <f t="shared" ca="1" si="117"/>
        <v>0.93215579824741435</v>
      </c>
      <c r="IW54" s="13">
        <f t="shared" ca="1" si="117"/>
        <v>0.93169356581622187</v>
      </c>
      <c r="IX54" s="13">
        <f t="shared" ref="IX54:KP54" ca="1" si="118">IF(AND(root1&lt;=1,root1&gt;=0),root1,root2)</f>
        <v>0.93123101215923609</v>
      </c>
      <c r="IY54" s="13">
        <f t="shared" ca="1" si="118"/>
        <v>0.93076813633900934</v>
      </c>
      <c r="IZ54" s="13">
        <f t="shared" ca="1" si="118"/>
        <v>0.93030493741378462</v>
      </c>
      <c r="JA54" s="13">
        <f t="shared" ca="1" si="118"/>
        <v>0.92984141443746915</v>
      </c>
      <c r="JB54" s="13">
        <f t="shared" ca="1" si="118"/>
        <v>0.92937756645960767</v>
      </c>
      <c r="JC54" s="13">
        <f t="shared" ca="1" si="118"/>
        <v>0.92891339252535465</v>
      </c>
      <c r="JD54" s="13">
        <f t="shared" ca="1" si="118"/>
        <v>0.92844889167544364</v>
      </c>
      <c r="JE54" s="13">
        <f t="shared" ca="1" si="118"/>
        <v>0.92798406294616331</v>
      </c>
      <c r="JF54" s="13">
        <f t="shared" ca="1" si="118"/>
        <v>0.92751890536932402</v>
      </c>
      <c r="JG54" s="13">
        <f t="shared" ca="1" si="118"/>
        <v>0.92705341797223284</v>
      </c>
      <c r="JH54" s="13">
        <f t="shared" ca="1" si="118"/>
        <v>0.9265875997776627</v>
      </c>
      <c r="JI54" s="13">
        <f t="shared" ca="1" si="118"/>
        <v>0.92612144980382372</v>
      </c>
      <c r="JJ54" s="13">
        <f t="shared" ca="1" si="118"/>
        <v>0.92565496706433303</v>
      </c>
      <c r="JK54" s="13">
        <f t="shared" ca="1" si="118"/>
        <v>0.92518815056818704</v>
      </c>
      <c r="JL54" s="13">
        <f t="shared" ca="1" si="118"/>
        <v>0.92472099931972795</v>
      </c>
      <c r="JM54" s="13">
        <f t="shared" ca="1" si="118"/>
        <v>0.92425351231861597</v>
      </c>
      <c r="JN54" s="13">
        <f t="shared" ca="1" si="118"/>
        <v>0.92378568855979903</v>
      </c>
      <c r="JO54" s="13">
        <f t="shared" ca="1" si="118"/>
        <v>0.92331752703348191</v>
      </c>
      <c r="JP54" s="13">
        <f t="shared" ca="1" si="118"/>
        <v>0.92284902672509161</v>
      </c>
      <c r="JQ54" s="13">
        <f t="shared" ca="1" si="118"/>
        <v>0.92238018661525245</v>
      </c>
      <c r="JR54" s="13">
        <f t="shared" ca="1" si="118"/>
        <v>0.92191100567974926</v>
      </c>
      <c r="JS54" s="13">
        <f t="shared" ca="1" si="118"/>
        <v>0.92144148288949856</v>
      </c>
      <c r="JT54" s="13">
        <f t="shared" ca="1" si="118"/>
        <v>0.92097161721051402</v>
      </c>
      <c r="JU54" s="13">
        <f t="shared" ca="1" si="118"/>
        <v>0.92050140760387711</v>
      </c>
      <c r="JV54" s="13">
        <f t="shared" ca="1" si="118"/>
        <v>0.92003085302570176</v>
      </c>
      <c r="JW54" s="13">
        <f t="shared" ca="1" si="118"/>
        <v>0.91955995242710287</v>
      </c>
      <c r="JX54" s="13">
        <f t="shared" ca="1" si="118"/>
        <v>0.91908870475416338</v>
      </c>
      <c r="JY54" s="13">
        <f t="shared" ca="1" si="118"/>
        <v>0.9186171089478995</v>
      </c>
      <c r="JZ54" s="13">
        <f t="shared" ca="1" si="118"/>
        <v>0.91814516394422807</v>
      </c>
      <c r="KA54" s="13">
        <f t="shared" ca="1" si="118"/>
        <v>0.91767286867393216</v>
      </c>
      <c r="KB54" s="13">
        <f t="shared" ca="1" si="118"/>
        <v>0.91720022206262763</v>
      </c>
      <c r="KC54" s="13">
        <f t="shared" ca="1" si="118"/>
        <v>0.91672722303072562</v>
      </c>
      <c r="KD54" s="13">
        <f t="shared" ca="1" si="118"/>
        <v>0.91625387049340212</v>
      </c>
      <c r="KE54" s="13">
        <f t="shared" ca="1" si="118"/>
        <v>0.91578016336055812</v>
      </c>
      <c r="KF54" s="13">
        <f t="shared" ca="1" si="118"/>
        <v>0.91530610053678851</v>
      </c>
      <c r="KG54" s="13">
        <f t="shared" ca="1" si="118"/>
        <v>0.91483168092134282</v>
      </c>
      <c r="KH54" s="13">
        <f t="shared" ca="1" si="118"/>
        <v>0.91435690340809017</v>
      </c>
      <c r="KI54" s="13">
        <f t="shared" ca="1" si="118"/>
        <v>0.91388176688548384</v>
      </c>
      <c r="KJ54" s="13">
        <f t="shared" ca="1" si="118"/>
        <v>0.91340627023652221</v>
      </c>
      <c r="KK54" s="13">
        <f t="shared" ca="1" si="118"/>
        <v>0.91293041233871552</v>
      </c>
      <c r="KL54" s="13">
        <f t="shared" ca="1" si="118"/>
        <v>0.91245419206404288</v>
      </c>
      <c r="KM54" s="13">
        <f t="shared" ca="1" si="118"/>
        <v>0.91197760827892083</v>
      </c>
      <c r="KN54" s="13">
        <f t="shared" ca="1" si="118"/>
        <v>0.91150065984415951</v>
      </c>
      <c r="KO54" s="13">
        <f t="shared" ca="1" si="118"/>
        <v>0.91102334561492948</v>
      </c>
      <c r="KP54" s="13">
        <f t="shared" ca="1" si="118"/>
        <v>0.91102334561492948</v>
      </c>
    </row>
    <row r="56" spans="1:302" x14ac:dyDescent="0.2">
      <c r="A56" s="13" t="s">
        <v>80</v>
      </c>
      <c r="B56" s="13">
        <f t="shared" ref="B56:BM56" ca="1" si="119">alpha^2*vol_last^2+(1-alpha)^2*vol_next^2+2*alpha*(1-alpha)*cov_last_next</f>
        <v>9.5017699895400333E-8</v>
      </c>
      <c r="C56" s="13">
        <f t="shared" ca="1" si="119"/>
        <v>1.0305224848754513E-7</v>
      </c>
      <c r="D56" s="13">
        <f t="shared" ca="1" si="119"/>
        <v>1.1141284627911114E-7</v>
      </c>
      <c r="E56" s="13">
        <f t="shared" ca="1" si="119"/>
        <v>1.200994932700983E-7</v>
      </c>
      <c r="F56" s="13">
        <f t="shared" ca="1" si="119"/>
        <v>1.2911218946050658E-7</v>
      </c>
      <c r="G56" s="13">
        <f t="shared" ca="1" si="119"/>
        <v>1.3845093485033611E-7</v>
      </c>
      <c r="H56" s="13">
        <f t="shared" ca="1" si="119"/>
        <v>1.4811572943958672E-7</v>
      </c>
      <c r="I56" s="13">
        <f t="shared" ca="1" si="119"/>
        <v>1.5810657322825853E-7</v>
      </c>
      <c r="J56" s="13">
        <f t="shared" ca="1" si="119"/>
        <v>1.6842346621635145E-7</v>
      </c>
      <c r="K56" s="13">
        <f t="shared" ca="1" si="119"/>
        <v>1.7906640840386546E-7</v>
      </c>
      <c r="L56" s="13">
        <f t="shared" ca="1" si="119"/>
        <v>1.9003539979080072E-7</v>
      </c>
      <c r="M56" s="13">
        <f t="shared" ca="1" si="119"/>
        <v>1.9207431030261373E-7</v>
      </c>
      <c r="N56" s="13">
        <f t="shared" ca="1" si="119"/>
        <v>1.9412410037481625E-7</v>
      </c>
      <c r="O56" s="13">
        <f t="shared" ca="1" si="119"/>
        <v>1.9618477000740833E-7</v>
      </c>
      <c r="P56" s="13">
        <f t="shared" ca="1" si="119"/>
        <v>1.9825631920038999E-7</v>
      </c>
      <c r="Q56" s="13">
        <f t="shared" ca="1" si="119"/>
        <v>2.0033874795376112E-7</v>
      </c>
      <c r="R56" s="13">
        <f t="shared" ca="1" si="119"/>
        <v>2.024320562675219E-7</v>
      </c>
      <c r="S56" s="13">
        <f t="shared" ca="1" si="119"/>
        <v>2.0453624414167212E-7</v>
      </c>
      <c r="T56" s="13">
        <f t="shared" ca="1" si="119"/>
        <v>2.0665131157621193E-7</v>
      </c>
      <c r="U56" s="13">
        <f t="shared" ca="1" si="119"/>
        <v>2.0877725857114124E-7</v>
      </c>
      <c r="V56" s="13">
        <f t="shared" ca="1" si="119"/>
        <v>2.1091408512646016E-7</v>
      </c>
      <c r="W56" s="13">
        <f t="shared" ca="1" si="119"/>
        <v>2.1219499405274583E-7</v>
      </c>
      <c r="X56" s="13">
        <f t="shared" ca="1" si="119"/>
        <v>2.1347978077678517E-7</v>
      </c>
      <c r="Y56" s="13">
        <f t="shared" ca="1" si="119"/>
        <v>2.1476844529857812E-7</v>
      </c>
      <c r="Z56" s="13">
        <f t="shared" ca="1" si="119"/>
        <v>2.1606098761812457E-7</v>
      </c>
      <c r="AA56" s="13">
        <f t="shared" ca="1" si="119"/>
        <v>2.1735740773542479E-7</v>
      </c>
      <c r="AB56" s="13">
        <f t="shared" ca="1" si="119"/>
        <v>2.1865770565047846E-7</v>
      </c>
      <c r="AC56" s="13">
        <f t="shared" ca="1" si="119"/>
        <v>2.1996188136328583E-7</v>
      </c>
      <c r="AD56" s="13">
        <f t="shared" ca="1" si="119"/>
        <v>2.2126993487384672E-7</v>
      </c>
      <c r="AE56" s="13">
        <f t="shared" ca="1" si="119"/>
        <v>2.2258186618216115E-7</v>
      </c>
      <c r="AF56" s="13">
        <f t="shared" ca="1" si="119"/>
        <v>2.2389767528822935E-7</v>
      </c>
      <c r="AG56" s="13">
        <f t="shared" ca="1" si="119"/>
        <v>2.2478999612588689E-7</v>
      </c>
      <c r="AH56" s="13">
        <f t="shared" ca="1" si="119"/>
        <v>2.256840915549035E-7</v>
      </c>
      <c r="AI56" s="13">
        <f t="shared" ca="1" si="119"/>
        <v>2.2657996157527921E-7</v>
      </c>
      <c r="AJ56" s="13">
        <f t="shared" ca="1" si="119"/>
        <v>2.2747760618701391E-7</v>
      </c>
      <c r="AK56" s="13">
        <f t="shared" ca="1" si="119"/>
        <v>2.2837702539010777E-7</v>
      </c>
      <c r="AL56" s="13">
        <f t="shared" ca="1" si="119"/>
        <v>2.2927821918456067E-7</v>
      </c>
      <c r="AM56" s="13">
        <f t="shared" ca="1" si="119"/>
        <v>2.3018118757037264E-7</v>
      </c>
      <c r="AN56" s="13">
        <f t="shared" ca="1" si="119"/>
        <v>2.3108593054754358E-7</v>
      </c>
      <c r="AO56" s="13">
        <f t="shared" ca="1" si="119"/>
        <v>2.319924481160737E-7</v>
      </c>
      <c r="AP56" s="13">
        <f t="shared" ca="1" si="119"/>
        <v>2.3290074027596284E-7</v>
      </c>
      <c r="AQ56" s="13">
        <f t="shared" ca="1" si="119"/>
        <v>2.3393309464336777E-7</v>
      </c>
      <c r="AR56" s="13">
        <f t="shared" ca="1" si="119"/>
        <v>2.3496773195764401E-7</v>
      </c>
      <c r="AS56" s="13">
        <f t="shared" ca="1" si="119"/>
        <v>2.3600465221879169E-7</v>
      </c>
      <c r="AT56" s="13">
        <f t="shared" ca="1" si="119"/>
        <v>2.3704385542681058E-7</v>
      </c>
      <c r="AU56" s="13">
        <f t="shared" ca="1" si="119"/>
        <v>2.3808534158170085E-7</v>
      </c>
      <c r="AV56" s="13">
        <f t="shared" ca="1" si="119"/>
        <v>2.3912911068346241E-7</v>
      </c>
      <c r="AW56" s="13">
        <f t="shared" ca="1" si="119"/>
        <v>2.4017516273209534E-7</v>
      </c>
      <c r="AX56" s="13">
        <f t="shared" ca="1" si="119"/>
        <v>2.4122349772759973E-7</v>
      </c>
      <c r="AY56" s="13">
        <f t="shared" ca="1" si="119"/>
        <v>2.4227411566997522E-7</v>
      </c>
      <c r="AZ56" s="13">
        <f t="shared" ca="1" si="119"/>
        <v>2.4332701655922213E-7</v>
      </c>
      <c r="BA56" s="13">
        <f t="shared" ca="1" si="119"/>
        <v>2.4238022361271652E-7</v>
      </c>
      <c r="BB56" s="13">
        <f t="shared" ca="1" si="119"/>
        <v>2.4143527625890747E-7</v>
      </c>
      <c r="BC56" s="13">
        <f t="shared" ca="1" si="119"/>
        <v>2.4049217449779486E-7</v>
      </c>
      <c r="BD56" s="13">
        <f t="shared" ca="1" si="119"/>
        <v>2.3955091832937887E-7</v>
      </c>
      <c r="BE56" s="13">
        <f t="shared" ca="1" si="119"/>
        <v>2.3861150775365911E-7</v>
      </c>
      <c r="BF56" s="13">
        <f t="shared" ca="1" si="119"/>
        <v>2.3767394277063615E-7</v>
      </c>
      <c r="BG56" s="13">
        <f t="shared" ca="1" si="119"/>
        <v>2.3673822338030959E-7</v>
      </c>
      <c r="BH56" s="13">
        <f t="shared" ca="1" si="119"/>
        <v>2.3580434958267956E-7</v>
      </c>
      <c r="BI56" s="13">
        <f t="shared" ca="1" si="119"/>
        <v>2.3487232137774614E-7</v>
      </c>
      <c r="BJ56" s="13">
        <f t="shared" ca="1" si="119"/>
        <v>2.3394213876550909E-7</v>
      </c>
      <c r="BK56" s="13">
        <f t="shared" ca="1" si="119"/>
        <v>2.3301380174596867E-7</v>
      </c>
      <c r="BL56" s="13">
        <f t="shared" ca="1" si="119"/>
        <v>2.3208731031912466E-7</v>
      </c>
      <c r="BM56" s="13">
        <f t="shared" ca="1" si="119"/>
        <v>2.3116266448497733E-7</v>
      </c>
      <c r="BN56" s="13">
        <f t="shared" ref="BN56:DY56" ca="1" si="120">alpha^2*vol_last^2+(1-alpha)^2*vol_next^2+2*alpha*(1-alpha)*cov_last_next</f>
        <v>2.3023986424352638E-7</v>
      </c>
      <c r="BO56" s="13">
        <f t="shared" ca="1" si="120"/>
        <v>2.2931890959477201E-7</v>
      </c>
      <c r="BP56" s="13">
        <f t="shared" ca="1" si="120"/>
        <v>2.2839980053871406E-7</v>
      </c>
      <c r="BQ56" s="13">
        <f t="shared" ca="1" si="120"/>
        <v>2.2748253707535259E-7</v>
      </c>
      <c r="BR56" s="13">
        <f t="shared" ca="1" si="120"/>
        <v>2.2656711920468779E-7</v>
      </c>
      <c r="BS56" s="13">
        <f t="shared" ca="1" si="120"/>
        <v>2.2565354692671944E-7</v>
      </c>
      <c r="BT56" s="13">
        <f t="shared" ca="1" si="120"/>
        <v>2.2474182024144767E-7</v>
      </c>
      <c r="BU56" s="13">
        <f t="shared" ca="1" si="120"/>
        <v>2.2503405988990433E-7</v>
      </c>
      <c r="BV56" s="13">
        <f t="shared" ca="1" si="120"/>
        <v>2.2532648941964407E-7</v>
      </c>
      <c r="BW56" s="13">
        <f t="shared" ca="1" si="120"/>
        <v>2.2561910883066652E-7</v>
      </c>
      <c r="BX56" s="13">
        <f t="shared" ca="1" si="120"/>
        <v>2.2591191812297204E-7</v>
      </c>
      <c r="BY56" s="13">
        <f t="shared" ca="1" si="120"/>
        <v>2.2620491729656047E-7</v>
      </c>
      <c r="BZ56" s="13">
        <f t="shared" ca="1" si="120"/>
        <v>2.2649810635143173E-7</v>
      </c>
      <c r="CA56" s="13">
        <f t="shared" ca="1" si="120"/>
        <v>2.2679148528758597E-7</v>
      </c>
      <c r="CB56" s="13">
        <f t="shared" ca="1" si="120"/>
        <v>2.2708505410502309E-7</v>
      </c>
      <c r="CC56" s="13">
        <f t="shared" ca="1" si="120"/>
        <v>2.2737881280374307E-7</v>
      </c>
      <c r="CD56" s="13">
        <f t="shared" ca="1" si="120"/>
        <v>2.2767276138374614E-7</v>
      </c>
      <c r="CE56" s="13">
        <f t="shared" ca="1" si="120"/>
        <v>2.2796689984503207E-7</v>
      </c>
      <c r="CF56" s="13">
        <f t="shared" ca="1" si="120"/>
        <v>2.2826122818760077E-7</v>
      </c>
      <c r="CG56" s="13">
        <f t="shared" ca="1" si="120"/>
        <v>2.2855574641145261E-7</v>
      </c>
      <c r="CH56" s="13">
        <f t="shared" ca="1" si="120"/>
        <v>2.2885045451658715E-7</v>
      </c>
      <c r="CI56" s="13">
        <f t="shared" ca="1" si="120"/>
        <v>2.2914535250300473E-7</v>
      </c>
      <c r="CJ56" s="13">
        <f t="shared" ca="1" si="120"/>
        <v>2.2944044037070524E-7</v>
      </c>
      <c r="CK56" s="13">
        <f t="shared" ca="1" si="120"/>
        <v>2.2973571811968861E-7</v>
      </c>
      <c r="CL56" s="13">
        <f t="shared" ca="1" si="120"/>
        <v>2.3003118574995483E-7</v>
      </c>
      <c r="CM56" s="13">
        <f t="shared" ca="1" si="120"/>
        <v>2.3032684326150412E-7</v>
      </c>
      <c r="CN56" s="13">
        <f t="shared" ca="1" si="120"/>
        <v>2.3062269065433621E-7</v>
      </c>
      <c r="CO56" s="13">
        <f t="shared" ca="1" si="120"/>
        <v>2.3091872792845123E-7</v>
      </c>
      <c r="CP56" s="13">
        <f t="shared" ca="1" si="120"/>
        <v>2.3121495508384924E-7</v>
      </c>
      <c r="CQ56" s="13">
        <f t="shared" ca="1" si="120"/>
        <v>2.3151137212053005E-7</v>
      </c>
      <c r="CR56" s="13">
        <f t="shared" ca="1" si="120"/>
        <v>2.318079790384939E-7</v>
      </c>
      <c r="CS56" s="13">
        <f t="shared" ca="1" si="120"/>
        <v>2.321047758377405E-7</v>
      </c>
      <c r="CT56" s="13">
        <f t="shared" ca="1" si="120"/>
        <v>2.3240176251827024E-7</v>
      </c>
      <c r="CU56" s="13">
        <f t="shared" ca="1" si="120"/>
        <v>2.3269893908008271E-7</v>
      </c>
      <c r="CV56" s="13">
        <f t="shared" ca="1" si="120"/>
        <v>2.3299630552317813E-7</v>
      </c>
      <c r="CW56" s="13">
        <f t="shared" ca="1" si="120"/>
        <v>2.3329386184755652E-7</v>
      </c>
      <c r="CX56" s="13">
        <f t="shared" ca="1" si="120"/>
        <v>2.3359160805321776E-7</v>
      </c>
      <c r="CY56" s="13">
        <f t="shared" ca="1" si="120"/>
        <v>2.3346803468568418E-7</v>
      </c>
      <c r="CZ56" s="13">
        <f t="shared" ca="1" si="120"/>
        <v>2.3334449401285599E-7</v>
      </c>
      <c r="DA56" s="13">
        <f t="shared" ca="1" si="120"/>
        <v>2.3322098603473327E-7</v>
      </c>
      <c r="DB56" s="13">
        <f t="shared" ca="1" si="120"/>
        <v>2.3309751075131601E-7</v>
      </c>
      <c r="DC56" s="13">
        <f t="shared" ca="1" si="120"/>
        <v>2.3297406816260403E-7</v>
      </c>
      <c r="DD56" s="13">
        <f t="shared" ca="1" si="120"/>
        <v>2.3285065826859741E-7</v>
      </c>
      <c r="DE56" s="13">
        <f t="shared" ca="1" si="120"/>
        <v>2.3272728106929648E-7</v>
      </c>
      <c r="DF56" s="13">
        <f t="shared" ca="1" si="120"/>
        <v>2.3260393656470073E-7</v>
      </c>
      <c r="DG56" s="13">
        <f t="shared" ca="1" si="120"/>
        <v>2.324806247548104E-7</v>
      </c>
      <c r="DH56" s="13">
        <f t="shared" ca="1" si="120"/>
        <v>2.3235734563962563E-7</v>
      </c>
      <c r="DI56" s="13">
        <f t="shared" ca="1" si="120"/>
        <v>2.3223409921914601E-7</v>
      </c>
      <c r="DJ56" s="13">
        <f t="shared" ca="1" si="120"/>
        <v>2.3211088549337206E-7</v>
      </c>
      <c r="DK56" s="13">
        <f t="shared" ca="1" si="120"/>
        <v>2.3198770446230339E-7</v>
      </c>
      <c r="DL56" s="13">
        <f t="shared" ca="1" si="120"/>
        <v>2.3186455612594045E-7</v>
      </c>
      <c r="DM56" s="13">
        <f t="shared" ca="1" si="120"/>
        <v>2.3174144048428245E-7</v>
      </c>
      <c r="DN56" s="13">
        <f t="shared" ca="1" si="120"/>
        <v>2.3161835753733012E-7</v>
      </c>
      <c r="DO56" s="13">
        <f t="shared" ca="1" si="120"/>
        <v>2.3149530728508315E-7</v>
      </c>
      <c r="DP56" s="13">
        <f t="shared" ca="1" si="120"/>
        <v>2.3137228972754162E-7</v>
      </c>
      <c r="DQ56" s="13">
        <f t="shared" ca="1" si="120"/>
        <v>2.3124930486470557E-7</v>
      </c>
      <c r="DR56" s="13">
        <f t="shared" ca="1" si="120"/>
        <v>2.3112635269657473E-7</v>
      </c>
      <c r="DS56" s="13">
        <f t="shared" ca="1" si="120"/>
        <v>2.3100343322314938E-7</v>
      </c>
      <c r="DT56" s="13">
        <f t="shared" ca="1" si="120"/>
        <v>2.3088054644442967E-7</v>
      </c>
      <c r="DU56" s="13">
        <f t="shared" ca="1" si="120"/>
        <v>2.3075769236041525E-7</v>
      </c>
      <c r="DV56" s="13">
        <f t="shared" ca="1" si="120"/>
        <v>2.3063487097110607E-7</v>
      </c>
      <c r="DW56" s="13">
        <f t="shared" ca="1" si="120"/>
        <v>2.3051208227650255E-7</v>
      </c>
      <c r="DX56" s="13">
        <f t="shared" ca="1" si="120"/>
        <v>2.303893262766042E-7</v>
      </c>
      <c r="DY56" s="13">
        <f t="shared" ca="1" si="120"/>
        <v>2.3026660297141155E-7</v>
      </c>
      <c r="DZ56" s="13">
        <f t="shared" ref="DZ56:GK56" ca="1" si="121">alpha^2*vol_last^2+(1-alpha)^2*vol_next^2+2*alpha*(1-alpha)*cov_last_next</f>
        <v>2.3014391236092407E-7</v>
      </c>
      <c r="EA56" s="13">
        <f t="shared" ca="1" si="121"/>
        <v>2.3002125444514222E-7</v>
      </c>
      <c r="EB56" s="13">
        <f t="shared" ca="1" si="121"/>
        <v>2.2989862922406556E-7</v>
      </c>
      <c r="EC56" s="13">
        <f t="shared" ca="1" si="121"/>
        <v>2.297760366976944E-7</v>
      </c>
      <c r="ED56" s="13">
        <f t="shared" ca="1" si="121"/>
        <v>2.2965347686602872E-7</v>
      </c>
      <c r="EE56" s="13">
        <f t="shared" ca="1" si="121"/>
        <v>2.2953094972906849E-7</v>
      </c>
      <c r="EF56" s="13">
        <f t="shared" ca="1" si="121"/>
        <v>2.2940845528681356E-7</v>
      </c>
      <c r="EG56" s="13">
        <f t="shared" ca="1" si="121"/>
        <v>2.2928599353926409E-7</v>
      </c>
      <c r="EH56" s="13">
        <f t="shared" ca="1" si="121"/>
        <v>2.2916356448641995E-7</v>
      </c>
      <c r="EI56" s="13">
        <f t="shared" ca="1" si="121"/>
        <v>2.2904116812828139E-7</v>
      </c>
      <c r="EJ56" s="13">
        <f t="shared" ca="1" si="121"/>
        <v>2.2891880446484826E-7</v>
      </c>
      <c r="EK56" s="13">
        <f t="shared" ca="1" si="121"/>
        <v>2.2879647349612035E-7</v>
      </c>
      <c r="EL56" s="13">
        <f t="shared" ca="1" si="121"/>
        <v>2.2867417522209794E-7</v>
      </c>
      <c r="EM56" s="13">
        <f t="shared" ca="1" si="121"/>
        <v>2.2855190964278097E-7</v>
      </c>
      <c r="EN56" s="13">
        <f t="shared" ca="1" si="121"/>
        <v>2.2842967675816943E-7</v>
      </c>
      <c r="EO56" s="13">
        <f t="shared" ca="1" si="121"/>
        <v>2.283074765682633E-7</v>
      </c>
      <c r="EP56" s="13">
        <f t="shared" ca="1" si="121"/>
        <v>2.2818530907306258E-7</v>
      </c>
      <c r="EQ56" s="13">
        <f t="shared" ca="1" si="121"/>
        <v>2.2806317427256725E-7</v>
      </c>
      <c r="ER56" s="13">
        <f t="shared" ca="1" si="121"/>
        <v>2.2794107216677733E-7</v>
      </c>
      <c r="ES56" s="13">
        <f t="shared" ca="1" si="121"/>
        <v>2.2781900275569277E-7</v>
      </c>
      <c r="ET56" s="13">
        <f t="shared" ca="1" si="121"/>
        <v>2.2769696603931378E-7</v>
      </c>
      <c r="EU56" s="13">
        <f t="shared" ca="1" si="121"/>
        <v>2.2757496201764009E-7</v>
      </c>
      <c r="EV56" s="13">
        <f t="shared" ca="1" si="121"/>
        <v>2.2745299069067189E-7</v>
      </c>
      <c r="EW56" s="13">
        <f t="shared" ca="1" si="121"/>
        <v>2.27331052058409E-7</v>
      </c>
      <c r="EX56" s="13">
        <f t="shared" ca="1" si="121"/>
        <v>2.2720914612085162E-7</v>
      </c>
      <c r="EY56" s="13">
        <f t="shared" ca="1" si="121"/>
        <v>2.2708727287799966E-7</v>
      </c>
      <c r="EZ56" s="13">
        <f t="shared" ca="1" si="121"/>
        <v>2.2696543232985308E-7</v>
      </c>
      <c r="FA56" s="13">
        <f t="shared" ca="1" si="121"/>
        <v>2.2684362447641188E-7</v>
      </c>
      <c r="FB56" s="13">
        <f t="shared" ca="1" si="121"/>
        <v>2.267218493176762E-7</v>
      </c>
      <c r="FC56" s="13">
        <f t="shared" ca="1" si="121"/>
        <v>2.2660010685364588E-7</v>
      </c>
      <c r="FD56" s="13">
        <f t="shared" ca="1" si="121"/>
        <v>2.2647839708432097E-7</v>
      </c>
      <c r="FE56" s="13">
        <f t="shared" ca="1" si="121"/>
        <v>2.2635672000970142E-7</v>
      </c>
      <c r="FF56" s="13">
        <f t="shared" ca="1" si="121"/>
        <v>2.2623507562978731E-7</v>
      </c>
      <c r="FG56" s="13">
        <f t="shared" ca="1" si="121"/>
        <v>2.2611346394457863E-7</v>
      </c>
      <c r="FH56" s="13">
        <f t="shared" ca="1" si="121"/>
        <v>2.2599188495407537E-7</v>
      </c>
      <c r="FI56" s="13">
        <f t="shared" ca="1" si="121"/>
        <v>2.2587033865827756E-7</v>
      </c>
      <c r="FJ56" s="13">
        <f t="shared" ca="1" si="121"/>
        <v>2.2574882505718515E-7</v>
      </c>
      <c r="FK56" s="13">
        <f t="shared" ca="1" si="121"/>
        <v>2.2562734415079811E-7</v>
      </c>
      <c r="FL56" s="13">
        <f t="shared" ca="1" si="121"/>
        <v>2.2550589593911657E-7</v>
      </c>
      <c r="FM56" s="13">
        <f t="shared" ca="1" si="121"/>
        <v>2.2538448042214039E-7</v>
      </c>
      <c r="FN56" s="13">
        <f t="shared" ca="1" si="121"/>
        <v>2.2526309759986961E-7</v>
      </c>
      <c r="FO56" s="13">
        <f t="shared" ca="1" si="121"/>
        <v>2.251417474723043E-7</v>
      </c>
      <c r="FP56" s="13">
        <f t="shared" ca="1" si="121"/>
        <v>2.2502043003944432E-7</v>
      </c>
      <c r="FQ56" s="13">
        <f t="shared" ca="1" si="121"/>
        <v>2.2489914530128978E-7</v>
      </c>
      <c r="FR56" s="13">
        <f t="shared" ca="1" si="121"/>
        <v>2.2477789325784076E-7</v>
      </c>
      <c r="FS56" s="13">
        <f t="shared" ca="1" si="121"/>
        <v>2.2465667390909701E-7</v>
      </c>
      <c r="FT56" s="13">
        <f t="shared" ca="1" si="121"/>
        <v>2.2453548725505881E-7</v>
      </c>
      <c r="FU56" s="13">
        <f t="shared" ca="1" si="121"/>
        <v>2.2441433329572591E-7</v>
      </c>
      <c r="FV56" s="13">
        <f t="shared" ca="1" si="121"/>
        <v>2.2429321203109851E-7</v>
      </c>
      <c r="FW56" s="13">
        <f t="shared" ca="1" si="121"/>
        <v>2.2417212346117643E-7</v>
      </c>
      <c r="FX56" s="13">
        <f t="shared" ca="1" si="121"/>
        <v>2.2405106758595985E-7</v>
      </c>
      <c r="FY56" s="13">
        <f t="shared" ca="1" si="121"/>
        <v>2.2393004440544859E-7</v>
      </c>
      <c r="FZ56" s="13">
        <f t="shared" ca="1" si="121"/>
        <v>2.2380905391964288E-7</v>
      </c>
      <c r="GA56" s="13">
        <f t="shared" ca="1" si="121"/>
        <v>2.2368809612854248E-7</v>
      </c>
      <c r="GB56" s="13">
        <f t="shared" ca="1" si="121"/>
        <v>2.2356717103214767E-7</v>
      </c>
      <c r="GC56" s="13">
        <f t="shared" ca="1" si="121"/>
        <v>2.2344627863045811E-7</v>
      </c>
      <c r="GD56" s="13">
        <f t="shared" ca="1" si="121"/>
        <v>2.2332541892347394E-7</v>
      </c>
      <c r="GE56" s="13">
        <f t="shared" ca="1" si="121"/>
        <v>2.2320459191119534E-7</v>
      </c>
      <c r="GF56" s="13">
        <f t="shared" ca="1" si="121"/>
        <v>2.2308379759362196E-7</v>
      </c>
      <c r="GG56" s="13">
        <f t="shared" ca="1" si="121"/>
        <v>2.2296303597075416E-7</v>
      </c>
      <c r="GH56" s="13">
        <f t="shared" ca="1" si="121"/>
        <v>2.2284230704259168E-7</v>
      </c>
      <c r="GI56" s="13">
        <f t="shared" ca="1" si="121"/>
        <v>2.2272161080913459E-7</v>
      </c>
      <c r="GJ56" s="13">
        <f t="shared" ca="1" si="121"/>
        <v>2.2260094727038302E-7</v>
      </c>
      <c r="GK56" s="13">
        <f t="shared" ca="1" si="121"/>
        <v>2.2248031642633685E-7</v>
      </c>
      <c r="GL56" s="13">
        <f t="shared" ref="GL56:IW56" ca="1" si="122">alpha^2*vol_last^2+(1-alpha)^2*vol_next^2+2*alpha*(1-alpha)*cov_last_next</f>
        <v>2.2235971827699602E-7</v>
      </c>
      <c r="GM56" s="13">
        <f t="shared" ca="1" si="122"/>
        <v>2.2223915282236071E-7</v>
      </c>
      <c r="GN56" s="13">
        <f t="shared" ca="1" si="122"/>
        <v>2.2211862006243078E-7</v>
      </c>
      <c r="GO56" s="13">
        <f t="shared" ca="1" si="122"/>
        <v>2.2199811999720621E-7</v>
      </c>
      <c r="GP56" s="13">
        <f t="shared" ca="1" si="122"/>
        <v>2.2187765262668705E-7</v>
      </c>
      <c r="GQ56" s="13">
        <f t="shared" ca="1" si="122"/>
        <v>2.2175721795087337E-7</v>
      </c>
      <c r="GR56" s="13">
        <f t="shared" ca="1" si="122"/>
        <v>2.2163681596976511E-7</v>
      </c>
      <c r="GS56" s="13">
        <f t="shared" ca="1" si="122"/>
        <v>2.2151644668336213E-7</v>
      </c>
      <c r="GT56" s="13">
        <f t="shared" ca="1" si="122"/>
        <v>2.213961100916647E-7</v>
      </c>
      <c r="GU56" s="13">
        <f t="shared" ca="1" si="122"/>
        <v>2.2127580619467267E-7</v>
      </c>
      <c r="GV56" s="13">
        <f t="shared" ca="1" si="122"/>
        <v>2.2115553499238605E-7</v>
      </c>
      <c r="GW56" s="13">
        <f t="shared" ca="1" si="122"/>
        <v>2.2103529648480482E-7</v>
      </c>
      <c r="GX56" s="13">
        <f t="shared" ca="1" si="122"/>
        <v>2.2091509067192895E-7</v>
      </c>
      <c r="GY56" s="13">
        <f t="shared" ca="1" si="122"/>
        <v>2.2079491755375862E-7</v>
      </c>
      <c r="GZ56" s="13">
        <f t="shared" ca="1" si="122"/>
        <v>2.2067477713029367E-7</v>
      </c>
      <c r="HA56" s="13">
        <f t="shared" ca="1" si="122"/>
        <v>2.2055466940153409E-7</v>
      </c>
      <c r="HB56" s="13">
        <f t="shared" ca="1" si="122"/>
        <v>2.2043459436748001E-7</v>
      </c>
      <c r="HC56" s="13">
        <f t="shared" ca="1" si="122"/>
        <v>2.2031455202813135E-7</v>
      </c>
      <c r="HD56" s="13">
        <f t="shared" ca="1" si="122"/>
        <v>2.2019454238348797E-7</v>
      </c>
      <c r="HE56" s="13">
        <f t="shared" ca="1" si="122"/>
        <v>2.2007456543355003E-7</v>
      </c>
      <c r="HF56" s="13">
        <f t="shared" ca="1" si="122"/>
        <v>2.1995462117831763E-7</v>
      </c>
      <c r="HG56" s="13">
        <f t="shared" ca="1" si="122"/>
        <v>2.1983470961779059E-7</v>
      </c>
      <c r="HH56" s="13">
        <f t="shared" ca="1" si="122"/>
        <v>2.197148307519689E-7</v>
      </c>
      <c r="HI56" s="13">
        <f t="shared" ca="1" si="122"/>
        <v>2.1959498458085263E-7</v>
      </c>
      <c r="HJ56" s="13">
        <f t="shared" ca="1" si="122"/>
        <v>2.1947517110444187E-7</v>
      </c>
      <c r="HK56" s="13">
        <f t="shared" ca="1" si="122"/>
        <v>2.1935539032273645E-7</v>
      </c>
      <c r="HL56" s="13">
        <f t="shared" ca="1" si="122"/>
        <v>2.1923564223573646E-7</v>
      </c>
      <c r="HM56" s="13">
        <f t="shared" ca="1" si="122"/>
        <v>2.1911592684344191E-7</v>
      </c>
      <c r="HN56" s="13">
        <f t="shared" ca="1" si="122"/>
        <v>2.1899624414585272E-7</v>
      </c>
      <c r="HO56" s="13">
        <f t="shared" ca="1" si="122"/>
        <v>2.1887659414296907E-7</v>
      </c>
      <c r="HP56" s="13">
        <f t="shared" ca="1" si="122"/>
        <v>2.1875697683479067E-7</v>
      </c>
      <c r="HQ56" s="13">
        <f t="shared" ca="1" si="122"/>
        <v>2.1863739222131774E-7</v>
      </c>
      <c r="HR56" s="13">
        <f t="shared" ca="1" si="122"/>
        <v>2.1851784030255027E-7</v>
      </c>
      <c r="HS56" s="13">
        <f t="shared" ca="1" si="122"/>
        <v>2.1839832107848824E-7</v>
      </c>
      <c r="HT56" s="13">
        <f t="shared" ca="1" si="122"/>
        <v>2.1827883454913151E-7</v>
      </c>
      <c r="HU56" s="13">
        <f t="shared" ca="1" si="122"/>
        <v>2.181593807144803E-7</v>
      </c>
      <c r="HV56" s="13">
        <f t="shared" ca="1" si="122"/>
        <v>2.180399595745345E-7</v>
      </c>
      <c r="HW56" s="13">
        <f t="shared" ca="1" si="122"/>
        <v>2.1792057112929412E-7</v>
      </c>
      <c r="HX56" s="13">
        <f t="shared" ca="1" si="122"/>
        <v>2.1780121537875903E-7</v>
      </c>
      <c r="HY56" s="13">
        <f t="shared" ca="1" si="122"/>
        <v>2.1768189232292949E-7</v>
      </c>
      <c r="HZ56" s="13">
        <f t="shared" ca="1" si="122"/>
        <v>2.1756260196180534E-7</v>
      </c>
      <c r="IA56" s="13">
        <f t="shared" ca="1" si="122"/>
        <v>2.1744334429538659E-7</v>
      </c>
      <c r="IB56" s="13">
        <f t="shared" ca="1" si="122"/>
        <v>2.1732411932367321E-7</v>
      </c>
      <c r="IC56" s="13">
        <f t="shared" ca="1" si="122"/>
        <v>2.1720492704666531E-7</v>
      </c>
      <c r="ID56" s="13">
        <f t="shared" ca="1" si="122"/>
        <v>2.170857674643628E-7</v>
      </c>
      <c r="IE56" s="13">
        <f t="shared" ca="1" si="122"/>
        <v>2.1696664057676576E-7</v>
      </c>
      <c r="IF56" s="13">
        <f t="shared" ca="1" si="122"/>
        <v>2.1684754638387407E-7</v>
      </c>
      <c r="IG56" s="13">
        <f t="shared" ca="1" si="122"/>
        <v>2.1672848488568784E-7</v>
      </c>
      <c r="IH56" s="13">
        <f t="shared" ca="1" si="122"/>
        <v>2.1660945608220695E-7</v>
      </c>
      <c r="II56" s="13">
        <f t="shared" ca="1" si="122"/>
        <v>2.1649045997343149E-7</v>
      </c>
      <c r="IJ56" s="13">
        <f t="shared" ca="1" si="122"/>
        <v>2.163714965593615E-7</v>
      </c>
      <c r="IK56" s="13">
        <f t="shared" ca="1" si="122"/>
        <v>2.1625256583999689E-7</v>
      </c>
      <c r="IL56" s="13">
        <f t="shared" ca="1" si="122"/>
        <v>2.1613366781533769E-7</v>
      </c>
      <c r="IM56" s="13">
        <f t="shared" ca="1" si="122"/>
        <v>2.1601480248538396E-7</v>
      </c>
      <c r="IN56" s="13">
        <f t="shared" ca="1" si="122"/>
        <v>2.1589596985013561E-7</v>
      </c>
      <c r="IO56" s="13">
        <f t="shared" ca="1" si="122"/>
        <v>2.1577716990959273E-7</v>
      </c>
      <c r="IP56" s="13">
        <f t="shared" ca="1" si="122"/>
        <v>2.156584026637551E-7</v>
      </c>
      <c r="IQ56" s="13">
        <f t="shared" ca="1" si="122"/>
        <v>2.1553966811262301E-7</v>
      </c>
      <c r="IR56" s="13">
        <f t="shared" ca="1" si="122"/>
        <v>2.1542096625619638E-7</v>
      </c>
      <c r="IS56" s="13">
        <f t="shared" ca="1" si="122"/>
        <v>2.1530229709447514E-7</v>
      </c>
      <c r="IT56" s="13">
        <f t="shared" ca="1" si="122"/>
        <v>2.1518366062745923E-7</v>
      </c>
      <c r="IU56" s="13">
        <f t="shared" ca="1" si="122"/>
        <v>2.1506505685514886E-7</v>
      </c>
      <c r="IV56" s="13">
        <f t="shared" ca="1" si="122"/>
        <v>2.1494648577754378E-7</v>
      </c>
      <c r="IW56" s="13">
        <f t="shared" ca="1" si="122"/>
        <v>2.1482794739464421E-7</v>
      </c>
      <c r="IX56" s="13">
        <f t="shared" ref="IX56:KP56" ca="1" si="123">alpha^2*vol_last^2+(1-alpha)^2*vol_next^2+2*alpha*(1-alpha)*cov_last_next</f>
        <v>2.1470944170644997E-7</v>
      </c>
      <c r="IY56" s="13">
        <f t="shared" ca="1" si="123"/>
        <v>2.1459096871296119E-7</v>
      </c>
      <c r="IZ56" s="13">
        <f t="shared" ca="1" si="123"/>
        <v>2.1447252841417791E-7</v>
      </c>
      <c r="JA56" s="13">
        <f t="shared" ca="1" si="123"/>
        <v>2.1435412081009996E-7</v>
      </c>
      <c r="JB56" s="13">
        <f t="shared" ca="1" si="123"/>
        <v>2.1423574590072733E-7</v>
      </c>
      <c r="JC56" s="13">
        <f t="shared" ca="1" si="123"/>
        <v>2.1411740368606028E-7</v>
      </c>
      <c r="JD56" s="13">
        <f t="shared" ca="1" si="123"/>
        <v>2.1399909416609848E-7</v>
      </c>
      <c r="JE56" s="13">
        <f t="shared" ca="1" si="123"/>
        <v>2.1388081734084231E-7</v>
      </c>
      <c r="JF56" s="13">
        <f t="shared" ca="1" si="123"/>
        <v>2.1376257321029143E-7</v>
      </c>
      <c r="JG56" s="13">
        <f t="shared" ca="1" si="123"/>
        <v>2.1364436177444597E-7</v>
      </c>
      <c r="JH56" s="13">
        <f t="shared" ca="1" si="123"/>
        <v>2.135261830333059E-7</v>
      </c>
      <c r="JI56" s="13">
        <f t="shared" ca="1" si="123"/>
        <v>2.1340803698687126E-7</v>
      </c>
      <c r="JJ56" s="13">
        <f t="shared" ca="1" si="123"/>
        <v>2.1328992363514198E-7</v>
      </c>
      <c r="JK56" s="13">
        <f t="shared" ca="1" si="123"/>
        <v>2.1317184297811824E-7</v>
      </c>
      <c r="JL56" s="13">
        <f t="shared" ca="1" si="123"/>
        <v>2.1305379501579991E-7</v>
      </c>
      <c r="JM56" s="13">
        <f t="shared" ca="1" si="123"/>
        <v>2.1293577974818694E-7</v>
      </c>
      <c r="JN56" s="13">
        <f t="shared" ca="1" si="123"/>
        <v>2.1281779717527933E-7</v>
      </c>
      <c r="JO56" s="13">
        <f t="shared" ca="1" si="123"/>
        <v>2.1269984729707737E-7</v>
      </c>
      <c r="JP56" s="13">
        <f t="shared" ca="1" si="123"/>
        <v>2.1258193011358061E-7</v>
      </c>
      <c r="JQ56" s="13">
        <f t="shared" ca="1" si="123"/>
        <v>2.1246404562478934E-7</v>
      </c>
      <c r="JR56" s="13">
        <f t="shared" ca="1" si="123"/>
        <v>2.1234619383070342E-7</v>
      </c>
      <c r="JS56" s="13">
        <f t="shared" ca="1" si="123"/>
        <v>2.1222837473132297E-7</v>
      </c>
      <c r="JT56" s="13">
        <f t="shared" ca="1" si="123"/>
        <v>2.1211058832664791E-7</v>
      </c>
      <c r="JU56" s="13">
        <f t="shared" ca="1" si="123"/>
        <v>2.1199283461667823E-7</v>
      </c>
      <c r="JV56" s="13">
        <f t="shared" ca="1" si="123"/>
        <v>2.1187511360141401E-7</v>
      </c>
      <c r="JW56" s="13">
        <f t="shared" ca="1" si="123"/>
        <v>2.1175742528085512E-7</v>
      </c>
      <c r="JX56" s="13">
        <f t="shared" ca="1" si="123"/>
        <v>2.1163976965500178E-7</v>
      </c>
      <c r="JY56" s="13">
        <f t="shared" ca="1" si="123"/>
        <v>2.1152214672385382E-7</v>
      </c>
      <c r="JZ56" s="13">
        <f t="shared" ca="1" si="123"/>
        <v>2.1140455648741125E-7</v>
      </c>
      <c r="KA56" s="13">
        <f t="shared" ca="1" si="123"/>
        <v>2.1128699894567409E-7</v>
      </c>
      <c r="KB56" s="13">
        <f t="shared" ca="1" si="123"/>
        <v>2.1116947409864249E-7</v>
      </c>
      <c r="KC56" s="13">
        <f t="shared" ca="1" si="123"/>
        <v>2.1105198194631615E-7</v>
      </c>
      <c r="KD56" s="13">
        <f t="shared" ca="1" si="123"/>
        <v>2.109345224886953E-7</v>
      </c>
      <c r="KE56" s="13">
        <f t="shared" ca="1" si="123"/>
        <v>2.1081709572577973E-7</v>
      </c>
      <c r="KF56" s="13">
        <f t="shared" ca="1" si="123"/>
        <v>2.1069970165756962E-7</v>
      </c>
      <c r="KG56" s="13">
        <f t="shared" ca="1" si="123"/>
        <v>2.1058234028406503E-7</v>
      </c>
      <c r="KH56" s="13">
        <f t="shared" ca="1" si="123"/>
        <v>2.1046501160526575E-7</v>
      </c>
      <c r="KI56" s="13">
        <f t="shared" ca="1" si="123"/>
        <v>2.1034771562117198E-7</v>
      </c>
      <c r="KJ56" s="13">
        <f t="shared" ca="1" si="123"/>
        <v>2.1023045233178349E-7</v>
      </c>
      <c r="KK56" s="13">
        <f t="shared" ca="1" si="123"/>
        <v>2.1011322173710062E-7</v>
      </c>
      <c r="KL56" s="13">
        <f t="shared" ca="1" si="123"/>
        <v>2.0999602383712295E-7</v>
      </c>
      <c r="KM56" s="13">
        <f t="shared" ca="1" si="123"/>
        <v>2.0987885863185085E-7</v>
      </c>
      <c r="KN56" s="13">
        <f t="shared" ca="1" si="123"/>
        <v>2.0976172612128404E-7</v>
      </c>
      <c r="KO56" s="13">
        <f t="shared" ca="1" si="123"/>
        <v>2.0964462630542281E-7</v>
      </c>
      <c r="KP56" s="13">
        <f t="shared" ca="1" si="123"/>
        <v>2.0952755918426687E-7</v>
      </c>
    </row>
    <row r="57" spans="1:302" x14ac:dyDescent="0.2">
      <c r="A57" s="13" t="s">
        <v>80</v>
      </c>
      <c r="B57" s="13">
        <f t="shared" ref="B57:BM57" ca="1" si="124">v_interp^2</f>
        <v>9.5017699895400346E-8</v>
      </c>
      <c r="C57" s="13">
        <f t="shared" ca="1" si="124"/>
        <v>1.0305224848754511E-7</v>
      </c>
      <c r="D57" s="13">
        <f t="shared" ca="1" si="124"/>
        <v>1.1141284627911112E-7</v>
      </c>
      <c r="E57" s="13">
        <f t="shared" ca="1" si="124"/>
        <v>1.200994932700983E-7</v>
      </c>
      <c r="F57" s="13">
        <f t="shared" ca="1" si="124"/>
        <v>1.2911218946050658E-7</v>
      </c>
      <c r="G57" s="13">
        <f t="shared" ca="1" si="124"/>
        <v>1.3845093485033611E-7</v>
      </c>
      <c r="H57" s="13">
        <f t="shared" ca="1" si="124"/>
        <v>1.4811572943958672E-7</v>
      </c>
      <c r="I57" s="13">
        <f t="shared" ca="1" si="124"/>
        <v>1.5810657322825851E-7</v>
      </c>
      <c r="J57" s="13">
        <f t="shared" ca="1" si="124"/>
        <v>1.6842346621635143E-7</v>
      </c>
      <c r="K57" s="13">
        <f t="shared" ca="1" si="124"/>
        <v>1.7906640840386544E-7</v>
      </c>
      <c r="L57" s="13">
        <f t="shared" ca="1" si="124"/>
        <v>1.9003539979080067E-7</v>
      </c>
      <c r="M57" s="13">
        <f t="shared" ca="1" si="124"/>
        <v>1.9207431030261371E-7</v>
      </c>
      <c r="N57" s="13">
        <f t="shared" ca="1" si="124"/>
        <v>1.9412410037481623E-7</v>
      </c>
      <c r="O57" s="13">
        <f t="shared" ca="1" si="124"/>
        <v>1.9618477000740833E-7</v>
      </c>
      <c r="P57" s="13">
        <f t="shared" ca="1" si="124"/>
        <v>1.9825631920038999E-7</v>
      </c>
      <c r="Q57" s="13">
        <f t="shared" ca="1" si="124"/>
        <v>2.0033874795376112E-7</v>
      </c>
      <c r="R57" s="13">
        <f t="shared" ca="1" si="124"/>
        <v>2.024320562675219E-7</v>
      </c>
      <c r="S57" s="13">
        <f t="shared" ca="1" si="124"/>
        <v>2.0453624414167212E-7</v>
      </c>
      <c r="T57" s="13">
        <f t="shared" ca="1" si="124"/>
        <v>2.0665131157621193E-7</v>
      </c>
      <c r="U57" s="13">
        <f t="shared" ca="1" si="124"/>
        <v>2.0877725857114121E-7</v>
      </c>
      <c r="V57" s="13">
        <f t="shared" ca="1" si="124"/>
        <v>2.1091408512646008E-7</v>
      </c>
      <c r="W57" s="13">
        <f t="shared" ca="1" si="124"/>
        <v>2.1219499405274583E-7</v>
      </c>
      <c r="X57" s="13">
        <f t="shared" ca="1" si="124"/>
        <v>2.1347978077678517E-7</v>
      </c>
      <c r="Y57" s="13">
        <f t="shared" ca="1" si="124"/>
        <v>2.1476844529857812E-7</v>
      </c>
      <c r="Z57" s="13">
        <f t="shared" ca="1" si="124"/>
        <v>2.1606098761812462E-7</v>
      </c>
      <c r="AA57" s="13">
        <f t="shared" ca="1" si="124"/>
        <v>2.1735740773542476E-7</v>
      </c>
      <c r="AB57" s="13">
        <f t="shared" ca="1" si="124"/>
        <v>2.1865770565047849E-7</v>
      </c>
      <c r="AC57" s="13">
        <f t="shared" ca="1" si="124"/>
        <v>2.199618813632858E-7</v>
      </c>
      <c r="AD57" s="13">
        <f t="shared" ca="1" si="124"/>
        <v>2.2126993487384672E-7</v>
      </c>
      <c r="AE57" s="13">
        <f t="shared" ca="1" si="124"/>
        <v>2.2258186618216118E-7</v>
      </c>
      <c r="AF57" s="13">
        <f t="shared" ca="1" si="124"/>
        <v>2.2389767528822935E-7</v>
      </c>
      <c r="AG57" s="13">
        <f t="shared" ca="1" si="124"/>
        <v>2.2478999612588686E-7</v>
      </c>
      <c r="AH57" s="13">
        <f t="shared" ca="1" si="124"/>
        <v>2.2568409155490347E-7</v>
      </c>
      <c r="AI57" s="13">
        <f t="shared" ca="1" si="124"/>
        <v>2.2657996157527921E-7</v>
      </c>
      <c r="AJ57" s="13">
        <f t="shared" ca="1" si="124"/>
        <v>2.2747760618701394E-7</v>
      </c>
      <c r="AK57" s="13">
        <f t="shared" ca="1" si="124"/>
        <v>2.2837702539010774E-7</v>
      </c>
      <c r="AL57" s="13">
        <f t="shared" ca="1" si="124"/>
        <v>2.2927821918456067E-7</v>
      </c>
      <c r="AM57" s="13">
        <f t="shared" ca="1" si="124"/>
        <v>2.3018118757037262E-7</v>
      </c>
      <c r="AN57" s="13">
        <f t="shared" ca="1" si="124"/>
        <v>2.3108593054754356E-7</v>
      </c>
      <c r="AO57" s="13">
        <f t="shared" ca="1" si="124"/>
        <v>2.319924481160737E-7</v>
      </c>
      <c r="AP57" s="13">
        <f t="shared" ca="1" si="124"/>
        <v>2.3290074027596284E-7</v>
      </c>
      <c r="AQ57" s="13">
        <f t="shared" ca="1" si="124"/>
        <v>2.3393309464336774E-7</v>
      </c>
      <c r="AR57" s="13">
        <f t="shared" ca="1" si="124"/>
        <v>2.3496773195764398E-7</v>
      </c>
      <c r="AS57" s="13">
        <f t="shared" ca="1" si="124"/>
        <v>2.3600465221879166E-7</v>
      </c>
      <c r="AT57" s="13">
        <f t="shared" ca="1" si="124"/>
        <v>2.3704385542681058E-7</v>
      </c>
      <c r="AU57" s="13">
        <f t="shared" ca="1" si="124"/>
        <v>2.3808534158170083E-7</v>
      </c>
      <c r="AV57" s="13">
        <f t="shared" ca="1" si="124"/>
        <v>2.3912911068346241E-7</v>
      </c>
      <c r="AW57" s="13">
        <f t="shared" ca="1" si="124"/>
        <v>2.4017516273209534E-7</v>
      </c>
      <c r="AX57" s="13">
        <f t="shared" ca="1" si="124"/>
        <v>2.4122349772759968E-7</v>
      </c>
      <c r="AY57" s="13">
        <f t="shared" ca="1" si="124"/>
        <v>2.4227411566997522E-7</v>
      </c>
      <c r="AZ57" s="13">
        <f t="shared" ca="1" si="124"/>
        <v>2.4332701655922213E-7</v>
      </c>
      <c r="BA57" s="13">
        <f t="shared" ca="1" si="124"/>
        <v>2.4238022361271652E-7</v>
      </c>
      <c r="BB57" s="13">
        <f t="shared" ca="1" si="124"/>
        <v>2.4143527625890747E-7</v>
      </c>
      <c r="BC57" s="13">
        <f t="shared" ca="1" si="124"/>
        <v>2.4049217449779486E-7</v>
      </c>
      <c r="BD57" s="13">
        <f t="shared" ca="1" si="124"/>
        <v>2.3955091832937881E-7</v>
      </c>
      <c r="BE57" s="13">
        <f t="shared" ca="1" si="124"/>
        <v>2.3861150775365916E-7</v>
      </c>
      <c r="BF57" s="13">
        <f t="shared" ca="1" si="124"/>
        <v>2.376739427706361E-7</v>
      </c>
      <c r="BG57" s="13">
        <f t="shared" ca="1" si="124"/>
        <v>2.3673822338030959E-7</v>
      </c>
      <c r="BH57" s="13">
        <f t="shared" ca="1" si="124"/>
        <v>2.3580434958267958E-7</v>
      </c>
      <c r="BI57" s="13">
        <f t="shared" ca="1" si="124"/>
        <v>2.3487232137774611E-7</v>
      </c>
      <c r="BJ57" s="13">
        <f t="shared" ca="1" si="124"/>
        <v>2.3394213876550911E-7</v>
      </c>
      <c r="BK57" s="13">
        <f t="shared" ca="1" si="124"/>
        <v>2.3301380174596867E-7</v>
      </c>
      <c r="BL57" s="13">
        <f t="shared" ca="1" si="124"/>
        <v>2.3208731031912471E-7</v>
      </c>
      <c r="BM57" s="13">
        <f t="shared" ca="1" si="124"/>
        <v>2.3116266448497731E-7</v>
      </c>
      <c r="BN57" s="13">
        <f t="shared" ref="BN57:DY57" ca="1" si="125">v_interp^2</f>
        <v>2.3023986424352638E-7</v>
      </c>
      <c r="BO57" s="13">
        <f t="shared" ca="1" si="125"/>
        <v>2.2931890959477198E-7</v>
      </c>
      <c r="BP57" s="13">
        <f t="shared" ca="1" si="125"/>
        <v>2.2839980053871401E-7</v>
      </c>
      <c r="BQ57" s="13">
        <f t="shared" ca="1" si="125"/>
        <v>2.2748253707535262E-7</v>
      </c>
      <c r="BR57" s="13">
        <f t="shared" ca="1" si="125"/>
        <v>2.2656711920468779E-7</v>
      </c>
      <c r="BS57" s="13">
        <f t="shared" ca="1" si="125"/>
        <v>2.2565354692671944E-7</v>
      </c>
      <c r="BT57" s="13">
        <f t="shared" ca="1" si="125"/>
        <v>2.2474182024144767E-7</v>
      </c>
      <c r="BU57" s="13">
        <f t="shared" ca="1" si="125"/>
        <v>2.2503405988990433E-7</v>
      </c>
      <c r="BV57" s="13">
        <f t="shared" ca="1" si="125"/>
        <v>2.2532648941964404E-7</v>
      </c>
      <c r="BW57" s="13">
        <f t="shared" ca="1" si="125"/>
        <v>2.2561910883066652E-7</v>
      </c>
      <c r="BX57" s="13">
        <f t="shared" ca="1" si="125"/>
        <v>2.2591191812297207E-7</v>
      </c>
      <c r="BY57" s="13">
        <f t="shared" ca="1" si="125"/>
        <v>2.2620491729656045E-7</v>
      </c>
      <c r="BZ57" s="13">
        <f t="shared" ca="1" si="125"/>
        <v>2.2649810635143173E-7</v>
      </c>
      <c r="CA57" s="13">
        <f t="shared" ca="1" si="125"/>
        <v>2.2679148528758597E-7</v>
      </c>
      <c r="CB57" s="13">
        <f t="shared" ca="1" si="125"/>
        <v>2.2708505410502312E-7</v>
      </c>
      <c r="CC57" s="13">
        <f t="shared" ca="1" si="125"/>
        <v>2.273788128037431E-7</v>
      </c>
      <c r="CD57" s="13">
        <f t="shared" ca="1" si="125"/>
        <v>2.2767276138374614E-7</v>
      </c>
      <c r="CE57" s="13">
        <f t="shared" ca="1" si="125"/>
        <v>2.2796689984503207E-7</v>
      </c>
      <c r="CF57" s="13">
        <f t="shared" ca="1" si="125"/>
        <v>2.2826122818760077E-7</v>
      </c>
      <c r="CG57" s="13">
        <f t="shared" ca="1" si="125"/>
        <v>2.2855574641145256E-7</v>
      </c>
      <c r="CH57" s="13">
        <f t="shared" ca="1" si="125"/>
        <v>2.2885045451658712E-7</v>
      </c>
      <c r="CI57" s="13">
        <f t="shared" ca="1" si="125"/>
        <v>2.2914535250300476E-7</v>
      </c>
      <c r="CJ57" s="13">
        <f t="shared" ca="1" si="125"/>
        <v>2.2944044037070519E-7</v>
      </c>
      <c r="CK57" s="13">
        <f t="shared" ca="1" si="125"/>
        <v>2.2973571811968864E-7</v>
      </c>
      <c r="CL57" s="13">
        <f t="shared" ca="1" si="125"/>
        <v>2.3003118574995486E-7</v>
      </c>
      <c r="CM57" s="13">
        <f t="shared" ca="1" si="125"/>
        <v>2.3032684326150409E-7</v>
      </c>
      <c r="CN57" s="13">
        <f t="shared" ca="1" si="125"/>
        <v>2.3062269065433618E-7</v>
      </c>
      <c r="CO57" s="13">
        <f t="shared" ca="1" si="125"/>
        <v>2.3091872792845126E-7</v>
      </c>
      <c r="CP57" s="13">
        <f t="shared" ca="1" si="125"/>
        <v>2.3121495508384924E-7</v>
      </c>
      <c r="CQ57" s="13">
        <f t="shared" ca="1" si="125"/>
        <v>2.3151137212053008E-7</v>
      </c>
      <c r="CR57" s="13">
        <f t="shared" ca="1" si="125"/>
        <v>2.318079790384939E-7</v>
      </c>
      <c r="CS57" s="13">
        <f t="shared" ca="1" si="125"/>
        <v>2.3210477583774052E-7</v>
      </c>
      <c r="CT57" s="13">
        <f t="shared" ca="1" si="125"/>
        <v>2.3240176251827021E-7</v>
      </c>
      <c r="CU57" s="13">
        <f t="shared" ca="1" si="125"/>
        <v>2.3269893908008271E-7</v>
      </c>
      <c r="CV57" s="13">
        <f t="shared" ca="1" si="125"/>
        <v>2.3299630552317813E-7</v>
      </c>
      <c r="CW57" s="13">
        <f t="shared" ca="1" si="125"/>
        <v>2.3329386184755652E-7</v>
      </c>
      <c r="CX57" s="13">
        <f t="shared" ca="1" si="125"/>
        <v>2.3359160805321778E-7</v>
      </c>
      <c r="CY57" s="13">
        <f t="shared" ca="1" si="125"/>
        <v>2.3346803468568424E-7</v>
      </c>
      <c r="CZ57" s="13">
        <f t="shared" ca="1" si="125"/>
        <v>2.3334449401285599E-7</v>
      </c>
      <c r="DA57" s="13">
        <f t="shared" ca="1" si="125"/>
        <v>2.3322098603473327E-7</v>
      </c>
      <c r="DB57" s="13">
        <f t="shared" ca="1" si="125"/>
        <v>2.3309751075131596E-7</v>
      </c>
      <c r="DC57" s="13">
        <f t="shared" ca="1" si="125"/>
        <v>2.3297406816260398E-7</v>
      </c>
      <c r="DD57" s="13">
        <f t="shared" ca="1" si="125"/>
        <v>2.3285065826859741E-7</v>
      </c>
      <c r="DE57" s="13">
        <f t="shared" ca="1" si="125"/>
        <v>2.3272728106929646E-7</v>
      </c>
      <c r="DF57" s="13">
        <f t="shared" ca="1" si="125"/>
        <v>2.3260393656470071E-7</v>
      </c>
      <c r="DG57" s="13">
        <f t="shared" ca="1" si="125"/>
        <v>2.3248062475481037E-7</v>
      </c>
      <c r="DH57" s="13">
        <f t="shared" ca="1" si="125"/>
        <v>2.3235734563962555E-7</v>
      </c>
      <c r="DI57" s="13">
        <f t="shared" ca="1" si="125"/>
        <v>2.3223409921914601E-7</v>
      </c>
      <c r="DJ57" s="13">
        <f t="shared" ca="1" si="125"/>
        <v>2.3211088549337209E-7</v>
      </c>
      <c r="DK57" s="13">
        <f t="shared" ca="1" si="125"/>
        <v>2.3198770446230342E-7</v>
      </c>
      <c r="DL57" s="13">
        <f t="shared" ca="1" si="125"/>
        <v>2.3186455612594038E-7</v>
      </c>
      <c r="DM57" s="13">
        <f t="shared" ca="1" si="125"/>
        <v>2.3174144048428242E-7</v>
      </c>
      <c r="DN57" s="13">
        <f t="shared" ca="1" si="125"/>
        <v>2.3161835753733012E-7</v>
      </c>
      <c r="DO57" s="13">
        <f t="shared" ca="1" si="125"/>
        <v>2.314953072850831E-7</v>
      </c>
      <c r="DP57" s="13">
        <f t="shared" ca="1" si="125"/>
        <v>2.3137228972754162E-7</v>
      </c>
      <c r="DQ57" s="13">
        <f t="shared" ca="1" si="125"/>
        <v>2.3124930486470555E-7</v>
      </c>
      <c r="DR57" s="13">
        <f t="shared" ca="1" si="125"/>
        <v>2.3112635269657478E-7</v>
      </c>
      <c r="DS57" s="13">
        <f t="shared" ca="1" si="125"/>
        <v>2.3100343322314943E-7</v>
      </c>
      <c r="DT57" s="13">
        <f t="shared" ca="1" si="125"/>
        <v>2.3088054644442962E-7</v>
      </c>
      <c r="DU57" s="13">
        <f t="shared" ca="1" si="125"/>
        <v>2.3075769236041522E-7</v>
      </c>
      <c r="DV57" s="13">
        <f t="shared" ca="1" si="125"/>
        <v>2.306348709711061E-7</v>
      </c>
      <c r="DW57" s="13">
        <f t="shared" ca="1" si="125"/>
        <v>2.3051208227650252E-7</v>
      </c>
      <c r="DX57" s="13">
        <f t="shared" ca="1" si="125"/>
        <v>2.3038932627660417E-7</v>
      </c>
      <c r="DY57" s="13">
        <f t="shared" ca="1" si="125"/>
        <v>2.3026660297141152E-7</v>
      </c>
      <c r="DZ57" s="13">
        <f t="shared" ref="DZ57:GK57" ca="1" si="126">v_interp^2</f>
        <v>2.301439123609241E-7</v>
      </c>
      <c r="EA57" s="13">
        <f t="shared" ca="1" si="126"/>
        <v>2.3002125444514222E-7</v>
      </c>
      <c r="EB57" s="13">
        <f t="shared" ca="1" si="126"/>
        <v>2.2989862922406556E-7</v>
      </c>
      <c r="EC57" s="13">
        <f t="shared" ca="1" si="126"/>
        <v>2.2977603669769437E-7</v>
      </c>
      <c r="ED57" s="13">
        <f t="shared" ca="1" si="126"/>
        <v>2.296534768660287E-7</v>
      </c>
      <c r="EE57" s="13">
        <f t="shared" ca="1" si="126"/>
        <v>2.2953094972906846E-7</v>
      </c>
      <c r="EF57" s="13">
        <f t="shared" ca="1" si="126"/>
        <v>2.2940845528681361E-7</v>
      </c>
      <c r="EG57" s="13">
        <f t="shared" ca="1" si="126"/>
        <v>2.2928599353926409E-7</v>
      </c>
      <c r="EH57" s="13">
        <f t="shared" ca="1" si="126"/>
        <v>2.2916356448641998E-7</v>
      </c>
      <c r="EI57" s="13">
        <f t="shared" ca="1" si="126"/>
        <v>2.2904116812828139E-7</v>
      </c>
      <c r="EJ57" s="13">
        <f t="shared" ca="1" si="126"/>
        <v>2.289188044648482E-7</v>
      </c>
      <c r="EK57" s="13">
        <f t="shared" ca="1" si="126"/>
        <v>2.2879647349612035E-7</v>
      </c>
      <c r="EL57" s="13">
        <f t="shared" ca="1" si="126"/>
        <v>2.2867417522209799E-7</v>
      </c>
      <c r="EM57" s="13">
        <f t="shared" ca="1" si="126"/>
        <v>2.2855190964278097E-7</v>
      </c>
      <c r="EN57" s="13">
        <f t="shared" ca="1" si="126"/>
        <v>2.2842967675816945E-7</v>
      </c>
      <c r="EO57" s="13">
        <f t="shared" ca="1" si="126"/>
        <v>2.2830747656826325E-7</v>
      </c>
      <c r="EP57" s="13">
        <f t="shared" ca="1" si="126"/>
        <v>2.2818530907306256E-7</v>
      </c>
      <c r="EQ57" s="13">
        <f t="shared" ca="1" si="126"/>
        <v>2.2806317427256725E-7</v>
      </c>
      <c r="ER57" s="13">
        <f t="shared" ca="1" si="126"/>
        <v>2.2794107216677736E-7</v>
      </c>
      <c r="ES57" s="13">
        <f t="shared" ca="1" si="126"/>
        <v>2.278190027556928E-7</v>
      </c>
      <c r="ET57" s="13">
        <f t="shared" ca="1" si="126"/>
        <v>2.2769696603931378E-7</v>
      </c>
      <c r="EU57" s="13">
        <f t="shared" ca="1" si="126"/>
        <v>2.2757496201764009E-7</v>
      </c>
      <c r="EV57" s="13">
        <f t="shared" ca="1" si="126"/>
        <v>2.2745299069067189E-7</v>
      </c>
      <c r="EW57" s="13">
        <f t="shared" ca="1" si="126"/>
        <v>2.27331052058409E-7</v>
      </c>
      <c r="EX57" s="13">
        <f t="shared" ca="1" si="126"/>
        <v>2.2720914612085165E-7</v>
      </c>
      <c r="EY57" s="13">
        <f t="shared" ca="1" si="126"/>
        <v>2.2708727287799966E-7</v>
      </c>
      <c r="EZ57" s="13">
        <f t="shared" ca="1" si="126"/>
        <v>2.2696543232985308E-7</v>
      </c>
      <c r="FA57" s="13">
        <f t="shared" ca="1" si="126"/>
        <v>2.2684362447641191E-7</v>
      </c>
      <c r="FB57" s="13">
        <f t="shared" ca="1" si="126"/>
        <v>2.2672184931767618E-7</v>
      </c>
      <c r="FC57" s="13">
        <f t="shared" ca="1" si="126"/>
        <v>2.2660010685364583E-7</v>
      </c>
      <c r="FD57" s="13">
        <f t="shared" ca="1" si="126"/>
        <v>2.2647839708432092E-7</v>
      </c>
      <c r="FE57" s="13">
        <f t="shared" ca="1" si="126"/>
        <v>2.2635672000970137E-7</v>
      </c>
      <c r="FF57" s="13">
        <f t="shared" ca="1" si="126"/>
        <v>2.2623507562978733E-7</v>
      </c>
      <c r="FG57" s="13">
        <f t="shared" ca="1" si="126"/>
        <v>2.2611346394457866E-7</v>
      </c>
      <c r="FH57" s="13">
        <f t="shared" ca="1" si="126"/>
        <v>2.2599188495407539E-7</v>
      </c>
      <c r="FI57" s="13">
        <f t="shared" ca="1" si="126"/>
        <v>2.2587033865827756E-7</v>
      </c>
      <c r="FJ57" s="13">
        <f t="shared" ca="1" si="126"/>
        <v>2.257488250571852E-7</v>
      </c>
      <c r="FK57" s="13">
        <f t="shared" ca="1" si="126"/>
        <v>2.2562734415079814E-7</v>
      </c>
      <c r="FL57" s="13">
        <f t="shared" ca="1" si="126"/>
        <v>2.255058959391166E-7</v>
      </c>
      <c r="FM57" s="13">
        <f t="shared" ca="1" si="126"/>
        <v>2.2538448042214036E-7</v>
      </c>
      <c r="FN57" s="13">
        <f t="shared" ca="1" si="126"/>
        <v>2.2526309759986958E-7</v>
      </c>
      <c r="FO57" s="13">
        <f t="shared" ca="1" si="126"/>
        <v>2.2514174747230425E-7</v>
      </c>
      <c r="FP57" s="13">
        <f t="shared" ca="1" si="126"/>
        <v>2.2502043003944432E-7</v>
      </c>
      <c r="FQ57" s="13">
        <f t="shared" ca="1" si="126"/>
        <v>2.2489914530128981E-7</v>
      </c>
      <c r="FR57" s="13">
        <f t="shared" ca="1" si="126"/>
        <v>2.2477789325784076E-7</v>
      </c>
      <c r="FS57" s="13">
        <f t="shared" ca="1" si="126"/>
        <v>2.2465667390909701E-7</v>
      </c>
      <c r="FT57" s="13">
        <f t="shared" ca="1" si="126"/>
        <v>2.2453548725505881E-7</v>
      </c>
      <c r="FU57" s="13">
        <f t="shared" ca="1" si="126"/>
        <v>2.2441433329572589E-7</v>
      </c>
      <c r="FV57" s="13">
        <f t="shared" ca="1" si="126"/>
        <v>2.2429321203109851E-7</v>
      </c>
      <c r="FW57" s="13">
        <f t="shared" ca="1" si="126"/>
        <v>2.2417212346117643E-7</v>
      </c>
      <c r="FX57" s="13">
        <f t="shared" ca="1" si="126"/>
        <v>2.2405106758595982E-7</v>
      </c>
      <c r="FY57" s="13">
        <f t="shared" ca="1" si="126"/>
        <v>2.2393004440544865E-7</v>
      </c>
      <c r="FZ57" s="13">
        <f t="shared" ca="1" si="126"/>
        <v>2.2380905391964291E-7</v>
      </c>
      <c r="GA57" s="13">
        <f t="shared" ca="1" si="126"/>
        <v>2.2368809612854251E-7</v>
      </c>
      <c r="GB57" s="13">
        <f t="shared" ca="1" si="126"/>
        <v>2.2356717103214762E-7</v>
      </c>
      <c r="GC57" s="13">
        <f t="shared" ca="1" si="126"/>
        <v>2.2344627863045814E-7</v>
      </c>
      <c r="GD57" s="13">
        <f t="shared" ca="1" si="126"/>
        <v>2.2332541892347397E-7</v>
      </c>
      <c r="GE57" s="13">
        <f t="shared" ca="1" si="126"/>
        <v>2.2320459191119531E-7</v>
      </c>
      <c r="GF57" s="13">
        <f t="shared" ca="1" si="126"/>
        <v>2.2308379759362199E-7</v>
      </c>
      <c r="GG57" s="13">
        <f t="shared" ca="1" si="126"/>
        <v>2.2296303597075418E-7</v>
      </c>
      <c r="GH57" s="13">
        <f t="shared" ca="1" si="126"/>
        <v>2.2284230704259166E-7</v>
      </c>
      <c r="GI57" s="13">
        <f t="shared" ca="1" si="126"/>
        <v>2.2272161080913459E-7</v>
      </c>
      <c r="GJ57" s="13">
        <f t="shared" ca="1" si="126"/>
        <v>2.2260094727038302E-7</v>
      </c>
      <c r="GK57" s="13">
        <f t="shared" ca="1" si="126"/>
        <v>2.2248031642633685E-7</v>
      </c>
      <c r="GL57" s="13">
        <f t="shared" ref="GL57:IW57" ca="1" si="127">v_interp^2</f>
        <v>2.2235971827699602E-7</v>
      </c>
      <c r="GM57" s="13">
        <f t="shared" ca="1" si="127"/>
        <v>2.2223915282236068E-7</v>
      </c>
      <c r="GN57" s="13">
        <f t="shared" ca="1" si="127"/>
        <v>2.2211862006243078E-7</v>
      </c>
      <c r="GO57" s="13">
        <f t="shared" ca="1" si="127"/>
        <v>2.2199811999720621E-7</v>
      </c>
      <c r="GP57" s="13">
        <f t="shared" ca="1" si="127"/>
        <v>2.2187765262668702E-7</v>
      </c>
      <c r="GQ57" s="13">
        <f t="shared" ca="1" si="127"/>
        <v>2.2175721795087335E-7</v>
      </c>
      <c r="GR57" s="13">
        <f t="shared" ca="1" si="127"/>
        <v>2.2163681596976511E-7</v>
      </c>
      <c r="GS57" s="13">
        <f t="shared" ca="1" si="127"/>
        <v>2.2151644668336219E-7</v>
      </c>
      <c r="GT57" s="13">
        <f t="shared" ca="1" si="127"/>
        <v>2.2139611009166467E-7</v>
      </c>
      <c r="GU57" s="13">
        <f t="shared" ca="1" si="127"/>
        <v>2.2127580619467267E-7</v>
      </c>
      <c r="GV57" s="13">
        <f t="shared" ca="1" si="127"/>
        <v>2.2115553499238608E-7</v>
      </c>
      <c r="GW57" s="13">
        <f t="shared" ca="1" si="127"/>
        <v>2.2103529648480482E-7</v>
      </c>
      <c r="GX57" s="13">
        <f t="shared" ca="1" si="127"/>
        <v>2.2091509067192895E-7</v>
      </c>
      <c r="GY57" s="13">
        <f t="shared" ca="1" si="127"/>
        <v>2.2079491755375862E-7</v>
      </c>
      <c r="GZ57" s="13">
        <f t="shared" ca="1" si="127"/>
        <v>2.206747771302937E-7</v>
      </c>
      <c r="HA57" s="13">
        <f t="shared" ca="1" si="127"/>
        <v>2.2055466940153409E-7</v>
      </c>
      <c r="HB57" s="13">
        <f t="shared" ca="1" si="127"/>
        <v>2.2043459436748001E-7</v>
      </c>
      <c r="HC57" s="13">
        <f t="shared" ca="1" si="127"/>
        <v>2.2031455202813133E-7</v>
      </c>
      <c r="HD57" s="13">
        <f t="shared" ca="1" si="127"/>
        <v>2.2019454238348797E-7</v>
      </c>
      <c r="HE57" s="13">
        <f t="shared" ca="1" si="127"/>
        <v>2.2007456543355003E-7</v>
      </c>
      <c r="HF57" s="13">
        <f t="shared" ca="1" si="127"/>
        <v>2.199546211783176E-7</v>
      </c>
      <c r="HG57" s="13">
        <f t="shared" ca="1" si="127"/>
        <v>2.1983470961779059E-7</v>
      </c>
      <c r="HH57" s="13">
        <f t="shared" ca="1" si="127"/>
        <v>2.1971483075196888E-7</v>
      </c>
      <c r="HI57" s="13">
        <f t="shared" ca="1" si="127"/>
        <v>2.195949845808526E-7</v>
      </c>
      <c r="HJ57" s="13">
        <f t="shared" ca="1" si="127"/>
        <v>2.1947517110444185E-7</v>
      </c>
      <c r="HK57" s="13">
        <f t="shared" ca="1" si="127"/>
        <v>2.1935539032273647E-7</v>
      </c>
      <c r="HL57" s="13">
        <f t="shared" ca="1" si="127"/>
        <v>2.1923564223573646E-7</v>
      </c>
      <c r="HM57" s="13">
        <f t="shared" ca="1" si="127"/>
        <v>2.1911592684344194E-7</v>
      </c>
      <c r="HN57" s="13">
        <f t="shared" ca="1" si="127"/>
        <v>2.1899624414585272E-7</v>
      </c>
      <c r="HO57" s="13">
        <f t="shared" ca="1" si="127"/>
        <v>2.1887659414296904E-7</v>
      </c>
      <c r="HP57" s="13">
        <f t="shared" ca="1" si="127"/>
        <v>2.1875697683479067E-7</v>
      </c>
      <c r="HQ57" s="13">
        <f t="shared" ca="1" si="127"/>
        <v>2.1863739222131771E-7</v>
      </c>
      <c r="HR57" s="13">
        <f t="shared" ca="1" si="127"/>
        <v>2.1851784030255027E-7</v>
      </c>
      <c r="HS57" s="13">
        <f t="shared" ca="1" si="127"/>
        <v>2.1839832107848824E-7</v>
      </c>
      <c r="HT57" s="13">
        <f t="shared" ca="1" si="127"/>
        <v>2.1827883454913151E-7</v>
      </c>
      <c r="HU57" s="13">
        <f t="shared" ca="1" si="127"/>
        <v>2.1815938071448033E-7</v>
      </c>
      <c r="HV57" s="13">
        <f t="shared" ca="1" si="127"/>
        <v>2.180399595745345E-7</v>
      </c>
      <c r="HW57" s="13">
        <f t="shared" ca="1" si="127"/>
        <v>2.1792057112929409E-7</v>
      </c>
      <c r="HX57" s="13">
        <f t="shared" ca="1" si="127"/>
        <v>2.1780121537875903E-7</v>
      </c>
      <c r="HY57" s="13">
        <f t="shared" ca="1" si="127"/>
        <v>2.1768189232292949E-7</v>
      </c>
      <c r="HZ57" s="13">
        <f t="shared" ca="1" si="127"/>
        <v>2.1756260196180534E-7</v>
      </c>
      <c r="IA57" s="13">
        <f t="shared" ca="1" si="127"/>
        <v>2.1744334429538657E-7</v>
      </c>
      <c r="IB57" s="13">
        <f t="shared" ca="1" si="127"/>
        <v>2.1732411932367318E-7</v>
      </c>
      <c r="IC57" s="13">
        <f t="shared" ca="1" si="127"/>
        <v>2.1720492704666531E-7</v>
      </c>
      <c r="ID57" s="13">
        <f t="shared" ca="1" si="127"/>
        <v>2.170857674643628E-7</v>
      </c>
      <c r="IE57" s="13">
        <f t="shared" ca="1" si="127"/>
        <v>2.1696664057676573E-7</v>
      </c>
      <c r="IF57" s="13">
        <f t="shared" ca="1" si="127"/>
        <v>2.1684754638387404E-7</v>
      </c>
      <c r="IG57" s="13">
        <f t="shared" ca="1" si="127"/>
        <v>2.1672848488568779E-7</v>
      </c>
      <c r="IH57" s="13">
        <f t="shared" ca="1" si="127"/>
        <v>2.1660945608220695E-7</v>
      </c>
      <c r="II57" s="13">
        <f t="shared" ca="1" si="127"/>
        <v>2.1649045997343152E-7</v>
      </c>
      <c r="IJ57" s="13">
        <f t="shared" ca="1" si="127"/>
        <v>2.163714965593615E-7</v>
      </c>
      <c r="IK57" s="13">
        <f t="shared" ca="1" si="127"/>
        <v>2.1625256583999689E-7</v>
      </c>
      <c r="IL57" s="13">
        <f t="shared" ca="1" si="127"/>
        <v>2.1613366781533772E-7</v>
      </c>
      <c r="IM57" s="13">
        <f t="shared" ca="1" si="127"/>
        <v>2.1601480248538396E-7</v>
      </c>
      <c r="IN57" s="13">
        <f t="shared" ca="1" si="127"/>
        <v>2.1589596985013561E-7</v>
      </c>
      <c r="IO57" s="13">
        <f t="shared" ca="1" si="127"/>
        <v>2.1577716990959273E-7</v>
      </c>
      <c r="IP57" s="13">
        <f t="shared" ca="1" si="127"/>
        <v>2.1565840266375515E-7</v>
      </c>
      <c r="IQ57" s="13">
        <f t="shared" ca="1" si="127"/>
        <v>2.1553966811262303E-7</v>
      </c>
      <c r="IR57" s="13">
        <f t="shared" ca="1" si="127"/>
        <v>2.1542096625619635E-7</v>
      </c>
      <c r="IS57" s="13">
        <f t="shared" ca="1" si="127"/>
        <v>2.1530229709447514E-7</v>
      </c>
      <c r="IT57" s="13">
        <f t="shared" ca="1" si="127"/>
        <v>2.1518366062745923E-7</v>
      </c>
      <c r="IU57" s="13">
        <f t="shared" ca="1" si="127"/>
        <v>2.1506505685514884E-7</v>
      </c>
      <c r="IV57" s="13">
        <f t="shared" ca="1" si="127"/>
        <v>2.1494648577754375E-7</v>
      </c>
      <c r="IW57" s="13">
        <f t="shared" ca="1" si="127"/>
        <v>2.1482794739464421E-7</v>
      </c>
      <c r="IX57" s="13">
        <f t="shared" ref="IX57:KP57" ca="1" si="128">v_interp^2</f>
        <v>2.1470944170644994E-7</v>
      </c>
      <c r="IY57" s="13">
        <f t="shared" ca="1" si="128"/>
        <v>2.1459096871296122E-7</v>
      </c>
      <c r="IZ57" s="13">
        <f t="shared" ca="1" si="128"/>
        <v>2.1447252841417791E-7</v>
      </c>
      <c r="JA57" s="13">
        <f t="shared" ca="1" si="128"/>
        <v>2.143541208100999E-7</v>
      </c>
      <c r="JB57" s="13">
        <f t="shared" ca="1" si="128"/>
        <v>2.1423574590072733E-7</v>
      </c>
      <c r="JC57" s="13">
        <f t="shared" ca="1" si="128"/>
        <v>2.1411740368606026E-7</v>
      </c>
      <c r="JD57" s="13">
        <f t="shared" ca="1" si="128"/>
        <v>2.1399909416609851E-7</v>
      </c>
      <c r="JE57" s="13">
        <f t="shared" ca="1" si="128"/>
        <v>2.1388081734084228E-7</v>
      </c>
      <c r="JF57" s="13">
        <f t="shared" ca="1" si="128"/>
        <v>2.1376257321029143E-7</v>
      </c>
      <c r="JG57" s="13">
        <f t="shared" ca="1" si="128"/>
        <v>2.1364436177444595E-7</v>
      </c>
      <c r="JH57" s="13">
        <f t="shared" ca="1" si="128"/>
        <v>2.1352618303330595E-7</v>
      </c>
      <c r="JI57" s="13">
        <f t="shared" ca="1" si="128"/>
        <v>2.1340803698687128E-7</v>
      </c>
      <c r="JJ57" s="13">
        <f t="shared" ca="1" si="128"/>
        <v>2.13289923635142E-7</v>
      </c>
      <c r="JK57" s="13">
        <f t="shared" ca="1" si="128"/>
        <v>2.1317184297811826E-7</v>
      </c>
      <c r="JL57" s="13">
        <f t="shared" ca="1" si="128"/>
        <v>2.1305379501579994E-7</v>
      </c>
      <c r="JM57" s="13">
        <f t="shared" ca="1" si="128"/>
        <v>2.1293577974818694E-7</v>
      </c>
      <c r="JN57" s="13">
        <f t="shared" ca="1" si="128"/>
        <v>2.1281779717527933E-7</v>
      </c>
      <c r="JO57" s="13">
        <f t="shared" ca="1" si="128"/>
        <v>2.1269984729707734E-7</v>
      </c>
      <c r="JP57" s="13">
        <f t="shared" ca="1" si="128"/>
        <v>2.1258193011358058E-7</v>
      </c>
      <c r="JQ57" s="13">
        <f t="shared" ca="1" si="128"/>
        <v>2.1246404562478934E-7</v>
      </c>
      <c r="JR57" s="13">
        <f t="shared" ca="1" si="128"/>
        <v>2.123461938307034E-7</v>
      </c>
      <c r="JS57" s="13">
        <f t="shared" ca="1" si="128"/>
        <v>2.1222837473132297E-7</v>
      </c>
      <c r="JT57" s="13">
        <f t="shared" ca="1" si="128"/>
        <v>2.1211058832664788E-7</v>
      </c>
      <c r="JU57" s="13">
        <f t="shared" ca="1" si="128"/>
        <v>2.119928346166782E-7</v>
      </c>
      <c r="JV57" s="13">
        <f t="shared" ca="1" si="128"/>
        <v>2.1187511360141401E-7</v>
      </c>
      <c r="JW57" s="13">
        <f t="shared" ca="1" si="128"/>
        <v>2.1175742528085515E-7</v>
      </c>
      <c r="JX57" s="13">
        <f t="shared" ca="1" si="128"/>
        <v>2.1163976965500181E-7</v>
      </c>
      <c r="JY57" s="13">
        <f t="shared" ca="1" si="128"/>
        <v>2.115221467238538E-7</v>
      </c>
      <c r="JZ57" s="13">
        <f t="shared" ca="1" si="128"/>
        <v>2.1140455648741128E-7</v>
      </c>
      <c r="KA57" s="13">
        <f t="shared" ca="1" si="128"/>
        <v>2.1128699894567409E-7</v>
      </c>
      <c r="KB57" s="13">
        <f t="shared" ca="1" si="128"/>
        <v>2.1116947409864249E-7</v>
      </c>
      <c r="KC57" s="13">
        <f t="shared" ca="1" si="128"/>
        <v>2.1105198194631615E-7</v>
      </c>
      <c r="KD57" s="13">
        <f t="shared" ca="1" si="128"/>
        <v>2.109345224886953E-7</v>
      </c>
      <c r="KE57" s="13">
        <f t="shared" ca="1" si="128"/>
        <v>2.1081709572577976E-7</v>
      </c>
      <c r="KF57" s="13">
        <f t="shared" ca="1" si="128"/>
        <v>2.1069970165756965E-7</v>
      </c>
      <c r="KG57" s="13">
        <f t="shared" ca="1" si="128"/>
        <v>2.1058234028406503E-7</v>
      </c>
      <c r="KH57" s="13">
        <f t="shared" ca="1" si="128"/>
        <v>2.1046501160526575E-7</v>
      </c>
      <c r="KI57" s="13">
        <f t="shared" ca="1" si="128"/>
        <v>2.1034771562117198E-7</v>
      </c>
      <c r="KJ57" s="13">
        <f t="shared" ca="1" si="128"/>
        <v>2.1023045233178352E-7</v>
      </c>
      <c r="KK57" s="13">
        <f t="shared" ca="1" si="128"/>
        <v>2.101132217371006E-7</v>
      </c>
      <c r="KL57" s="13">
        <f t="shared" ca="1" si="128"/>
        <v>2.0999602383712295E-7</v>
      </c>
      <c r="KM57" s="13">
        <f t="shared" ca="1" si="128"/>
        <v>2.0987885863185085E-7</v>
      </c>
      <c r="KN57" s="13">
        <f t="shared" ca="1" si="128"/>
        <v>2.0976172612128406E-7</v>
      </c>
      <c r="KO57" s="13">
        <f t="shared" ca="1" si="128"/>
        <v>2.0964462630542284E-7</v>
      </c>
      <c r="KP57" s="13">
        <f t="shared" ca="1" si="128"/>
        <v>2.0952755918426687E-7</v>
      </c>
    </row>
    <row r="59" spans="1:302" x14ac:dyDescent="0.2">
      <c r="A59" s="13" t="s">
        <v>81</v>
      </c>
      <c r="B59" s="13">
        <f t="shared" ref="B59:BM59" ca="1" si="129">alpha*PVCF</f>
        <v>0.99999999999999989</v>
      </c>
      <c r="C59" s="13">
        <f t="shared" ca="1" si="129"/>
        <v>0</v>
      </c>
      <c r="D59" s="13">
        <f t="shared" ca="1" si="129"/>
        <v>0</v>
      </c>
      <c r="E59" s="13">
        <f t="shared" ca="1" si="129"/>
        <v>0</v>
      </c>
      <c r="F59" s="13">
        <f t="shared" ca="1" si="129"/>
        <v>0</v>
      </c>
      <c r="G59" s="13">
        <f t="shared" ca="1" si="129"/>
        <v>0</v>
      </c>
      <c r="H59" s="13">
        <f t="shared" ca="1" si="129"/>
        <v>0</v>
      </c>
      <c r="I59" s="13">
        <f t="shared" ca="1" si="129"/>
        <v>0</v>
      </c>
      <c r="J59" s="13">
        <f t="shared" ca="1" si="129"/>
        <v>0</v>
      </c>
      <c r="K59" s="13">
        <f t="shared" ca="1" si="129"/>
        <v>0</v>
      </c>
      <c r="L59" s="13">
        <f t="shared" ca="1" si="129"/>
        <v>0</v>
      </c>
      <c r="M59" s="13">
        <f t="shared" ca="1" si="129"/>
        <v>0</v>
      </c>
      <c r="N59" s="13">
        <f t="shared" ca="1" si="129"/>
        <v>0</v>
      </c>
      <c r="O59" s="13">
        <f t="shared" ca="1" si="129"/>
        <v>0</v>
      </c>
      <c r="P59" s="13">
        <f t="shared" ca="1" si="129"/>
        <v>0</v>
      </c>
      <c r="Q59" s="13">
        <f t="shared" ca="1" si="129"/>
        <v>0</v>
      </c>
      <c r="R59" s="13">
        <f t="shared" ca="1" si="129"/>
        <v>0</v>
      </c>
      <c r="S59" s="13">
        <f t="shared" ca="1" si="129"/>
        <v>0</v>
      </c>
      <c r="T59" s="13">
        <f t="shared" ca="1" si="129"/>
        <v>0</v>
      </c>
      <c r="U59" s="13">
        <f t="shared" ca="1" si="129"/>
        <v>0</v>
      </c>
      <c r="V59" s="13">
        <f t="shared" ca="1" si="129"/>
        <v>0</v>
      </c>
      <c r="W59" s="13">
        <f t="shared" ca="1" si="129"/>
        <v>0</v>
      </c>
      <c r="X59" s="13">
        <f t="shared" ca="1" si="129"/>
        <v>0</v>
      </c>
      <c r="Y59" s="13">
        <f t="shared" ca="1" si="129"/>
        <v>0</v>
      </c>
      <c r="Z59" s="13">
        <f t="shared" ca="1" si="129"/>
        <v>0</v>
      </c>
      <c r="AA59" s="13">
        <f t="shared" ca="1" si="129"/>
        <v>0</v>
      </c>
      <c r="AB59" s="13">
        <f t="shared" ca="1" si="129"/>
        <v>0</v>
      </c>
      <c r="AC59" s="13">
        <f t="shared" ca="1" si="129"/>
        <v>0</v>
      </c>
      <c r="AD59" s="13">
        <f t="shared" ca="1" si="129"/>
        <v>0</v>
      </c>
      <c r="AE59" s="13">
        <f t="shared" ca="1" si="129"/>
        <v>0</v>
      </c>
      <c r="AF59" s="13">
        <f t="shared" ca="1" si="129"/>
        <v>0</v>
      </c>
      <c r="AG59" s="13">
        <f t="shared" ca="1" si="129"/>
        <v>0</v>
      </c>
      <c r="AH59" s="13">
        <f t="shared" ca="1" si="129"/>
        <v>0</v>
      </c>
      <c r="AI59" s="13">
        <f t="shared" ca="1" si="129"/>
        <v>0</v>
      </c>
      <c r="AJ59" s="13">
        <f t="shared" ca="1" si="129"/>
        <v>0</v>
      </c>
      <c r="AK59" s="13">
        <f t="shared" ca="1" si="129"/>
        <v>0</v>
      </c>
      <c r="AL59" s="13">
        <f t="shared" ca="1" si="129"/>
        <v>0</v>
      </c>
      <c r="AM59" s="13">
        <f t="shared" ca="1" si="129"/>
        <v>0</v>
      </c>
      <c r="AN59" s="13">
        <f t="shared" ca="1" si="129"/>
        <v>0</v>
      </c>
      <c r="AO59" s="13">
        <f t="shared" ca="1" si="129"/>
        <v>0</v>
      </c>
      <c r="AP59" s="13">
        <f t="shared" ca="1" si="129"/>
        <v>0</v>
      </c>
      <c r="AQ59" s="13">
        <f t="shared" ca="1" si="129"/>
        <v>0</v>
      </c>
      <c r="AR59" s="13">
        <f t="shared" ca="1" si="129"/>
        <v>0</v>
      </c>
      <c r="AS59" s="13">
        <f t="shared" ca="1" si="129"/>
        <v>0</v>
      </c>
      <c r="AT59" s="13">
        <f t="shared" ca="1" si="129"/>
        <v>0</v>
      </c>
      <c r="AU59" s="13">
        <f t="shared" ca="1" si="129"/>
        <v>0</v>
      </c>
      <c r="AV59" s="13">
        <f t="shared" ca="1" si="129"/>
        <v>0</v>
      </c>
      <c r="AW59" s="13">
        <f t="shared" ca="1" si="129"/>
        <v>0</v>
      </c>
      <c r="AX59" s="13">
        <f t="shared" ca="1" si="129"/>
        <v>0</v>
      </c>
      <c r="AY59" s="13">
        <f t="shared" ca="1" si="129"/>
        <v>0</v>
      </c>
      <c r="AZ59" s="13">
        <f t="shared" ca="1" si="129"/>
        <v>0</v>
      </c>
      <c r="BA59" s="13">
        <f t="shared" ca="1" si="129"/>
        <v>0</v>
      </c>
      <c r="BB59" s="13">
        <f t="shared" ca="1" si="129"/>
        <v>0</v>
      </c>
      <c r="BC59" s="13">
        <f t="shared" ca="1" si="129"/>
        <v>0</v>
      </c>
      <c r="BD59" s="13">
        <f t="shared" ca="1" si="129"/>
        <v>0</v>
      </c>
      <c r="BE59" s="13">
        <f t="shared" ca="1" si="129"/>
        <v>0</v>
      </c>
      <c r="BF59" s="13">
        <f t="shared" ca="1" si="129"/>
        <v>0</v>
      </c>
      <c r="BG59" s="13">
        <f t="shared" ca="1" si="129"/>
        <v>0</v>
      </c>
      <c r="BH59" s="13">
        <f t="shared" ca="1" si="129"/>
        <v>0</v>
      </c>
      <c r="BI59" s="13">
        <f t="shared" ca="1" si="129"/>
        <v>0</v>
      </c>
      <c r="BJ59" s="13">
        <f t="shared" ca="1" si="129"/>
        <v>0</v>
      </c>
      <c r="BK59" s="13">
        <f t="shared" ca="1" si="129"/>
        <v>0</v>
      </c>
      <c r="BL59" s="13">
        <f t="shared" ca="1" si="129"/>
        <v>0</v>
      </c>
      <c r="BM59" s="13">
        <f t="shared" ca="1" si="129"/>
        <v>0</v>
      </c>
      <c r="BN59" s="13">
        <f t="shared" ref="BN59:DY59" ca="1" si="130">alpha*PVCF</f>
        <v>0</v>
      </c>
      <c r="BO59" s="13">
        <f t="shared" ca="1" si="130"/>
        <v>0</v>
      </c>
      <c r="BP59" s="13">
        <f t="shared" ca="1" si="130"/>
        <v>0</v>
      </c>
      <c r="BQ59" s="13">
        <f t="shared" ca="1" si="130"/>
        <v>0</v>
      </c>
      <c r="BR59" s="13">
        <f t="shared" ca="1" si="130"/>
        <v>0</v>
      </c>
      <c r="BS59" s="13">
        <f t="shared" ca="1" si="130"/>
        <v>0</v>
      </c>
      <c r="BT59" s="13">
        <f t="shared" ca="1" si="130"/>
        <v>0</v>
      </c>
      <c r="BU59" s="13">
        <f t="shared" ca="1" si="130"/>
        <v>0</v>
      </c>
      <c r="BV59" s="13">
        <f t="shared" ca="1" si="130"/>
        <v>0</v>
      </c>
      <c r="BW59" s="13">
        <f t="shared" ca="1" si="130"/>
        <v>0</v>
      </c>
      <c r="BX59" s="13">
        <f t="shared" ca="1" si="130"/>
        <v>0</v>
      </c>
      <c r="BY59" s="13">
        <f t="shared" ca="1" si="130"/>
        <v>0</v>
      </c>
      <c r="BZ59" s="13">
        <f t="shared" ca="1" si="130"/>
        <v>0</v>
      </c>
      <c r="CA59" s="13">
        <f t="shared" ca="1" si="130"/>
        <v>0</v>
      </c>
      <c r="CB59" s="13">
        <f t="shared" ca="1" si="130"/>
        <v>0</v>
      </c>
      <c r="CC59" s="13">
        <f t="shared" ca="1" si="130"/>
        <v>0</v>
      </c>
      <c r="CD59" s="13">
        <f t="shared" ca="1" si="130"/>
        <v>0</v>
      </c>
      <c r="CE59" s="13">
        <f t="shared" ca="1" si="130"/>
        <v>0</v>
      </c>
      <c r="CF59" s="13">
        <f t="shared" ca="1" si="130"/>
        <v>0</v>
      </c>
      <c r="CG59" s="13">
        <f t="shared" ca="1" si="130"/>
        <v>0</v>
      </c>
      <c r="CH59" s="13">
        <f t="shared" ca="1" si="130"/>
        <v>0</v>
      </c>
      <c r="CI59" s="13">
        <f t="shared" ca="1" si="130"/>
        <v>0</v>
      </c>
      <c r="CJ59" s="13">
        <f t="shared" ca="1" si="130"/>
        <v>0</v>
      </c>
      <c r="CK59" s="13">
        <f t="shared" ca="1" si="130"/>
        <v>0</v>
      </c>
      <c r="CL59" s="13">
        <f t="shared" ca="1" si="130"/>
        <v>0</v>
      </c>
      <c r="CM59" s="13">
        <f t="shared" ca="1" si="130"/>
        <v>0</v>
      </c>
      <c r="CN59" s="13">
        <f t="shared" ca="1" si="130"/>
        <v>0</v>
      </c>
      <c r="CO59" s="13">
        <f t="shared" ca="1" si="130"/>
        <v>0</v>
      </c>
      <c r="CP59" s="13">
        <f t="shared" ca="1" si="130"/>
        <v>0</v>
      </c>
      <c r="CQ59" s="13">
        <f t="shared" ca="1" si="130"/>
        <v>0</v>
      </c>
      <c r="CR59" s="13">
        <f t="shared" ca="1" si="130"/>
        <v>0</v>
      </c>
      <c r="CS59" s="13">
        <f t="shared" ca="1" si="130"/>
        <v>0</v>
      </c>
      <c r="CT59" s="13">
        <f t="shared" ca="1" si="130"/>
        <v>0</v>
      </c>
      <c r="CU59" s="13">
        <f t="shared" ca="1" si="130"/>
        <v>0</v>
      </c>
      <c r="CV59" s="13">
        <f t="shared" ca="1" si="130"/>
        <v>0</v>
      </c>
      <c r="CW59" s="13">
        <f t="shared" ca="1" si="130"/>
        <v>0</v>
      </c>
      <c r="CX59" s="13">
        <f t="shared" ca="1" si="130"/>
        <v>0</v>
      </c>
      <c r="CY59" s="13">
        <f t="shared" ca="1" si="130"/>
        <v>0</v>
      </c>
      <c r="CZ59" s="13">
        <f t="shared" ca="1" si="130"/>
        <v>0</v>
      </c>
      <c r="DA59" s="13">
        <f t="shared" ca="1" si="130"/>
        <v>0</v>
      </c>
      <c r="DB59" s="13">
        <f t="shared" ca="1" si="130"/>
        <v>0</v>
      </c>
      <c r="DC59" s="13">
        <f t="shared" ca="1" si="130"/>
        <v>0</v>
      </c>
      <c r="DD59" s="13">
        <f t="shared" ca="1" si="130"/>
        <v>0</v>
      </c>
      <c r="DE59" s="13">
        <f t="shared" ca="1" si="130"/>
        <v>0</v>
      </c>
      <c r="DF59" s="13">
        <f t="shared" ca="1" si="130"/>
        <v>0</v>
      </c>
      <c r="DG59" s="13">
        <f t="shared" ca="1" si="130"/>
        <v>0</v>
      </c>
      <c r="DH59" s="13">
        <f t="shared" ca="1" si="130"/>
        <v>0</v>
      </c>
      <c r="DI59" s="13">
        <f t="shared" ca="1" si="130"/>
        <v>0</v>
      </c>
      <c r="DJ59" s="13">
        <f t="shared" ca="1" si="130"/>
        <v>0</v>
      </c>
      <c r="DK59" s="13">
        <f t="shared" ca="1" si="130"/>
        <v>0</v>
      </c>
      <c r="DL59" s="13">
        <f t="shared" ca="1" si="130"/>
        <v>0</v>
      </c>
      <c r="DM59" s="13">
        <f t="shared" ca="1" si="130"/>
        <v>0</v>
      </c>
      <c r="DN59" s="13">
        <f t="shared" ca="1" si="130"/>
        <v>0</v>
      </c>
      <c r="DO59" s="13">
        <f t="shared" ca="1" si="130"/>
        <v>0</v>
      </c>
      <c r="DP59" s="13">
        <f t="shared" ca="1" si="130"/>
        <v>0</v>
      </c>
      <c r="DQ59" s="13">
        <f t="shared" ca="1" si="130"/>
        <v>0</v>
      </c>
      <c r="DR59" s="13">
        <f t="shared" ca="1" si="130"/>
        <v>0</v>
      </c>
      <c r="DS59" s="13">
        <f t="shared" ca="1" si="130"/>
        <v>0</v>
      </c>
      <c r="DT59" s="13">
        <f t="shared" ca="1" si="130"/>
        <v>0</v>
      </c>
      <c r="DU59" s="13">
        <f t="shared" ca="1" si="130"/>
        <v>0</v>
      </c>
      <c r="DV59" s="13">
        <f t="shared" ca="1" si="130"/>
        <v>0</v>
      </c>
      <c r="DW59" s="13">
        <f t="shared" ca="1" si="130"/>
        <v>0</v>
      </c>
      <c r="DX59" s="13">
        <f t="shared" ca="1" si="130"/>
        <v>0</v>
      </c>
      <c r="DY59" s="13">
        <f t="shared" ca="1" si="130"/>
        <v>0</v>
      </c>
      <c r="DZ59" s="13">
        <f t="shared" ref="DZ59:GK59" ca="1" si="131">alpha*PVCF</f>
        <v>0</v>
      </c>
      <c r="EA59" s="13">
        <f t="shared" ca="1" si="131"/>
        <v>0</v>
      </c>
      <c r="EB59" s="13">
        <f t="shared" ca="1" si="131"/>
        <v>0</v>
      </c>
      <c r="EC59" s="13">
        <f t="shared" ca="1" si="131"/>
        <v>0</v>
      </c>
      <c r="ED59" s="13">
        <f t="shared" ca="1" si="131"/>
        <v>0</v>
      </c>
      <c r="EE59" s="13">
        <f t="shared" ca="1" si="131"/>
        <v>0</v>
      </c>
      <c r="EF59" s="13">
        <f t="shared" ca="1" si="131"/>
        <v>0</v>
      </c>
      <c r="EG59" s="13">
        <f t="shared" ca="1" si="131"/>
        <v>0</v>
      </c>
      <c r="EH59" s="13">
        <f t="shared" ca="1" si="131"/>
        <v>0</v>
      </c>
      <c r="EI59" s="13">
        <f t="shared" ca="1" si="131"/>
        <v>0</v>
      </c>
      <c r="EJ59" s="13">
        <f t="shared" ca="1" si="131"/>
        <v>0</v>
      </c>
      <c r="EK59" s="13">
        <f t="shared" ca="1" si="131"/>
        <v>0</v>
      </c>
      <c r="EL59" s="13">
        <f t="shared" ca="1" si="131"/>
        <v>0</v>
      </c>
      <c r="EM59" s="13">
        <f t="shared" ca="1" si="131"/>
        <v>0</v>
      </c>
      <c r="EN59" s="13">
        <f t="shared" ca="1" si="131"/>
        <v>0</v>
      </c>
      <c r="EO59" s="13">
        <f t="shared" ca="1" si="131"/>
        <v>0</v>
      </c>
      <c r="EP59" s="13">
        <f t="shared" ca="1" si="131"/>
        <v>0</v>
      </c>
      <c r="EQ59" s="13">
        <f t="shared" ca="1" si="131"/>
        <v>0</v>
      </c>
      <c r="ER59" s="13">
        <f t="shared" ca="1" si="131"/>
        <v>0</v>
      </c>
      <c r="ES59" s="13">
        <f t="shared" ca="1" si="131"/>
        <v>0</v>
      </c>
      <c r="ET59" s="13">
        <f t="shared" ca="1" si="131"/>
        <v>0</v>
      </c>
      <c r="EU59" s="13">
        <f t="shared" ca="1" si="131"/>
        <v>0</v>
      </c>
      <c r="EV59" s="13">
        <f t="shared" ca="1" si="131"/>
        <v>0</v>
      </c>
      <c r="EW59" s="13">
        <f t="shared" ca="1" si="131"/>
        <v>0</v>
      </c>
      <c r="EX59" s="13">
        <f t="shared" ca="1" si="131"/>
        <v>0</v>
      </c>
      <c r="EY59" s="13">
        <f t="shared" ca="1" si="131"/>
        <v>0</v>
      </c>
      <c r="EZ59" s="13">
        <f t="shared" ca="1" si="131"/>
        <v>0</v>
      </c>
      <c r="FA59" s="13">
        <f t="shared" ca="1" si="131"/>
        <v>0</v>
      </c>
      <c r="FB59" s="13">
        <f t="shared" ca="1" si="131"/>
        <v>0</v>
      </c>
      <c r="FC59" s="13">
        <f t="shared" ca="1" si="131"/>
        <v>0</v>
      </c>
      <c r="FD59" s="13">
        <f t="shared" ca="1" si="131"/>
        <v>0</v>
      </c>
      <c r="FE59" s="13">
        <f t="shared" ca="1" si="131"/>
        <v>0</v>
      </c>
      <c r="FF59" s="13">
        <f t="shared" ca="1" si="131"/>
        <v>0</v>
      </c>
      <c r="FG59" s="13">
        <f t="shared" ca="1" si="131"/>
        <v>0</v>
      </c>
      <c r="FH59" s="13">
        <f t="shared" ca="1" si="131"/>
        <v>0</v>
      </c>
      <c r="FI59" s="13">
        <f t="shared" ca="1" si="131"/>
        <v>0</v>
      </c>
      <c r="FJ59" s="13">
        <f t="shared" ca="1" si="131"/>
        <v>0</v>
      </c>
      <c r="FK59" s="13">
        <f t="shared" ca="1" si="131"/>
        <v>0</v>
      </c>
      <c r="FL59" s="13">
        <f t="shared" ca="1" si="131"/>
        <v>0</v>
      </c>
      <c r="FM59" s="13">
        <f t="shared" ca="1" si="131"/>
        <v>0</v>
      </c>
      <c r="FN59" s="13">
        <f t="shared" ca="1" si="131"/>
        <v>0</v>
      </c>
      <c r="FO59" s="13">
        <f t="shared" ca="1" si="131"/>
        <v>0</v>
      </c>
      <c r="FP59" s="13">
        <f t="shared" ca="1" si="131"/>
        <v>0</v>
      </c>
      <c r="FQ59" s="13">
        <f t="shared" ca="1" si="131"/>
        <v>0</v>
      </c>
      <c r="FR59" s="13">
        <f t="shared" ca="1" si="131"/>
        <v>0</v>
      </c>
      <c r="FS59" s="13">
        <f t="shared" ca="1" si="131"/>
        <v>0</v>
      </c>
      <c r="FT59" s="13">
        <f t="shared" ca="1" si="131"/>
        <v>0</v>
      </c>
      <c r="FU59" s="13">
        <f t="shared" ca="1" si="131"/>
        <v>0</v>
      </c>
      <c r="FV59" s="13">
        <f t="shared" ca="1" si="131"/>
        <v>0</v>
      </c>
      <c r="FW59" s="13">
        <f t="shared" ca="1" si="131"/>
        <v>0</v>
      </c>
      <c r="FX59" s="13">
        <f t="shared" ca="1" si="131"/>
        <v>0</v>
      </c>
      <c r="FY59" s="13">
        <f t="shared" ca="1" si="131"/>
        <v>0</v>
      </c>
      <c r="FZ59" s="13">
        <f t="shared" ca="1" si="131"/>
        <v>0</v>
      </c>
      <c r="GA59" s="13">
        <f t="shared" ca="1" si="131"/>
        <v>0</v>
      </c>
      <c r="GB59" s="13">
        <f t="shared" ca="1" si="131"/>
        <v>0</v>
      </c>
      <c r="GC59" s="13">
        <f t="shared" ca="1" si="131"/>
        <v>0</v>
      </c>
      <c r="GD59" s="13">
        <f t="shared" ca="1" si="131"/>
        <v>0</v>
      </c>
      <c r="GE59" s="13">
        <f t="shared" ca="1" si="131"/>
        <v>0</v>
      </c>
      <c r="GF59" s="13">
        <f t="shared" ca="1" si="131"/>
        <v>0</v>
      </c>
      <c r="GG59" s="13">
        <f t="shared" ca="1" si="131"/>
        <v>0</v>
      </c>
      <c r="GH59" s="13">
        <f t="shared" ca="1" si="131"/>
        <v>0</v>
      </c>
      <c r="GI59" s="13">
        <f t="shared" ca="1" si="131"/>
        <v>0</v>
      </c>
      <c r="GJ59" s="13">
        <f t="shared" ca="1" si="131"/>
        <v>0</v>
      </c>
      <c r="GK59" s="13">
        <f t="shared" ca="1" si="131"/>
        <v>0</v>
      </c>
      <c r="GL59" s="13">
        <f t="shared" ref="GL59:IW59" ca="1" si="132">alpha*PVCF</f>
        <v>0</v>
      </c>
      <c r="GM59" s="13">
        <f t="shared" ca="1" si="132"/>
        <v>0</v>
      </c>
      <c r="GN59" s="13">
        <f t="shared" ca="1" si="132"/>
        <v>0</v>
      </c>
      <c r="GO59" s="13">
        <f t="shared" ca="1" si="132"/>
        <v>0</v>
      </c>
      <c r="GP59" s="13">
        <f t="shared" ca="1" si="132"/>
        <v>0</v>
      </c>
      <c r="GQ59" s="13">
        <f t="shared" ca="1" si="132"/>
        <v>0</v>
      </c>
      <c r="GR59" s="13">
        <f t="shared" ca="1" si="132"/>
        <v>0</v>
      </c>
      <c r="GS59" s="13">
        <f t="shared" ca="1" si="132"/>
        <v>0</v>
      </c>
      <c r="GT59" s="13">
        <f t="shared" ca="1" si="132"/>
        <v>0</v>
      </c>
      <c r="GU59" s="13">
        <f t="shared" ca="1" si="132"/>
        <v>0</v>
      </c>
      <c r="GV59" s="13">
        <f t="shared" ca="1" si="132"/>
        <v>0</v>
      </c>
      <c r="GW59" s="13">
        <f t="shared" ca="1" si="132"/>
        <v>0</v>
      </c>
      <c r="GX59" s="13">
        <f t="shared" ca="1" si="132"/>
        <v>0</v>
      </c>
      <c r="GY59" s="13">
        <f t="shared" ca="1" si="132"/>
        <v>0</v>
      </c>
      <c r="GZ59" s="13">
        <f t="shared" ca="1" si="132"/>
        <v>0</v>
      </c>
      <c r="HA59" s="13">
        <f t="shared" ca="1" si="132"/>
        <v>0</v>
      </c>
      <c r="HB59" s="13">
        <f t="shared" ca="1" si="132"/>
        <v>0</v>
      </c>
      <c r="HC59" s="13">
        <f t="shared" ca="1" si="132"/>
        <v>0</v>
      </c>
      <c r="HD59" s="13">
        <f t="shared" ca="1" si="132"/>
        <v>0</v>
      </c>
      <c r="HE59" s="13">
        <f t="shared" ca="1" si="132"/>
        <v>0</v>
      </c>
      <c r="HF59" s="13">
        <f t="shared" ca="1" si="132"/>
        <v>0</v>
      </c>
      <c r="HG59" s="13">
        <f t="shared" ca="1" si="132"/>
        <v>0</v>
      </c>
      <c r="HH59" s="13">
        <f t="shared" ca="1" si="132"/>
        <v>0</v>
      </c>
      <c r="HI59" s="13">
        <f t="shared" ca="1" si="132"/>
        <v>0</v>
      </c>
      <c r="HJ59" s="13">
        <f t="shared" ca="1" si="132"/>
        <v>0</v>
      </c>
      <c r="HK59" s="13">
        <f t="shared" ca="1" si="132"/>
        <v>0</v>
      </c>
      <c r="HL59" s="13">
        <f t="shared" ca="1" si="132"/>
        <v>0</v>
      </c>
      <c r="HM59" s="13">
        <f t="shared" ca="1" si="132"/>
        <v>0</v>
      </c>
      <c r="HN59" s="13">
        <f t="shared" ca="1" si="132"/>
        <v>0</v>
      </c>
      <c r="HO59" s="13">
        <f t="shared" ca="1" si="132"/>
        <v>0</v>
      </c>
      <c r="HP59" s="13">
        <f t="shared" ca="1" si="132"/>
        <v>0</v>
      </c>
      <c r="HQ59" s="13">
        <f t="shared" ca="1" si="132"/>
        <v>0</v>
      </c>
      <c r="HR59" s="13">
        <f t="shared" ca="1" si="132"/>
        <v>0</v>
      </c>
      <c r="HS59" s="13">
        <f t="shared" ca="1" si="132"/>
        <v>0</v>
      </c>
      <c r="HT59" s="13">
        <f t="shared" ca="1" si="132"/>
        <v>0</v>
      </c>
      <c r="HU59" s="13">
        <f t="shared" ca="1" si="132"/>
        <v>0</v>
      </c>
      <c r="HV59" s="13">
        <f t="shared" ca="1" si="132"/>
        <v>0</v>
      </c>
      <c r="HW59" s="13">
        <f t="shared" ca="1" si="132"/>
        <v>0</v>
      </c>
      <c r="HX59" s="13">
        <f t="shared" ca="1" si="132"/>
        <v>0</v>
      </c>
      <c r="HY59" s="13">
        <f t="shared" ca="1" si="132"/>
        <v>0</v>
      </c>
      <c r="HZ59" s="13">
        <f t="shared" ca="1" si="132"/>
        <v>0</v>
      </c>
      <c r="IA59" s="13">
        <f t="shared" ca="1" si="132"/>
        <v>0</v>
      </c>
      <c r="IB59" s="13">
        <f t="shared" ca="1" si="132"/>
        <v>0</v>
      </c>
      <c r="IC59" s="13">
        <f t="shared" ca="1" si="132"/>
        <v>0</v>
      </c>
      <c r="ID59" s="13">
        <f t="shared" ca="1" si="132"/>
        <v>0</v>
      </c>
      <c r="IE59" s="13">
        <f t="shared" ca="1" si="132"/>
        <v>0</v>
      </c>
      <c r="IF59" s="13">
        <f t="shared" ca="1" si="132"/>
        <v>0</v>
      </c>
      <c r="IG59" s="13">
        <f t="shared" ca="1" si="132"/>
        <v>0</v>
      </c>
      <c r="IH59" s="13">
        <f t="shared" ca="1" si="132"/>
        <v>0</v>
      </c>
      <c r="II59" s="13">
        <f t="shared" ca="1" si="132"/>
        <v>0</v>
      </c>
      <c r="IJ59" s="13">
        <f t="shared" ca="1" si="132"/>
        <v>0</v>
      </c>
      <c r="IK59" s="13">
        <f t="shared" ca="1" si="132"/>
        <v>0</v>
      </c>
      <c r="IL59" s="13">
        <f t="shared" ca="1" si="132"/>
        <v>0</v>
      </c>
      <c r="IM59" s="13">
        <f t="shared" ca="1" si="132"/>
        <v>0</v>
      </c>
      <c r="IN59" s="13">
        <f t="shared" ca="1" si="132"/>
        <v>0</v>
      </c>
      <c r="IO59" s="13">
        <f t="shared" ca="1" si="132"/>
        <v>0</v>
      </c>
      <c r="IP59" s="13">
        <f t="shared" ca="1" si="132"/>
        <v>0</v>
      </c>
      <c r="IQ59" s="13">
        <f t="shared" ca="1" si="132"/>
        <v>0</v>
      </c>
      <c r="IR59" s="13">
        <f t="shared" ca="1" si="132"/>
        <v>0</v>
      </c>
      <c r="IS59" s="13">
        <f t="shared" ca="1" si="132"/>
        <v>0</v>
      </c>
      <c r="IT59" s="13">
        <f t="shared" ca="1" si="132"/>
        <v>0</v>
      </c>
      <c r="IU59" s="13">
        <f t="shared" ca="1" si="132"/>
        <v>0</v>
      </c>
      <c r="IV59" s="13">
        <f t="shared" ca="1" si="132"/>
        <v>0</v>
      </c>
      <c r="IW59" s="13">
        <f t="shared" ca="1" si="132"/>
        <v>0</v>
      </c>
      <c r="IX59" s="13">
        <f t="shared" ref="IX59:KP59" ca="1" si="133">alpha*PVCF</f>
        <v>0</v>
      </c>
      <c r="IY59" s="13">
        <f t="shared" ca="1" si="133"/>
        <v>0</v>
      </c>
      <c r="IZ59" s="13">
        <f t="shared" ca="1" si="133"/>
        <v>0</v>
      </c>
      <c r="JA59" s="13">
        <f t="shared" ca="1" si="133"/>
        <v>0</v>
      </c>
      <c r="JB59" s="13">
        <f t="shared" ca="1" si="133"/>
        <v>0</v>
      </c>
      <c r="JC59" s="13">
        <f t="shared" ca="1" si="133"/>
        <v>0</v>
      </c>
      <c r="JD59" s="13">
        <f t="shared" ca="1" si="133"/>
        <v>0</v>
      </c>
      <c r="JE59" s="13">
        <f t="shared" ca="1" si="133"/>
        <v>0</v>
      </c>
      <c r="JF59" s="13">
        <f t="shared" ca="1" si="133"/>
        <v>0</v>
      </c>
      <c r="JG59" s="13">
        <f t="shared" ca="1" si="133"/>
        <v>0</v>
      </c>
      <c r="JH59" s="13">
        <f t="shared" ca="1" si="133"/>
        <v>0</v>
      </c>
      <c r="JI59" s="13">
        <f t="shared" ca="1" si="133"/>
        <v>0</v>
      </c>
      <c r="JJ59" s="13">
        <f t="shared" ca="1" si="133"/>
        <v>0</v>
      </c>
      <c r="JK59" s="13">
        <f t="shared" ca="1" si="133"/>
        <v>0</v>
      </c>
      <c r="JL59" s="13">
        <f t="shared" ca="1" si="133"/>
        <v>0</v>
      </c>
      <c r="JM59" s="13">
        <f t="shared" ca="1" si="133"/>
        <v>0</v>
      </c>
      <c r="JN59" s="13">
        <f t="shared" ca="1" si="133"/>
        <v>0</v>
      </c>
      <c r="JO59" s="13">
        <f t="shared" ca="1" si="133"/>
        <v>0</v>
      </c>
      <c r="JP59" s="13">
        <f t="shared" ca="1" si="133"/>
        <v>0</v>
      </c>
      <c r="JQ59" s="13">
        <f t="shared" ca="1" si="133"/>
        <v>0</v>
      </c>
      <c r="JR59" s="13">
        <f t="shared" ca="1" si="133"/>
        <v>0</v>
      </c>
      <c r="JS59" s="13">
        <f t="shared" ca="1" si="133"/>
        <v>0</v>
      </c>
      <c r="JT59" s="13">
        <f t="shared" ca="1" si="133"/>
        <v>0</v>
      </c>
      <c r="JU59" s="13">
        <f t="shared" ca="1" si="133"/>
        <v>0</v>
      </c>
      <c r="JV59" s="13">
        <f t="shared" ca="1" si="133"/>
        <v>0</v>
      </c>
      <c r="JW59" s="13">
        <f t="shared" ca="1" si="133"/>
        <v>0</v>
      </c>
      <c r="JX59" s="13">
        <f t="shared" ca="1" si="133"/>
        <v>0</v>
      </c>
      <c r="JY59" s="13">
        <f t="shared" ca="1" si="133"/>
        <v>0</v>
      </c>
      <c r="JZ59" s="13">
        <f t="shared" ca="1" si="133"/>
        <v>0</v>
      </c>
      <c r="KA59" s="13">
        <f t="shared" ca="1" si="133"/>
        <v>0</v>
      </c>
      <c r="KB59" s="13">
        <f t="shared" ca="1" si="133"/>
        <v>0</v>
      </c>
      <c r="KC59" s="13">
        <f t="shared" ca="1" si="133"/>
        <v>0</v>
      </c>
      <c r="KD59" s="13">
        <f t="shared" ca="1" si="133"/>
        <v>0</v>
      </c>
      <c r="KE59" s="13">
        <f t="shared" ca="1" si="133"/>
        <v>0</v>
      </c>
      <c r="KF59" s="13">
        <f t="shared" ca="1" si="133"/>
        <v>0</v>
      </c>
      <c r="KG59" s="13">
        <f t="shared" ca="1" si="133"/>
        <v>0</v>
      </c>
      <c r="KH59" s="13">
        <f t="shared" ca="1" si="133"/>
        <v>0</v>
      </c>
      <c r="KI59" s="13">
        <f t="shared" ca="1" si="133"/>
        <v>0</v>
      </c>
      <c r="KJ59" s="13">
        <f t="shared" ca="1" si="133"/>
        <v>0</v>
      </c>
      <c r="KK59" s="13">
        <f t="shared" ca="1" si="133"/>
        <v>0</v>
      </c>
      <c r="KL59" s="13">
        <f t="shared" ca="1" si="133"/>
        <v>0</v>
      </c>
      <c r="KM59" s="13">
        <f t="shared" ca="1" si="133"/>
        <v>0</v>
      </c>
      <c r="KN59" s="13">
        <f t="shared" ca="1" si="133"/>
        <v>0</v>
      </c>
      <c r="KO59" s="13">
        <f t="shared" ca="1" si="133"/>
        <v>0</v>
      </c>
      <c r="KP59" s="13">
        <f t="shared" ca="1" si="133"/>
        <v>0</v>
      </c>
    </row>
    <row r="60" spans="1:302" x14ac:dyDescent="0.2">
      <c r="A60" s="13" t="s">
        <v>82</v>
      </c>
      <c r="B60" s="13">
        <f t="shared" ref="B60:BM60" ca="1" si="134">(1-alpha)*PVCF</f>
        <v>1.1102230246251565E-16</v>
      </c>
      <c r="C60" s="13">
        <f t="shared" ca="1" si="134"/>
        <v>0</v>
      </c>
      <c r="D60" s="13">
        <f t="shared" ca="1" si="134"/>
        <v>0</v>
      </c>
      <c r="E60" s="13">
        <f t="shared" ca="1" si="134"/>
        <v>0</v>
      </c>
      <c r="F60" s="13">
        <f t="shared" ca="1" si="134"/>
        <v>0</v>
      </c>
      <c r="G60" s="13">
        <f t="shared" ca="1" si="134"/>
        <v>0</v>
      </c>
      <c r="H60" s="13">
        <f t="shared" ca="1" si="134"/>
        <v>0</v>
      </c>
      <c r="I60" s="13">
        <f t="shared" ca="1" si="134"/>
        <v>0</v>
      </c>
      <c r="J60" s="13">
        <f t="shared" ca="1" si="134"/>
        <v>0</v>
      </c>
      <c r="K60" s="13">
        <f t="shared" ca="1" si="134"/>
        <v>0</v>
      </c>
      <c r="L60" s="13">
        <f t="shared" ca="1" si="134"/>
        <v>0</v>
      </c>
      <c r="M60" s="13">
        <f t="shared" ca="1" si="134"/>
        <v>0</v>
      </c>
      <c r="N60" s="13">
        <f t="shared" ca="1" si="134"/>
        <v>0</v>
      </c>
      <c r="O60" s="13">
        <f t="shared" ca="1" si="134"/>
        <v>0</v>
      </c>
      <c r="P60" s="13">
        <f t="shared" ca="1" si="134"/>
        <v>0</v>
      </c>
      <c r="Q60" s="13">
        <f t="shared" ca="1" si="134"/>
        <v>0</v>
      </c>
      <c r="R60" s="13">
        <f t="shared" ca="1" si="134"/>
        <v>0</v>
      </c>
      <c r="S60" s="13">
        <f t="shared" ca="1" si="134"/>
        <v>0</v>
      </c>
      <c r="T60" s="13">
        <f t="shared" ca="1" si="134"/>
        <v>0</v>
      </c>
      <c r="U60" s="13">
        <f t="shared" ca="1" si="134"/>
        <v>0</v>
      </c>
      <c r="V60" s="13">
        <f t="shared" ca="1" si="134"/>
        <v>0</v>
      </c>
      <c r="W60" s="13">
        <f t="shared" ca="1" si="134"/>
        <v>0</v>
      </c>
      <c r="X60" s="13">
        <f t="shared" ca="1" si="134"/>
        <v>0</v>
      </c>
      <c r="Y60" s="13">
        <f t="shared" ca="1" si="134"/>
        <v>0</v>
      </c>
      <c r="Z60" s="13">
        <f t="shared" ca="1" si="134"/>
        <v>0</v>
      </c>
      <c r="AA60" s="13">
        <f t="shared" ca="1" si="134"/>
        <v>0</v>
      </c>
      <c r="AB60" s="13">
        <f t="shared" ca="1" si="134"/>
        <v>0</v>
      </c>
      <c r="AC60" s="13">
        <f t="shared" ca="1" si="134"/>
        <v>0</v>
      </c>
      <c r="AD60" s="13">
        <f t="shared" ca="1" si="134"/>
        <v>0</v>
      </c>
      <c r="AE60" s="13">
        <f t="shared" ca="1" si="134"/>
        <v>0</v>
      </c>
      <c r="AF60" s="13">
        <f t="shared" ca="1" si="134"/>
        <v>0</v>
      </c>
      <c r="AG60" s="13">
        <f t="shared" ca="1" si="134"/>
        <v>0</v>
      </c>
      <c r="AH60" s="13">
        <f t="shared" ca="1" si="134"/>
        <v>0</v>
      </c>
      <c r="AI60" s="13">
        <f t="shared" ca="1" si="134"/>
        <v>0</v>
      </c>
      <c r="AJ60" s="13">
        <f t="shared" ca="1" si="134"/>
        <v>0</v>
      </c>
      <c r="AK60" s="13">
        <f t="shared" ca="1" si="134"/>
        <v>0</v>
      </c>
      <c r="AL60" s="13">
        <f t="shared" ca="1" si="134"/>
        <v>0</v>
      </c>
      <c r="AM60" s="13">
        <f t="shared" ca="1" si="134"/>
        <v>0</v>
      </c>
      <c r="AN60" s="13">
        <f t="shared" ca="1" si="134"/>
        <v>0</v>
      </c>
      <c r="AO60" s="13">
        <f t="shared" ca="1" si="134"/>
        <v>0</v>
      </c>
      <c r="AP60" s="13">
        <f t="shared" ca="1" si="134"/>
        <v>0</v>
      </c>
      <c r="AQ60" s="13">
        <f t="shared" ca="1" si="134"/>
        <v>0</v>
      </c>
      <c r="AR60" s="13">
        <f t="shared" ca="1" si="134"/>
        <v>0</v>
      </c>
      <c r="AS60" s="13">
        <f t="shared" ca="1" si="134"/>
        <v>0</v>
      </c>
      <c r="AT60" s="13">
        <f t="shared" ca="1" si="134"/>
        <v>0</v>
      </c>
      <c r="AU60" s="13">
        <f t="shared" ca="1" si="134"/>
        <v>0</v>
      </c>
      <c r="AV60" s="13">
        <f t="shared" ca="1" si="134"/>
        <v>0</v>
      </c>
      <c r="AW60" s="13">
        <f t="shared" ca="1" si="134"/>
        <v>0</v>
      </c>
      <c r="AX60" s="13">
        <f t="shared" ca="1" si="134"/>
        <v>0</v>
      </c>
      <c r="AY60" s="13">
        <f t="shared" ca="1" si="134"/>
        <v>0</v>
      </c>
      <c r="AZ60" s="13">
        <f t="shared" ca="1" si="134"/>
        <v>0</v>
      </c>
      <c r="BA60" s="13">
        <f t="shared" ca="1" si="134"/>
        <v>0</v>
      </c>
      <c r="BB60" s="13">
        <f t="shared" ca="1" si="134"/>
        <v>0</v>
      </c>
      <c r="BC60" s="13">
        <f t="shared" ca="1" si="134"/>
        <v>0</v>
      </c>
      <c r="BD60" s="13">
        <f t="shared" ca="1" si="134"/>
        <v>0</v>
      </c>
      <c r="BE60" s="13">
        <f t="shared" ca="1" si="134"/>
        <v>0</v>
      </c>
      <c r="BF60" s="13">
        <f t="shared" ca="1" si="134"/>
        <v>0</v>
      </c>
      <c r="BG60" s="13">
        <f t="shared" ca="1" si="134"/>
        <v>0</v>
      </c>
      <c r="BH60" s="13">
        <f t="shared" ca="1" si="134"/>
        <v>0</v>
      </c>
      <c r="BI60" s="13">
        <f t="shared" ca="1" si="134"/>
        <v>0</v>
      </c>
      <c r="BJ60" s="13">
        <f t="shared" ca="1" si="134"/>
        <v>0</v>
      </c>
      <c r="BK60" s="13">
        <f t="shared" ca="1" si="134"/>
        <v>0</v>
      </c>
      <c r="BL60" s="13">
        <f t="shared" ca="1" si="134"/>
        <v>0</v>
      </c>
      <c r="BM60" s="13">
        <f t="shared" ca="1" si="134"/>
        <v>0</v>
      </c>
      <c r="BN60" s="13">
        <f t="shared" ref="BN60:DY60" ca="1" si="135">(1-alpha)*PVCF</f>
        <v>0</v>
      </c>
      <c r="BO60" s="13">
        <f t="shared" ca="1" si="135"/>
        <v>0</v>
      </c>
      <c r="BP60" s="13">
        <f t="shared" ca="1" si="135"/>
        <v>0</v>
      </c>
      <c r="BQ60" s="13">
        <f t="shared" ca="1" si="135"/>
        <v>0</v>
      </c>
      <c r="BR60" s="13">
        <f t="shared" ca="1" si="135"/>
        <v>0</v>
      </c>
      <c r="BS60" s="13">
        <f t="shared" ca="1" si="135"/>
        <v>0</v>
      </c>
      <c r="BT60" s="13">
        <f t="shared" ca="1" si="135"/>
        <v>0</v>
      </c>
      <c r="BU60" s="13">
        <f t="shared" ca="1" si="135"/>
        <v>0</v>
      </c>
      <c r="BV60" s="13">
        <f t="shared" ca="1" si="135"/>
        <v>0</v>
      </c>
      <c r="BW60" s="13">
        <f t="shared" ca="1" si="135"/>
        <v>0</v>
      </c>
      <c r="BX60" s="13">
        <f t="shared" ca="1" si="135"/>
        <v>0</v>
      </c>
      <c r="BY60" s="13">
        <f t="shared" ca="1" si="135"/>
        <v>0</v>
      </c>
      <c r="BZ60" s="13">
        <f t="shared" ca="1" si="135"/>
        <v>0</v>
      </c>
      <c r="CA60" s="13">
        <f t="shared" ca="1" si="135"/>
        <v>0</v>
      </c>
      <c r="CB60" s="13">
        <f t="shared" ca="1" si="135"/>
        <v>0</v>
      </c>
      <c r="CC60" s="13">
        <f t="shared" ca="1" si="135"/>
        <v>0</v>
      </c>
      <c r="CD60" s="13">
        <f t="shared" ca="1" si="135"/>
        <v>0</v>
      </c>
      <c r="CE60" s="13">
        <f t="shared" ca="1" si="135"/>
        <v>0</v>
      </c>
      <c r="CF60" s="13">
        <f t="shared" ca="1" si="135"/>
        <v>0</v>
      </c>
      <c r="CG60" s="13">
        <f t="shared" ca="1" si="135"/>
        <v>0</v>
      </c>
      <c r="CH60" s="13">
        <f t="shared" ca="1" si="135"/>
        <v>0</v>
      </c>
      <c r="CI60" s="13">
        <f t="shared" ca="1" si="135"/>
        <v>0</v>
      </c>
      <c r="CJ60" s="13">
        <f t="shared" ca="1" si="135"/>
        <v>0</v>
      </c>
      <c r="CK60" s="13">
        <f t="shared" ca="1" si="135"/>
        <v>0</v>
      </c>
      <c r="CL60" s="13">
        <f t="shared" ca="1" si="135"/>
        <v>0</v>
      </c>
      <c r="CM60" s="13">
        <f t="shared" ca="1" si="135"/>
        <v>0</v>
      </c>
      <c r="CN60" s="13">
        <f t="shared" ca="1" si="135"/>
        <v>0</v>
      </c>
      <c r="CO60" s="13">
        <f t="shared" ca="1" si="135"/>
        <v>0</v>
      </c>
      <c r="CP60" s="13">
        <f t="shared" ca="1" si="135"/>
        <v>0</v>
      </c>
      <c r="CQ60" s="13">
        <f t="shared" ca="1" si="135"/>
        <v>0</v>
      </c>
      <c r="CR60" s="13">
        <f t="shared" ca="1" si="135"/>
        <v>0</v>
      </c>
      <c r="CS60" s="13">
        <f t="shared" ca="1" si="135"/>
        <v>0</v>
      </c>
      <c r="CT60" s="13">
        <f t="shared" ca="1" si="135"/>
        <v>0</v>
      </c>
      <c r="CU60" s="13">
        <f t="shared" ca="1" si="135"/>
        <v>0</v>
      </c>
      <c r="CV60" s="13">
        <f t="shared" ca="1" si="135"/>
        <v>0</v>
      </c>
      <c r="CW60" s="13">
        <f t="shared" ca="1" si="135"/>
        <v>0</v>
      </c>
      <c r="CX60" s="13">
        <f t="shared" ca="1" si="135"/>
        <v>0</v>
      </c>
      <c r="CY60" s="13">
        <f t="shared" ca="1" si="135"/>
        <v>0</v>
      </c>
      <c r="CZ60" s="13">
        <f t="shared" ca="1" si="135"/>
        <v>0</v>
      </c>
      <c r="DA60" s="13">
        <f t="shared" ca="1" si="135"/>
        <v>0</v>
      </c>
      <c r="DB60" s="13">
        <f t="shared" ca="1" si="135"/>
        <v>0</v>
      </c>
      <c r="DC60" s="13">
        <f t="shared" ca="1" si="135"/>
        <v>0</v>
      </c>
      <c r="DD60" s="13">
        <f t="shared" ca="1" si="135"/>
        <v>0</v>
      </c>
      <c r="DE60" s="13">
        <f t="shared" ca="1" si="135"/>
        <v>0</v>
      </c>
      <c r="DF60" s="13">
        <f t="shared" ca="1" si="135"/>
        <v>0</v>
      </c>
      <c r="DG60" s="13">
        <f t="shared" ca="1" si="135"/>
        <v>0</v>
      </c>
      <c r="DH60" s="13">
        <f t="shared" ca="1" si="135"/>
        <v>0</v>
      </c>
      <c r="DI60" s="13">
        <f t="shared" ca="1" si="135"/>
        <v>0</v>
      </c>
      <c r="DJ60" s="13">
        <f t="shared" ca="1" si="135"/>
        <v>0</v>
      </c>
      <c r="DK60" s="13">
        <f t="shared" ca="1" si="135"/>
        <v>0</v>
      </c>
      <c r="DL60" s="13">
        <f t="shared" ca="1" si="135"/>
        <v>0</v>
      </c>
      <c r="DM60" s="13">
        <f t="shared" ca="1" si="135"/>
        <v>0</v>
      </c>
      <c r="DN60" s="13">
        <f t="shared" ca="1" si="135"/>
        <v>0</v>
      </c>
      <c r="DO60" s="13">
        <f t="shared" ca="1" si="135"/>
        <v>0</v>
      </c>
      <c r="DP60" s="13">
        <f t="shared" ca="1" si="135"/>
        <v>0</v>
      </c>
      <c r="DQ60" s="13">
        <f t="shared" ca="1" si="135"/>
        <v>0</v>
      </c>
      <c r="DR60" s="13">
        <f t="shared" ca="1" si="135"/>
        <v>0</v>
      </c>
      <c r="DS60" s="13">
        <f t="shared" ca="1" si="135"/>
        <v>0</v>
      </c>
      <c r="DT60" s="13">
        <f t="shared" ca="1" si="135"/>
        <v>0</v>
      </c>
      <c r="DU60" s="13">
        <f t="shared" ca="1" si="135"/>
        <v>0</v>
      </c>
      <c r="DV60" s="13">
        <f t="shared" ca="1" si="135"/>
        <v>0</v>
      </c>
      <c r="DW60" s="13">
        <f t="shared" ca="1" si="135"/>
        <v>0</v>
      </c>
      <c r="DX60" s="13">
        <f t="shared" ca="1" si="135"/>
        <v>0</v>
      </c>
      <c r="DY60" s="13">
        <f t="shared" ca="1" si="135"/>
        <v>0</v>
      </c>
      <c r="DZ60" s="13">
        <f t="shared" ref="DZ60:GK60" ca="1" si="136">(1-alpha)*PVCF</f>
        <v>0</v>
      </c>
      <c r="EA60" s="13">
        <f t="shared" ca="1" si="136"/>
        <v>0</v>
      </c>
      <c r="EB60" s="13">
        <f t="shared" ca="1" si="136"/>
        <v>0</v>
      </c>
      <c r="EC60" s="13">
        <f t="shared" ca="1" si="136"/>
        <v>0</v>
      </c>
      <c r="ED60" s="13">
        <f t="shared" ca="1" si="136"/>
        <v>0</v>
      </c>
      <c r="EE60" s="13">
        <f t="shared" ca="1" si="136"/>
        <v>0</v>
      </c>
      <c r="EF60" s="13">
        <f t="shared" ca="1" si="136"/>
        <v>0</v>
      </c>
      <c r="EG60" s="13">
        <f t="shared" ca="1" si="136"/>
        <v>0</v>
      </c>
      <c r="EH60" s="13">
        <f t="shared" ca="1" si="136"/>
        <v>0</v>
      </c>
      <c r="EI60" s="13">
        <f t="shared" ca="1" si="136"/>
        <v>0</v>
      </c>
      <c r="EJ60" s="13">
        <f t="shared" ca="1" si="136"/>
        <v>0</v>
      </c>
      <c r="EK60" s="13">
        <f t="shared" ca="1" si="136"/>
        <v>0</v>
      </c>
      <c r="EL60" s="13">
        <f t="shared" ca="1" si="136"/>
        <v>0</v>
      </c>
      <c r="EM60" s="13">
        <f t="shared" ca="1" si="136"/>
        <v>0</v>
      </c>
      <c r="EN60" s="13">
        <f t="shared" ca="1" si="136"/>
        <v>0</v>
      </c>
      <c r="EO60" s="13">
        <f t="shared" ca="1" si="136"/>
        <v>0</v>
      </c>
      <c r="EP60" s="13">
        <f t="shared" ca="1" si="136"/>
        <v>0</v>
      </c>
      <c r="EQ60" s="13">
        <f t="shared" ca="1" si="136"/>
        <v>0</v>
      </c>
      <c r="ER60" s="13">
        <f t="shared" ca="1" si="136"/>
        <v>0</v>
      </c>
      <c r="ES60" s="13">
        <f t="shared" ca="1" si="136"/>
        <v>0</v>
      </c>
      <c r="ET60" s="13">
        <f t="shared" ca="1" si="136"/>
        <v>0</v>
      </c>
      <c r="EU60" s="13">
        <f t="shared" ca="1" si="136"/>
        <v>0</v>
      </c>
      <c r="EV60" s="13">
        <f t="shared" ca="1" si="136"/>
        <v>0</v>
      </c>
      <c r="EW60" s="13">
        <f t="shared" ca="1" si="136"/>
        <v>0</v>
      </c>
      <c r="EX60" s="13">
        <f t="shared" ca="1" si="136"/>
        <v>0</v>
      </c>
      <c r="EY60" s="13">
        <f t="shared" ca="1" si="136"/>
        <v>0</v>
      </c>
      <c r="EZ60" s="13">
        <f t="shared" ca="1" si="136"/>
        <v>0</v>
      </c>
      <c r="FA60" s="13">
        <f t="shared" ca="1" si="136"/>
        <v>0</v>
      </c>
      <c r="FB60" s="13">
        <f t="shared" ca="1" si="136"/>
        <v>0</v>
      </c>
      <c r="FC60" s="13">
        <f t="shared" ca="1" si="136"/>
        <v>0</v>
      </c>
      <c r="FD60" s="13">
        <f t="shared" ca="1" si="136"/>
        <v>0</v>
      </c>
      <c r="FE60" s="13">
        <f t="shared" ca="1" si="136"/>
        <v>0</v>
      </c>
      <c r="FF60" s="13">
        <f t="shared" ca="1" si="136"/>
        <v>0</v>
      </c>
      <c r="FG60" s="13">
        <f t="shared" ca="1" si="136"/>
        <v>0</v>
      </c>
      <c r="FH60" s="13">
        <f t="shared" ca="1" si="136"/>
        <v>0</v>
      </c>
      <c r="FI60" s="13">
        <f t="shared" ca="1" si="136"/>
        <v>0</v>
      </c>
      <c r="FJ60" s="13">
        <f t="shared" ca="1" si="136"/>
        <v>0</v>
      </c>
      <c r="FK60" s="13">
        <f t="shared" ca="1" si="136"/>
        <v>0</v>
      </c>
      <c r="FL60" s="13">
        <f t="shared" ca="1" si="136"/>
        <v>0</v>
      </c>
      <c r="FM60" s="13">
        <f t="shared" ca="1" si="136"/>
        <v>0</v>
      </c>
      <c r="FN60" s="13">
        <f t="shared" ca="1" si="136"/>
        <v>0</v>
      </c>
      <c r="FO60" s="13">
        <f t="shared" ca="1" si="136"/>
        <v>0</v>
      </c>
      <c r="FP60" s="13">
        <f t="shared" ca="1" si="136"/>
        <v>0</v>
      </c>
      <c r="FQ60" s="13">
        <f t="shared" ca="1" si="136"/>
        <v>0</v>
      </c>
      <c r="FR60" s="13">
        <f t="shared" ca="1" si="136"/>
        <v>0</v>
      </c>
      <c r="FS60" s="13">
        <f t="shared" ca="1" si="136"/>
        <v>0</v>
      </c>
      <c r="FT60" s="13">
        <f t="shared" ca="1" si="136"/>
        <v>0</v>
      </c>
      <c r="FU60" s="13">
        <f t="shared" ca="1" si="136"/>
        <v>0</v>
      </c>
      <c r="FV60" s="13">
        <f t="shared" ca="1" si="136"/>
        <v>0</v>
      </c>
      <c r="FW60" s="13">
        <f t="shared" ca="1" si="136"/>
        <v>0</v>
      </c>
      <c r="FX60" s="13">
        <f t="shared" ca="1" si="136"/>
        <v>0</v>
      </c>
      <c r="FY60" s="13">
        <f t="shared" ca="1" si="136"/>
        <v>0</v>
      </c>
      <c r="FZ60" s="13">
        <f t="shared" ca="1" si="136"/>
        <v>0</v>
      </c>
      <c r="GA60" s="13">
        <f t="shared" ca="1" si="136"/>
        <v>0</v>
      </c>
      <c r="GB60" s="13">
        <f t="shared" ca="1" si="136"/>
        <v>0</v>
      </c>
      <c r="GC60" s="13">
        <f t="shared" ca="1" si="136"/>
        <v>0</v>
      </c>
      <c r="GD60" s="13">
        <f t="shared" ca="1" si="136"/>
        <v>0</v>
      </c>
      <c r="GE60" s="13">
        <f t="shared" ca="1" si="136"/>
        <v>0</v>
      </c>
      <c r="GF60" s="13">
        <f t="shared" ca="1" si="136"/>
        <v>0</v>
      </c>
      <c r="GG60" s="13">
        <f t="shared" ca="1" si="136"/>
        <v>0</v>
      </c>
      <c r="GH60" s="13">
        <f t="shared" ca="1" si="136"/>
        <v>0</v>
      </c>
      <c r="GI60" s="13">
        <f t="shared" ca="1" si="136"/>
        <v>0</v>
      </c>
      <c r="GJ60" s="13">
        <f t="shared" ca="1" si="136"/>
        <v>0</v>
      </c>
      <c r="GK60" s="13">
        <f t="shared" ca="1" si="136"/>
        <v>0</v>
      </c>
      <c r="GL60" s="13">
        <f t="shared" ref="GL60:IW60" ca="1" si="137">(1-alpha)*PVCF</f>
        <v>0</v>
      </c>
      <c r="GM60" s="13">
        <f t="shared" ca="1" si="137"/>
        <v>0</v>
      </c>
      <c r="GN60" s="13">
        <f t="shared" ca="1" si="137"/>
        <v>0</v>
      </c>
      <c r="GO60" s="13">
        <f t="shared" ca="1" si="137"/>
        <v>0</v>
      </c>
      <c r="GP60" s="13">
        <f t="shared" ca="1" si="137"/>
        <v>0</v>
      </c>
      <c r="GQ60" s="13">
        <f t="shared" ca="1" si="137"/>
        <v>0</v>
      </c>
      <c r="GR60" s="13">
        <f t="shared" ca="1" si="137"/>
        <v>0</v>
      </c>
      <c r="GS60" s="13">
        <f t="shared" ca="1" si="137"/>
        <v>0</v>
      </c>
      <c r="GT60" s="13">
        <f t="shared" ca="1" si="137"/>
        <v>0</v>
      </c>
      <c r="GU60" s="13">
        <f t="shared" ca="1" si="137"/>
        <v>0</v>
      </c>
      <c r="GV60" s="13">
        <f t="shared" ca="1" si="137"/>
        <v>0</v>
      </c>
      <c r="GW60" s="13">
        <f t="shared" ca="1" si="137"/>
        <v>0</v>
      </c>
      <c r="GX60" s="13">
        <f t="shared" ca="1" si="137"/>
        <v>0</v>
      </c>
      <c r="GY60" s="13">
        <f t="shared" ca="1" si="137"/>
        <v>0</v>
      </c>
      <c r="GZ60" s="13">
        <f t="shared" ca="1" si="137"/>
        <v>0</v>
      </c>
      <c r="HA60" s="13">
        <f t="shared" ca="1" si="137"/>
        <v>0</v>
      </c>
      <c r="HB60" s="13">
        <f t="shared" ca="1" si="137"/>
        <v>0</v>
      </c>
      <c r="HC60" s="13">
        <f t="shared" ca="1" si="137"/>
        <v>0</v>
      </c>
      <c r="HD60" s="13">
        <f t="shared" ca="1" si="137"/>
        <v>0</v>
      </c>
      <c r="HE60" s="13">
        <f t="shared" ca="1" si="137"/>
        <v>0</v>
      </c>
      <c r="HF60" s="13">
        <f t="shared" ca="1" si="137"/>
        <v>0</v>
      </c>
      <c r="HG60" s="13">
        <f t="shared" ca="1" si="137"/>
        <v>0</v>
      </c>
      <c r="HH60" s="13">
        <f t="shared" ca="1" si="137"/>
        <v>0</v>
      </c>
      <c r="HI60" s="13">
        <f t="shared" ca="1" si="137"/>
        <v>0</v>
      </c>
      <c r="HJ60" s="13">
        <f t="shared" ca="1" si="137"/>
        <v>0</v>
      </c>
      <c r="HK60" s="13">
        <f t="shared" ca="1" si="137"/>
        <v>0</v>
      </c>
      <c r="HL60" s="13">
        <f t="shared" ca="1" si="137"/>
        <v>0</v>
      </c>
      <c r="HM60" s="13">
        <f t="shared" ca="1" si="137"/>
        <v>0</v>
      </c>
      <c r="HN60" s="13">
        <f t="shared" ca="1" si="137"/>
        <v>0</v>
      </c>
      <c r="HO60" s="13">
        <f t="shared" ca="1" si="137"/>
        <v>0</v>
      </c>
      <c r="HP60" s="13">
        <f t="shared" ca="1" si="137"/>
        <v>0</v>
      </c>
      <c r="HQ60" s="13">
        <f t="shared" ca="1" si="137"/>
        <v>0</v>
      </c>
      <c r="HR60" s="13">
        <f t="shared" ca="1" si="137"/>
        <v>0</v>
      </c>
      <c r="HS60" s="13">
        <f t="shared" ca="1" si="137"/>
        <v>0</v>
      </c>
      <c r="HT60" s="13">
        <f t="shared" ca="1" si="137"/>
        <v>0</v>
      </c>
      <c r="HU60" s="13">
        <f t="shared" ca="1" si="137"/>
        <v>0</v>
      </c>
      <c r="HV60" s="13">
        <f t="shared" ca="1" si="137"/>
        <v>0</v>
      </c>
      <c r="HW60" s="13">
        <f t="shared" ca="1" si="137"/>
        <v>0</v>
      </c>
      <c r="HX60" s="13">
        <f t="shared" ca="1" si="137"/>
        <v>0</v>
      </c>
      <c r="HY60" s="13">
        <f t="shared" ca="1" si="137"/>
        <v>0</v>
      </c>
      <c r="HZ60" s="13">
        <f t="shared" ca="1" si="137"/>
        <v>0</v>
      </c>
      <c r="IA60" s="13">
        <f t="shared" ca="1" si="137"/>
        <v>0</v>
      </c>
      <c r="IB60" s="13">
        <f t="shared" ca="1" si="137"/>
        <v>0</v>
      </c>
      <c r="IC60" s="13">
        <f t="shared" ca="1" si="137"/>
        <v>0</v>
      </c>
      <c r="ID60" s="13">
        <f t="shared" ca="1" si="137"/>
        <v>0</v>
      </c>
      <c r="IE60" s="13">
        <f t="shared" ca="1" si="137"/>
        <v>0</v>
      </c>
      <c r="IF60" s="13">
        <f t="shared" ca="1" si="137"/>
        <v>0</v>
      </c>
      <c r="IG60" s="13">
        <f t="shared" ca="1" si="137"/>
        <v>0</v>
      </c>
      <c r="IH60" s="13">
        <f t="shared" ca="1" si="137"/>
        <v>0</v>
      </c>
      <c r="II60" s="13">
        <f t="shared" ca="1" si="137"/>
        <v>0</v>
      </c>
      <c r="IJ60" s="13">
        <f t="shared" ca="1" si="137"/>
        <v>0</v>
      </c>
      <c r="IK60" s="13">
        <f t="shared" ca="1" si="137"/>
        <v>0</v>
      </c>
      <c r="IL60" s="13">
        <f t="shared" ca="1" si="137"/>
        <v>0</v>
      </c>
      <c r="IM60" s="13">
        <f t="shared" ca="1" si="137"/>
        <v>0</v>
      </c>
      <c r="IN60" s="13">
        <f t="shared" ca="1" si="137"/>
        <v>0</v>
      </c>
      <c r="IO60" s="13">
        <f t="shared" ca="1" si="137"/>
        <v>0</v>
      </c>
      <c r="IP60" s="13">
        <f t="shared" ca="1" si="137"/>
        <v>0</v>
      </c>
      <c r="IQ60" s="13">
        <f t="shared" ca="1" si="137"/>
        <v>0</v>
      </c>
      <c r="IR60" s="13">
        <f t="shared" ca="1" si="137"/>
        <v>0</v>
      </c>
      <c r="IS60" s="13">
        <f t="shared" ca="1" si="137"/>
        <v>0</v>
      </c>
      <c r="IT60" s="13">
        <f t="shared" ca="1" si="137"/>
        <v>0</v>
      </c>
      <c r="IU60" s="13">
        <f t="shared" ca="1" si="137"/>
        <v>0</v>
      </c>
      <c r="IV60" s="13">
        <f t="shared" ca="1" si="137"/>
        <v>0</v>
      </c>
      <c r="IW60" s="13">
        <f t="shared" ca="1" si="137"/>
        <v>0</v>
      </c>
      <c r="IX60" s="13">
        <f t="shared" ref="IX60:KP60" ca="1" si="138">(1-alpha)*PVCF</f>
        <v>0</v>
      </c>
      <c r="IY60" s="13">
        <f t="shared" ca="1" si="138"/>
        <v>0</v>
      </c>
      <c r="IZ60" s="13">
        <f t="shared" ca="1" si="138"/>
        <v>0</v>
      </c>
      <c r="JA60" s="13">
        <f t="shared" ca="1" si="138"/>
        <v>0</v>
      </c>
      <c r="JB60" s="13">
        <f t="shared" ca="1" si="138"/>
        <v>0</v>
      </c>
      <c r="JC60" s="13">
        <f t="shared" ca="1" si="138"/>
        <v>0</v>
      </c>
      <c r="JD60" s="13">
        <f t="shared" ca="1" si="138"/>
        <v>0</v>
      </c>
      <c r="JE60" s="13">
        <f t="shared" ca="1" si="138"/>
        <v>0</v>
      </c>
      <c r="JF60" s="13">
        <f t="shared" ca="1" si="138"/>
        <v>0</v>
      </c>
      <c r="JG60" s="13">
        <f t="shared" ca="1" si="138"/>
        <v>0</v>
      </c>
      <c r="JH60" s="13">
        <f t="shared" ca="1" si="138"/>
        <v>0</v>
      </c>
      <c r="JI60" s="13">
        <f t="shared" ca="1" si="138"/>
        <v>0</v>
      </c>
      <c r="JJ60" s="13">
        <f t="shared" ca="1" si="138"/>
        <v>0</v>
      </c>
      <c r="JK60" s="13">
        <f t="shared" ca="1" si="138"/>
        <v>0</v>
      </c>
      <c r="JL60" s="13">
        <f t="shared" ca="1" si="138"/>
        <v>0</v>
      </c>
      <c r="JM60" s="13">
        <f t="shared" ca="1" si="138"/>
        <v>0</v>
      </c>
      <c r="JN60" s="13">
        <f t="shared" ca="1" si="138"/>
        <v>0</v>
      </c>
      <c r="JO60" s="13">
        <f t="shared" ca="1" si="138"/>
        <v>0</v>
      </c>
      <c r="JP60" s="13">
        <f t="shared" ca="1" si="138"/>
        <v>0</v>
      </c>
      <c r="JQ60" s="13">
        <f t="shared" ca="1" si="138"/>
        <v>0</v>
      </c>
      <c r="JR60" s="13">
        <f t="shared" ca="1" si="138"/>
        <v>0</v>
      </c>
      <c r="JS60" s="13">
        <f t="shared" ca="1" si="138"/>
        <v>0</v>
      </c>
      <c r="JT60" s="13">
        <f t="shared" ca="1" si="138"/>
        <v>0</v>
      </c>
      <c r="JU60" s="13">
        <f t="shared" ca="1" si="138"/>
        <v>0</v>
      </c>
      <c r="JV60" s="13">
        <f t="shared" ca="1" si="138"/>
        <v>0</v>
      </c>
      <c r="JW60" s="13">
        <f t="shared" ca="1" si="138"/>
        <v>0</v>
      </c>
      <c r="JX60" s="13">
        <f t="shared" ca="1" si="138"/>
        <v>0</v>
      </c>
      <c r="JY60" s="13">
        <f t="shared" ca="1" si="138"/>
        <v>0</v>
      </c>
      <c r="JZ60" s="13">
        <f t="shared" ca="1" si="138"/>
        <v>0</v>
      </c>
      <c r="KA60" s="13">
        <f t="shared" ca="1" si="138"/>
        <v>0</v>
      </c>
      <c r="KB60" s="13">
        <f t="shared" ca="1" si="138"/>
        <v>0</v>
      </c>
      <c r="KC60" s="13">
        <f t="shared" ca="1" si="138"/>
        <v>0</v>
      </c>
      <c r="KD60" s="13">
        <f t="shared" ca="1" si="138"/>
        <v>0</v>
      </c>
      <c r="KE60" s="13">
        <f t="shared" ca="1" si="138"/>
        <v>0</v>
      </c>
      <c r="KF60" s="13">
        <f t="shared" ca="1" si="138"/>
        <v>0</v>
      </c>
      <c r="KG60" s="13">
        <f t="shared" ca="1" si="138"/>
        <v>0</v>
      </c>
      <c r="KH60" s="13">
        <f t="shared" ca="1" si="138"/>
        <v>0</v>
      </c>
      <c r="KI60" s="13">
        <f t="shared" ca="1" si="138"/>
        <v>0</v>
      </c>
      <c r="KJ60" s="13">
        <f t="shared" ca="1" si="138"/>
        <v>0</v>
      </c>
      <c r="KK60" s="13">
        <f t="shared" ca="1" si="138"/>
        <v>0</v>
      </c>
      <c r="KL60" s="13">
        <f t="shared" ca="1" si="138"/>
        <v>0</v>
      </c>
      <c r="KM60" s="13">
        <f t="shared" ca="1" si="138"/>
        <v>0</v>
      </c>
      <c r="KN60" s="13">
        <f t="shared" ca="1" si="138"/>
        <v>0</v>
      </c>
      <c r="KO60" s="13">
        <f t="shared" ca="1" si="138"/>
        <v>0</v>
      </c>
      <c r="KP60" s="13">
        <f t="shared" ca="1" si="138"/>
        <v>0</v>
      </c>
    </row>
    <row r="62" spans="1:302" s="15" customFormat="1" x14ac:dyDescent="0.2">
      <c r="A62" s="15" t="s">
        <v>83</v>
      </c>
      <c r="B62" s="15" t="s">
        <v>84</v>
      </c>
      <c r="C62" s="15" t="s">
        <v>24</v>
      </c>
      <c r="D62" s="15" t="s">
        <v>69</v>
      </c>
      <c r="E62" s="15" t="s">
        <v>4</v>
      </c>
      <c r="F62" s="15" t="s">
        <v>93</v>
      </c>
      <c r="G62" s="15" t="s">
        <v>94</v>
      </c>
    </row>
    <row r="63" spans="1:302" x14ac:dyDescent="0.2">
      <c r="A63" s="13">
        <v>1</v>
      </c>
      <c r="B63" s="21">
        <f t="shared" ref="B63:B70" ca="1" si="139">SUMIFS(CF_last,KeyRate_last,KeyRates_)+SUMIFS(CF_next,KeyRate_next,KeyRates_)</f>
        <v>1.1102230246251565E-16</v>
      </c>
      <c r="C63" s="20">
        <f t="shared" ref="C63:C70" ca="1" si="140">KeyRateCFs/SUM(KeyRateCFs)</f>
        <v>1</v>
      </c>
      <c r="D63" s="13">
        <f t="array" aca="1" ref="D63" ca="1">MMULT(MMULT(TRANSPOSE(w),covmat),w)</f>
        <v>1.9003539979080067E-7</v>
      </c>
      <c r="E63" s="22">
        <f ca="1">SQRT(D63)</f>
        <v>4.359304988077809E-4</v>
      </c>
      <c r="F63" s="23">
        <f t="array" aca="1" ref="F63" ca="1">MMULT(MMULT(TRANSPOSE(KeyRateCFs),covmat),KeyRateCFs)</f>
        <v>2.3423671484844983E-39</v>
      </c>
      <c r="G63" s="23">
        <f ca="1">SQRT(F63)</f>
        <v>4.839800769127277E-20</v>
      </c>
    </row>
    <row r="64" spans="1:302" x14ac:dyDescent="0.2">
      <c r="A64" s="13">
        <v>2</v>
      </c>
      <c r="B64" s="21">
        <f t="shared" ca="1" si="139"/>
        <v>0</v>
      </c>
      <c r="C64" s="20">
        <f t="shared" ca="1" si="140"/>
        <v>0</v>
      </c>
    </row>
    <row r="65" spans="1:3" x14ac:dyDescent="0.2">
      <c r="A65" s="13">
        <v>3</v>
      </c>
      <c r="B65" s="21">
        <f t="shared" ca="1" si="139"/>
        <v>0</v>
      </c>
      <c r="C65" s="20">
        <f t="shared" ca="1" si="140"/>
        <v>0</v>
      </c>
    </row>
    <row r="66" spans="1:3" x14ac:dyDescent="0.2">
      <c r="A66" s="13">
        <v>4</v>
      </c>
      <c r="B66" s="21">
        <f t="shared" ca="1" si="139"/>
        <v>0</v>
      </c>
      <c r="C66" s="20">
        <f t="shared" ca="1" si="140"/>
        <v>0</v>
      </c>
    </row>
    <row r="67" spans="1:3" x14ac:dyDescent="0.2">
      <c r="A67" s="13">
        <v>5</v>
      </c>
      <c r="B67" s="21">
        <f t="shared" ca="1" si="139"/>
        <v>0</v>
      </c>
      <c r="C67" s="20">
        <f t="shared" ca="1" si="140"/>
        <v>0</v>
      </c>
    </row>
    <row r="68" spans="1:3" x14ac:dyDescent="0.2">
      <c r="A68" s="13">
        <v>7</v>
      </c>
      <c r="B68" s="21">
        <f t="shared" ca="1" si="139"/>
        <v>0</v>
      </c>
      <c r="C68" s="20">
        <f t="shared" ca="1" si="140"/>
        <v>0</v>
      </c>
    </row>
    <row r="69" spans="1:3" x14ac:dyDescent="0.2">
      <c r="A69" s="13">
        <v>10</v>
      </c>
      <c r="B69" s="21">
        <f t="shared" ca="1" si="139"/>
        <v>0</v>
      </c>
      <c r="C69" s="20">
        <f t="shared" ca="1" si="140"/>
        <v>0</v>
      </c>
    </row>
    <row r="70" spans="1:3" x14ac:dyDescent="0.2">
      <c r="A70" s="13">
        <v>30</v>
      </c>
      <c r="B70" s="21">
        <f t="shared" ca="1" si="139"/>
        <v>0</v>
      </c>
      <c r="C70" s="20">
        <f t="shared" ca="1" si="14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P69"/>
  <sheetViews>
    <sheetView workbookViewId="0"/>
  </sheetViews>
  <sheetFormatPr baseColWidth="10" defaultRowHeight="16" x14ac:dyDescent="0.2"/>
  <cols>
    <col min="1" max="1" width="12.33203125" style="13" bestFit="1" customWidth="1"/>
    <col min="2" max="2" width="12.6640625" style="13" bestFit="1" customWidth="1"/>
    <col min="3" max="3" width="12.33203125" style="13" bestFit="1" customWidth="1"/>
    <col min="4" max="5" width="12" style="13" bestFit="1" customWidth="1"/>
    <col min="6" max="6" width="14" style="13" bestFit="1" customWidth="1"/>
    <col min="7" max="7" width="13" style="13" bestFit="1" customWidth="1"/>
    <col min="8" max="9" width="10.83203125" style="13"/>
    <col min="10" max="12" width="11.1640625" style="13" bestFit="1" customWidth="1"/>
    <col min="13" max="16384" width="10.83203125" style="13"/>
  </cols>
  <sheetData>
    <row r="2" spans="1:302" x14ac:dyDescent="0.2">
      <c r="B2" s="13" t="s">
        <v>51</v>
      </c>
      <c r="I2" s="13" t="s">
        <v>75</v>
      </c>
      <c r="S2" s="13" t="s">
        <v>76</v>
      </c>
    </row>
    <row r="3" spans="1:302" x14ac:dyDescent="0.2">
      <c r="B3" s="15" t="s">
        <v>50</v>
      </c>
      <c r="C3" s="15" t="s">
        <v>49</v>
      </c>
      <c r="D3" s="15" t="s">
        <v>4</v>
      </c>
      <c r="E3" s="15" t="s">
        <v>69</v>
      </c>
      <c r="F3" s="15" t="s">
        <v>5</v>
      </c>
      <c r="G3" s="15" t="s">
        <v>52</v>
      </c>
      <c r="J3" s="13" t="s">
        <v>61</v>
      </c>
      <c r="K3" s="13" t="s">
        <v>62</v>
      </c>
      <c r="L3" s="13" t="s">
        <v>63</v>
      </c>
      <c r="M3" s="13" t="s">
        <v>64</v>
      </c>
      <c r="N3" s="13" t="s">
        <v>65</v>
      </c>
      <c r="O3" s="13" t="s">
        <v>66</v>
      </c>
      <c r="P3" s="13" t="s">
        <v>67</v>
      </c>
      <c r="Q3" s="13" t="s">
        <v>68</v>
      </c>
      <c r="T3" s="13" t="s">
        <v>61</v>
      </c>
      <c r="U3" s="13" t="s">
        <v>62</v>
      </c>
      <c r="V3" s="13" t="s">
        <v>63</v>
      </c>
      <c r="W3" s="13" t="s">
        <v>64</v>
      </c>
      <c r="X3" s="13" t="s">
        <v>65</v>
      </c>
      <c r="Y3" s="13" t="s">
        <v>66</v>
      </c>
      <c r="Z3" s="13" t="s">
        <v>67</v>
      </c>
      <c r="AA3" s="13" t="s">
        <v>68</v>
      </c>
    </row>
    <row r="4" spans="1:302" x14ac:dyDescent="0.2">
      <c r="B4" s="11">
        <v>0.25</v>
      </c>
      <c r="C4" s="13">
        <f>B5</f>
        <v>0.5</v>
      </c>
      <c r="D4" s="1">
        <v>5.9999999999999995E-4</v>
      </c>
      <c r="E4" s="13">
        <f>E5/2</f>
        <v>1.7999999999999997E-7</v>
      </c>
      <c r="F4" s="1">
        <v>5.5E-2</v>
      </c>
      <c r="G4" s="18">
        <f>K4</f>
        <v>5.4000000000000002E-7</v>
      </c>
      <c r="I4" s="13" t="s">
        <v>61</v>
      </c>
      <c r="J4" s="16">
        <v>3.5999999999999994E-7</v>
      </c>
      <c r="K4" s="16">
        <v>5.4000000000000002E-7</v>
      </c>
      <c r="L4" s="16">
        <v>7.1999999999999999E-7</v>
      </c>
      <c r="M4" s="13">
        <f t="shared" ref="M4:Q11" ca="1" si="0">_xlfn.COVARIANCE.P(INDIRECT($I4),INDIRECT(M$3))</f>
        <v>5.6021184489140624E-8</v>
      </c>
      <c r="N4" s="13">
        <f t="shared" ca="1" si="0"/>
        <v>5.0757555690472192E-8</v>
      </c>
      <c r="O4" s="13">
        <f t="shared" ca="1" si="0"/>
        <v>5.5886267455886636E-8</v>
      </c>
      <c r="P4" s="13">
        <f t="shared" ca="1" si="0"/>
        <v>4.5472676799132535E-8</v>
      </c>
      <c r="Q4" s="13">
        <f t="shared" ca="1" si="0"/>
        <v>3.8752653571929757E-8</v>
      </c>
      <c r="S4" s="13" t="s">
        <v>61</v>
      </c>
      <c r="T4" s="13">
        <f t="shared" ref="T4:AA11" ca="1" si="1">CORREL(INDIRECT($I4),INDIRECT(T$3))</f>
        <v>1</v>
      </c>
      <c r="U4" s="13">
        <f t="shared" ca="1" si="1"/>
        <v>0.30115848587643673</v>
      </c>
      <c r="V4" s="13">
        <f t="shared" ca="1" si="1"/>
        <v>0.31239898577258712</v>
      </c>
      <c r="W4" s="13">
        <f t="shared" ca="1" si="1"/>
        <v>0.26628677516844146</v>
      </c>
      <c r="X4" s="13">
        <f t="shared" ca="1" si="1"/>
        <v>0.23604145320616263</v>
      </c>
      <c r="Y4" s="13">
        <f t="shared" ca="1" si="1"/>
        <v>0.27042441781078463</v>
      </c>
      <c r="Z4" s="13">
        <f t="shared" ca="1" si="1"/>
        <v>0.2158264401711926</v>
      </c>
      <c r="AA4" s="13">
        <f t="shared" ca="1" si="1"/>
        <v>0.19420643434939441</v>
      </c>
    </row>
    <row r="5" spans="1:302" x14ac:dyDescent="0.2">
      <c r="B5" s="11">
        <v>0.5</v>
      </c>
      <c r="C5" s="13">
        <f t="shared" ref="C5:C11" si="2">B6</f>
        <v>1</v>
      </c>
      <c r="D5" s="1">
        <v>1E-3</v>
      </c>
      <c r="E5" s="13">
        <f>J4</f>
        <v>3.5999999999999994E-7</v>
      </c>
      <c r="F5" s="1">
        <v>0.06</v>
      </c>
      <c r="G5" s="18">
        <f>L5</f>
        <v>1.3999999999999999E-6</v>
      </c>
      <c r="I5" s="13" t="s">
        <v>62</v>
      </c>
      <c r="J5" s="16">
        <v>5.4000000000000002E-7</v>
      </c>
      <c r="K5" s="16">
        <v>9.9999999999999995E-7</v>
      </c>
      <c r="L5" s="16">
        <v>1.3999999999999999E-6</v>
      </c>
      <c r="M5" s="13">
        <f t="shared" ca="1" si="0"/>
        <v>7.9597697491809453E-8</v>
      </c>
      <c r="N5" s="13">
        <f t="shared" ca="1" si="0"/>
        <v>8.0457107609858741E-8</v>
      </c>
      <c r="O5" s="13">
        <f t="shared" ca="1" si="0"/>
        <v>7.5016887641947943E-8</v>
      </c>
      <c r="P5" s="13">
        <f t="shared" ca="1" si="0"/>
        <v>6.8968953990300989E-8</v>
      </c>
      <c r="Q5" s="13">
        <f t="shared" ca="1" si="0"/>
        <v>5.2009652415875894E-8</v>
      </c>
      <c r="S5" s="13" t="s">
        <v>62</v>
      </c>
      <c r="T5" s="13">
        <f t="shared" ca="1" si="1"/>
        <v>0.30115848587643673</v>
      </c>
      <c r="U5" s="13">
        <f t="shared" ca="1" si="1"/>
        <v>1.0000000000000002</v>
      </c>
      <c r="V5" s="13">
        <f t="shared" ca="1" si="1"/>
        <v>0.37910527245205422</v>
      </c>
      <c r="W5" s="13">
        <f t="shared" ca="1" si="1"/>
        <v>0.35913876010291718</v>
      </c>
      <c r="X5" s="13">
        <f t="shared" ca="1" si="1"/>
        <v>0.35515379402127484</v>
      </c>
      <c r="Y5" s="13">
        <f t="shared" ca="1" si="1"/>
        <v>0.34455955916019609</v>
      </c>
      <c r="Z5" s="13">
        <f t="shared" ca="1" si="1"/>
        <v>0.3107221615569068</v>
      </c>
      <c r="AA5" s="13">
        <f t="shared" ca="1" si="1"/>
        <v>0.24740620218953041</v>
      </c>
    </row>
    <row r="6" spans="1:302" x14ac:dyDescent="0.2">
      <c r="B6" s="11">
        <v>1</v>
      </c>
      <c r="C6" s="13">
        <f t="shared" si="2"/>
        <v>3</v>
      </c>
      <c r="D6" s="1">
        <v>2E-3</v>
      </c>
      <c r="E6" s="13">
        <f>K5</f>
        <v>9.9999999999999995E-7</v>
      </c>
      <c r="F6" s="1">
        <v>7.0000000000000007E-2</v>
      </c>
      <c r="G6" s="13">
        <f>L5</f>
        <v>1.3999999999999999E-6</v>
      </c>
      <c r="I6" s="13" t="s">
        <v>63</v>
      </c>
      <c r="J6" s="16">
        <v>7.1999999999999999E-7</v>
      </c>
      <c r="K6" s="16">
        <v>1.3999999999999999E-6</v>
      </c>
      <c r="L6" s="16">
        <v>3.9999999999999998E-6</v>
      </c>
      <c r="M6" s="13">
        <f t="shared" ca="1" si="0"/>
        <v>9.7896692358618398E-8</v>
      </c>
      <c r="N6" s="13">
        <f t="shared" ca="1" si="0"/>
        <v>9.4585264872952779E-8</v>
      </c>
      <c r="O6" s="13">
        <f t="shared" ca="1" si="0"/>
        <v>8.9418471069530157E-8</v>
      </c>
      <c r="P6" s="13">
        <f t="shared" ca="1" si="0"/>
        <v>7.8775598020779188E-8</v>
      </c>
      <c r="Q6" s="13">
        <f t="shared" ca="1" si="0"/>
        <v>6.1234533025633022E-8</v>
      </c>
      <c r="S6" s="13" t="s">
        <v>63</v>
      </c>
      <c r="T6" s="13">
        <f t="shared" ca="1" si="1"/>
        <v>0.31239898577258712</v>
      </c>
      <c r="U6" s="13">
        <f t="shared" ca="1" si="1"/>
        <v>0.37910527245205422</v>
      </c>
      <c r="V6" s="13">
        <f t="shared" ca="1" si="1"/>
        <v>0.99999999999999989</v>
      </c>
      <c r="W6" s="13">
        <f t="shared" ca="1" si="1"/>
        <v>0.42870425287816044</v>
      </c>
      <c r="X6" s="13">
        <f t="shared" ca="1" si="1"/>
        <v>0.40523180735181785</v>
      </c>
      <c r="Y6" s="13">
        <f t="shared" ca="1" si="1"/>
        <v>0.39862129948285802</v>
      </c>
      <c r="Z6" s="13">
        <f t="shared" ca="1" si="1"/>
        <v>0.34445960434835554</v>
      </c>
      <c r="AA6" s="13">
        <f t="shared" ca="1" si="1"/>
        <v>0.28271642544725906</v>
      </c>
    </row>
    <row r="7" spans="1:302" x14ac:dyDescent="0.2">
      <c r="B7" s="12">
        <v>3</v>
      </c>
      <c r="C7" s="13">
        <f t="shared" si="2"/>
        <v>4</v>
      </c>
      <c r="D7" s="13">
        <f t="shared" ref="D7:D12" si="3">SQRT(E7)</f>
        <v>2E-3</v>
      </c>
      <c r="E7" s="13">
        <f>L6</f>
        <v>3.9999999999999998E-6</v>
      </c>
      <c r="G7" s="13">
        <f ca="1">M6</f>
        <v>9.7896692358618398E-8</v>
      </c>
      <c r="I7" s="13" t="s">
        <v>64</v>
      </c>
      <c r="J7" s="13">
        <f t="shared" ref="J7:L11" ca="1" si="4">_xlfn.COVARIANCE.P(INDIRECT($I7),INDIRECT(J$3))</f>
        <v>5.6021184489140624E-8</v>
      </c>
      <c r="K7" s="13">
        <f t="shared" ca="1" si="4"/>
        <v>7.9597697491809453E-8</v>
      </c>
      <c r="L7" s="13">
        <f t="shared" ca="1" si="4"/>
        <v>9.7896692358618398E-8</v>
      </c>
      <c r="M7" s="13">
        <f t="shared" ca="1" si="0"/>
        <v>2.3290074027596282E-7</v>
      </c>
      <c r="N7" s="13">
        <f t="shared" ca="1" si="0"/>
        <v>9.6784153745477959E-8</v>
      </c>
      <c r="O7" s="13">
        <f t="shared" ca="1" si="0"/>
        <v>9.5381096669174216E-8</v>
      </c>
      <c r="P7" s="13">
        <f t="shared" ca="1" si="0"/>
        <v>8.5265148330887767E-8</v>
      </c>
      <c r="Q7" s="13">
        <f t="shared" ca="1" si="0"/>
        <v>7.4447441175979079E-8</v>
      </c>
      <c r="S7" s="13" t="s">
        <v>64</v>
      </c>
      <c r="T7" s="13">
        <f t="shared" ca="1" si="1"/>
        <v>0.26628677516844146</v>
      </c>
      <c r="U7" s="13">
        <f t="shared" ca="1" si="1"/>
        <v>0.35913876010291718</v>
      </c>
      <c r="V7" s="13">
        <f t="shared" ca="1" si="1"/>
        <v>0.42870425287816044</v>
      </c>
      <c r="W7" s="13">
        <f t="shared" ca="1" si="1"/>
        <v>0.99999999999999989</v>
      </c>
      <c r="X7" s="13">
        <f t="shared" ca="1" si="1"/>
        <v>0.40655907252397827</v>
      </c>
      <c r="Y7" s="13">
        <f t="shared" ca="1" si="1"/>
        <v>0.41690291339493507</v>
      </c>
      <c r="Z7" s="13">
        <f t="shared" ca="1" si="1"/>
        <v>0.36555901567542542</v>
      </c>
      <c r="AA7" s="13">
        <f t="shared" ca="1" si="1"/>
        <v>0.33701075744980946</v>
      </c>
    </row>
    <row r="8" spans="1:302" x14ac:dyDescent="0.2">
      <c r="B8" s="12">
        <v>4</v>
      </c>
      <c r="C8" s="13">
        <f t="shared" si="2"/>
        <v>5</v>
      </c>
      <c r="D8" s="13">
        <f t="shared" ca="1" si="3"/>
        <v>4.8259790745087451E-4</v>
      </c>
      <c r="E8" s="13">
        <f ca="1">M7</f>
        <v>2.3290074027596282E-7</v>
      </c>
      <c r="G8" s="13">
        <f ca="1">N7</f>
        <v>9.6784153745477959E-8</v>
      </c>
      <c r="I8" s="13" t="s">
        <v>65</v>
      </c>
      <c r="J8" s="13">
        <f t="shared" ca="1" si="4"/>
        <v>5.0757555690472192E-8</v>
      </c>
      <c r="K8" s="13">
        <f t="shared" ca="1" si="4"/>
        <v>8.0457107609858741E-8</v>
      </c>
      <c r="L8" s="13">
        <f t="shared" ca="1" si="4"/>
        <v>9.4585264872952779E-8</v>
      </c>
      <c r="M8" s="13">
        <f t="shared" ca="1" si="0"/>
        <v>9.6784153745477959E-8</v>
      </c>
      <c r="N8" s="13">
        <f t="shared" ca="1" si="0"/>
        <v>2.4332701655922219E-7</v>
      </c>
      <c r="O8" s="13">
        <f t="shared" ca="1" si="0"/>
        <v>9.7110519961521921E-8</v>
      </c>
      <c r="P8" s="13">
        <f t="shared" ca="1" si="0"/>
        <v>9.2949099247297326E-8</v>
      </c>
      <c r="Q8" s="13">
        <f t="shared" ca="1" si="0"/>
        <v>7.7257051011626481E-8</v>
      </c>
      <c r="S8" s="13" t="s">
        <v>65</v>
      </c>
      <c r="T8" s="13">
        <f t="shared" ca="1" si="1"/>
        <v>0.23604145320616263</v>
      </c>
      <c r="U8" s="13">
        <f t="shared" ca="1" si="1"/>
        <v>0.35515379402127484</v>
      </c>
      <c r="V8" s="13">
        <f t="shared" ca="1" si="1"/>
        <v>0.40523180735181785</v>
      </c>
      <c r="W8" s="13">
        <f t="shared" ca="1" si="1"/>
        <v>0.40655907252397827</v>
      </c>
      <c r="X8" s="13">
        <f t="shared" ca="1" si="1"/>
        <v>1.0000000000000002</v>
      </c>
      <c r="Y8" s="13">
        <f t="shared" ca="1" si="1"/>
        <v>0.41526866991719341</v>
      </c>
      <c r="Z8" s="13">
        <f t="shared" ca="1" si="1"/>
        <v>0.38987142159407062</v>
      </c>
      <c r="AA8" s="13">
        <f t="shared" ca="1" si="1"/>
        <v>0.34215460073959725</v>
      </c>
    </row>
    <row r="9" spans="1:302" x14ac:dyDescent="0.2">
      <c r="B9" s="12">
        <v>5</v>
      </c>
      <c r="C9" s="13">
        <f t="shared" si="2"/>
        <v>7</v>
      </c>
      <c r="D9" s="13">
        <f t="shared" ca="1" si="3"/>
        <v>4.9328188346950484E-4</v>
      </c>
      <c r="E9" s="13">
        <f ca="1">N8</f>
        <v>2.4332701655922219E-7</v>
      </c>
      <c r="G9" s="13">
        <f ca="1">O8</f>
        <v>9.7110519961521921E-8</v>
      </c>
      <c r="I9" s="13" t="s">
        <v>66</v>
      </c>
      <c r="J9" s="13">
        <f t="shared" ca="1" si="4"/>
        <v>5.5886267455886636E-8</v>
      </c>
      <c r="K9" s="13">
        <f t="shared" ca="1" si="4"/>
        <v>7.5016887641947943E-8</v>
      </c>
      <c r="L9" s="13">
        <f t="shared" ca="1" si="4"/>
        <v>8.9418471069530157E-8</v>
      </c>
      <c r="M9" s="13">
        <f t="shared" ca="1" si="0"/>
        <v>9.5381096669174216E-8</v>
      </c>
      <c r="N9" s="13">
        <f t="shared" ca="1" si="0"/>
        <v>9.7110519961521921E-8</v>
      </c>
      <c r="O9" s="13">
        <f t="shared" ca="1" si="0"/>
        <v>2.2474182024144761E-7</v>
      </c>
      <c r="P9" s="13">
        <f t="shared" ca="1" si="0"/>
        <v>9.5245352499713225E-8</v>
      </c>
      <c r="Q9" s="13">
        <f t="shared" ca="1" si="0"/>
        <v>8.044934167656541E-8</v>
      </c>
      <c r="S9" s="13" t="s">
        <v>66</v>
      </c>
      <c r="T9" s="13">
        <f t="shared" ca="1" si="1"/>
        <v>0.27042441781078463</v>
      </c>
      <c r="U9" s="13">
        <f t="shared" ca="1" si="1"/>
        <v>0.34455955916019609</v>
      </c>
      <c r="V9" s="13">
        <f t="shared" ca="1" si="1"/>
        <v>0.39862129948285802</v>
      </c>
      <c r="W9" s="13">
        <f t="shared" ca="1" si="1"/>
        <v>0.41690291339493507</v>
      </c>
      <c r="X9" s="13">
        <f t="shared" ca="1" si="1"/>
        <v>0.41526866991719341</v>
      </c>
      <c r="Y9" s="13">
        <f t="shared" ca="1" si="1"/>
        <v>1</v>
      </c>
      <c r="Z9" s="13">
        <f t="shared" ca="1" si="1"/>
        <v>0.41569349478754669</v>
      </c>
      <c r="AA9" s="13">
        <f t="shared" ca="1" si="1"/>
        <v>0.37073191169954139</v>
      </c>
    </row>
    <row r="10" spans="1:302" x14ac:dyDescent="0.2">
      <c r="B10" s="12">
        <v>7</v>
      </c>
      <c r="C10" s="13">
        <f>B11</f>
        <v>10</v>
      </c>
      <c r="D10" s="13">
        <f t="shared" ca="1" si="3"/>
        <v>4.7406942555014832E-4</v>
      </c>
      <c r="E10" s="13">
        <f ca="1">O9</f>
        <v>2.2474182024144761E-7</v>
      </c>
      <c r="G10" s="13">
        <f ca="1">P9</f>
        <v>9.5245352499713225E-8</v>
      </c>
      <c r="I10" s="13" t="s">
        <v>67</v>
      </c>
      <c r="J10" s="13">
        <f t="shared" ca="1" si="4"/>
        <v>4.5472676799132535E-8</v>
      </c>
      <c r="K10" s="13">
        <f t="shared" ca="1" si="4"/>
        <v>6.8968953990300989E-8</v>
      </c>
      <c r="L10" s="13">
        <f t="shared" ca="1" si="4"/>
        <v>7.8775598020779188E-8</v>
      </c>
      <c r="M10" s="13">
        <f t="shared" ca="1" si="0"/>
        <v>8.5265148330887767E-8</v>
      </c>
      <c r="N10" s="13">
        <f t="shared" ca="1" si="0"/>
        <v>9.2949099247297326E-8</v>
      </c>
      <c r="O10" s="13">
        <f t="shared" ca="1" si="0"/>
        <v>9.5245352499713225E-8</v>
      </c>
      <c r="P10" s="13">
        <f t="shared" ca="1" si="0"/>
        <v>2.3359160805321781E-7</v>
      </c>
      <c r="Q10" s="13">
        <f t="shared" ca="1" si="0"/>
        <v>8.7054929828074485E-8</v>
      </c>
      <c r="S10" s="13" t="s">
        <v>67</v>
      </c>
      <c r="T10" s="13">
        <f t="shared" ca="1" si="1"/>
        <v>0.2158264401711926</v>
      </c>
      <c r="U10" s="13">
        <f t="shared" ca="1" si="1"/>
        <v>0.3107221615569068</v>
      </c>
      <c r="V10" s="13">
        <f t="shared" ca="1" si="1"/>
        <v>0.34445960434835554</v>
      </c>
      <c r="W10" s="13">
        <f t="shared" ca="1" si="1"/>
        <v>0.36555901567542542</v>
      </c>
      <c r="X10" s="13">
        <f t="shared" ca="1" si="1"/>
        <v>0.38987142159407062</v>
      </c>
      <c r="Y10" s="13">
        <f t="shared" ca="1" si="1"/>
        <v>0.41569349478754669</v>
      </c>
      <c r="Z10" s="13">
        <f t="shared" ca="1" si="1"/>
        <v>0.99999999999999989</v>
      </c>
      <c r="AA10" s="13">
        <f t="shared" ca="1" si="1"/>
        <v>0.39349949076188634</v>
      </c>
    </row>
    <row r="11" spans="1:302" x14ac:dyDescent="0.2">
      <c r="B11" s="12">
        <v>10</v>
      </c>
      <c r="C11" s="13">
        <f t="shared" si="2"/>
        <v>30</v>
      </c>
      <c r="D11" s="13">
        <f t="shared" ca="1" si="3"/>
        <v>4.8331315733509452E-4</v>
      </c>
      <c r="E11" s="13">
        <f ca="1">P10</f>
        <v>2.3359160805321781E-7</v>
      </c>
      <c r="G11" s="13">
        <f ca="1">Q10</f>
        <v>8.7054929828074485E-8</v>
      </c>
      <c r="I11" s="13" t="s">
        <v>68</v>
      </c>
      <c r="J11" s="13">
        <f t="shared" ca="1" si="4"/>
        <v>3.8752653571929757E-8</v>
      </c>
      <c r="K11" s="13">
        <f t="shared" ca="1" si="4"/>
        <v>5.2009652415875894E-8</v>
      </c>
      <c r="L11" s="13">
        <f t="shared" ca="1" si="4"/>
        <v>6.1234533025633022E-8</v>
      </c>
      <c r="M11" s="13">
        <f t="shared" ca="1" si="0"/>
        <v>7.4447441175979079E-8</v>
      </c>
      <c r="N11" s="13">
        <f t="shared" ca="1" si="0"/>
        <v>7.7257051011626481E-8</v>
      </c>
      <c r="O11" s="13">
        <f t="shared" ca="1" si="0"/>
        <v>8.044934167656541E-8</v>
      </c>
      <c r="P11" s="13">
        <f t="shared" ca="1" si="0"/>
        <v>8.7054929828074485E-8</v>
      </c>
      <c r="Q11" s="13">
        <f t="shared" ca="1" si="0"/>
        <v>2.0952755918426689E-7</v>
      </c>
      <c r="S11" s="13" t="s">
        <v>68</v>
      </c>
      <c r="T11" s="13">
        <f t="shared" ca="1" si="1"/>
        <v>0.19420643434939441</v>
      </c>
      <c r="U11" s="13">
        <f t="shared" ca="1" si="1"/>
        <v>0.24740620218953041</v>
      </c>
      <c r="V11" s="13">
        <f t="shared" ca="1" si="1"/>
        <v>0.28271642544725906</v>
      </c>
      <c r="W11" s="13">
        <f t="shared" ca="1" si="1"/>
        <v>0.33701075744980946</v>
      </c>
      <c r="X11" s="13">
        <f t="shared" ca="1" si="1"/>
        <v>0.34215460073959725</v>
      </c>
      <c r="Y11" s="13">
        <f t="shared" ca="1" si="1"/>
        <v>0.37073191169954139</v>
      </c>
      <c r="Z11" s="13">
        <f t="shared" ca="1" si="1"/>
        <v>0.39349949076188634</v>
      </c>
      <c r="AA11" s="13">
        <f t="shared" ca="1" si="1"/>
        <v>1.0000000000000002</v>
      </c>
    </row>
    <row r="12" spans="1:302" x14ac:dyDescent="0.2">
      <c r="B12" s="12">
        <v>30</v>
      </c>
      <c r="C12" s="13">
        <v>30</v>
      </c>
      <c r="D12" s="13">
        <f t="shared" ca="1" si="3"/>
        <v>4.5774180406017853E-4</v>
      </c>
      <c r="E12" s="13">
        <f ca="1">Q11</f>
        <v>2.0952755918426689E-7</v>
      </c>
      <c r="G12" s="13">
        <f ca="1">Q11</f>
        <v>2.0952755918426689E-7</v>
      </c>
    </row>
    <row r="15" spans="1:302" x14ac:dyDescent="0.2">
      <c r="A15" s="13" t="s">
        <v>48</v>
      </c>
      <c r="B15" s="19">
        <v>0.3</v>
      </c>
      <c r="C15" s="11">
        <v>0.8</v>
      </c>
      <c r="D15" s="12">
        <v>0.81</v>
      </c>
      <c r="E15" s="12">
        <v>0.82</v>
      </c>
      <c r="F15" s="12">
        <v>0.83</v>
      </c>
      <c r="G15" s="12">
        <v>0.84</v>
      </c>
      <c r="H15" s="12">
        <v>0.85</v>
      </c>
      <c r="I15" s="12">
        <v>0.86</v>
      </c>
      <c r="J15" s="12">
        <v>0.869999999999999</v>
      </c>
      <c r="K15" s="12">
        <v>0.9</v>
      </c>
      <c r="L15" s="12">
        <v>1</v>
      </c>
      <c r="M15" s="12">
        <v>1.1000000000000001</v>
      </c>
      <c r="N15" s="12">
        <v>1.2</v>
      </c>
      <c r="O15" s="12">
        <v>1.3</v>
      </c>
      <c r="P15" s="12">
        <v>1.4</v>
      </c>
      <c r="Q15" s="12">
        <v>1.5</v>
      </c>
      <c r="R15" s="12">
        <v>1.6</v>
      </c>
      <c r="S15" s="12">
        <v>1.7</v>
      </c>
      <c r="T15" s="12">
        <v>1.8</v>
      </c>
      <c r="U15" s="12">
        <v>1.9</v>
      </c>
      <c r="V15" s="12">
        <v>2</v>
      </c>
      <c r="W15" s="12">
        <v>2.1</v>
      </c>
      <c r="X15" s="12">
        <v>2.2000000000000002</v>
      </c>
      <c r="Y15" s="12">
        <v>2.2999999999999998</v>
      </c>
      <c r="Z15" s="12">
        <v>2.4</v>
      </c>
      <c r="AA15" s="12">
        <v>2.5</v>
      </c>
      <c r="AB15" s="12">
        <v>2.6</v>
      </c>
      <c r="AC15" s="12">
        <v>2.7</v>
      </c>
      <c r="AD15" s="12">
        <v>2.8</v>
      </c>
      <c r="AE15" s="12">
        <v>2.9</v>
      </c>
      <c r="AF15" s="12">
        <v>3</v>
      </c>
      <c r="AG15" s="12">
        <v>3.1</v>
      </c>
      <c r="AH15" s="12">
        <v>3.2</v>
      </c>
      <c r="AI15" s="12">
        <v>3.3</v>
      </c>
      <c r="AJ15" s="12">
        <v>3.4</v>
      </c>
      <c r="AK15" s="12">
        <v>3.5</v>
      </c>
      <c r="AL15" s="12">
        <v>3.6</v>
      </c>
      <c r="AM15" s="12">
        <v>3.7</v>
      </c>
      <c r="AN15" s="12">
        <v>3.8</v>
      </c>
      <c r="AO15" s="12">
        <v>3.9</v>
      </c>
      <c r="AP15" s="12">
        <v>4</v>
      </c>
      <c r="AQ15" s="12">
        <v>4.0999999999999996</v>
      </c>
      <c r="AR15" s="12">
        <v>4.2</v>
      </c>
      <c r="AS15" s="12">
        <v>4.3</v>
      </c>
      <c r="AT15" s="12">
        <v>4.4000000000000004</v>
      </c>
      <c r="AU15" s="12">
        <v>4.5</v>
      </c>
      <c r="AV15" s="12">
        <v>4.5999999999999996</v>
      </c>
      <c r="AW15" s="12">
        <v>4.7</v>
      </c>
      <c r="AX15" s="12">
        <v>4.8</v>
      </c>
      <c r="AY15" s="12">
        <v>4.9000000000000004</v>
      </c>
      <c r="AZ15" s="12">
        <v>5</v>
      </c>
      <c r="BA15" s="12">
        <v>5.0999999999999996</v>
      </c>
      <c r="BB15" s="12">
        <v>5.2</v>
      </c>
      <c r="BC15" s="12">
        <v>5.3</v>
      </c>
      <c r="BD15" s="12">
        <v>5.4</v>
      </c>
      <c r="BE15" s="12">
        <v>5.5</v>
      </c>
      <c r="BF15" s="12">
        <v>5.6</v>
      </c>
      <c r="BG15" s="12">
        <v>5.7</v>
      </c>
      <c r="BH15" s="12">
        <v>5.8</v>
      </c>
      <c r="BI15" s="12">
        <v>5.9</v>
      </c>
      <c r="BJ15" s="12">
        <v>6</v>
      </c>
      <c r="BK15" s="12">
        <v>6.1</v>
      </c>
      <c r="BL15" s="12">
        <v>6.2</v>
      </c>
      <c r="BM15" s="12">
        <v>6.3</v>
      </c>
      <c r="BN15" s="12">
        <v>6.4</v>
      </c>
      <c r="BO15" s="12">
        <v>6.5</v>
      </c>
      <c r="BP15" s="12">
        <v>6.6</v>
      </c>
      <c r="BQ15" s="12">
        <v>6.7</v>
      </c>
      <c r="BR15" s="12">
        <v>6.8</v>
      </c>
      <c r="BS15" s="12">
        <v>6.9</v>
      </c>
      <c r="BT15" s="12">
        <v>7</v>
      </c>
      <c r="BU15" s="12">
        <v>7.1</v>
      </c>
      <c r="BV15" s="12">
        <v>7.2</v>
      </c>
      <c r="BW15" s="12">
        <v>7.3</v>
      </c>
      <c r="BX15" s="12">
        <v>7.4</v>
      </c>
      <c r="BY15" s="12">
        <v>7.5</v>
      </c>
      <c r="BZ15" s="12">
        <v>7.6</v>
      </c>
      <c r="CA15" s="12">
        <v>7.7</v>
      </c>
      <c r="CB15" s="12">
        <v>7.8</v>
      </c>
      <c r="CC15" s="12">
        <v>7.9</v>
      </c>
      <c r="CD15" s="12">
        <v>8</v>
      </c>
      <c r="CE15" s="12">
        <v>8.1</v>
      </c>
      <c r="CF15" s="12">
        <v>8.1999999999999993</v>
      </c>
      <c r="CG15" s="12">
        <v>8.3000000000000007</v>
      </c>
      <c r="CH15" s="12">
        <v>8.4</v>
      </c>
      <c r="CI15" s="12">
        <v>8.5</v>
      </c>
      <c r="CJ15" s="12">
        <v>8.6</v>
      </c>
      <c r="CK15" s="12">
        <v>8.6999999999999993</v>
      </c>
      <c r="CL15" s="12">
        <v>8.8000000000000007</v>
      </c>
      <c r="CM15" s="12">
        <v>8.9</v>
      </c>
      <c r="CN15" s="12">
        <v>9</v>
      </c>
      <c r="CO15" s="12">
        <v>9.1</v>
      </c>
      <c r="CP15" s="12">
        <v>9.1999999999999993</v>
      </c>
      <c r="CQ15" s="12">
        <v>9.3000000000000007</v>
      </c>
      <c r="CR15" s="12">
        <v>9.4</v>
      </c>
      <c r="CS15" s="12">
        <v>9.5</v>
      </c>
      <c r="CT15" s="12">
        <v>9.6</v>
      </c>
      <c r="CU15" s="12">
        <v>9.6999999999999993</v>
      </c>
      <c r="CV15" s="12">
        <v>9.8000000000000007</v>
      </c>
      <c r="CW15" s="12">
        <v>9.9</v>
      </c>
      <c r="CX15" s="12">
        <v>10</v>
      </c>
      <c r="CY15" s="12">
        <v>10.1</v>
      </c>
      <c r="CZ15" s="12">
        <v>10.199999999999999</v>
      </c>
      <c r="DA15" s="12">
        <v>10.3</v>
      </c>
      <c r="DB15" s="12">
        <v>10.4</v>
      </c>
      <c r="DC15" s="12">
        <v>10.5</v>
      </c>
      <c r="DD15" s="12">
        <v>10.6</v>
      </c>
      <c r="DE15" s="12">
        <v>10.7</v>
      </c>
      <c r="DF15" s="12">
        <v>10.8</v>
      </c>
      <c r="DG15" s="12">
        <v>10.9</v>
      </c>
      <c r="DH15" s="12">
        <v>11</v>
      </c>
      <c r="DI15" s="12">
        <v>11.1</v>
      </c>
      <c r="DJ15" s="12">
        <v>11.2</v>
      </c>
      <c r="DK15" s="12">
        <v>11.3</v>
      </c>
      <c r="DL15" s="12">
        <v>11.4</v>
      </c>
      <c r="DM15" s="12">
        <v>11.5</v>
      </c>
      <c r="DN15" s="12">
        <v>11.6</v>
      </c>
      <c r="DO15" s="12">
        <v>11.7</v>
      </c>
      <c r="DP15" s="12">
        <v>11.8</v>
      </c>
      <c r="DQ15" s="12">
        <v>11.9</v>
      </c>
      <c r="DR15" s="12">
        <v>12</v>
      </c>
      <c r="DS15" s="12">
        <v>12.1</v>
      </c>
      <c r="DT15" s="12">
        <v>12.2</v>
      </c>
      <c r="DU15" s="12">
        <v>12.3</v>
      </c>
      <c r="DV15" s="12">
        <v>12.4</v>
      </c>
      <c r="DW15" s="12">
        <v>12.5</v>
      </c>
      <c r="DX15" s="12">
        <v>12.6</v>
      </c>
      <c r="DY15" s="12">
        <v>12.7</v>
      </c>
      <c r="DZ15" s="12">
        <v>12.8</v>
      </c>
      <c r="EA15" s="12">
        <v>12.9</v>
      </c>
      <c r="EB15" s="12">
        <v>13</v>
      </c>
      <c r="EC15" s="12">
        <v>13.1</v>
      </c>
      <c r="ED15" s="12">
        <v>13.2</v>
      </c>
      <c r="EE15" s="12">
        <v>13.3</v>
      </c>
      <c r="EF15" s="12">
        <v>13.4</v>
      </c>
      <c r="EG15" s="12">
        <v>13.5</v>
      </c>
      <c r="EH15" s="12">
        <v>13.6</v>
      </c>
      <c r="EI15" s="12">
        <v>13.7</v>
      </c>
      <c r="EJ15" s="12">
        <v>13.8</v>
      </c>
      <c r="EK15" s="12">
        <v>13.9</v>
      </c>
      <c r="EL15" s="12">
        <v>14</v>
      </c>
      <c r="EM15" s="12">
        <v>14.1</v>
      </c>
      <c r="EN15" s="12">
        <v>14.2</v>
      </c>
      <c r="EO15" s="12">
        <v>14.3</v>
      </c>
      <c r="EP15" s="12">
        <v>14.4</v>
      </c>
      <c r="EQ15" s="12">
        <v>14.5</v>
      </c>
      <c r="ER15" s="12">
        <v>14.6</v>
      </c>
      <c r="ES15" s="12">
        <v>14.7</v>
      </c>
      <c r="ET15" s="12">
        <v>14.8</v>
      </c>
      <c r="EU15" s="12">
        <v>14.9</v>
      </c>
      <c r="EV15" s="12">
        <v>15</v>
      </c>
      <c r="EW15" s="12">
        <v>15.1</v>
      </c>
      <c r="EX15" s="12">
        <v>15.2</v>
      </c>
      <c r="EY15" s="12">
        <v>15.3</v>
      </c>
      <c r="EZ15" s="12">
        <v>15.4</v>
      </c>
      <c r="FA15" s="12">
        <v>15.5</v>
      </c>
      <c r="FB15" s="12">
        <v>15.6</v>
      </c>
      <c r="FC15" s="12">
        <v>15.7</v>
      </c>
      <c r="FD15" s="12">
        <v>15.8</v>
      </c>
      <c r="FE15" s="12">
        <v>15.9</v>
      </c>
      <c r="FF15" s="12">
        <v>16</v>
      </c>
      <c r="FG15" s="12">
        <v>16.100000000000001</v>
      </c>
      <c r="FH15" s="12">
        <v>16.2</v>
      </c>
      <c r="FI15" s="12">
        <v>16.3</v>
      </c>
      <c r="FJ15" s="12">
        <v>16.399999999999999</v>
      </c>
      <c r="FK15" s="12">
        <v>16.5</v>
      </c>
      <c r="FL15" s="12">
        <v>16.600000000000001</v>
      </c>
      <c r="FM15" s="12">
        <v>16.7</v>
      </c>
      <c r="FN15" s="12">
        <v>16.8</v>
      </c>
      <c r="FO15" s="12">
        <v>16.899999999999999</v>
      </c>
      <c r="FP15" s="12">
        <v>17</v>
      </c>
      <c r="FQ15" s="12">
        <v>17.100000000000001</v>
      </c>
      <c r="FR15" s="12">
        <v>17.2</v>
      </c>
      <c r="FS15" s="12">
        <v>17.3</v>
      </c>
      <c r="FT15" s="12">
        <v>17.399999999999999</v>
      </c>
      <c r="FU15" s="12">
        <v>17.5</v>
      </c>
      <c r="FV15" s="12">
        <v>17.600000000000001</v>
      </c>
      <c r="FW15" s="12">
        <v>17.7</v>
      </c>
      <c r="FX15" s="12">
        <v>17.8</v>
      </c>
      <c r="FY15" s="12">
        <v>17.899999999999999</v>
      </c>
      <c r="FZ15" s="12">
        <v>18</v>
      </c>
      <c r="GA15" s="12">
        <v>18.100000000000001</v>
      </c>
      <c r="GB15" s="12">
        <v>18.2</v>
      </c>
      <c r="GC15" s="12">
        <v>18.3</v>
      </c>
      <c r="GD15" s="12">
        <v>18.399999999999999</v>
      </c>
      <c r="GE15" s="12">
        <v>18.5</v>
      </c>
      <c r="GF15" s="12">
        <v>18.600000000000001</v>
      </c>
      <c r="GG15" s="12">
        <v>18.7</v>
      </c>
      <c r="GH15" s="12">
        <v>18.8</v>
      </c>
      <c r="GI15" s="12">
        <v>18.899999999999999</v>
      </c>
      <c r="GJ15" s="12">
        <v>19</v>
      </c>
      <c r="GK15" s="12">
        <v>19.100000000000001</v>
      </c>
      <c r="GL15" s="12">
        <v>19.2</v>
      </c>
      <c r="GM15" s="12">
        <v>19.3</v>
      </c>
      <c r="GN15" s="12">
        <v>19.399999999999999</v>
      </c>
      <c r="GO15" s="12">
        <v>19.5</v>
      </c>
      <c r="GP15" s="12">
        <v>19.600000000000001</v>
      </c>
      <c r="GQ15" s="12">
        <v>19.7</v>
      </c>
      <c r="GR15" s="12">
        <v>19.8</v>
      </c>
      <c r="GS15" s="12">
        <v>19.899999999999999</v>
      </c>
      <c r="GT15" s="12">
        <v>20</v>
      </c>
      <c r="GU15" s="12">
        <v>20.100000000000001</v>
      </c>
      <c r="GV15" s="12">
        <v>20.2</v>
      </c>
      <c r="GW15" s="12">
        <v>20.3</v>
      </c>
      <c r="GX15" s="12">
        <v>20.399999999999999</v>
      </c>
      <c r="GY15" s="12">
        <v>20.5</v>
      </c>
      <c r="GZ15" s="12">
        <v>20.6</v>
      </c>
      <c r="HA15" s="12">
        <v>20.7</v>
      </c>
      <c r="HB15" s="12">
        <v>20.8</v>
      </c>
      <c r="HC15" s="12">
        <v>20.9</v>
      </c>
      <c r="HD15" s="12">
        <v>21</v>
      </c>
      <c r="HE15" s="12">
        <v>21.1</v>
      </c>
      <c r="HF15" s="12">
        <v>21.2</v>
      </c>
      <c r="HG15" s="12">
        <v>21.3</v>
      </c>
      <c r="HH15" s="12">
        <v>21.4</v>
      </c>
      <c r="HI15" s="12">
        <v>21.5</v>
      </c>
      <c r="HJ15" s="12">
        <v>21.6</v>
      </c>
      <c r="HK15" s="12">
        <v>21.7</v>
      </c>
      <c r="HL15" s="12">
        <v>21.8</v>
      </c>
      <c r="HM15" s="12">
        <v>21.9</v>
      </c>
      <c r="HN15" s="12">
        <v>22</v>
      </c>
      <c r="HO15" s="12">
        <v>22.1</v>
      </c>
      <c r="HP15" s="12">
        <v>22.2</v>
      </c>
      <c r="HQ15" s="12">
        <v>22.3</v>
      </c>
      <c r="HR15" s="12">
        <v>22.4</v>
      </c>
      <c r="HS15" s="12">
        <v>22.5</v>
      </c>
      <c r="HT15" s="12">
        <v>22.6</v>
      </c>
      <c r="HU15" s="12">
        <v>22.7</v>
      </c>
      <c r="HV15" s="12">
        <v>22.8</v>
      </c>
      <c r="HW15" s="12">
        <v>22.9</v>
      </c>
      <c r="HX15" s="12">
        <v>23</v>
      </c>
      <c r="HY15" s="12">
        <v>23.1</v>
      </c>
      <c r="HZ15" s="12">
        <v>23.2</v>
      </c>
      <c r="IA15" s="12">
        <v>23.3</v>
      </c>
      <c r="IB15" s="12">
        <v>23.4</v>
      </c>
      <c r="IC15" s="12">
        <v>23.5</v>
      </c>
      <c r="ID15" s="12">
        <v>23.6</v>
      </c>
      <c r="IE15" s="12">
        <v>23.7</v>
      </c>
      <c r="IF15" s="12">
        <v>23.8</v>
      </c>
      <c r="IG15" s="12">
        <v>23.9</v>
      </c>
      <c r="IH15" s="12">
        <v>24</v>
      </c>
      <c r="II15" s="12">
        <v>24.1</v>
      </c>
      <c r="IJ15" s="12">
        <v>24.2</v>
      </c>
      <c r="IK15" s="12">
        <v>24.3</v>
      </c>
      <c r="IL15" s="12">
        <v>24.4</v>
      </c>
      <c r="IM15" s="12">
        <v>24.5</v>
      </c>
      <c r="IN15" s="12">
        <v>24.6</v>
      </c>
      <c r="IO15" s="12">
        <v>24.7</v>
      </c>
      <c r="IP15" s="12">
        <v>24.8</v>
      </c>
      <c r="IQ15" s="12">
        <v>24.9</v>
      </c>
      <c r="IR15" s="12">
        <v>25</v>
      </c>
      <c r="IS15" s="12">
        <v>25.1</v>
      </c>
      <c r="IT15" s="12">
        <v>25.2</v>
      </c>
      <c r="IU15" s="12">
        <v>25.3</v>
      </c>
      <c r="IV15" s="12">
        <v>25.4</v>
      </c>
      <c r="IW15" s="12">
        <v>25.5</v>
      </c>
      <c r="IX15" s="12">
        <v>25.6</v>
      </c>
      <c r="IY15" s="12">
        <v>25.7</v>
      </c>
      <c r="IZ15" s="12">
        <v>25.8</v>
      </c>
      <c r="JA15" s="12">
        <v>25.9</v>
      </c>
      <c r="JB15" s="12">
        <v>26</v>
      </c>
      <c r="JC15" s="12">
        <v>26.1</v>
      </c>
      <c r="JD15" s="12">
        <v>26.2</v>
      </c>
      <c r="JE15" s="12">
        <v>26.3</v>
      </c>
      <c r="JF15" s="12">
        <v>26.4</v>
      </c>
      <c r="JG15" s="12">
        <v>26.5</v>
      </c>
      <c r="JH15" s="12">
        <v>26.6</v>
      </c>
      <c r="JI15" s="12">
        <v>26.7</v>
      </c>
      <c r="JJ15" s="12">
        <v>26.8</v>
      </c>
      <c r="JK15" s="12">
        <v>26.9</v>
      </c>
      <c r="JL15" s="12">
        <v>27</v>
      </c>
      <c r="JM15" s="12">
        <v>27.1</v>
      </c>
      <c r="JN15" s="12">
        <v>27.2</v>
      </c>
      <c r="JO15" s="12">
        <v>27.3</v>
      </c>
      <c r="JP15" s="12">
        <v>27.4</v>
      </c>
      <c r="JQ15" s="12">
        <v>27.5</v>
      </c>
      <c r="JR15" s="12">
        <v>27.6</v>
      </c>
      <c r="JS15" s="12">
        <v>27.7</v>
      </c>
      <c r="JT15" s="12">
        <v>27.8</v>
      </c>
      <c r="JU15" s="12">
        <v>27.9</v>
      </c>
      <c r="JV15" s="12">
        <v>28</v>
      </c>
      <c r="JW15" s="12">
        <v>28.1</v>
      </c>
      <c r="JX15" s="12">
        <v>28.2</v>
      </c>
      <c r="JY15" s="12">
        <v>28.3</v>
      </c>
      <c r="JZ15" s="12">
        <v>28.4</v>
      </c>
      <c r="KA15" s="12">
        <v>28.5</v>
      </c>
      <c r="KB15" s="12">
        <v>28.6</v>
      </c>
      <c r="KC15" s="12">
        <v>28.7</v>
      </c>
      <c r="KD15" s="12">
        <v>28.8</v>
      </c>
      <c r="KE15" s="12">
        <v>28.9</v>
      </c>
      <c r="KF15" s="12">
        <v>29</v>
      </c>
      <c r="KG15" s="12">
        <v>29.1</v>
      </c>
      <c r="KH15" s="12">
        <v>29.2</v>
      </c>
      <c r="KI15" s="12">
        <v>29.3</v>
      </c>
      <c r="KJ15" s="12">
        <v>29.4</v>
      </c>
      <c r="KK15" s="12">
        <v>29.5</v>
      </c>
      <c r="KL15" s="12">
        <v>29.6</v>
      </c>
      <c r="KM15" s="12">
        <v>29.7</v>
      </c>
      <c r="KN15" s="12">
        <v>29.8</v>
      </c>
      <c r="KO15" s="12">
        <v>29.9</v>
      </c>
      <c r="KP15" s="12">
        <v>30</v>
      </c>
    </row>
    <row r="16" spans="1:302" x14ac:dyDescent="0.2">
      <c r="A16" s="13" t="s">
        <v>50</v>
      </c>
      <c r="B16" s="13">
        <f t="shared" ref="B16:BM16" si="5">VLOOKUP(B15,KeyRateTable,1,1)</f>
        <v>0.25</v>
      </c>
      <c r="C16" s="13">
        <f t="shared" si="5"/>
        <v>0.5</v>
      </c>
      <c r="D16" s="13">
        <f t="shared" si="5"/>
        <v>0.5</v>
      </c>
      <c r="E16" s="13">
        <f t="shared" si="5"/>
        <v>0.5</v>
      </c>
      <c r="F16" s="13">
        <f t="shared" si="5"/>
        <v>0.5</v>
      </c>
      <c r="G16" s="13">
        <f t="shared" si="5"/>
        <v>0.5</v>
      </c>
      <c r="H16" s="13">
        <f t="shared" si="5"/>
        <v>0.5</v>
      </c>
      <c r="I16" s="13">
        <f t="shared" si="5"/>
        <v>0.5</v>
      </c>
      <c r="J16" s="13">
        <f t="shared" si="5"/>
        <v>0.5</v>
      </c>
      <c r="K16" s="13">
        <f t="shared" si="5"/>
        <v>0.5</v>
      </c>
      <c r="L16" s="13">
        <f t="shared" si="5"/>
        <v>1</v>
      </c>
      <c r="M16" s="13">
        <f t="shared" si="5"/>
        <v>1</v>
      </c>
      <c r="N16" s="13">
        <f t="shared" si="5"/>
        <v>1</v>
      </c>
      <c r="O16" s="13">
        <f t="shared" si="5"/>
        <v>1</v>
      </c>
      <c r="P16" s="13">
        <f t="shared" si="5"/>
        <v>1</v>
      </c>
      <c r="Q16" s="13">
        <f t="shared" si="5"/>
        <v>1</v>
      </c>
      <c r="R16" s="13">
        <f t="shared" si="5"/>
        <v>1</v>
      </c>
      <c r="S16" s="13">
        <f t="shared" si="5"/>
        <v>1</v>
      </c>
      <c r="T16" s="13">
        <f t="shared" si="5"/>
        <v>1</v>
      </c>
      <c r="U16" s="13">
        <f t="shared" si="5"/>
        <v>1</v>
      </c>
      <c r="V16" s="13">
        <f t="shared" si="5"/>
        <v>1</v>
      </c>
      <c r="W16" s="13">
        <f t="shared" si="5"/>
        <v>1</v>
      </c>
      <c r="X16" s="13">
        <f t="shared" si="5"/>
        <v>1</v>
      </c>
      <c r="Y16" s="13">
        <f t="shared" si="5"/>
        <v>1</v>
      </c>
      <c r="Z16" s="13">
        <f t="shared" si="5"/>
        <v>1</v>
      </c>
      <c r="AA16" s="13">
        <f t="shared" si="5"/>
        <v>1</v>
      </c>
      <c r="AB16" s="13">
        <f t="shared" si="5"/>
        <v>1</v>
      </c>
      <c r="AC16" s="13">
        <f t="shared" si="5"/>
        <v>1</v>
      </c>
      <c r="AD16" s="13">
        <f t="shared" si="5"/>
        <v>1</v>
      </c>
      <c r="AE16" s="13">
        <f t="shared" si="5"/>
        <v>1</v>
      </c>
      <c r="AF16" s="13">
        <f t="shared" si="5"/>
        <v>3</v>
      </c>
      <c r="AG16" s="13">
        <f t="shared" si="5"/>
        <v>3</v>
      </c>
      <c r="AH16" s="13">
        <f t="shared" si="5"/>
        <v>3</v>
      </c>
      <c r="AI16" s="13">
        <f t="shared" si="5"/>
        <v>3</v>
      </c>
      <c r="AJ16" s="13">
        <f t="shared" si="5"/>
        <v>3</v>
      </c>
      <c r="AK16" s="13">
        <f t="shared" si="5"/>
        <v>3</v>
      </c>
      <c r="AL16" s="13">
        <f t="shared" si="5"/>
        <v>3</v>
      </c>
      <c r="AM16" s="13">
        <f t="shared" si="5"/>
        <v>3</v>
      </c>
      <c r="AN16" s="13">
        <f t="shared" si="5"/>
        <v>3</v>
      </c>
      <c r="AO16" s="13">
        <f t="shared" si="5"/>
        <v>3</v>
      </c>
      <c r="AP16" s="13">
        <f t="shared" si="5"/>
        <v>4</v>
      </c>
      <c r="AQ16" s="13">
        <f t="shared" si="5"/>
        <v>4</v>
      </c>
      <c r="AR16" s="13">
        <f t="shared" si="5"/>
        <v>4</v>
      </c>
      <c r="AS16" s="13">
        <f t="shared" si="5"/>
        <v>4</v>
      </c>
      <c r="AT16" s="13">
        <f t="shared" si="5"/>
        <v>4</v>
      </c>
      <c r="AU16" s="13">
        <f t="shared" si="5"/>
        <v>4</v>
      </c>
      <c r="AV16" s="13">
        <f t="shared" si="5"/>
        <v>4</v>
      </c>
      <c r="AW16" s="13">
        <f t="shared" si="5"/>
        <v>4</v>
      </c>
      <c r="AX16" s="13">
        <f t="shared" si="5"/>
        <v>4</v>
      </c>
      <c r="AY16" s="13">
        <f t="shared" si="5"/>
        <v>4</v>
      </c>
      <c r="AZ16" s="13">
        <f t="shared" si="5"/>
        <v>5</v>
      </c>
      <c r="BA16" s="13">
        <f t="shared" si="5"/>
        <v>5</v>
      </c>
      <c r="BB16" s="13">
        <f t="shared" si="5"/>
        <v>5</v>
      </c>
      <c r="BC16" s="13">
        <f t="shared" si="5"/>
        <v>5</v>
      </c>
      <c r="BD16" s="13">
        <f t="shared" si="5"/>
        <v>5</v>
      </c>
      <c r="BE16" s="13">
        <f t="shared" si="5"/>
        <v>5</v>
      </c>
      <c r="BF16" s="13">
        <f t="shared" si="5"/>
        <v>5</v>
      </c>
      <c r="BG16" s="13">
        <f t="shared" si="5"/>
        <v>5</v>
      </c>
      <c r="BH16" s="13">
        <f t="shared" si="5"/>
        <v>5</v>
      </c>
      <c r="BI16" s="13">
        <f t="shared" si="5"/>
        <v>5</v>
      </c>
      <c r="BJ16" s="13">
        <f t="shared" si="5"/>
        <v>5</v>
      </c>
      <c r="BK16" s="13">
        <f t="shared" si="5"/>
        <v>5</v>
      </c>
      <c r="BL16" s="13">
        <f t="shared" si="5"/>
        <v>5</v>
      </c>
      <c r="BM16" s="13">
        <f t="shared" si="5"/>
        <v>5</v>
      </c>
      <c r="BN16" s="13">
        <f t="shared" ref="BN16:DY16" si="6">VLOOKUP(BN15,KeyRateTable,1,1)</f>
        <v>5</v>
      </c>
      <c r="BO16" s="13">
        <f t="shared" si="6"/>
        <v>5</v>
      </c>
      <c r="BP16" s="13">
        <f t="shared" si="6"/>
        <v>5</v>
      </c>
      <c r="BQ16" s="13">
        <f t="shared" si="6"/>
        <v>5</v>
      </c>
      <c r="BR16" s="13">
        <f t="shared" si="6"/>
        <v>5</v>
      </c>
      <c r="BS16" s="13">
        <f t="shared" si="6"/>
        <v>5</v>
      </c>
      <c r="BT16" s="13">
        <f t="shared" si="6"/>
        <v>7</v>
      </c>
      <c r="BU16" s="13">
        <f t="shared" si="6"/>
        <v>7</v>
      </c>
      <c r="BV16" s="13">
        <f t="shared" si="6"/>
        <v>7</v>
      </c>
      <c r="BW16" s="13">
        <f t="shared" si="6"/>
        <v>7</v>
      </c>
      <c r="BX16" s="13">
        <f t="shared" si="6"/>
        <v>7</v>
      </c>
      <c r="BY16" s="13">
        <f t="shared" si="6"/>
        <v>7</v>
      </c>
      <c r="BZ16" s="13">
        <f t="shared" si="6"/>
        <v>7</v>
      </c>
      <c r="CA16" s="13">
        <f t="shared" si="6"/>
        <v>7</v>
      </c>
      <c r="CB16" s="13">
        <f t="shared" si="6"/>
        <v>7</v>
      </c>
      <c r="CC16" s="13">
        <f t="shared" si="6"/>
        <v>7</v>
      </c>
      <c r="CD16" s="13">
        <f t="shared" si="6"/>
        <v>7</v>
      </c>
      <c r="CE16" s="13">
        <f t="shared" si="6"/>
        <v>7</v>
      </c>
      <c r="CF16" s="13">
        <f t="shared" si="6"/>
        <v>7</v>
      </c>
      <c r="CG16" s="13">
        <f t="shared" si="6"/>
        <v>7</v>
      </c>
      <c r="CH16" s="13">
        <f t="shared" si="6"/>
        <v>7</v>
      </c>
      <c r="CI16" s="13">
        <f t="shared" si="6"/>
        <v>7</v>
      </c>
      <c r="CJ16" s="13">
        <f t="shared" si="6"/>
        <v>7</v>
      </c>
      <c r="CK16" s="13">
        <f t="shared" si="6"/>
        <v>7</v>
      </c>
      <c r="CL16" s="13">
        <f t="shared" si="6"/>
        <v>7</v>
      </c>
      <c r="CM16" s="13">
        <f t="shared" si="6"/>
        <v>7</v>
      </c>
      <c r="CN16" s="13">
        <f t="shared" si="6"/>
        <v>7</v>
      </c>
      <c r="CO16" s="13">
        <f t="shared" si="6"/>
        <v>7</v>
      </c>
      <c r="CP16" s="13">
        <f t="shared" si="6"/>
        <v>7</v>
      </c>
      <c r="CQ16" s="13">
        <f t="shared" si="6"/>
        <v>7</v>
      </c>
      <c r="CR16" s="13">
        <f t="shared" si="6"/>
        <v>7</v>
      </c>
      <c r="CS16" s="13">
        <f t="shared" si="6"/>
        <v>7</v>
      </c>
      <c r="CT16" s="13">
        <f t="shared" si="6"/>
        <v>7</v>
      </c>
      <c r="CU16" s="13">
        <f t="shared" si="6"/>
        <v>7</v>
      </c>
      <c r="CV16" s="13">
        <f t="shared" si="6"/>
        <v>7</v>
      </c>
      <c r="CW16" s="13">
        <f t="shared" si="6"/>
        <v>7</v>
      </c>
      <c r="CX16" s="13">
        <f t="shared" si="6"/>
        <v>10</v>
      </c>
      <c r="CY16" s="13">
        <f t="shared" si="6"/>
        <v>10</v>
      </c>
      <c r="CZ16" s="13">
        <f t="shared" si="6"/>
        <v>10</v>
      </c>
      <c r="DA16" s="13">
        <f t="shared" si="6"/>
        <v>10</v>
      </c>
      <c r="DB16" s="13">
        <f t="shared" si="6"/>
        <v>10</v>
      </c>
      <c r="DC16" s="13">
        <f t="shared" si="6"/>
        <v>10</v>
      </c>
      <c r="DD16" s="13">
        <f t="shared" si="6"/>
        <v>10</v>
      </c>
      <c r="DE16" s="13">
        <f t="shared" si="6"/>
        <v>10</v>
      </c>
      <c r="DF16" s="13">
        <f t="shared" si="6"/>
        <v>10</v>
      </c>
      <c r="DG16" s="13">
        <f t="shared" si="6"/>
        <v>10</v>
      </c>
      <c r="DH16" s="13">
        <f t="shared" si="6"/>
        <v>10</v>
      </c>
      <c r="DI16" s="13">
        <f t="shared" si="6"/>
        <v>10</v>
      </c>
      <c r="DJ16" s="13">
        <f t="shared" si="6"/>
        <v>10</v>
      </c>
      <c r="DK16" s="13">
        <f t="shared" si="6"/>
        <v>10</v>
      </c>
      <c r="DL16" s="13">
        <f t="shared" si="6"/>
        <v>10</v>
      </c>
      <c r="DM16" s="13">
        <f t="shared" si="6"/>
        <v>10</v>
      </c>
      <c r="DN16" s="13">
        <f t="shared" si="6"/>
        <v>10</v>
      </c>
      <c r="DO16" s="13">
        <f t="shared" si="6"/>
        <v>10</v>
      </c>
      <c r="DP16" s="13">
        <f t="shared" si="6"/>
        <v>10</v>
      </c>
      <c r="DQ16" s="13">
        <f t="shared" si="6"/>
        <v>10</v>
      </c>
      <c r="DR16" s="13">
        <f t="shared" si="6"/>
        <v>10</v>
      </c>
      <c r="DS16" s="13">
        <f t="shared" si="6"/>
        <v>10</v>
      </c>
      <c r="DT16" s="13">
        <f t="shared" si="6"/>
        <v>10</v>
      </c>
      <c r="DU16" s="13">
        <f t="shared" si="6"/>
        <v>10</v>
      </c>
      <c r="DV16" s="13">
        <f t="shared" si="6"/>
        <v>10</v>
      </c>
      <c r="DW16" s="13">
        <f t="shared" si="6"/>
        <v>10</v>
      </c>
      <c r="DX16" s="13">
        <f t="shared" si="6"/>
        <v>10</v>
      </c>
      <c r="DY16" s="13">
        <f t="shared" si="6"/>
        <v>10</v>
      </c>
      <c r="DZ16" s="13">
        <f t="shared" ref="DZ16:GK16" si="7">VLOOKUP(DZ15,KeyRateTable,1,1)</f>
        <v>10</v>
      </c>
      <c r="EA16" s="13">
        <f t="shared" si="7"/>
        <v>10</v>
      </c>
      <c r="EB16" s="13">
        <f t="shared" si="7"/>
        <v>10</v>
      </c>
      <c r="EC16" s="13">
        <f t="shared" si="7"/>
        <v>10</v>
      </c>
      <c r="ED16" s="13">
        <f t="shared" si="7"/>
        <v>10</v>
      </c>
      <c r="EE16" s="13">
        <f t="shared" si="7"/>
        <v>10</v>
      </c>
      <c r="EF16" s="13">
        <f t="shared" si="7"/>
        <v>10</v>
      </c>
      <c r="EG16" s="13">
        <f t="shared" si="7"/>
        <v>10</v>
      </c>
      <c r="EH16" s="13">
        <f t="shared" si="7"/>
        <v>10</v>
      </c>
      <c r="EI16" s="13">
        <f t="shared" si="7"/>
        <v>10</v>
      </c>
      <c r="EJ16" s="13">
        <f t="shared" si="7"/>
        <v>10</v>
      </c>
      <c r="EK16" s="13">
        <f t="shared" si="7"/>
        <v>10</v>
      </c>
      <c r="EL16" s="13">
        <f t="shared" si="7"/>
        <v>10</v>
      </c>
      <c r="EM16" s="13">
        <f t="shared" si="7"/>
        <v>10</v>
      </c>
      <c r="EN16" s="13">
        <f t="shared" si="7"/>
        <v>10</v>
      </c>
      <c r="EO16" s="13">
        <f t="shared" si="7"/>
        <v>10</v>
      </c>
      <c r="EP16" s="13">
        <f t="shared" si="7"/>
        <v>10</v>
      </c>
      <c r="EQ16" s="13">
        <f t="shared" si="7"/>
        <v>10</v>
      </c>
      <c r="ER16" s="13">
        <f t="shared" si="7"/>
        <v>10</v>
      </c>
      <c r="ES16" s="13">
        <f t="shared" si="7"/>
        <v>10</v>
      </c>
      <c r="ET16" s="13">
        <f t="shared" si="7"/>
        <v>10</v>
      </c>
      <c r="EU16" s="13">
        <f t="shared" si="7"/>
        <v>10</v>
      </c>
      <c r="EV16" s="13">
        <f t="shared" si="7"/>
        <v>10</v>
      </c>
      <c r="EW16" s="13">
        <f t="shared" si="7"/>
        <v>10</v>
      </c>
      <c r="EX16" s="13">
        <f t="shared" si="7"/>
        <v>10</v>
      </c>
      <c r="EY16" s="13">
        <f t="shared" si="7"/>
        <v>10</v>
      </c>
      <c r="EZ16" s="13">
        <f t="shared" si="7"/>
        <v>10</v>
      </c>
      <c r="FA16" s="13">
        <f t="shared" si="7"/>
        <v>10</v>
      </c>
      <c r="FB16" s="13">
        <f t="shared" si="7"/>
        <v>10</v>
      </c>
      <c r="FC16" s="13">
        <f t="shared" si="7"/>
        <v>10</v>
      </c>
      <c r="FD16" s="13">
        <f t="shared" si="7"/>
        <v>10</v>
      </c>
      <c r="FE16" s="13">
        <f t="shared" si="7"/>
        <v>10</v>
      </c>
      <c r="FF16" s="13">
        <f t="shared" si="7"/>
        <v>10</v>
      </c>
      <c r="FG16" s="13">
        <f t="shared" si="7"/>
        <v>10</v>
      </c>
      <c r="FH16" s="13">
        <f t="shared" si="7"/>
        <v>10</v>
      </c>
      <c r="FI16" s="13">
        <f t="shared" si="7"/>
        <v>10</v>
      </c>
      <c r="FJ16" s="13">
        <f t="shared" si="7"/>
        <v>10</v>
      </c>
      <c r="FK16" s="13">
        <f t="shared" si="7"/>
        <v>10</v>
      </c>
      <c r="FL16" s="13">
        <f t="shared" si="7"/>
        <v>10</v>
      </c>
      <c r="FM16" s="13">
        <f t="shared" si="7"/>
        <v>10</v>
      </c>
      <c r="FN16" s="13">
        <f t="shared" si="7"/>
        <v>10</v>
      </c>
      <c r="FO16" s="13">
        <f t="shared" si="7"/>
        <v>10</v>
      </c>
      <c r="FP16" s="13">
        <f t="shared" si="7"/>
        <v>10</v>
      </c>
      <c r="FQ16" s="13">
        <f t="shared" si="7"/>
        <v>10</v>
      </c>
      <c r="FR16" s="13">
        <f t="shared" si="7"/>
        <v>10</v>
      </c>
      <c r="FS16" s="13">
        <f t="shared" si="7"/>
        <v>10</v>
      </c>
      <c r="FT16" s="13">
        <f t="shared" si="7"/>
        <v>10</v>
      </c>
      <c r="FU16" s="13">
        <f t="shared" si="7"/>
        <v>10</v>
      </c>
      <c r="FV16" s="13">
        <f t="shared" si="7"/>
        <v>10</v>
      </c>
      <c r="FW16" s="13">
        <f t="shared" si="7"/>
        <v>10</v>
      </c>
      <c r="FX16" s="13">
        <f t="shared" si="7"/>
        <v>10</v>
      </c>
      <c r="FY16" s="13">
        <f t="shared" si="7"/>
        <v>10</v>
      </c>
      <c r="FZ16" s="13">
        <f t="shared" si="7"/>
        <v>10</v>
      </c>
      <c r="GA16" s="13">
        <f t="shared" si="7"/>
        <v>10</v>
      </c>
      <c r="GB16" s="13">
        <f t="shared" si="7"/>
        <v>10</v>
      </c>
      <c r="GC16" s="13">
        <f t="shared" si="7"/>
        <v>10</v>
      </c>
      <c r="GD16" s="13">
        <f t="shared" si="7"/>
        <v>10</v>
      </c>
      <c r="GE16" s="13">
        <f t="shared" si="7"/>
        <v>10</v>
      </c>
      <c r="GF16" s="13">
        <f t="shared" si="7"/>
        <v>10</v>
      </c>
      <c r="GG16" s="13">
        <f t="shared" si="7"/>
        <v>10</v>
      </c>
      <c r="GH16" s="13">
        <f t="shared" si="7"/>
        <v>10</v>
      </c>
      <c r="GI16" s="13">
        <f t="shared" si="7"/>
        <v>10</v>
      </c>
      <c r="GJ16" s="13">
        <f t="shared" si="7"/>
        <v>10</v>
      </c>
      <c r="GK16" s="13">
        <f t="shared" si="7"/>
        <v>10</v>
      </c>
      <c r="GL16" s="13">
        <f t="shared" ref="GL16:IW16" si="8">VLOOKUP(GL15,KeyRateTable,1,1)</f>
        <v>10</v>
      </c>
      <c r="GM16" s="13">
        <f t="shared" si="8"/>
        <v>10</v>
      </c>
      <c r="GN16" s="13">
        <f t="shared" si="8"/>
        <v>10</v>
      </c>
      <c r="GO16" s="13">
        <f t="shared" si="8"/>
        <v>10</v>
      </c>
      <c r="GP16" s="13">
        <f t="shared" si="8"/>
        <v>10</v>
      </c>
      <c r="GQ16" s="13">
        <f t="shared" si="8"/>
        <v>10</v>
      </c>
      <c r="GR16" s="13">
        <f t="shared" si="8"/>
        <v>10</v>
      </c>
      <c r="GS16" s="13">
        <f t="shared" si="8"/>
        <v>10</v>
      </c>
      <c r="GT16" s="13">
        <f t="shared" si="8"/>
        <v>10</v>
      </c>
      <c r="GU16" s="13">
        <f t="shared" si="8"/>
        <v>10</v>
      </c>
      <c r="GV16" s="13">
        <f t="shared" si="8"/>
        <v>10</v>
      </c>
      <c r="GW16" s="13">
        <f t="shared" si="8"/>
        <v>10</v>
      </c>
      <c r="GX16" s="13">
        <f t="shared" si="8"/>
        <v>10</v>
      </c>
      <c r="GY16" s="13">
        <f t="shared" si="8"/>
        <v>10</v>
      </c>
      <c r="GZ16" s="13">
        <f t="shared" si="8"/>
        <v>10</v>
      </c>
      <c r="HA16" s="13">
        <f t="shared" si="8"/>
        <v>10</v>
      </c>
      <c r="HB16" s="13">
        <f t="shared" si="8"/>
        <v>10</v>
      </c>
      <c r="HC16" s="13">
        <f t="shared" si="8"/>
        <v>10</v>
      </c>
      <c r="HD16" s="13">
        <f t="shared" si="8"/>
        <v>10</v>
      </c>
      <c r="HE16" s="13">
        <f t="shared" si="8"/>
        <v>10</v>
      </c>
      <c r="HF16" s="13">
        <f t="shared" si="8"/>
        <v>10</v>
      </c>
      <c r="HG16" s="13">
        <f t="shared" si="8"/>
        <v>10</v>
      </c>
      <c r="HH16" s="13">
        <f t="shared" si="8"/>
        <v>10</v>
      </c>
      <c r="HI16" s="13">
        <f t="shared" si="8"/>
        <v>10</v>
      </c>
      <c r="HJ16" s="13">
        <f t="shared" si="8"/>
        <v>10</v>
      </c>
      <c r="HK16" s="13">
        <f t="shared" si="8"/>
        <v>10</v>
      </c>
      <c r="HL16" s="13">
        <f t="shared" si="8"/>
        <v>10</v>
      </c>
      <c r="HM16" s="13">
        <f t="shared" si="8"/>
        <v>10</v>
      </c>
      <c r="HN16" s="13">
        <f t="shared" si="8"/>
        <v>10</v>
      </c>
      <c r="HO16" s="13">
        <f t="shared" si="8"/>
        <v>10</v>
      </c>
      <c r="HP16" s="13">
        <f t="shared" si="8"/>
        <v>10</v>
      </c>
      <c r="HQ16" s="13">
        <f t="shared" si="8"/>
        <v>10</v>
      </c>
      <c r="HR16" s="13">
        <f t="shared" si="8"/>
        <v>10</v>
      </c>
      <c r="HS16" s="13">
        <f t="shared" si="8"/>
        <v>10</v>
      </c>
      <c r="HT16" s="13">
        <f t="shared" si="8"/>
        <v>10</v>
      </c>
      <c r="HU16" s="13">
        <f t="shared" si="8"/>
        <v>10</v>
      </c>
      <c r="HV16" s="13">
        <f t="shared" si="8"/>
        <v>10</v>
      </c>
      <c r="HW16" s="13">
        <f t="shared" si="8"/>
        <v>10</v>
      </c>
      <c r="HX16" s="13">
        <f t="shared" si="8"/>
        <v>10</v>
      </c>
      <c r="HY16" s="13">
        <f t="shared" si="8"/>
        <v>10</v>
      </c>
      <c r="HZ16" s="13">
        <f t="shared" si="8"/>
        <v>10</v>
      </c>
      <c r="IA16" s="13">
        <f t="shared" si="8"/>
        <v>10</v>
      </c>
      <c r="IB16" s="13">
        <f t="shared" si="8"/>
        <v>10</v>
      </c>
      <c r="IC16" s="13">
        <f t="shared" si="8"/>
        <v>10</v>
      </c>
      <c r="ID16" s="13">
        <f t="shared" si="8"/>
        <v>10</v>
      </c>
      <c r="IE16" s="13">
        <f t="shared" si="8"/>
        <v>10</v>
      </c>
      <c r="IF16" s="13">
        <f t="shared" si="8"/>
        <v>10</v>
      </c>
      <c r="IG16" s="13">
        <f t="shared" si="8"/>
        <v>10</v>
      </c>
      <c r="IH16" s="13">
        <f t="shared" si="8"/>
        <v>10</v>
      </c>
      <c r="II16" s="13">
        <f t="shared" si="8"/>
        <v>10</v>
      </c>
      <c r="IJ16" s="13">
        <f t="shared" si="8"/>
        <v>10</v>
      </c>
      <c r="IK16" s="13">
        <f t="shared" si="8"/>
        <v>10</v>
      </c>
      <c r="IL16" s="13">
        <f t="shared" si="8"/>
        <v>10</v>
      </c>
      <c r="IM16" s="13">
        <f t="shared" si="8"/>
        <v>10</v>
      </c>
      <c r="IN16" s="13">
        <f t="shared" si="8"/>
        <v>10</v>
      </c>
      <c r="IO16" s="13">
        <f t="shared" si="8"/>
        <v>10</v>
      </c>
      <c r="IP16" s="13">
        <f t="shared" si="8"/>
        <v>10</v>
      </c>
      <c r="IQ16" s="13">
        <f t="shared" si="8"/>
        <v>10</v>
      </c>
      <c r="IR16" s="13">
        <f t="shared" si="8"/>
        <v>10</v>
      </c>
      <c r="IS16" s="13">
        <f t="shared" si="8"/>
        <v>10</v>
      </c>
      <c r="IT16" s="13">
        <f t="shared" si="8"/>
        <v>10</v>
      </c>
      <c r="IU16" s="13">
        <f t="shared" si="8"/>
        <v>10</v>
      </c>
      <c r="IV16" s="13">
        <f t="shared" si="8"/>
        <v>10</v>
      </c>
      <c r="IW16" s="13">
        <f t="shared" si="8"/>
        <v>10</v>
      </c>
      <c r="IX16" s="13">
        <f t="shared" ref="IX16:LI16" si="9">VLOOKUP(IX15,KeyRateTable,1,1)</f>
        <v>10</v>
      </c>
      <c r="IY16" s="13">
        <f t="shared" si="9"/>
        <v>10</v>
      </c>
      <c r="IZ16" s="13">
        <f t="shared" si="9"/>
        <v>10</v>
      </c>
      <c r="JA16" s="13">
        <f t="shared" si="9"/>
        <v>10</v>
      </c>
      <c r="JB16" s="13">
        <f t="shared" si="9"/>
        <v>10</v>
      </c>
      <c r="JC16" s="13">
        <f t="shared" si="9"/>
        <v>10</v>
      </c>
      <c r="JD16" s="13">
        <f t="shared" si="9"/>
        <v>10</v>
      </c>
      <c r="JE16" s="13">
        <f t="shared" si="9"/>
        <v>10</v>
      </c>
      <c r="JF16" s="13">
        <f t="shared" si="9"/>
        <v>10</v>
      </c>
      <c r="JG16" s="13">
        <f t="shared" si="9"/>
        <v>10</v>
      </c>
      <c r="JH16" s="13">
        <f t="shared" si="9"/>
        <v>10</v>
      </c>
      <c r="JI16" s="13">
        <f t="shared" si="9"/>
        <v>10</v>
      </c>
      <c r="JJ16" s="13">
        <f t="shared" si="9"/>
        <v>10</v>
      </c>
      <c r="JK16" s="13">
        <f t="shared" si="9"/>
        <v>10</v>
      </c>
      <c r="JL16" s="13">
        <f t="shared" si="9"/>
        <v>10</v>
      </c>
      <c r="JM16" s="13">
        <f t="shared" si="9"/>
        <v>10</v>
      </c>
      <c r="JN16" s="13">
        <f t="shared" si="9"/>
        <v>10</v>
      </c>
      <c r="JO16" s="13">
        <f t="shared" si="9"/>
        <v>10</v>
      </c>
      <c r="JP16" s="13">
        <f t="shared" si="9"/>
        <v>10</v>
      </c>
      <c r="JQ16" s="13">
        <f t="shared" si="9"/>
        <v>10</v>
      </c>
      <c r="JR16" s="13">
        <f t="shared" si="9"/>
        <v>10</v>
      </c>
      <c r="JS16" s="13">
        <f t="shared" si="9"/>
        <v>10</v>
      </c>
      <c r="JT16" s="13">
        <f t="shared" si="9"/>
        <v>10</v>
      </c>
      <c r="JU16" s="13">
        <f t="shared" si="9"/>
        <v>10</v>
      </c>
      <c r="JV16" s="13">
        <f t="shared" si="9"/>
        <v>10</v>
      </c>
      <c r="JW16" s="13">
        <f t="shared" si="9"/>
        <v>10</v>
      </c>
      <c r="JX16" s="13">
        <f t="shared" si="9"/>
        <v>10</v>
      </c>
      <c r="JY16" s="13">
        <f t="shared" si="9"/>
        <v>10</v>
      </c>
      <c r="JZ16" s="13">
        <f t="shared" si="9"/>
        <v>10</v>
      </c>
      <c r="KA16" s="13">
        <f t="shared" si="9"/>
        <v>10</v>
      </c>
      <c r="KB16" s="13">
        <f t="shared" si="9"/>
        <v>10</v>
      </c>
      <c r="KC16" s="13">
        <f t="shared" si="9"/>
        <v>10</v>
      </c>
      <c r="KD16" s="13">
        <f t="shared" si="9"/>
        <v>10</v>
      </c>
      <c r="KE16" s="13">
        <f t="shared" si="9"/>
        <v>10</v>
      </c>
      <c r="KF16" s="13">
        <f t="shared" si="9"/>
        <v>10</v>
      </c>
      <c r="KG16" s="13">
        <f t="shared" si="9"/>
        <v>10</v>
      </c>
      <c r="KH16" s="13">
        <f t="shared" si="9"/>
        <v>10</v>
      </c>
      <c r="KI16" s="13">
        <f t="shared" si="9"/>
        <v>10</v>
      </c>
      <c r="KJ16" s="13">
        <f t="shared" si="9"/>
        <v>10</v>
      </c>
      <c r="KK16" s="13">
        <f t="shared" si="9"/>
        <v>10</v>
      </c>
      <c r="KL16" s="13">
        <f t="shared" si="9"/>
        <v>10</v>
      </c>
      <c r="KM16" s="13">
        <f t="shared" si="9"/>
        <v>10</v>
      </c>
      <c r="KN16" s="13">
        <f t="shared" si="9"/>
        <v>10</v>
      </c>
      <c r="KO16" s="13">
        <f t="shared" si="9"/>
        <v>10</v>
      </c>
      <c r="KP16" s="13">
        <f t="shared" si="9"/>
        <v>30</v>
      </c>
    </row>
    <row r="17" spans="1:302" x14ac:dyDescent="0.2">
      <c r="A17" s="13" t="s">
        <v>49</v>
      </c>
      <c r="B17" s="13">
        <f t="shared" ref="B17:BM17" si="10">VLOOKUP(B15,KeyRateTable,2,1)</f>
        <v>0.5</v>
      </c>
      <c r="C17" s="13">
        <f t="shared" si="10"/>
        <v>1</v>
      </c>
      <c r="D17" s="13">
        <f t="shared" si="10"/>
        <v>1</v>
      </c>
      <c r="E17" s="13">
        <f t="shared" si="10"/>
        <v>1</v>
      </c>
      <c r="F17" s="13">
        <f t="shared" si="10"/>
        <v>1</v>
      </c>
      <c r="G17" s="13">
        <f t="shared" si="10"/>
        <v>1</v>
      </c>
      <c r="H17" s="13">
        <f t="shared" si="10"/>
        <v>1</v>
      </c>
      <c r="I17" s="13">
        <f t="shared" si="10"/>
        <v>1</v>
      </c>
      <c r="J17" s="13">
        <f t="shared" si="10"/>
        <v>1</v>
      </c>
      <c r="K17" s="13">
        <f t="shared" si="10"/>
        <v>1</v>
      </c>
      <c r="L17" s="13">
        <f t="shared" si="10"/>
        <v>3</v>
      </c>
      <c r="M17" s="13">
        <f t="shared" si="10"/>
        <v>3</v>
      </c>
      <c r="N17" s="13">
        <f t="shared" si="10"/>
        <v>3</v>
      </c>
      <c r="O17" s="13">
        <f t="shared" si="10"/>
        <v>3</v>
      </c>
      <c r="P17" s="13">
        <f t="shared" si="10"/>
        <v>3</v>
      </c>
      <c r="Q17" s="13">
        <f t="shared" si="10"/>
        <v>3</v>
      </c>
      <c r="R17" s="13">
        <f t="shared" si="10"/>
        <v>3</v>
      </c>
      <c r="S17" s="13">
        <f t="shared" si="10"/>
        <v>3</v>
      </c>
      <c r="T17" s="13">
        <f t="shared" si="10"/>
        <v>3</v>
      </c>
      <c r="U17" s="13">
        <f t="shared" si="10"/>
        <v>3</v>
      </c>
      <c r="V17" s="13">
        <f t="shared" si="10"/>
        <v>3</v>
      </c>
      <c r="W17" s="13">
        <f t="shared" si="10"/>
        <v>3</v>
      </c>
      <c r="X17" s="13">
        <f t="shared" si="10"/>
        <v>3</v>
      </c>
      <c r="Y17" s="13">
        <f t="shared" si="10"/>
        <v>3</v>
      </c>
      <c r="Z17" s="13">
        <f t="shared" si="10"/>
        <v>3</v>
      </c>
      <c r="AA17" s="13">
        <f t="shared" si="10"/>
        <v>3</v>
      </c>
      <c r="AB17" s="13">
        <f t="shared" si="10"/>
        <v>3</v>
      </c>
      <c r="AC17" s="13">
        <f t="shared" si="10"/>
        <v>3</v>
      </c>
      <c r="AD17" s="13">
        <f t="shared" si="10"/>
        <v>3</v>
      </c>
      <c r="AE17" s="13">
        <f t="shared" si="10"/>
        <v>3</v>
      </c>
      <c r="AF17" s="13">
        <f t="shared" si="10"/>
        <v>4</v>
      </c>
      <c r="AG17" s="13">
        <f t="shared" si="10"/>
        <v>4</v>
      </c>
      <c r="AH17" s="13">
        <f t="shared" si="10"/>
        <v>4</v>
      </c>
      <c r="AI17" s="13">
        <f t="shared" si="10"/>
        <v>4</v>
      </c>
      <c r="AJ17" s="13">
        <f t="shared" si="10"/>
        <v>4</v>
      </c>
      <c r="AK17" s="13">
        <f t="shared" si="10"/>
        <v>4</v>
      </c>
      <c r="AL17" s="13">
        <f t="shared" si="10"/>
        <v>4</v>
      </c>
      <c r="AM17" s="13">
        <f t="shared" si="10"/>
        <v>4</v>
      </c>
      <c r="AN17" s="13">
        <f t="shared" si="10"/>
        <v>4</v>
      </c>
      <c r="AO17" s="13">
        <f t="shared" si="10"/>
        <v>4</v>
      </c>
      <c r="AP17" s="13">
        <f t="shared" si="10"/>
        <v>5</v>
      </c>
      <c r="AQ17" s="13">
        <f t="shared" si="10"/>
        <v>5</v>
      </c>
      <c r="AR17" s="13">
        <f t="shared" si="10"/>
        <v>5</v>
      </c>
      <c r="AS17" s="13">
        <f t="shared" si="10"/>
        <v>5</v>
      </c>
      <c r="AT17" s="13">
        <f t="shared" si="10"/>
        <v>5</v>
      </c>
      <c r="AU17" s="13">
        <f t="shared" si="10"/>
        <v>5</v>
      </c>
      <c r="AV17" s="13">
        <f t="shared" si="10"/>
        <v>5</v>
      </c>
      <c r="AW17" s="13">
        <f t="shared" si="10"/>
        <v>5</v>
      </c>
      <c r="AX17" s="13">
        <f t="shared" si="10"/>
        <v>5</v>
      </c>
      <c r="AY17" s="13">
        <f t="shared" si="10"/>
        <v>5</v>
      </c>
      <c r="AZ17" s="13">
        <f t="shared" si="10"/>
        <v>7</v>
      </c>
      <c r="BA17" s="13">
        <f t="shared" si="10"/>
        <v>7</v>
      </c>
      <c r="BB17" s="13">
        <f t="shared" si="10"/>
        <v>7</v>
      </c>
      <c r="BC17" s="13">
        <f t="shared" si="10"/>
        <v>7</v>
      </c>
      <c r="BD17" s="13">
        <f t="shared" si="10"/>
        <v>7</v>
      </c>
      <c r="BE17" s="13">
        <f t="shared" si="10"/>
        <v>7</v>
      </c>
      <c r="BF17" s="13">
        <f t="shared" si="10"/>
        <v>7</v>
      </c>
      <c r="BG17" s="13">
        <f t="shared" si="10"/>
        <v>7</v>
      </c>
      <c r="BH17" s="13">
        <f t="shared" si="10"/>
        <v>7</v>
      </c>
      <c r="BI17" s="13">
        <f t="shared" si="10"/>
        <v>7</v>
      </c>
      <c r="BJ17" s="13">
        <f t="shared" si="10"/>
        <v>7</v>
      </c>
      <c r="BK17" s="13">
        <f t="shared" si="10"/>
        <v>7</v>
      </c>
      <c r="BL17" s="13">
        <f t="shared" si="10"/>
        <v>7</v>
      </c>
      <c r="BM17" s="13">
        <f t="shared" si="10"/>
        <v>7</v>
      </c>
      <c r="BN17" s="13">
        <f t="shared" ref="BN17:DY17" si="11">VLOOKUP(BN15,KeyRateTable,2,1)</f>
        <v>7</v>
      </c>
      <c r="BO17" s="13">
        <f t="shared" si="11"/>
        <v>7</v>
      </c>
      <c r="BP17" s="13">
        <f t="shared" si="11"/>
        <v>7</v>
      </c>
      <c r="BQ17" s="13">
        <f t="shared" si="11"/>
        <v>7</v>
      </c>
      <c r="BR17" s="13">
        <f t="shared" si="11"/>
        <v>7</v>
      </c>
      <c r="BS17" s="13">
        <f t="shared" si="11"/>
        <v>7</v>
      </c>
      <c r="BT17" s="13">
        <f t="shared" si="11"/>
        <v>10</v>
      </c>
      <c r="BU17" s="13">
        <f t="shared" si="11"/>
        <v>10</v>
      </c>
      <c r="BV17" s="13">
        <f t="shared" si="11"/>
        <v>10</v>
      </c>
      <c r="BW17" s="13">
        <f t="shared" si="11"/>
        <v>10</v>
      </c>
      <c r="BX17" s="13">
        <f t="shared" si="11"/>
        <v>10</v>
      </c>
      <c r="BY17" s="13">
        <f t="shared" si="11"/>
        <v>10</v>
      </c>
      <c r="BZ17" s="13">
        <f t="shared" si="11"/>
        <v>10</v>
      </c>
      <c r="CA17" s="13">
        <f t="shared" si="11"/>
        <v>10</v>
      </c>
      <c r="CB17" s="13">
        <f t="shared" si="11"/>
        <v>10</v>
      </c>
      <c r="CC17" s="13">
        <f t="shared" si="11"/>
        <v>10</v>
      </c>
      <c r="CD17" s="13">
        <f t="shared" si="11"/>
        <v>10</v>
      </c>
      <c r="CE17" s="13">
        <f t="shared" si="11"/>
        <v>10</v>
      </c>
      <c r="CF17" s="13">
        <f t="shared" si="11"/>
        <v>10</v>
      </c>
      <c r="CG17" s="13">
        <f t="shared" si="11"/>
        <v>10</v>
      </c>
      <c r="CH17" s="13">
        <f t="shared" si="11"/>
        <v>10</v>
      </c>
      <c r="CI17" s="13">
        <f t="shared" si="11"/>
        <v>10</v>
      </c>
      <c r="CJ17" s="13">
        <f t="shared" si="11"/>
        <v>10</v>
      </c>
      <c r="CK17" s="13">
        <f t="shared" si="11"/>
        <v>10</v>
      </c>
      <c r="CL17" s="13">
        <f t="shared" si="11"/>
        <v>10</v>
      </c>
      <c r="CM17" s="13">
        <f t="shared" si="11"/>
        <v>10</v>
      </c>
      <c r="CN17" s="13">
        <f t="shared" si="11"/>
        <v>10</v>
      </c>
      <c r="CO17" s="13">
        <f t="shared" si="11"/>
        <v>10</v>
      </c>
      <c r="CP17" s="13">
        <f t="shared" si="11"/>
        <v>10</v>
      </c>
      <c r="CQ17" s="13">
        <f t="shared" si="11"/>
        <v>10</v>
      </c>
      <c r="CR17" s="13">
        <f t="shared" si="11"/>
        <v>10</v>
      </c>
      <c r="CS17" s="13">
        <f t="shared" si="11"/>
        <v>10</v>
      </c>
      <c r="CT17" s="13">
        <f t="shared" si="11"/>
        <v>10</v>
      </c>
      <c r="CU17" s="13">
        <f t="shared" si="11"/>
        <v>10</v>
      </c>
      <c r="CV17" s="13">
        <f t="shared" si="11"/>
        <v>10</v>
      </c>
      <c r="CW17" s="13">
        <f t="shared" si="11"/>
        <v>10</v>
      </c>
      <c r="CX17" s="13">
        <f t="shared" si="11"/>
        <v>30</v>
      </c>
      <c r="CY17" s="13">
        <f t="shared" si="11"/>
        <v>30</v>
      </c>
      <c r="CZ17" s="13">
        <f t="shared" si="11"/>
        <v>30</v>
      </c>
      <c r="DA17" s="13">
        <f t="shared" si="11"/>
        <v>30</v>
      </c>
      <c r="DB17" s="13">
        <f t="shared" si="11"/>
        <v>30</v>
      </c>
      <c r="DC17" s="13">
        <f t="shared" si="11"/>
        <v>30</v>
      </c>
      <c r="DD17" s="13">
        <f t="shared" si="11"/>
        <v>30</v>
      </c>
      <c r="DE17" s="13">
        <f t="shared" si="11"/>
        <v>30</v>
      </c>
      <c r="DF17" s="13">
        <f t="shared" si="11"/>
        <v>30</v>
      </c>
      <c r="DG17" s="13">
        <f t="shared" si="11"/>
        <v>30</v>
      </c>
      <c r="DH17" s="13">
        <f t="shared" si="11"/>
        <v>30</v>
      </c>
      <c r="DI17" s="13">
        <f t="shared" si="11"/>
        <v>30</v>
      </c>
      <c r="DJ17" s="13">
        <f t="shared" si="11"/>
        <v>30</v>
      </c>
      <c r="DK17" s="13">
        <f t="shared" si="11"/>
        <v>30</v>
      </c>
      <c r="DL17" s="13">
        <f t="shared" si="11"/>
        <v>30</v>
      </c>
      <c r="DM17" s="13">
        <f t="shared" si="11"/>
        <v>30</v>
      </c>
      <c r="DN17" s="13">
        <f t="shared" si="11"/>
        <v>30</v>
      </c>
      <c r="DO17" s="13">
        <f t="shared" si="11"/>
        <v>30</v>
      </c>
      <c r="DP17" s="13">
        <f t="shared" si="11"/>
        <v>30</v>
      </c>
      <c r="DQ17" s="13">
        <f t="shared" si="11"/>
        <v>30</v>
      </c>
      <c r="DR17" s="13">
        <f t="shared" si="11"/>
        <v>30</v>
      </c>
      <c r="DS17" s="13">
        <f t="shared" si="11"/>
        <v>30</v>
      </c>
      <c r="DT17" s="13">
        <f t="shared" si="11"/>
        <v>30</v>
      </c>
      <c r="DU17" s="13">
        <f t="shared" si="11"/>
        <v>30</v>
      </c>
      <c r="DV17" s="13">
        <f t="shared" si="11"/>
        <v>30</v>
      </c>
      <c r="DW17" s="13">
        <f t="shared" si="11"/>
        <v>30</v>
      </c>
      <c r="DX17" s="13">
        <f t="shared" si="11"/>
        <v>30</v>
      </c>
      <c r="DY17" s="13">
        <f t="shared" si="11"/>
        <v>30</v>
      </c>
      <c r="DZ17" s="13">
        <f t="shared" ref="DZ17:GK17" si="12">VLOOKUP(DZ15,KeyRateTable,2,1)</f>
        <v>30</v>
      </c>
      <c r="EA17" s="13">
        <f t="shared" si="12"/>
        <v>30</v>
      </c>
      <c r="EB17" s="13">
        <f t="shared" si="12"/>
        <v>30</v>
      </c>
      <c r="EC17" s="13">
        <f t="shared" si="12"/>
        <v>30</v>
      </c>
      <c r="ED17" s="13">
        <f t="shared" si="12"/>
        <v>30</v>
      </c>
      <c r="EE17" s="13">
        <f t="shared" si="12"/>
        <v>30</v>
      </c>
      <c r="EF17" s="13">
        <f t="shared" si="12"/>
        <v>30</v>
      </c>
      <c r="EG17" s="13">
        <f t="shared" si="12"/>
        <v>30</v>
      </c>
      <c r="EH17" s="13">
        <f t="shared" si="12"/>
        <v>30</v>
      </c>
      <c r="EI17" s="13">
        <f t="shared" si="12"/>
        <v>30</v>
      </c>
      <c r="EJ17" s="13">
        <f t="shared" si="12"/>
        <v>30</v>
      </c>
      <c r="EK17" s="13">
        <f t="shared" si="12"/>
        <v>30</v>
      </c>
      <c r="EL17" s="13">
        <f t="shared" si="12"/>
        <v>30</v>
      </c>
      <c r="EM17" s="13">
        <f t="shared" si="12"/>
        <v>30</v>
      </c>
      <c r="EN17" s="13">
        <f t="shared" si="12"/>
        <v>30</v>
      </c>
      <c r="EO17" s="13">
        <f t="shared" si="12"/>
        <v>30</v>
      </c>
      <c r="EP17" s="13">
        <f t="shared" si="12"/>
        <v>30</v>
      </c>
      <c r="EQ17" s="13">
        <f t="shared" si="12"/>
        <v>30</v>
      </c>
      <c r="ER17" s="13">
        <f t="shared" si="12"/>
        <v>30</v>
      </c>
      <c r="ES17" s="13">
        <f t="shared" si="12"/>
        <v>30</v>
      </c>
      <c r="ET17" s="13">
        <f t="shared" si="12"/>
        <v>30</v>
      </c>
      <c r="EU17" s="13">
        <f t="shared" si="12"/>
        <v>30</v>
      </c>
      <c r="EV17" s="13">
        <f t="shared" si="12"/>
        <v>30</v>
      </c>
      <c r="EW17" s="13">
        <f t="shared" si="12"/>
        <v>30</v>
      </c>
      <c r="EX17" s="13">
        <f t="shared" si="12"/>
        <v>30</v>
      </c>
      <c r="EY17" s="13">
        <f t="shared" si="12"/>
        <v>30</v>
      </c>
      <c r="EZ17" s="13">
        <f t="shared" si="12"/>
        <v>30</v>
      </c>
      <c r="FA17" s="13">
        <f t="shared" si="12"/>
        <v>30</v>
      </c>
      <c r="FB17" s="13">
        <f t="shared" si="12"/>
        <v>30</v>
      </c>
      <c r="FC17" s="13">
        <f t="shared" si="12"/>
        <v>30</v>
      </c>
      <c r="FD17" s="13">
        <f t="shared" si="12"/>
        <v>30</v>
      </c>
      <c r="FE17" s="13">
        <f t="shared" si="12"/>
        <v>30</v>
      </c>
      <c r="FF17" s="13">
        <f t="shared" si="12"/>
        <v>30</v>
      </c>
      <c r="FG17" s="13">
        <f t="shared" si="12"/>
        <v>30</v>
      </c>
      <c r="FH17" s="13">
        <f t="shared" si="12"/>
        <v>30</v>
      </c>
      <c r="FI17" s="13">
        <f t="shared" si="12"/>
        <v>30</v>
      </c>
      <c r="FJ17" s="13">
        <f t="shared" si="12"/>
        <v>30</v>
      </c>
      <c r="FK17" s="13">
        <f t="shared" si="12"/>
        <v>30</v>
      </c>
      <c r="FL17" s="13">
        <f t="shared" si="12"/>
        <v>30</v>
      </c>
      <c r="FM17" s="13">
        <f t="shared" si="12"/>
        <v>30</v>
      </c>
      <c r="FN17" s="13">
        <f t="shared" si="12"/>
        <v>30</v>
      </c>
      <c r="FO17" s="13">
        <f t="shared" si="12"/>
        <v>30</v>
      </c>
      <c r="FP17" s="13">
        <f t="shared" si="12"/>
        <v>30</v>
      </c>
      <c r="FQ17" s="13">
        <f t="shared" si="12"/>
        <v>30</v>
      </c>
      <c r="FR17" s="13">
        <f t="shared" si="12"/>
        <v>30</v>
      </c>
      <c r="FS17" s="13">
        <f t="shared" si="12"/>
        <v>30</v>
      </c>
      <c r="FT17" s="13">
        <f t="shared" si="12"/>
        <v>30</v>
      </c>
      <c r="FU17" s="13">
        <f t="shared" si="12"/>
        <v>30</v>
      </c>
      <c r="FV17" s="13">
        <f t="shared" si="12"/>
        <v>30</v>
      </c>
      <c r="FW17" s="13">
        <f t="shared" si="12"/>
        <v>30</v>
      </c>
      <c r="FX17" s="13">
        <f t="shared" si="12"/>
        <v>30</v>
      </c>
      <c r="FY17" s="13">
        <f t="shared" si="12"/>
        <v>30</v>
      </c>
      <c r="FZ17" s="13">
        <f t="shared" si="12"/>
        <v>30</v>
      </c>
      <c r="GA17" s="13">
        <f t="shared" si="12"/>
        <v>30</v>
      </c>
      <c r="GB17" s="13">
        <f t="shared" si="12"/>
        <v>30</v>
      </c>
      <c r="GC17" s="13">
        <f t="shared" si="12"/>
        <v>30</v>
      </c>
      <c r="GD17" s="13">
        <f t="shared" si="12"/>
        <v>30</v>
      </c>
      <c r="GE17" s="13">
        <f t="shared" si="12"/>
        <v>30</v>
      </c>
      <c r="GF17" s="13">
        <f t="shared" si="12"/>
        <v>30</v>
      </c>
      <c r="GG17" s="13">
        <f t="shared" si="12"/>
        <v>30</v>
      </c>
      <c r="GH17" s="13">
        <f t="shared" si="12"/>
        <v>30</v>
      </c>
      <c r="GI17" s="13">
        <f t="shared" si="12"/>
        <v>30</v>
      </c>
      <c r="GJ17" s="13">
        <f t="shared" si="12"/>
        <v>30</v>
      </c>
      <c r="GK17" s="13">
        <f t="shared" si="12"/>
        <v>30</v>
      </c>
      <c r="GL17" s="13">
        <f t="shared" ref="GL17:IW17" si="13">VLOOKUP(GL15,KeyRateTable,2,1)</f>
        <v>30</v>
      </c>
      <c r="GM17" s="13">
        <f t="shared" si="13"/>
        <v>30</v>
      </c>
      <c r="GN17" s="13">
        <f t="shared" si="13"/>
        <v>30</v>
      </c>
      <c r="GO17" s="13">
        <f t="shared" si="13"/>
        <v>30</v>
      </c>
      <c r="GP17" s="13">
        <f t="shared" si="13"/>
        <v>30</v>
      </c>
      <c r="GQ17" s="13">
        <f t="shared" si="13"/>
        <v>30</v>
      </c>
      <c r="GR17" s="13">
        <f t="shared" si="13"/>
        <v>30</v>
      </c>
      <c r="GS17" s="13">
        <f t="shared" si="13"/>
        <v>30</v>
      </c>
      <c r="GT17" s="13">
        <f t="shared" si="13"/>
        <v>30</v>
      </c>
      <c r="GU17" s="13">
        <f t="shared" si="13"/>
        <v>30</v>
      </c>
      <c r="GV17" s="13">
        <f t="shared" si="13"/>
        <v>30</v>
      </c>
      <c r="GW17" s="13">
        <f t="shared" si="13"/>
        <v>30</v>
      </c>
      <c r="GX17" s="13">
        <f t="shared" si="13"/>
        <v>30</v>
      </c>
      <c r="GY17" s="13">
        <f t="shared" si="13"/>
        <v>30</v>
      </c>
      <c r="GZ17" s="13">
        <f t="shared" si="13"/>
        <v>30</v>
      </c>
      <c r="HA17" s="13">
        <f t="shared" si="13"/>
        <v>30</v>
      </c>
      <c r="HB17" s="13">
        <f t="shared" si="13"/>
        <v>30</v>
      </c>
      <c r="HC17" s="13">
        <f t="shared" si="13"/>
        <v>30</v>
      </c>
      <c r="HD17" s="13">
        <f t="shared" si="13"/>
        <v>30</v>
      </c>
      <c r="HE17" s="13">
        <f t="shared" si="13"/>
        <v>30</v>
      </c>
      <c r="HF17" s="13">
        <f t="shared" si="13"/>
        <v>30</v>
      </c>
      <c r="HG17" s="13">
        <f t="shared" si="13"/>
        <v>30</v>
      </c>
      <c r="HH17" s="13">
        <f t="shared" si="13"/>
        <v>30</v>
      </c>
      <c r="HI17" s="13">
        <f t="shared" si="13"/>
        <v>30</v>
      </c>
      <c r="HJ17" s="13">
        <f t="shared" si="13"/>
        <v>30</v>
      </c>
      <c r="HK17" s="13">
        <f t="shared" si="13"/>
        <v>30</v>
      </c>
      <c r="HL17" s="13">
        <f t="shared" si="13"/>
        <v>30</v>
      </c>
      <c r="HM17" s="13">
        <f t="shared" si="13"/>
        <v>30</v>
      </c>
      <c r="HN17" s="13">
        <f t="shared" si="13"/>
        <v>30</v>
      </c>
      <c r="HO17" s="13">
        <f t="shared" si="13"/>
        <v>30</v>
      </c>
      <c r="HP17" s="13">
        <f t="shared" si="13"/>
        <v>30</v>
      </c>
      <c r="HQ17" s="13">
        <f t="shared" si="13"/>
        <v>30</v>
      </c>
      <c r="HR17" s="13">
        <f t="shared" si="13"/>
        <v>30</v>
      </c>
      <c r="HS17" s="13">
        <f t="shared" si="13"/>
        <v>30</v>
      </c>
      <c r="HT17" s="13">
        <f t="shared" si="13"/>
        <v>30</v>
      </c>
      <c r="HU17" s="13">
        <f t="shared" si="13"/>
        <v>30</v>
      </c>
      <c r="HV17" s="13">
        <f t="shared" si="13"/>
        <v>30</v>
      </c>
      <c r="HW17" s="13">
        <f t="shared" si="13"/>
        <v>30</v>
      </c>
      <c r="HX17" s="13">
        <f t="shared" si="13"/>
        <v>30</v>
      </c>
      <c r="HY17" s="13">
        <f t="shared" si="13"/>
        <v>30</v>
      </c>
      <c r="HZ17" s="13">
        <f t="shared" si="13"/>
        <v>30</v>
      </c>
      <c r="IA17" s="13">
        <f t="shared" si="13"/>
        <v>30</v>
      </c>
      <c r="IB17" s="13">
        <f t="shared" si="13"/>
        <v>30</v>
      </c>
      <c r="IC17" s="13">
        <f t="shared" si="13"/>
        <v>30</v>
      </c>
      <c r="ID17" s="13">
        <f t="shared" si="13"/>
        <v>30</v>
      </c>
      <c r="IE17" s="13">
        <f t="shared" si="13"/>
        <v>30</v>
      </c>
      <c r="IF17" s="13">
        <f t="shared" si="13"/>
        <v>30</v>
      </c>
      <c r="IG17" s="13">
        <f t="shared" si="13"/>
        <v>30</v>
      </c>
      <c r="IH17" s="13">
        <f t="shared" si="13"/>
        <v>30</v>
      </c>
      <c r="II17" s="13">
        <f t="shared" si="13"/>
        <v>30</v>
      </c>
      <c r="IJ17" s="13">
        <f t="shared" si="13"/>
        <v>30</v>
      </c>
      <c r="IK17" s="13">
        <f t="shared" si="13"/>
        <v>30</v>
      </c>
      <c r="IL17" s="13">
        <f t="shared" si="13"/>
        <v>30</v>
      </c>
      <c r="IM17" s="13">
        <f t="shared" si="13"/>
        <v>30</v>
      </c>
      <c r="IN17" s="13">
        <f t="shared" si="13"/>
        <v>30</v>
      </c>
      <c r="IO17" s="13">
        <f t="shared" si="13"/>
        <v>30</v>
      </c>
      <c r="IP17" s="13">
        <f t="shared" si="13"/>
        <v>30</v>
      </c>
      <c r="IQ17" s="13">
        <f t="shared" si="13"/>
        <v>30</v>
      </c>
      <c r="IR17" s="13">
        <f t="shared" si="13"/>
        <v>30</v>
      </c>
      <c r="IS17" s="13">
        <f t="shared" si="13"/>
        <v>30</v>
      </c>
      <c r="IT17" s="13">
        <f t="shared" si="13"/>
        <v>30</v>
      </c>
      <c r="IU17" s="13">
        <f t="shared" si="13"/>
        <v>30</v>
      </c>
      <c r="IV17" s="13">
        <f t="shared" si="13"/>
        <v>30</v>
      </c>
      <c r="IW17" s="13">
        <f t="shared" si="13"/>
        <v>30</v>
      </c>
      <c r="IX17" s="13">
        <f t="shared" ref="IX17:KP17" si="14">VLOOKUP(IX15,KeyRateTable,2,1)</f>
        <v>30</v>
      </c>
      <c r="IY17" s="13">
        <f t="shared" si="14"/>
        <v>30</v>
      </c>
      <c r="IZ17" s="13">
        <f t="shared" si="14"/>
        <v>30</v>
      </c>
      <c r="JA17" s="13">
        <f t="shared" si="14"/>
        <v>30</v>
      </c>
      <c r="JB17" s="13">
        <f t="shared" si="14"/>
        <v>30</v>
      </c>
      <c r="JC17" s="13">
        <f t="shared" si="14"/>
        <v>30</v>
      </c>
      <c r="JD17" s="13">
        <f t="shared" si="14"/>
        <v>30</v>
      </c>
      <c r="JE17" s="13">
        <f t="shared" si="14"/>
        <v>30</v>
      </c>
      <c r="JF17" s="13">
        <f t="shared" si="14"/>
        <v>30</v>
      </c>
      <c r="JG17" s="13">
        <f t="shared" si="14"/>
        <v>30</v>
      </c>
      <c r="JH17" s="13">
        <f t="shared" si="14"/>
        <v>30</v>
      </c>
      <c r="JI17" s="13">
        <f t="shared" si="14"/>
        <v>30</v>
      </c>
      <c r="JJ17" s="13">
        <f t="shared" si="14"/>
        <v>30</v>
      </c>
      <c r="JK17" s="13">
        <f t="shared" si="14"/>
        <v>30</v>
      </c>
      <c r="JL17" s="13">
        <f t="shared" si="14"/>
        <v>30</v>
      </c>
      <c r="JM17" s="13">
        <f t="shared" si="14"/>
        <v>30</v>
      </c>
      <c r="JN17" s="13">
        <f t="shared" si="14"/>
        <v>30</v>
      </c>
      <c r="JO17" s="13">
        <f t="shared" si="14"/>
        <v>30</v>
      </c>
      <c r="JP17" s="13">
        <f t="shared" si="14"/>
        <v>30</v>
      </c>
      <c r="JQ17" s="13">
        <f t="shared" si="14"/>
        <v>30</v>
      </c>
      <c r="JR17" s="13">
        <f t="shared" si="14"/>
        <v>30</v>
      </c>
      <c r="JS17" s="13">
        <f t="shared" si="14"/>
        <v>30</v>
      </c>
      <c r="JT17" s="13">
        <f t="shared" si="14"/>
        <v>30</v>
      </c>
      <c r="JU17" s="13">
        <f t="shared" si="14"/>
        <v>30</v>
      </c>
      <c r="JV17" s="13">
        <f t="shared" si="14"/>
        <v>30</v>
      </c>
      <c r="JW17" s="13">
        <f t="shared" si="14"/>
        <v>30</v>
      </c>
      <c r="JX17" s="13">
        <f t="shared" si="14"/>
        <v>30</v>
      </c>
      <c r="JY17" s="13">
        <f t="shared" si="14"/>
        <v>30</v>
      </c>
      <c r="JZ17" s="13">
        <f t="shared" si="14"/>
        <v>30</v>
      </c>
      <c r="KA17" s="13">
        <f t="shared" si="14"/>
        <v>30</v>
      </c>
      <c r="KB17" s="13">
        <f t="shared" si="14"/>
        <v>30</v>
      </c>
      <c r="KC17" s="13">
        <f t="shared" si="14"/>
        <v>30</v>
      </c>
      <c r="KD17" s="13">
        <f t="shared" si="14"/>
        <v>30</v>
      </c>
      <c r="KE17" s="13">
        <f t="shared" si="14"/>
        <v>30</v>
      </c>
      <c r="KF17" s="13">
        <f t="shared" si="14"/>
        <v>30</v>
      </c>
      <c r="KG17" s="13">
        <f t="shared" si="14"/>
        <v>30</v>
      </c>
      <c r="KH17" s="13">
        <f t="shared" si="14"/>
        <v>30</v>
      </c>
      <c r="KI17" s="13">
        <f t="shared" si="14"/>
        <v>30</v>
      </c>
      <c r="KJ17" s="13">
        <f t="shared" si="14"/>
        <v>30</v>
      </c>
      <c r="KK17" s="13">
        <f t="shared" si="14"/>
        <v>30</v>
      </c>
      <c r="KL17" s="13">
        <f t="shared" si="14"/>
        <v>30</v>
      </c>
      <c r="KM17" s="13">
        <f t="shared" si="14"/>
        <v>30</v>
      </c>
      <c r="KN17" s="13">
        <f t="shared" si="14"/>
        <v>30</v>
      </c>
      <c r="KO17" s="13">
        <f t="shared" si="14"/>
        <v>30</v>
      </c>
      <c r="KP17" s="13">
        <f t="shared" si="14"/>
        <v>30</v>
      </c>
    </row>
    <row r="19" spans="1:302" x14ac:dyDescent="0.2">
      <c r="A19" s="13" t="s">
        <v>70</v>
      </c>
      <c r="B19" s="13">
        <f t="shared" ref="B19:BM19" si="15">VLOOKUP(KeyRate_last,tbl_last,5,0)</f>
        <v>5.5E-2</v>
      </c>
      <c r="C19" s="13">
        <f t="shared" si="15"/>
        <v>0.06</v>
      </c>
      <c r="D19" s="13">
        <f t="shared" si="15"/>
        <v>0.06</v>
      </c>
      <c r="E19" s="13">
        <f t="shared" si="15"/>
        <v>0.06</v>
      </c>
      <c r="F19" s="13">
        <f t="shared" si="15"/>
        <v>0.06</v>
      </c>
      <c r="G19" s="13">
        <f t="shared" si="15"/>
        <v>0.06</v>
      </c>
      <c r="H19" s="13">
        <f t="shared" si="15"/>
        <v>0.06</v>
      </c>
      <c r="I19" s="13">
        <f t="shared" si="15"/>
        <v>0.06</v>
      </c>
      <c r="J19" s="13">
        <f t="shared" si="15"/>
        <v>0.06</v>
      </c>
      <c r="K19" s="13">
        <f t="shared" si="15"/>
        <v>0.06</v>
      </c>
      <c r="L19" s="13">
        <f t="shared" si="15"/>
        <v>7.0000000000000007E-2</v>
      </c>
      <c r="M19" s="13">
        <f t="shared" si="15"/>
        <v>7.0000000000000007E-2</v>
      </c>
      <c r="N19" s="13">
        <f t="shared" si="15"/>
        <v>7.0000000000000007E-2</v>
      </c>
      <c r="O19" s="13">
        <f t="shared" si="15"/>
        <v>7.0000000000000007E-2</v>
      </c>
      <c r="P19" s="13">
        <f t="shared" si="15"/>
        <v>7.0000000000000007E-2</v>
      </c>
      <c r="Q19" s="13">
        <f t="shared" si="15"/>
        <v>7.0000000000000007E-2</v>
      </c>
      <c r="R19" s="13">
        <f t="shared" si="15"/>
        <v>7.0000000000000007E-2</v>
      </c>
      <c r="S19" s="13">
        <f t="shared" si="15"/>
        <v>7.0000000000000007E-2</v>
      </c>
      <c r="T19" s="13">
        <f t="shared" si="15"/>
        <v>7.0000000000000007E-2</v>
      </c>
      <c r="U19" s="13">
        <f t="shared" si="15"/>
        <v>7.0000000000000007E-2</v>
      </c>
      <c r="V19" s="13">
        <f t="shared" si="15"/>
        <v>7.0000000000000007E-2</v>
      </c>
      <c r="W19" s="13">
        <f t="shared" si="15"/>
        <v>7.0000000000000007E-2</v>
      </c>
      <c r="X19" s="13">
        <f t="shared" si="15"/>
        <v>7.0000000000000007E-2</v>
      </c>
      <c r="Y19" s="13">
        <f t="shared" si="15"/>
        <v>7.0000000000000007E-2</v>
      </c>
      <c r="Z19" s="13">
        <f t="shared" si="15"/>
        <v>7.0000000000000007E-2</v>
      </c>
      <c r="AA19" s="13">
        <f t="shared" si="15"/>
        <v>7.0000000000000007E-2</v>
      </c>
      <c r="AB19" s="13">
        <f t="shared" si="15"/>
        <v>7.0000000000000007E-2</v>
      </c>
      <c r="AC19" s="13">
        <f t="shared" si="15"/>
        <v>7.0000000000000007E-2</v>
      </c>
      <c r="AD19" s="13">
        <f t="shared" si="15"/>
        <v>7.0000000000000007E-2</v>
      </c>
      <c r="AE19" s="13">
        <f t="shared" si="15"/>
        <v>7.0000000000000007E-2</v>
      </c>
      <c r="AF19" s="13">
        <f t="shared" si="15"/>
        <v>0</v>
      </c>
      <c r="AG19" s="13">
        <f t="shared" si="15"/>
        <v>0</v>
      </c>
      <c r="AH19" s="13">
        <f t="shared" si="15"/>
        <v>0</v>
      </c>
      <c r="AI19" s="13">
        <f t="shared" si="15"/>
        <v>0</v>
      </c>
      <c r="AJ19" s="13">
        <f t="shared" si="15"/>
        <v>0</v>
      </c>
      <c r="AK19" s="13">
        <f t="shared" si="15"/>
        <v>0</v>
      </c>
      <c r="AL19" s="13">
        <f t="shared" si="15"/>
        <v>0</v>
      </c>
      <c r="AM19" s="13">
        <f t="shared" si="15"/>
        <v>0</v>
      </c>
      <c r="AN19" s="13">
        <f t="shared" si="15"/>
        <v>0</v>
      </c>
      <c r="AO19" s="13">
        <f t="shared" si="15"/>
        <v>0</v>
      </c>
      <c r="AP19" s="13">
        <f t="shared" si="15"/>
        <v>0</v>
      </c>
      <c r="AQ19" s="13">
        <f t="shared" si="15"/>
        <v>0</v>
      </c>
      <c r="AR19" s="13">
        <f t="shared" si="15"/>
        <v>0</v>
      </c>
      <c r="AS19" s="13">
        <f t="shared" si="15"/>
        <v>0</v>
      </c>
      <c r="AT19" s="13">
        <f t="shared" si="15"/>
        <v>0</v>
      </c>
      <c r="AU19" s="13">
        <f t="shared" si="15"/>
        <v>0</v>
      </c>
      <c r="AV19" s="13">
        <f t="shared" si="15"/>
        <v>0</v>
      </c>
      <c r="AW19" s="13">
        <f t="shared" si="15"/>
        <v>0</v>
      </c>
      <c r="AX19" s="13">
        <f t="shared" si="15"/>
        <v>0</v>
      </c>
      <c r="AY19" s="13">
        <f t="shared" si="15"/>
        <v>0</v>
      </c>
      <c r="AZ19" s="13">
        <f t="shared" si="15"/>
        <v>0</v>
      </c>
      <c r="BA19" s="13">
        <f t="shared" si="15"/>
        <v>0</v>
      </c>
      <c r="BB19" s="13">
        <f t="shared" si="15"/>
        <v>0</v>
      </c>
      <c r="BC19" s="13">
        <f t="shared" si="15"/>
        <v>0</v>
      </c>
      <c r="BD19" s="13">
        <f t="shared" si="15"/>
        <v>0</v>
      </c>
      <c r="BE19" s="13">
        <f t="shared" si="15"/>
        <v>0</v>
      </c>
      <c r="BF19" s="13">
        <f t="shared" si="15"/>
        <v>0</v>
      </c>
      <c r="BG19" s="13">
        <f t="shared" si="15"/>
        <v>0</v>
      </c>
      <c r="BH19" s="13">
        <f t="shared" si="15"/>
        <v>0</v>
      </c>
      <c r="BI19" s="13">
        <f t="shared" si="15"/>
        <v>0</v>
      </c>
      <c r="BJ19" s="13">
        <f t="shared" si="15"/>
        <v>0</v>
      </c>
      <c r="BK19" s="13">
        <f t="shared" si="15"/>
        <v>0</v>
      </c>
      <c r="BL19" s="13">
        <f t="shared" si="15"/>
        <v>0</v>
      </c>
      <c r="BM19" s="13">
        <f t="shared" si="15"/>
        <v>0</v>
      </c>
      <c r="BN19" s="13">
        <f t="shared" ref="BN19:DY19" si="16">VLOOKUP(KeyRate_last,tbl_last,5,0)</f>
        <v>0</v>
      </c>
      <c r="BO19" s="13">
        <f t="shared" si="16"/>
        <v>0</v>
      </c>
      <c r="BP19" s="13">
        <f t="shared" si="16"/>
        <v>0</v>
      </c>
      <c r="BQ19" s="13">
        <f t="shared" si="16"/>
        <v>0</v>
      </c>
      <c r="BR19" s="13">
        <f t="shared" si="16"/>
        <v>0</v>
      </c>
      <c r="BS19" s="13">
        <f t="shared" si="16"/>
        <v>0</v>
      </c>
      <c r="BT19" s="13">
        <f t="shared" si="16"/>
        <v>0</v>
      </c>
      <c r="BU19" s="13">
        <f t="shared" si="16"/>
        <v>0</v>
      </c>
      <c r="BV19" s="13">
        <f t="shared" si="16"/>
        <v>0</v>
      </c>
      <c r="BW19" s="13">
        <f t="shared" si="16"/>
        <v>0</v>
      </c>
      <c r="BX19" s="13">
        <f t="shared" si="16"/>
        <v>0</v>
      </c>
      <c r="BY19" s="13">
        <f t="shared" si="16"/>
        <v>0</v>
      </c>
      <c r="BZ19" s="13">
        <f t="shared" si="16"/>
        <v>0</v>
      </c>
      <c r="CA19" s="13">
        <f t="shared" si="16"/>
        <v>0</v>
      </c>
      <c r="CB19" s="13">
        <f t="shared" si="16"/>
        <v>0</v>
      </c>
      <c r="CC19" s="13">
        <f t="shared" si="16"/>
        <v>0</v>
      </c>
      <c r="CD19" s="13">
        <f t="shared" si="16"/>
        <v>0</v>
      </c>
      <c r="CE19" s="13">
        <f t="shared" si="16"/>
        <v>0</v>
      </c>
      <c r="CF19" s="13">
        <f t="shared" si="16"/>
        <v>0</v>
      </c>
      <c r="CG19" s="13">
        <f t="shared" si="16"/>
        <v>0</v>
      </c>
      <c r="CH19" s="13">
        <f t="shared" si="16"/>
        <v>0</v>
      </c>
      <c r="CI19" s="13">
        <f t="shared" si="16"/>
        <v>0</v>
      </c>
      <c r="CJ19" s="13">
        <f t="shared" si="16"/>
        <v>0</v>
      </c>
      <c r="CK19" s="13">
        <f t="shared" si="16"/>
        <v>0</v>
      </c>
      <c r="CL19" s="13">
        <f t="shared" si="16"/>
        <v>0</v>
      </c>
      <c r="CM19" s="13">
        <f t="shared" si="16"/>
        <v>0</v>
      </c>
      <c r="CN19" s="13">
        <f t="shared" si="16"/>
        <v>0</v>
      </c>
      <c r="CO19" s="13">
        <f t="shared" si="16"/>
        <v>0</v>
      </c>
      <c r="CP19" s="13">
        <f t="shared" si="16"/>
        <v>0</v>
      </c>
      <c r="CQ19" s="13">
        <f t="shared" si="16"/>
        <v>0</v>
      </c>
      <c r="CR19" s="13">
        <f t="shared" si="16"/>
        <v>0</v>
      </c>
      <c r="CS19" s="13">
        <f t="shared" si="16"/>
        <v>0</v>
      </c>
      <c r="CT19" s="13">
        <f t="shared" si="16"/>
        <v>0</v>
      </c>
      <c r="CU19" s="13">
        <f t="shared" si="16"/>
        <v>0</v>
      </c>
      <c r="CV19" s="13">
        <f t="shared" si="16"/>
        <v>0</v>
      </c>
      <c r="CW19" s="13">
        <f t="shared" si="16"/>
        <v>0</v>
      </c>
      <c r="CX19" s="13">
        <f t="shared" si="16"/>
        <v>0</v>
      </c>
      <c r="CY19" s="13">
        <f t="shared" si="16"/>
        <v>0</v>
      </c>
      <c r="CZ19" s="13">
        <f t="shared" si="16"/>
        <v>0</v>
      </c>
      <c r="DA19" s="13">
        <f t="shared" si="16"/>
        <v>0</v>
      </c>
      <c r="DB19" s="13">
        <f t="shared" si="16"/>
        <v>0</v>
      </c>
      <c r="DC19" s="13">
        <f t="shared" si="16"/>
        <v>0</v>
      </c>
      <c r="DD19" s="13">
        <f t="shared" si="16"/>
        <v>0</v>
      </c>
      <c r="DE19" s="13">
        <f t="shared" si="16"/>
        <v>0</v>
      </c>
      <c r="DF19" s="13">
        <f t="shared" si="16"/>
        <v>0</v>
      </c>
      <c r="DG19" s="13">
        <f t="shared" si="16"/>
        <v>0</v>
      </c>
      <c r="DH19" s="13">
        <f t="shared" si="16"/>
        <v>0</v>
      </c>
      <c r="DI19" s="13">
        <f t="shared" si="16"/>
        <v>0</v>
      </c>
      <c r="DJ19" s="13">
        <f t="shared" si="16"/>
        <v>0</v>
      </c>
      <c r="DK19" s="13">
        <f t="shared" si="16"/>
        <v>0</v>
      </c>
      <c r="DL19" s="13">
        <f t="shared" si="16"/>
        <v>0</v>
      </c>
      <c r="DM19" s="13">
        <f t="shared" si="16"/>
        <v>0</v>
      </c>
      <c r="DN19" s="13">
        <f t="shared" si="16"/>
        <v>0</v>
      </c>
      <c r="DO19" s="13">
        <f t="shared" si="16"/>
        <v>0</v>
      </c>
      <c r="DP19" s="13">
        <f t="shared" si="16"/>
        <v>0</v>
      </c>
      <c r="DQ19" s="13">
        <f t="shared" si="16"/>
        <v>0</v>
      </c>
      <c r="DR19" s="13">
        <f t="shared" si="16"/>
        <v>0</v>
      </c>
      <c r="DS19" s="13">
        <f t="shared" si="16"/>
        <v>0</v>
      </c>
      <c r="DT19" s="13">
        <f t="shared" si="16"/>
        <v>0</v>
      </c>
      <c r="DU19" s="13">
        <f t="shared" si="16"/>
        <v>0</v>
      </c>
      <c r="DV19" s="13">
        <f t="shared" si="16"/>
        <v>0</v>
      </c>
      <c r="DW19" s="13">
        <f t="shared" si="16"/>
        <v>0</v>
      </c>
      <c r="DX19" s="13">
        <f t="shared" si="16"/>
        <v>0</v>
      </c>
      <c r="DY19" s="13">
        <f t="shared" si="16"/>
        <v>0</v>
      </c>
      <c r="DZ19" s="13">
        <f t="shared" ref="DZ19:GK19" si="17">VLOOKUP(KeyRate_last,tbl_last,5,0)</f>
        <v>0</v>
      </c>
      <c r="EA19" s="13">
        <f t="shared" si="17"/>
        <v>0</v>
      </c>
      <c r="EB19" s="13">
        <f t="shared" si="17"/>
        <v>0</v>
      </c>
      <c r="EC19" s="13">
        <f t="shared" si="17"/>
        <v>0</v>
      </c>
      <c r="ED19" s="13">
        <f t="shared" si="17"/>
        <v>0</v>
      </c>
      <c r="EE19" s="13">
        <f t="shared" si="17"/>
        <v>0</v>
      </c>
      <c r="EF19" s="13">
        <f t="shared" si="17"/>
        <v>0</v>
      </c>
      <c r="EG19" s="13">
        <f t="shared" si="17"/>
        <v>0</v>
      </c>
      <c r="EH19" s="13">
        <f t="shared" si="17"/>
        <v>0</v>
      </c>
      <c r="EI19" s="13">
        <f t="shared" si="17"/>
        <v>0</v>
      </c>
      <c r="EJ19" s="13">
        <f t="shared" si="17"/>
        <v>0</v>
      </c>
      <c r="EK19" s="13">
        <f t="shared" si="17"/>
        <v>0</v>
      </c>
      <c r="EL19" s="13">
        <f t="shared" si="17"/>
        <v>0</v>
      </c>
      <c r="EM19" s="13">
        <f t="shared" si="17"/>
        <v>0</v>
      </c>
      <c r="EN19" s="13">
        <f t="shared" si="17"/>
        <v>0</v>
      </c>
      <c r="EO19" s="13">
        <f t="shared" si="17"/>
        <v>0</v>
      </c>
      <c r="EP19" s="13">
        <f t="shared" si="17"/>
        <v>0</v>
      </c>
      <c r="EQ19" s="13">
        <f t="shared" si="17"/>
        <v>0</v>
      </c>
      <c r="ER19" s="13">
        <f t="shared" si="17"/>
        <v>0</v>
      </c>
      <c r="ES19" s="13">
        <f t="shared" si="17"/>
        <v>0</v>
      </c>
      <c r="ET19" s="13">
        <f t="shared" si="17"/>
        <v>0</v>
      </c>
      <c r="EU19" s="13">
        <f t="shared" si="17"/>
        <v>0</v>
      </c>
      <c r="EV19" s="13">
        <f t="shared" si="17"/>
        <v>0</v>
      </c>
      <c r="EW19" s="13">
        <f t="shared" si="17"/>
        <v>0</v>
      </c>
      <c r="EX19" s="13">
        <f t="shared" si="17"/>
        <v>0</v>
      </c>
      <c r="EY19" s="13">
        <f t="shared" si="17"/>
        <v>0</v>
      </c>
      <c r="EZ19" s="13">
        <f t="shared" si="17"/>
        <v>0</v>
      </c>
      <c r="FA19" s="13">
        <f t="shared" si="17"/>
        <v>0</v>
      </c>
      <c r="FB19" s="13">
        <f t="shared" si="17"/>
        <v>0</v>
      </c>
      <c r="FC19" s="13">
        <f t="shared" si="17"/>
        <v>0</v>
      </c>
      <c r="FD19" s="13">
        <f t="shared" si="17"/>
        <v>0</v>
      </c>
      <c r="FE19" s="13">
        <f t="shared" si="17"/>
        <v>0</v>
      </c>
      <c r="FF19" s="13">
        <f t="shared" si="17"/>
        <v>0</v>
      </c>
      <c r="FG19" s="13">
        <f t="shared" si="17"/>
        <v>0</v>
      </c>
      <c r="FH19" s="13">
        <f t="shared" si="17"/>
        <v>0</v>
      </c>
      <c r="FI19" s="13">
        <f t="shared" si="17"/>
        <v>0</v>
      </c>
      <c r="FJ19" s="13">
        <f t="shared" si="17"/>
        <v>0</v>
      </c>
      <c r="FK19" s="13">
        <f t="shared" si="17"/>
        <v>0</v>
      </c>
      <c r="FL19" s="13">
        <f t="shared" si="17"/>
        <v>0</v>
      </c>
      <c r="FM19" s="13">
        <f t="shared" si="17"/>
        <v>0</v>
      </c>
      <c r="FN19" s="13">
        <f t="shared" si="17"/>
        <v>0</v>
      </c>
      <c r="FO19" s="13">
        <f t="shared" si="17"/>
        <v>0</v>
      </c>
      <c r="FP19" s="13">
        <f t="shared" si="17"/>
        <v>0</v>
      </c>
      <c r="FQ19" s="13">
        <f t="shared" si="17"/>
        <v>0</v>
      </c>
      <c r="FR19" s="13">
        <f t="shared" si="17"/>
        <v>0</v>
      </c>
      <c r="FS19" s="13">
        <f t="shared" si="17"/>
        <v>0</v>
      </c>
      <c r="FT19" s="13">
        <f t="shared" si="17"/>
        <v>0</v>
      </c>
      <c r="FU19" s="13">
        <f t="shared" si="17"/>
        <v>0</v>
      </c>
      <c r="FV19" s="13">
        <f t="shared" si="17"/>
        <v>0</v>
      </c>
      <c r="FW19" s="13">
        <f t="shared" si="17"/>
        <v>0</v>
      </c>
      <c r="FX19" s="13">
        <f t="shared" si="17"/>
        <v>0</v>
      </c>
      <c r="FY19" s="13">
        <f t="shared" si="17"/>
        <v>0</v>
      </c>
      <c r="FZ19" s="13">
        <f t="shared" si="17"/>
        <v>0</v>
      </c>
      <c r="GA19" s="13">
        <f t="shared" si="17"/>
        <v>0</v>
      </c>
      <c r="GB19" s="13">
        <f t="shared" si="17"/>
        <v>0</v>
      </c>
      <c r="GC19" s="13">
        <f t="shared" si="17"/>
        <v>0</v>
      </c>
      <c r="GD19" s="13">
        <f t="shared" si="17"/>
        <v>0</v>
      </c>
      <c r="GE19" s="13">
        <f t="shared" si="17"/>
        <v>0</v>
      </c>
      <c r="GF19" s="13">
        <f t="shared" si="17"/>
        <v>0</v>
      </c>
      <c r="GG19" s="13">
        <f t="shared" si="17"/>
        <v>0</v>
      </c>
      <c r="GH19" s="13">
        <f t="shared" si="17"/>
        <v>0</v>
      </c>
      <c r="GI19" s="13">
        <f t="shared" si="17"/>
        <v>0</v>
      </c>
      <c r="GJ19" s="13">
        <f t="shared" si="17"/>
        <v>0</v>
      </c>
      <c r="GK19" s="13">
        <f t="shared" si="17"/>
        <v>0</v>
      </c>
      <c r="GL19" s="13">
        <f t="shared" ref="GL19:IW19" si="18">VLOOKUP(KeyRate_last,tbl_last,5,0)</f>
        <v>0</v>
      </c>
      <c r="GM19" s="13">
        <f t="shared" si="18"/>
        <v>0</v>
      </c>
      <c r="GN19" s="13">
        <f t="shared" si="18"/>
        <v>0</v>
      </c>
      <c r="GO19" s="13">
        <f t="shared" si="18"/>
        <v>0</v>
      </c>
      <c r="GP19" s="13">
        <f t="shared" si="18"/>
        <v>0</v>
      </c>
      <c r="GQ19" s="13">
        <f t="shared" si="18"/>
        <v>0</v>
      </c>
      <c r="GR19" s="13">
        <f t="shared" si="18"/>
        <v>0</v>
      </c>
      <c r="GS19" s="13">
        <f t="shared" si="18"/>
        <v>0</v>
      </c>
      <c r="GT19" s="13">
        <f t="shared" si="18"/>
        <v>0</v>
      </c>
      <c r="GU19" s="13">
        <f t="shared" si="18"/>
        <v>0</v>
      </c>
      <c r="GV19" s="13">
        <f t="shared" si="18"/>
        <v>0</v>
      </c>
      <c r="GW19" s="13">
        <f t="shared" si="18"/>
        <v>0</v>
      </c>
      <c r="GX19" s="13">
        <f t="shared" si="18"/>
        <v>0</v>
      </c>
      <c r="GY19" s="13">
        <f t="shared" si="18"/>
        <v>0</v>
      </c>
      <c r="GZ19" s="13">
        <f t="shared" si="18"/>
        <v>0</v>
      </c>
      <c r="HA19" s="13">
        <f t="shared" si="18"/>
        <v>0</v>
      </c>
      <c r="HB19" s="13">
        <f t="shared" si="18"/>
        <v>0</v>
      </c>
      <c r="HC19" s="13">
        <f t="shared" si="18"/>
        <v>0</v>
      </c>
      <c r="HD19" s="13">
        <f t="shared" si="18"/>
        <v>0</v>
      </c>
      <c r="HE19" s="13">
        <f t="shared" si="18"/>
        <v>0</v>
      </c>
      <c r="HF19" s="13">
        <f t="shared" si="18"/>
        <v>0</v>
      </c>
      <c r="HG19" s="13">
        <f t="shared" si="18"/>
        <v>0</v>
      </c>
      <c r="HH19" s="13">
        <f t="shared" si="18"/>
        <v>0</v>
      </c>
      <c r="HI19" s="13">
        <f t="shared" si="18"/>
        <v>0</v>
      </c>
      <c r="HJ19" s="13">
        <f t="shared" si="18"/>
        <v>0</v>
      </c>
      <c r="HK19" s="13">
        <f t="shared" si="18"/>
        <v>0</v>
      </c>
      <c r="HL19" s="13">
        <f t="shared" si="18"/>
        <v>0</v>
      </c>
      <c r="HM19" s="13">
        <f t="shared" si="18"/>
        <v>0</v>
      </c>
      <c r="HN19" s="13">
        <f t="shared" si="18"/>
        <v>0</v>
      </c>
      <c r="HO19" s="13">
        <f t="shared" si="18"/>
        <v>0</v>
      </c>
      <c r="HP19" s="13">
        <f t="shared" si="18"/>
        <v>0</v>
      </c>
      <c r="HQ19" s="13">
        <f t="shared" si="18"/>
        <v>0</v>
      </c>
      <c r="HR19" s="13">
        <f t="shared" si="18"/>
        <v>0</v>
      </c>
      <c r="HS19" s="13">
        <f t="shared" si="18"/>
        <v>0</v>
      </c>
      <c r="HT19" s="13">
        <f t="shared" si="18"/>
        <v>0</v>
      </c>
      <c r="HU19" s="13">
        <f t="shared" si="18"/>
        <v>0</v>
      </c>
      <c r="HV19" s="13">
        <f t="shared" si="18"/>
        <v>0</v>
      </c>
      <c r="HW19" s="13">
        <f t="shared" si="18"/>
        <v>0</v>
      </c>
      <c r="HX19" s="13">
        <f t="shared" si="18"/>
        <v>0</v>
      </c>
      <c r="HY19" s="13">
        <f t="shared" si="18"/>
        <v>0</v>
      </c>
      <c r="HZ19" s="13">
        <f t="shared" si="18"/>
        <v>0</v>
      </c>
      <c r="IA19" s="13">
        <f t="shared" si="18"/>
        <v>0</v>
      </c>
      <c r="IB19" s="13">
        <f t="shared" si="18"/>
        <v>0</v>
      </c>
      <c r="IC19" s="13">
        <f t="shared" si="18"/>
        <v>0</v>
      </c>
      <c r="ID19" s="13">
        <f t="shared" si="18"/>
        <v>0</v>
      </c>
      <c r="IE19" s="13">
        <f t="shared" si="18"/>
        <v>0</v>
      </c>
      <c r="IF19" s="13">
        <f t="shared" si="18"/>
        <v>0</v>
      </c>
      <c r="IG19" s="13">
        <f t="shared" si="18"/>
        <v>0</v>
      </c>
      <c r="IH19" s="13">
        <f t="shared" si="18"/>
        <v>0</v>
      </c>
      <c r="II19" s="13">
        <f t="shared" si="18"/>
        <v>0</v>
      </c>
      <c r="IJ19" s="13">
        <f t="shared" si="18"/>
        <v>0</v>
      </c>
      <c r="IK19" s="13">
        <f t="shared" si="18"/>
        <v>0</v>
      </c>
      <c r="IL19" s="13">
        <f t="shared" si="18"/>
        <v>0</v>
      </c>
      <c r="IM19" s="13">
        <f t="shared" si="18"/>
        <v>0</v>
      </c>
      <c r="IN19" s="13">
        <f t="shared" si="18"/>
        <v>0</v>
      </c>
      <c r="IO19" s="13">
        <f t="shared" si="18"/>
        <v>0</v>
      </c>
      <c r="IP19" s="13">
        <f t="shared" si="18"/>
        <v>0</v>
      </c>
      <c r="IQ19" s="13">
        <f t="shared" si="18"/>
        <v>0</v>
      </c>
      <c r="IR19" s="13">
        <f t="shared" si="18"/>
        <v>0</v>
      </c>
      <c r="IS19" s="13">
        <f t="shared" si="18"/>
        <v>0</v>
      </c>
      <c r="IT19" s="13">
        <f t="shared" si="18"/>
        <v>0</v>
      </c>
      <c r="IU19" s="13">
        <f t="shared" si="18"/>
        <v>0</v>
      </c>
      <c r="IV19" s="13">
        <f t="shared" si="18"/>
        <v>0</v>
      </c>
      <c r="IW19" s="13">
        <f t="shared" si="18"/>
        <v>0</v>
      </c>
      <c r="IX19" s="13">
        <f t="shared" ref="IX19:KP19" si="19">VLOOKUP(KeyRate_last,tbl_last,5,0)</f>
        <v>0</v>
      </c>
      <c r="IY19" s="13">
        <f t="shared" si="19"/>
        <v>0</v>
      </c>
      <c r="IZ19" s="13">
        <f t="shared" si="19"/>
        <v>0</v>
      </c>
      <c r="JA19" s="13">
        <f t="shared" si="19"/>
        <v>0</v>
      </c>
      <c r="JB19" s="13">
        <f t="shared" si="19"/>
        <v>0</v>
      </c>
      <c r="JC19" s="13">
        <f t="shared" si="19"/>
        <v>0</v>
      </c>
      <c r="JD19" s="13">
        <f t="shared" si="19"/>
        <v>0</v>
      </c>
      <c r="JE19" s="13">
        <f t="shared" si="19"/>
        <v>0</v>
      </c>
      <c r="JF19" s="13">
        <f t="shared" si="19"/>
        <v>0</v>
      </c>
      <c r="JG19" s="13">
        <f t="shared" si="19"/>
        <v>0</v>
      </c>
      <c r="JH19" s="13">
        <f t="shared" si="19"/>
        <v>0</v>
      </c>
      <c r="JI19" s="13">
        <f t="shared" si="19"/>
        <v>0</v>
      </c>
      <c r="JJ19" s="13">
        <f t="shared" si="19"/>
        <v>0</v>
      </c>
      <c r="JK19" s="13">
        <f t="shared" si="19"/>
        <v>0</v>
      </c>
      <c r="JL19" s="13">
        <f t="shared" si="19"/>
        <v>0</v>
      </c>
      <c r="JM19" s="13">
        <f t="shared" si="19"/>
        <v>0</v>
      </c>
      <c r="JN19" s="13">
        <f t="shared" si="19"/>
        <v>0</v>
      </c>
      <c r="JO19" s="13">
        <f t="shared" si="19"/>
        <v>0</v>
      </c>
      <c r="JP19" s="13">
        <f t="shared" si="19"/>
        <v>0</v>
      </c>
      <c r="JQ19" s="13">
        <f t="shared" si="19"/>
        <v>0</v>
      </c>
      <c r="JR19" s="13">
        <f t="shared" si="19"/>
        <v>0</v>
      </c>
      <c r="JS19" s="13">
        <f t="shared" si="19"/>
        <v>0</v>
      </c>
      <c r="JT19" s="13">
        <f t="shared" si="19"/>
        <v>0</v>
      </c>
      <c r="JU19" s="13">
        <f t="shared" si="19"/>
        <v>0</v>
      </c>
      <c r="JV19" s="13">
        <f t="shared" si="19"/>
        <v>0</v>
      </c>
      <c r="JW19" s="13">
        <f t="shared" si="19"/>
        <v>0</v>
      </c>
      <c r="JX19" s="13">
        <f t="shared" si="19"/>
        <v>0</v>
      </c>
      <c r="JY19" s="13">
        <f t="shared" si="19"/>
        <v>0</v>
      </c>
      <c r="JZ19" s="13">
        <f t="shared" si="19"/>
        <v>0</v>
      </c>
      <c r="KA19" s="13">
        <f t="shared" si="19"/>
        <v>0</v>
      </c>
      <c r="KB19" s="13">
        <f t="shared" si="19"/>
        <v>0</v>
      </c>
      <c r="KC19" s="13">
        <f t="shared" si="19"/>
        <v>0</v>
      </c>
      <c r="KD19" s="13">
        <f t="shared" si="19"/>
        <v>0</v>
      </c>
      <c r="KE19" s="13">
        <f t="shared" si="19"/>
        <v>0</v>
      </c>
      <c r="KF19" s="13">
        <f t="shared" si="19"/>
        <v>0</v>
      </c>
      <c r="KG19" s="13">
        <f t="shared" si="19"/>
        <v>0</v>
      </c>
      <c r="KH19" s="13">
        <f t="shared" si="19"/>
        <v>0</v>
      </c>
      <c r="KI19" s="13">
        <f t="shared" si="19"/>
        <v>0</v>
      </c>
      <c r="KJ19" s="13">
        <f t="shared" si="19"/>
        <v>0</v>
      </c>
      <c r="KK19" s="13">
        <f t="shared" si="19"/>
        <v>0</v>
      </c>
      <c r="KL19" s="13">
        <f t="shared" si="19"/>
        <v>0</v>
      </c>
      <c r="KM19" s="13">
        <f t="shared" si="19"/>
        <v>0</v>
      </c>
      <c r="KN19" s="13">
        <f t="shared" si="19"/>
        <v>0</v>
      </c>
      <c r="KO19" s="13">
        <f t="shared" si="19"/>
        <v>0</v>
      </c>
      <c r="KP19" s="13">
        <f t="shared" si="19"/>
        <v>0</v>
      </c>
    </row>
    <row r="20" spans="1:302" x14ac:dyDescent="0.2">
      <c r="A20" s="13" t="s">
        <v>71</v>
      </c>
      <c r="B20" s="13">
        <f t="shared" ref="B20:BM20" si="20">VLOOKUP(KeyRate_next,tbl_last,5,0)</f>
        <v>0.06</v>
      </c>
      <c r="C20" s="13">
        <f t="shared" si="20"/>
        <v>7.0000000000000007E-2</v>
      </c>
      <c r="D20" s="13">
        <f t="shared" si="20"/>
        <v>7.0000000000000007E-2</v>
      </c>
      <c r="E20" s="13">
        <f t="shared" si="20"/>
        <v>7.0000000000000007E-2</v>
      </c>
      <c r="F20" s="13">
        <f t="shared" si="20"/>
        <v>7.0000000000000007E-2</v>
      </c>
      <c r="G20" s="13">
        <f t="shared" si="20"/>
        <v>7.0000000000000007E-2</v>
      </c>
      <c r="H20" s="13">
        <f t="shared" si="20"/>
        <v>7.0000000000000007E-2</v>
      </c>
      <c r="I20" s="13">
        <f t="shared" si="20"/>
        <v>7.0000000000000007E-2</v>
      </c>
      <c r="J20" s="13">
        <f t="shared" si="20"/>
        <v>7.0000000000000007E-2</v>
      </c>
      <c r="K20" s="13">
        <f t="shared" si="20"/>
        <v>7.0000000000000007E-2</v>
      </c>
      <c r="L20" s="13">
        <f t="shared" si="20"/>
        <v>0</v>
      </c>
      <c r="M20" s="13">
        <f t="shared" si="20"/>
        <v>0</v>
      </c>
      <c r="N20" s="13">
        <f t="shared" si="20"/>
        <v>0</v>
      </c>
      <c r="O20" s="13">
        <f t="shared" si="20"/>
        <v>0</v>
      </c>
      <c r="P20" s="13">
        <f t="shared" si="20"/>
        <v>0</v>
      </c>
      <c r="Q20" s="13">
        <f t="shared" si="20"/>
        <v>0</v>
      </c>
      <c r="R20" s="13">
        <f t="shared" si="20"/>
        <v>0</v>
      </c>
      <c r="S20" s="13">
        <f t="shared" si="20"/>
        <v>0</v>
      </c>
      <c r="T20" s="13">
        <f t="shared" si="20"/>
        <v>0</v>
      </c>
      <c r="U20" s="13">
        <f t="shared" si="20"/>
        <v>0</v>
      </c>
      <c r="V20" s="13">
        <f t="shared" si="20"/>
        <v>0</v>
      </c>
      <c r="W20" s="13">
        <f t="shared" si="20"/>
        <v>0</v>
      </c>
      <c r="X20" s="13">
        <f t="shared" si="20"/>
        <v>0</v>
      </c>
      <c r="Y20" s="13">
        <f t="shared" si="20"/>
        <v>0</v>
      </c>
      <c r="Z20" s="13">
        <f t="shared" si="20"/>
        <v>0</v>
      </c>
      <c r="AA20" s="13">
        <f t="shared" si="20"/>
        <v>0</v>
      </c>
      <c r="AB20" s="13">
        <f t="shared" si="20"/>
        <v>0</v>
      </c>
      <c r="AC20" s="13">
        <f t="shared" si="20"/>
        <v>0</v>
      </c>
      <c r="AD20" s="13">
        <f t="shared" si="20"/>
        <v>0</v>
      </c>
      <c r="AE20" s="13">
        <f t="shared" si="20"/>
        <v>0</v>
      </c>
      <c r="AF20" s="13">
        <f t="shared" si="20"/>
        <v>0</v>
      </c>
      <c r="AG20" s="13">
        <f t="shared" si="20"/>
        <v>0</v>
      </c>
      <c r="AH20" s="13">
        <f t="shared" si="20"/>
        <v>0</v>
      </c>
      <c r="AI20" s="13">
        <f t="shared" si="20"/>
        <v>0</v>
      </c>
      <c r="AJ20" s="13">
        <f t="shared" si="20"/>
        <v>0</v>
      </c>
      <c r="AK20" s="13">
        <f t="shared" si="20"/>
        <v>0</v>
      </c>
      <c r="AL20" s="13">
        <f t="shared" si="20"/>
        <v>0</v>
      </c>
      <c r="AM20" s="13">
        <f t="shared" si="20"/>
        <v>0</v>
      </c>
      <c r="AN20" s="13">
        <f t="shared" si="20"/>
        <v>0</v>
      </c>
      <c r="AO20" s="13">
        <f t="shared" si="20"/>
        <v>0</v>
      </c>
      <c r="AP20" s="13">
        <f t="shared" si="20"/>
        <v>0</v>
      </c>
      <c r="AQ20" s="13">
        <f t="shared" si="20"/>
        <v>0</v>
      </c>
      <c r="AR20" s="13">
        <f t="shared" si="20"/>
        <v>0</v>
      </c>
      <c r="AS20" s="13">
        <f t="shared" si="20"/>
        <v>0</v>
      </c>
      <c r="AT20" s="13">
        <f t="shared" si="20"/>
        <v>0</v>
      </c>
      <c r="AU20" s="13">
        <f t="shared" si="20"/>
        <v>0</v>
      </c>
      <c r="AV20" s="13">
        <f t="shared" si="20"/>
        <v>0</v>
      </c>
      <c r="AW20" s="13">
        <f t="shared" si="20"/>
        <v>0</v>
      </c>
      <c r="AX20" s="13">
        <f t="shared" si="20"/>
        <v>0</v>
      </c>
      <c r="AY20" s="13">
        <f t="shared" si="20"/>
        <v>0</v>
      </c>
      <c r="AZ20" s="13">
        <f t="shared" si="20"/>
        <v>0</v>
      </c>
      <c r="BA20" s="13">
        <f t="shared" si="20"/>
        <v>0</v>
      </c>
      <c r="BB20" s="13">
        <f t="shared" si="20"/>
        <v>0</v>
      </c>
      <c r="BC20" s="13">
        <f t="shared" si="20"/>
        <v>0</v>
      </c>
      <c r="BD20" s="13">
        <f t="shared" si="20"/>
        <v>0</v>
      </c>
      <c r="BE20" s="13">
        <f t="shared" si="20"/>
        <v>0</v>
      </c>
      <c r="BF20" s="13">
        <f t="shared" si="20"/>
        <v>0</v>
      </c>
      <c r="BG20" s="13">
        <f t="shared" si="20"/>
        <v>0</v>
      </c>
      <c r="BH20" s="13">
        <f t="shared" si="20"/>
        <v>0</v>
      </c>
      <c r="BI20" s="13">
        <f t="shared" si="20"/>
        <v>0</v>
      </c>
      <c r="BJ20" s="13">
        <f t="shared" si="20"/>
        <v>0</v>
      </c>
      <c r="BK20" s="13">
        <f t="shared" si="20"/>
        <v>0</v>
      </c>
      <c r="BL20" s="13">
        <f t="shared" si="20"/>
        <v>0</v>
      </c>
      <c r="BM20" s="13">
        <f t="shared" si="20"/>
        <v>0</v>
      </c>
      <c r="BN20" s="13">
        <f t="shared" ref="BN20:DY20" si="21">VLOOKUP(KeyRate_next,tbl_last,5,0)</f>
        <v>0</v>
      </c>
      <c r="BO20" s="13">
        <f t="shared" si="21"/>
        <v>0</v>
      </c>
      <c r="BP20" s="13">
        <f t="shared" si="21"/>
        <v>0</v>
      </c>
      <c r="BQ20" s="13">
        <f t="shared" si="21"/>
        <v>0</v>
      </c>
      <c r="BR20" s="13">
        <f t="shared" si="21"/>
        <v>0</v>
      </c>
      <c r="BS20" s="13">
        <f t="shared" si="21"/>
        <v>0</v>
      </c>
      <c r="BT20" s="13">
        <f t="shared" si="21"/>
        <v>0</v>
      </c>
      <c r="BU20" s="13">
        <f t="shared" si="21"/>
        <v>0</v>
      </c>
      <c r="BV20" s="13">
        <f t="shared" si="21"/>
        <v>0</v>
      </c>
      <c r="BW20" s="13">
        <f t="shared" si="21"/>
        <v>0</v>
      </c>
      <c r="BX20" s="13">
        <f t="shared" si="21"/>
        <v>0</v>
      </c>
      <c r="BY20" s="13">
        <f t="shared" si="21"/>
        <v>0</v>
      </c>
      <c r="BZ20" s="13">
        <f t="shared" si="21"/>
        <v>0</v>
      </c>
      <c r="CA20" s="13">
        <f t="shared" si="21"/>
        <v>0</v>
      </c>
      <c r="CB20" s="13">
        <f t="shared" si="21"/>
        <v>0</v>
      </c>
      <c r="CC20" s="13">
        <f t="shared" si="21"/>
        <v>0</v>
      </c>
      <c r="CD20" s="13">
        <f t="shared" si="21"/>
        <v>0</v>
      </c>
      <c r="CE20" s="13">
        <f t="shared" si="21"/>
        <v>0</v>
      </c>
      <c r="CF20" s="13">
        <f t="shared" si="21"/>
        <v>0</v>
      </c>
      <c r="CG20" s="13">
        <f t="shared" si="21"/>
        <v>0</v>
      </c>
      <c r="CH20" s="13">
        <f t="shared" si="21"/>
        <v>0</v>
      </c>
      <c r="CI20" s="13">
        <f t="shared" si="21"/>
        <v>0</v>
      </c>
      <c r="CJ20" s="13">
        <f t="shared" si="21"/>
        <v>0</v>
      </c>
      <c r="CK20" s="13">
        <f t="shared" si="21"/>
        <v>0</v>
      </c>
      <c r="CL20" s="13">
        <f t="shared" si="21"/>
        <v>0</v>
      </c>
      <c r="CM20" s="13">
        <f t="shared" si="21"/>
        <v>0</v>
      </c>
      <c r="CN20" s="13">
        <f t="shared" si="21"/>
        <v>0</v>
      </c>
      <c r="CO20" s="13">
        <f t="shared" si="21"/>
        <v>0</v>
      </c>
      <c r="CP20" s="13">
        <f t="shared" si="21"/>
        <v>0</v>
      </c>
      <c r="CQ20" s="13">
        <f t="shared" si="21"/>
        <v>0</v>
      </c>
      <c r="CR20" s="13">
        <f t="shared" si="21"/>
        <v>0</v>
      </c>
      <c r="CS20" s="13">
        <f t="shared" si="21"/>
        <v>0</v>
      </c>
      <c r="CT20" s="13">
        <f t="shared" si="21"/>
        <v>0</v>
      </c>
      <c r="CU20" s="13">
        <f t="shared" si="21"/>
        <v>0</v>
      </c>
      <c r="CV20" s="13">
        <f t="shared" si="21"/>
        <v>0</v>
      </c>
      <c r="CW20" s="13">
        <f t="shared" si="21"/>
        <v>0</v>
      </c>
      <c r="CX20" s="13">
        <f t="shared" si="21"/>
        <v>0</v>
      </c>
      <c r="CY20" s="13">
        <f t="shared" si="21"/>
        <v>0</v>
      </c>
      <c r="CZ20" s="13">
        <f t="shared" si="21"/>
        <v>0</v>
      </c>
      <c r="DA20" s="13">
        <f t="shared" si="21"/>
        <v>0</v>
      </c>
      <c r="DB20" s="13">
        <f t="shared" si="21"/>
        <v>0</v>
      </c>
      <c r="DC20" s="13">
        <f t="shared" si="21"/>
        <v>0</v>
      </c>
      <c r="DD20" s="13">
        <f t="shared" si="21"/>
        <v>0</v>
      </c>
      <c r="DE20" s="13">
        <f t="shared" si="21"/>
        <v>0</v>
      </c>
      <c r="DF20" s="13">
        <f t="shared" si="21"/>
        <v>0</v>
      </c>
      <c r="DG20" s="13">
        <f t="shared" si="21"/>
        <v>0</v>
      </c>
      <c r="DH20" s="13">
        <f t="shared" si="21"/>
        <v>0</v>
      </c>
      <c r="DI20" s="13">
        <f t="shared" si="21"/>
        <v>0</v>
      </c>
      <c r="DJ20" s="13">
        <f t="shared" si="21"/>
        <v>0</v>
      </c>
      <c r="DK20" s="13">
        <f t="shared" si="21"/>
        <v>0</v>
      </c>
      <c r="DL20" s="13">
        <f t="shared" si="21"/>
        <v>0</v>
      </c>
      <c r="DM20" s="13">
        <f t="shared" si="21"/>
        <v>0</v>
      </c>
      <c r="DN20" s="13">
        <f t="shared" si="21"/>
        <v>0</v>
      </c>
      <c r="DO20" s="13">
        <f t="shared" si="21"/>
        <v>0</v>
      </c>
      <c r="DP20" s="13">
        <f t="shared" si="21"/>
        <v>0</v>
      </c>
      <c r="DQ20" s="13">
        <f t="shared" si="21"/>
        <v>0</v>
      </c>
      <c r="DR20" s="13">
        <f t="shared" si="21"/>
        <v>0</v>
      </c>
      <c r="DS20" s="13">
        <f t="shared" si="21"/>
        <v>0</v>
      </c>
      <c r="DT20" s="13">
        <f t="shared" si="21"/>
        <v>0</v>
      </c>
      <c r="DU20" s="13">
        <f t="shared" si="21"/>
        <v>0</v>
      </c>
      <c r="DV20" s="13">
        <f t="shared" si="21"/>
        <v>0</v>
      </c>
      <c r="DW20" s="13">
        <f t="shared" si="21"/>
        <v>0</v>
      </c>
      <c r="DX20" s="13">
        <f t="shared" si="21"/>
        <v>0</v>
      </c>
      <c r="DY20" s="13">
        <f t="shared" si="21"/>
        <v>0</v>
      </c>
      <c r="DZ20" s="13">
        <f t="shared" ref="DZ20:GK20" si="22">VLOOKUP(KeyRate_next,tbl_last,5,0)</f>
        <v>0</v>
      </c>
      <c r="EA20" s="13">
        <f t="shared" si="22"/>
        <v>0</v>
      </c>
      <c r="EB20" s="13">
        <f t="shared" si="22"/>
        <v>0</v>
      </c>
      <c r="EC20" s="13">
        <f t="shared" si="22"/>
        <v>0</v>
      </c>
      <c r="ED20" s="13">
        <f t="shared" si="22"/>
        <v>0</v>
      </c>
      <c r="EE20" s="13">
        <f t="shared" si="22"/>
        <v>0</v>
      </c>
      <c r="EF20" s="13">
        <f t="shared" si="22"/>
        <v>0</v>
      </c>
      <c r="EG20" s="13">
        <f t="shared" si="22"/>
        <v>0</v>
      </c>
      <c r="EH20" s="13">
        <f t="shared" si="22"/>
        <v>0</v>
      </c>
      <c r="EI20" s="13">
        <f t="shared" si="22"/>
        <v>0</v>
      </c>
      <c r="EJ20" s="13">
        <f t="shared" si="22"/>
        <v>0</v>
      </c>
      <c r="EK20" s="13">
        <f t="shared" si="22"/>
        <v>0</v>
      </c>
      <c r="EL20" s="13">
        <f t="shared" si="22"/>
        <v>0</v>
      </c>
      <c r="EM20" s="13">
        <f t="shared" si="22"/>
        <v>0</v>
      </c>
      <c r="EN20" s="13">
        <f t="shared" si="22"/>
        <v>0</v>
      </c>
      <c r="EO20" s="13">
        <f t="shared" si="22"/>
        <v>0</v>
      </c>
      <c r="EP20" s="13">
        <f t="shared" si="22"/>
        <v>0</v>
      </c>
      <c r="EQ20" s="13">
        <f t="shared" si="22"/>
        <v>0</v>
      </c>
      <c r="ER20" s="13">
        <f t="shared" si="22"/>
        <v>0</v>
      </c>
      <c r="ES20" s="13">
        <f t="shared" si="22"/>
        <v>0</v>
      </c>
      <c r="ET20" s="13">
        <f t="shared" si="22"/>
        <v>0</v>
      </c>
      <c r="EU20" s="13">
        <f t="shared" si="22"/>
        <v>0</v>
      </c>
      <c r="EV20" s="13">
        <f t="shared" si="22"/>
        <v>0</v>
      </c>
      <c r="EW20" s="13">
        <f t="shared" si="22"/>
        <v>0</v>
      </c>
      <c r="EX20" s="13">
        <f t="shared" si="22"/>
        <v>0</v>
      </c>
      <c r="EY20" s="13">
        <f t="shared" si="22"/>
        <v>0</v>
      </c>
      <c r="EZ20" s="13">
        <f t="shared" si="22"/>
        <v>0</v>
      </c>
      <c r="FA20" s="13">
        <f t="shared" si="22"/>
        <v>0</v>
      </c>
      <c r="FB20" s="13">
        <f t="shared" si="22"/>
        <v>0</v>
      </c>
      <c r="FC20" s="13">
        <f t="shared" si="22"/>
        <v>0</v>
      </c>
      <c r="FD20" s="13">
        <f t="shared" si="22"/>
        <v>0</v>
      </c>
      <c r="FE20" s="13">
        <f t="shared" si="22"/>
        <v>0</v>
      </c>
      <c r="FF20" s="13">
        <f t="shared" si="22"/>
        <v>0</v>
      </c>
      <c r="FG20" s="13">
        <f t="shared" si="22"/>
        <v>0</v>
      </c>
      <c r="FH20" s="13">
        <f t="shared" si="22"/>
        <v>0</v>
      </c>
      <c r="FI20" s="13">
        <f t="shared" si="22"/>
        <v>0</v>
      </c>
      <c r="FJ20" s="13">
        <f t="shared" si="22"/>
        <v>0</v>
      </c>
      <c r="FK20" s="13">
        <f t="shared" si="22"/>
        <v>0</v>
      </c>
      <c r="FL20" s="13">
        <f t="shared" si="22"/>
        <v>0</v>
      </c>
      <c r="FM20" s="13">
        <f t="shared" si="22"/>
        <v>0</v>
      </c>
      <c r="FN20" s="13">
        <f t="shared" si="22"/>
        <v>0</v>
      </c>
      <c r="FO20" s="13">
        <f t="shared" si="22"/>
        <v>0</v>
      </c>
      <c r="FP20" s="13">
        <f t="shared" si="22"/>
        <v>0</v>
      </c>
      <c r="FQ20" s="13">
        <f t="shared" si="22"/>
        <v>0</v>
      </c>
      <c r="FR20" s="13">
        <f t="shared" si="22"/>
        <v>0</v>
      </c>
      <c r="FS20" s="13">
        <f t="shared" si="22"/>
        <v>0</v>
      </c>
      <c r="FT20" s="13">
        <f t="shared" si="22"/>
        <v>0</v>
      </c>
      <c r="FU20" s="13">
        <f t="shared" si="22"/>
        <v>0</v>
      </c>
      <c r="FV20" s="13">
        <f t="shared" si="22"/>
        <v>0</v>
      </c>
      <c r="FW20" s="13">
        <f t="shared" si="22"/>
        <v>0</v>
      </c>
      <c r="FX20" s="13">
        <f t="shared" si="22"/>
        <v>0</v>
      </c>
      <c r="FY20" s="13">
        <f t="shared" si="22"/>
        <v>0</v>
      </c>
      <c r="FZ20" s="13">
        <f t="shared" si="22"/>
        <v>0</v>
      </c>
      <c r="GA20" s="13">
        <f t="shared" si="22"/>
        <v>0</v>
      </c>
      <c r="GB20" s="13">
        <f t="shared" si="22"/>
        <v>0</v>
      </c>
      <c r="GC20" s="13">
        <f t="shared" si="22"/>
        <v>0</v>
      </c>
      <c r="GD20" s="13">
        <f t="shared" si="22"/>
        <v>0</v>
      </c>
      <c r="GE20" s="13">
        <f t="shared" si="22"/>
        <v>0</v>
      </c>
      <c r="GF20" s="13">
        <f t="shared" si="22"/>
        <v>0</v>
      </c>
      <c r="GG20" s="13">
        <f t="shared" si="22"/>
        <v>0</v>
      </c>
      <c r="GH20" s="13">
        <f t="shared" si="22"/>
        <v>0</v>
      </c>
      <c r="GI20" s="13">
        <f t="shared" si="22"/>
        <v>0</v>
      </c>
      <c r="GJ20" s="13">
        <f t="shared" si="22"/>
        <v>0</v>
      </c>
      <c r="GK20" s="13">
        <f t="shared" si="22"/>
        <v>0</v>
      </c>
      <c r="GL20" s="13">
        <f t="shared" ref="GL20:IW20" si="23">VLOOKUP(KeyRate_next,tbl_last,5,0)</f>
        <v>0</v>
      </c>
      <c r="GM20" s="13">
        <f t="shared" si="23"/>
        <v>0</v>
      </c>
      <c r="GN20" s="13">
        <f t="shared" si="23"/>
        <v>0</v>
      </c>
      <c r="GO20" s="13">
        <f t="shared" si="23"/>
        <v>0</v>
      </c>
      <c r="GP20" s="13">
        <f t="shared" si="23"/>
        <v>0</v>
      </c>
      <c r="GQ20" s="13">
        <f t="shared" si="23"/>
        <v>0</v>
      </c>
      <c r="GR20" s="13">
        <f t="shared" si="23"/>
        <v>0</v>
      </c>
      <c r="GS20" s="13">
        <f t="shared" si="23"/>
        <v>0</v>
      </c>
      <c r="GT20" s="13">
        <f t="shared" si="23"/>
        <v>0</v>
      </c>
      <c r="GU20" s="13">
        <f t="shared" si="23"/>
        <v>0</v>
      </c>
      <c r="GV20" s="13">
        <f t="shared" si="23"/>
        <v>0</v>
      </c>
      <c r="GW20" s="13">
        <f t="shared" si="23"/>
        <v>0</v>
      </c>
      <c r="GX20" s="13">
        <f t="shared" si="23"/>
        <v>0</v>
      </c>
      <c r="GY20" s="13">
        <f t="shared" si="23"/>
        <v>0</v>
      </c>
      <c r="GZ20" s="13">
        <f t="shared" si="23"/>
        <v>0</v>
      </c>
      <c r="HA20" s="13">
        <f t="shared" si="23"/>
        <v>0</v>
      </c>
      <c r="HB20" s="13">
        <f t="shared" si="23"/>
        <v>0</v>
      </c>
      <c r="HC20" s="13">
        <f t="shared" si="23"/>
        <v>0</v>
      </c>
      <c r="HD20" s="13">
        <f t="shared" si="23"/>
        <v>0</v>
      </c>
      <c r="HE20" s="13">
        <f t="shared" si="23"/>
        <v>0</v>
      </c>
      <c r="HF20" s="13">
        <f t="shared" si="23"/>
        <v>0</v>
      </c>
      <c r="HG20" s="13">
        <f t="shared" si="23"/>
        <v>0</v>
      </c>
      <c r="HH20" s="13">
        <f t="shared" si="23"/>
        <v>0</v>
      </c>
      <c r="HI20" s="13">
        <f t="shared" si="23"/>
        <v>0</v>
      </c>
      <c r="HJ20" s="13">
        <f t="shared" si="23"/>
        <v>0</v>
      </c>
      <c r="HK20" s="13">
        <f t="shared" si="23"/>
        <v>0</v>
      </c>
      <c r="HL20" s="13">
        <f t="shared" si="23"/>
        <v>0</v>
      </c>
      <c r="HM20" s="13">
        <f t="shared" si="23"/>
        <v>0</v>
      </c>
      <c r="HN20" s="13">
        <f t="shared" si="23"/>
        <v>0</v>
      </c>
      <c r="HO20" s="13">
        <f t="shared" si="23"/>
        <v>0</v>
      </c>
      <c r="HP20" s="13">
        <f t="shared" si="23"/>
        <v>0</v>
      </c>
      <c r="HQ20" s="13">
        <f t="shared" si="23"/>
        <v>0</v>
      </c>
      <c r="HR20" s="13">
        <f t="shared" si="23"/>
        <v>0</v>
      </c>
      <c r="HS20" s="13">
        <f t="shared" si="23"/>
        <v>0</v>
      </c>
      <c r="HT20" s="13">
        <f t="shared" si="23"/>
        <v>0</v>
      </c>
      <c r="HU20" s="13">
        <f t="shared" si="23"/>
        <v>0</v>
      </c>
      <c r="HV20" s="13">
        <f t="shared" si="23"/>
        <v>0</v>
      </c>
      <c r="HW20" s="13">
        <f t="shared" si="23"/>
        <v>0</v>
      </c>
      <c r="HX20" s="13">
        <f t="shared" si="23"/>
        <v>0</v>
      </c>
      <c r="HY20" s="13">
        <f t="shared" si="23"/>
        <v>0</v>
      </c>
      <c r="HZ20" s="13">
        <f t="shared" si="23"/>
        <v>0</v>
      </c>
      <c r="IA20" s="13">
        <f t="shared" si="23"/>
        <v>0</v>
      </c>
      <c r="IB20" s="13">
        <f t="shared" si="23"/>
        <v>0</v>
      </c>
      <c r="IC20" s="13">
        <f t="shared" si="23"/>
        <v>0</v>
      </c>
      <c r="ID20" s="13">
        <f t="shared" si="23"/>
        <v>0</v>
      </c>
      <c r="IE20" s="13">
        <f t="shared" si="23"/>
        <v>0</v>
      </c>
      <c r="IF20" s="13">
        <f t="shared" si="23"/>
        <v>0</v>
      </c>
      <c r="IG20" s="13">
        <f t="shared" si="23"/>
        <v>0</v>
      </c>
      <c r="IH20" s="13">
        <f t="shared" si="23"/>
        <v>0</v>
      </c>
      <c r="II20" s="13">
        <f t="shared" si="23"/>
        <v>0</v>
      </c>
      <c r="IJ20" s="13">
        <f t="shared" si="23"/>
        <v>0</v>
      </c>
      <c r="IK20" s="13">
        <f t="shared" si="23"/>
        <v>0</v>
      </c>
      <c r="IL20" s="13">
        <f t="shared" si="23"/>
        <v>0</v>
      </c>
      <c r="IM20" s="13">
        <f t="shared" si="23"/>
        <v>0</v>
      </c>
      <c r="IN20" s="13">
        <f t="shared" si="23"/>
        <v>0</v>
      </c>
      <c r="IO20" s="13">
        <f t="shared" si="23"/>
        <v>0</v>
      </c>
      <c r="IP20" s="13">
        <f t="shared" si="23"/>
        <v>0</v>
      </c>
      <c r="IQ20" s="13">
        <f t="shared" si="23"/>
        <v>0</v>
      </c>
      <c r="IR20" s="13">
        <f t="shared" si="23"/>
        <v>0</v>
      </c>
      <c r="IS20" s="13">
        <f t="shared" si="23"/>
        <v>0</v>
      </c>
      <c r="IT20" s="13">
        <f t="shared" si="23"/>
        <v>0</v>
      </c>
      <c r="IU20" s="13">
        <f t="shared" si="23"/>
        <v>0</v>
      </c>
      <c r="IV20" s="13">
        <f t="shared" si="23"/>
        <v>0</v>
      </c>
      <c r="IW20" s="13">
        <f t="shared" si="23"/>
        <v>0</v>
      </c>
      <c r="IX20" s="13">
        <f t="shared" ref="IX20:KP20" si="24">VLOOKUP(KeyRate_next,tbl_last,5,0)</f>
        <v>0</v>
      </c>
      <c r="IY20" s="13">
        <f t="shared" si="24"/>
        <v>0</v>
      </c>
      <c r="IZ20" s="13">
        <f t="shared" si="24"/>
        <v>0</v>
      </c>
      <c r="JA20" s="13">
        <f t="shared" si="24"/>
        <v>0</v>
      </c>
      <c r="JB20" s="13">
        <f t="shared" si="24"/>
        <v>0</v>
      </c>
      <c r="JC20" s="13">
        <f t="shared" si="24"/>
        <v>0</v>
      </c>
      <c r="JD20" s="13">
        <f t="shared" si="24"/>
        <v>0</v>
      </c>
      <c r="JE20" s="13">
        <f t="shared" si="24"/>
        <v>0</v>
      </c>
      <c r="JF20" s="13">
        <f t="shared" si="24"/>
        <v>0</v>
      </c>
      <c r="JG20" s="13">
        <f t="shared" si="24"/>
        <v>0</v>
      </c>
      <c r="JH20" s="13">
        <f t="shared" si="24"/>
        <v>0</v>
      </c>
      <c r="JI20" s="13">
        <f t="shared" si="24"/>
        <v>0</v>
      </c>
      <c r="JJ20" s="13">
        <f t="shared" si="24"/>
        <v>0</v>
      </c>
      <c r="JK20" s="13">
        <f t="shared" si="24"/>
        <v>0</v>
      </c>
      <c r="JL20" s="13">
        <f t="shared" si="24"/>
        <v>0</v>
      </c>
      <c r="JM20" s="13">
        <f t="shared" si="24"/>
        <v>0</v>
      </c>
      <c r="JN20" s="13">
        <f t="shared" si="24"/>
        <v>0</v>
      </c>
      <c r="JO20" s="13">
        <f t="shared" si="24"/>
        <v>0</v>
      </c>
      <c r="JP20" s="13">
        <f t="shared" si="24"/>
        <v>0</v>
      </c>
      <c r="JQ20" s="13">
        <f t="shared" si="24"/>
        <v>0</v>
      </c>
      <c r="JR20" s="13">
        <f t="shared" si="24"/>
        <v>0</v>
      </c>
      <c r="JS20" s="13">
        <f t="shared" si="24"/>
        <v>0</v>
      </c>
      <c r="JT20" s="13">
        <f t="shared" si="24"/>
        <v>0</v>
      </c>
      <c r="JU20" s="13">
        <f t="shared" si="24"/>
        <v>0</v>
      </c>
      <c r="JV20" s="13">
        <f t="shared" si="24"/>
        <v>0</v>
      </c>
      <c r="JW20" s="13">
        <f t="shared" si="24"/>
        <v>0</v>
      </c>
      <c r="JX20" s="13">
        <f t="shared" si="24"/>
        <v>0</v>
      </c>
      <c r="JY20" s="13">
        <f t="shared" si="24"/>
        <v>0</v>
      </c>
      <c r="JZ20" s="13">
        <f t="shared" si="24"/>
        <v>0</v>
      </c>
      <c r="KA20" s="13">
        <f t="shared" si="24"/>
        <v>0</v>
      </c>
      <c r="KB20" s="13">
        <f t="shared" si="24"/>
        <v>0</v>
      </c>
      <c r="KC20" s="13">
        <f t="shared" si="24"/>
        <v>0</v>
      </c>
      <c r="KD20" s="13">
        <f t="shared" si="24"/>
        <v>0</v>
      </c>
      <c r="KE20" s="13">
        <f t="shared" si="24"/>
        <v>0</v>
      </c>
      <c r="KF20" s="13">
        <f t="shared" si="24"/>
        <v>0</v>
      </c>
      <c r="KG20" s="13">
        <f t="shared" si="24"/>
        <v>0</v>
      </c>
      <c r="KH20" s="13">
        <f t="shared" si="24"/>
        <v>0</v>
      </c>
      <c r="KI20" s="13">
        <f t="shared" si="24"/>
        <v>0</v>
      </c>
      <c r="KJ20" s="13">
        <f t="shared" si="24"/>
        <v>0</v>
      </c>
      <c r="KK20" s="13">
        <f t="shared" si="24"/>
        <v>0</v>
      </c>
      <c r="KL20" s="13">
        <f t="shared" si="24"/>
        <v>0</v>
      </c>
      <c r="KM20" s="13">
        <f t="shared" si="24"/>
        <v>0</v>
      </c>
      <c r="KN20" s="13">
        <f t="shared" si="24"/>
        <v>0</v>
      </c>
      <c r="KO20" s="13">
        <f t="shared" si="24"/>
        <v>0</v>
      </c>
      <c r="KP20" s="13">
        <f t="shared" si="24"/>
        <v>0</v>
      </c>
    </row>
    <row r="22" spans="1:302" x14ac:dyDescent="0.2">
      <c r="A22" s="13" t="s">
        <v>73</v>
      </c>
      <c r="B22" s="13">
        <f t="shared" ref="B22:BM22" si="25">VLOOKUP(KeyRate_last,tbl_last,3,0)</f>
        <v>5.9999999999999995E-4</v>
      </c>
      <c r="C22" s="13">
        <f t="shared" si="25"/>
        <v>1E-3</v>
      </c>
      <c r="D22" s="13">
        <f t="shared" si="25"/>
        <v>1E-3</v>
      </c>
      <c r="E22" s="13">
        <f t="shared" si="25"/>
        <v>1E-3</v>
      </c>
      <c r="F22" s="13">
        <f t="shared" si="25"/>
        <v>1E-3</v>
      </c>
      <c r="G22" s="13">
        <f t="shared" si="25"/>
        <v>1E-3</v>
      </c>
      <c r="H22" s="13">
        <f t="shared" si="25"/>
        <v>1E-3</v>
      </c>
      <c r="I22" s="13">
        <f t="shared" si="25"/>
        <v>1E-3</v>
      </c>
      <c r="J22" s="13">
        <f t="shared" si="25"/>
        <v>1E-3</v>
      </c>
      <c r="K22" s="13">
        <f t="shared" si="25"/>
        <v>1E-3</v>
      </c>
      <c r="L22" s="13">
        <f t="shared" si="25"/>
        <v>2E-3</v>
      </c>
      <c r="M22" s="13">
        <f t="shared" si="25"/>
        <v>2E-3</v>
      </c>
      <c r="N22" s="13">
        <f t="shared" si="25"/>
        <v>2E-3</v>
      </c>
      <c r="O22" s="13">
        <f t="shared" si="25"/>
        <v>2E-3</v>
      </c>
      <c r="P22" s="13">
        <f t="shared" si="25"/>
        <v>2E-3</v>
      </c>
      <c r="Q22" s="13">
        <f t="shared" si="25"/>
        <v>2E-3</v>
      </c>
      <c r="R22" s="13">
        <f t="shared" si="25"/>
        <v>2E-3</v>
      </c>
      <c r="S22" s="13">
        <f t="shared" si="25"/>
        <v>2E-3</v>
      </c>
      <c r="T22" s="13">
        <f t="shared" si="25"/>
        <v>2E-3</v>
      </c>
      <c r="U22" s="13">
        <f t="shared" si="25"/>
        <v>2E-3</v>
      </c>
      <c r="V22" s="13">
        <f t="shared" si="25"/>
        <v>2E-3</v>
      </c>
      <c r="W22" s="13">
        <f t="shared" si="25"/>
        <v>2E-3</v>
      </c>
      <c r="X22" s="13">
        <f t="shared" si="25"/>
        <v>2E-3</v>
      </c>
      <c r="Y22" s="13">
        <f t="shared" si="25"/>
        <v>2E-3</v>
      </c>
      <c r="Z22" s="13">
        <f t="shared" si="25"/>
        <v>2E-3</v>
      </c>
      <c r="AA22" s="13">
        <f t="shared" si="25"/>
        <v>2E-3</v>
      </c>
      <c r="AB22" s="13">
        <f t="shared" si="25"/>
        <v>2E-3</v>
      </c>
      <c r="AC22" s="13">
        <f t="shared" si="25"/>
        <v>2E-3</v>
      </c>
      <c r="AD22" s="13">
        <f t="shared" si="25"/>
        <v>2E-3</v>
      </c>
      <c r="AE22" s="13">
        <f t="shared" si="25"/>
        <v>2E-3</v>
      </c>
      <c r="AF22" s="13">
        <f t="shared" si="25"/>
        <v>2E-3</v>
      </c>
      <c r="AG22" s="13">
        <f t="shared" si="25"/>
        <v>2E-3</v>
      </c>
      <c r="AH22" s="13">
        <f t="shared" si="25"/>
        <v>2E-3</v>
      </c>
      <c r="AI22" s="13">
        <f t="shared" si="25"/>
        <v>2E-3</v>
      </c>
      <c r="AJ22" s="13">
        <f t="shared" si="25"/>
        <v>2E-3</v>
      </c>
      <c r="AK22" s="13">
        <f t="shared" si="25"/>
        <v>2E-3</v>
      </c>
      <c r="AL22" s="13">
        <f t="shared" si="25"/>
        <v>2E-3</v>
      </c>
      <c r="AM22" s="13">
        <f t="shared" si="25"/>
        <v>2E-3</v>
      </c>
      <c r="AN22" s="13">
        <f t="shared" si="25"/>
        <v>2E-3</v>
      </c>
      <c r="AO22" s="13">
        <f t="shared" si="25"/>
        <v>2E-3</v>
      </c>
      <c r="AP22" s="13">
        <f t="shared" ca="1" si="25"/>
        <v>4.8259790745087451E-4</v>
      </c>
      <c r="AQ22" s="13">
        <f t="shared" ca="1" si="25"/>
        <v>4.8259790745087451E-4</v>
      </c>
      <c r="AR22" s="13">
        <f t="shared" ca="1" si="25"/>
        <v>4.8259790745087451E-4</v>
      </c>
      <c r="AS22" s="13">
        <f t="shared" ca="1" si="25"/>
        <v>4.8259790745087451E-4</v>
      </c>
      <c r="AT22" s="13">
        <f t="shared" ca="1" si="25"/>
        <v>4.8259790745087451E-4</v>
      </c>
      <c r="AU22" s="13">
        <f t="shared" ca="1" si="25"/>
        <v>4.8259790745087451E-4</v>
      </c>
      <c r="AV22" s="13">
        <f t="shared" ca="1" si="25"/>
        <v>4.8259790745087451E-4</v>
      </c>
      <c r="AW22" s="13">
        <f t="shared" ca="1" si="25"/>
        <v>4.8259790745087451E-4</v>
      </c>
      <c r="AX22" s="13">
        <f t="shared" ca="1" si="25"/>
        <v>4.8259790745087451E-4</v>
      </c>
      <c r="AY22" s="13">
        <f t="shared" ca="1" si="25"/>
        <v>4.8259790745087451E-4</v>
      </c>
      <c r="AZ22" s="13">
        <f t="shared" ca="1" si="25"/>
        <v>4.9328188346950484E-4</v>
      </c>
      <c r="BA22" s="13">
        <f t="shared" ca="1" si="25"/>
        <v>4.9328188346950484E-4</v>
      </c>
      <c r="BB22" s="13">
        <f t="shared" ca="1" si="25"/>
        <v>4.9328188346950484E-4</v>
      </c>
      <c r="BC22" s="13">
        <f t="shared" ca="1" si="25"/>
        <v>4.9328188346950484E-4</v>
      </c>
      <c r="BD22" s="13">
        <f t="shared" ca="1" si="25"/>
        <v>4.9328188346950484E-4</v>
      </c>
      <c r="BE22" s="13">
        <f t="shared" ca="1" si="25"/>
        <v>4.9328188346950484E-4</v>
      </c>
      <c r="BF22" s="13">
        <f t="shared" ca="1" si="25"/>
        <v>4.9328188346950484E-4</v>
      </c>
      <c r="BG22" s="13">
        <f t="shared" ca="1" si="25"/>
        <v>4.9328188346950484E-4</v>
      </c>
      <c r="BH22" s="13">
        <f t="shared" ca="1" si="25"/>
        <v>4.9328188346950484E-4</v>
      </c>
      <c r="BI22" s="13">
        <f t="shared" ca="1" si="25"/>
        <v>4.9328188346950484E-4</v>
      </c>
      <c r="BJ22" s="13">
        <f t="shared" ca="1" si="25"/>
        <v>4.9328188346950484E-4</v>
      </c>
      <c r="BK22" s="13">
        <f t="shared" ca="1" si="25"/>
        <v>4.9328188346950484E-4</v>
      </c>
      <c r="BL22" s="13">
        <f t="shared" ca="1" si="25"/>
        <v>4.9328188346950484E-4</v>
      </c>
      <c r="BM22" s="13">
        <f t="shared" ca="1" si="25"/>
        <v>4.9328188346950484E-4</v>
      </c>
      <c r="BN22" s="13">
        <f t="shared" ref="BN22:DY22" ca="1" si="26">VLOOKUP(KeyRate_last,tbl_last,3,0)</f>
        <v>4.9328188346950484E-4</v>
      </c>
      <c r="BO22" s="13">
        <f t="shared" ca="1" si="26"/>
        <v>4.9328188346950484E-4</v>
      </c>
      <c r="BP22" s="13">
        <f t="shared" ca="1" si="26"/>
        <v>4.9328188346950484E-4</v>
      </c>
      <c r="BQ22" s="13">
        <f t="shared" ca="1" si="26"/>
        <v>4.9328188346950484E-4</v>
      </c>
      <c r="BR22" s="13">
        <f t="shared" ca="1" si="26"/>
        <v>4.9328188346950484E-4</v>
      </c>
      <c r="BS22" s="13">
        <f t="shared" ca="1" si="26"/>
        <v>4.9328188346950484E-4</v>
      </c>
      <c r="BT22" s="13">
        <f t="shared" ca="1" si="26"/>
        <v>4.7406942555014832E-4</v>
      </c>
      <c r="BU22" s="13">
        <f t="shared" ca="1" si="26"/>
        <v>4.7406942555014832E-4</v>
      </c>
      <c r="BV22" s="13">
        <f t="shared" ca="1" si="26"/>
        <v>4.7406942555014832E-4</v>
      </c>
      <c r="BW22" s="13">
        <f t="shared" ca="1" si="26"/>
        <v>4.7406942555014832E-4</v>
      </c>
      <c r="BX22" s="13">
        <f t="shared" ca="1" si="26"/>
        <v>4.7406942555014832E-4</v>
      </c>
      <c r="BY22" s="13">
        <f t="shared" ca="1" si="26"/>
        <v>4.7406942555014832E-4</v>
      </c>
      <c r="BZ22" s="13">
        <f t="shared" ca="1" si="26"/>
        <v>4.7406942555014832E-4</v>
      </c>
      <c r="CA22" s="13">
        <f t="shared" ca="1" si="26"/>
        <v>4.7406942555014832E-4</v>
      </c>
      <c r="CB22" s="13">
        <f t="shared" ca="1" si="26"/>
        <v>4.7406942555014832E-4</v>
      </c>
      <c r="CC22" s="13">
        <f t="shared" ca="1" si="26"/>
        <v>4.7406942555014832E-4</v>
      </c>
      <c r="CD22" s="13">
        <f t="shared" ca="1" si="26"/>
        <v>4.7406942555014832E-4</v>
      </c>
      <c r="CE22" s="13">
        <f t="shared" ca="1" si="26"/>
        <v>4.7406942555014832E-4</v>
      </c>
      <c r="CF22" s="13">
        <f t="shared" ca="1" si="26"/>
        <v>4.7406942555014832E-4</v>
      </c>
      <c r="CG22" s="13">
        <f t="shared" ca="1" si="26"/>
        <v>4.7406942555014832E-4</v>
      </c>
      <c r="CH22" s="13">
        <f t="shared" ca="1" si="26"/>
        <v>4.7406942555014832E-4</v>
      </c>
      <c r="CI22" s="13">
        <f t="shared" ca="1" si="26"/>
        <v>4.7406942555014832E-4</v>
      </c>
      <c r="CJ22" s="13">
        <f t="shared" ca="1" si="26"/>
        <v>4.7406942555014832E-4</v>
      </c>
      <c r="CK22" s="13">
        <f t="shared" ca="1" si="26"/>
        <v>4.7406942555014832E-4</v>
      </c>
      <c r="CL22" s="13">
        <f t="shared" ca="1" si="26"/>
        <v>4.7406942555014832E-4</v>
      </c>
      <c r="CM22" s="13">
        <f t="shared" ca="1" si="26"/>
        <v>4.7406942555014832E-4</v>
      </c>
      <c r="CN22" s="13">
        <f t="shared" ca="1" si="26"/>
        <v>4.7406942555014832E-4</v>
      </c>
      <c r="CO22" s="13">
        <f t="shared" ca="1" si="26"/>
        <v>4.7406942555014832E-4</v>
      </c>
      <c r="CP22" s="13">
        <f t="shared" ca="1" si="26"/>
        <v>4.7406942555014832E-4</v>
      </c>
      <c r="CQ22" s="13">
        <f t="shared" ca="1" si="26"/>
        <v>4.7406942555014832E-4</v>
      </c>
      <c r="CR22" s="13">
        <f t="shared" ca="1" si="26"/>
        <v>4.7406942555014832E-4</v>
      </c>
      <c r="CS22" s="13">
        <f t="shared" ca="1" si="26"/>
        <v>4.7406942555014832E-4</v>
      </c>
      <c r="CT22" s="13">
        <f t="shared" ca="1" si="26"/>
        <v>4.7406942555014832E-4</v>
      </c>
      <c r="CU22" s="13">
        <f t="shared" ca="1" si="26"/>
        <v>4.7406942555014832E-4</v>
      </c>
      <c r="CV22" s="13">
        <f t="shared" ca="1" si="26"/>
        <v>4.7406942555014832E-4</v>
      </c>
      <c r="CW22" s="13">
        <f t="shared" ca="1" si="26"/>
        <v>4.7406942555014832E-4</v>
      </c>
      <c r="CX22" s="13">
        <f t="shared" ca="1" si="26"/>
        <v>4.8331315733509452E-4</v>
      </c>
      <c r="CY22" s="13">
        <f t="shared" ca="1" si="26"/>
        <v>4.8331315733509452E-4</v>
      </c>
      <c r="CZ22" s="13">
        <f t="shared" ca="1" si="26"/>
        <v>4.8331315733509452E-4</v>
      </c>
      <c r="DA22" s="13">
        <f t="shared" ca="1" si="26"/>
        <v>4.8331315733509452E-4</v>
      </c>
      <c r="DB22" s="13">
        <f t="shared" ca="1" si="26"/>
        <v>4.8331315733509452E-4</v>
      </c>
      <c r="DC22" s="13">
        <f t="shared" ca="1" si="26"/>
        <v>4.8331315733509452E-4</v>
      </c>
      <c r="DD22" s="13">
        <f t="shared" ca="1" si="26"/>
        <v>4.8331315733509452E-4</v>
      </c>
      <c r="DE22" s="13">
        <f t="shared" ca="1" si="26"/>
        <v>4.8331315733509452E-4</v>
      </c>
      <c r="DF22" s="13">
        <f t="shared" ca="1" si="26"/>
        <v>4.8331315733509452E-4</v>
      </c>
      <c r="DG22" s="13">
        <f t="shared" ca="1" si="26"/>
        <v>4.8331315733509452E-4</v>
      </c>
      <c r="DH22" s="13">
        <f t="shared" ca="1" si="26"/>
        <v>4.8331315733509452E-4</v>
      </c>
      <c r="DI22" s="13">
        <f t="shared" ca="1" si="26"/>
        <v>4.8331315733509452E-4</v>
      </c>
      <c r="DJ22" s="13">
        <f t="shared" ca="1" si="26"/>
        <v>4.8331315733509452E-4</v>
      </c>
      <c r="DK22" s="13">
        <f t="shared" ca="1" si="26"/>
        <v>4.8331315733509452E-4</v>
      </c>
      <c r="DL22" s="13">
        <f t="shared" ca="1" si="26"/>
        <v>4.8331315733509452E-4</v>
      </c>
      <c r="DM22" s="13">
        <f t="shared" ca="1" si="26"/>
        <v>4.8331315733509452E-4</v>
      </c>
      <c r="DN22" s="13">
        <f t="shared" ca="1" si="26"/>
        <v>4.8331315733509452E-4</v>
      </c>
      <c r="DO22" s="13">
        <f t="shared" ca="1" si="26"/>
        <v>4.8331315733509452E-4</v>
      </c>
      <c r="DP22" s="13">
        <f t="shared" ca="1" si="26"/>
        <v>4.8331315733509452E-4</v>
      </c>
      <c r="DQ22" s="13">
        <f t="shared" ca="1" si="26"/>
        <v>4.8331315733509452E-4</v>
      </c>
      <c r="DR22" s="13">
        <f t="shared" ca="1" si="26"/>
        <v>4.8331315733509452E-4</v>
      </c>
      <c r="DS22" s="13">
        <f t="shared" ca="1" si="26"/>
        <v>4.8331315733509452E-4</v>
      </c>
      <c r="DT22" s="13">
        <f t="shared" ca="1" si="26"/>
        <v>4.8331315733509452E-4</v>
      </c>
      <c r="DU22" s="13">
        <f t="shared" ca="1" si="26"/>
        <v>4.8331315733509452E-4</v>
      </c>
      <c r="DV22" s="13">
        <f t="shared" ca="1" si="26"/>
        <v>4.8331315733509452E-4</v>
      </c>
      <c r="DW22" s="13">
        <f t="shared" ca="1" si="26"/>
        <v>4.8331315733509452E-4</v>
      </c>
      <c r="DX22" s="13">
        <f t="shared" ca="1" si="26"/>
        <v>4.8331315733509452E-4</v>
      </c>
      <c r="DY22" s="13">
        <f t="shared" ca="1" si="26"/>
        <v>4.8331315733509452E-4</v>
      </c>
      <c r="DZ22" s="13">
        <f t="shared" ref="DZ22:GK22" ca="1" si="27">VLOOKUP(KeyRate_last,tbl_last,3,0)</f>
        <v>4.8331315733509452E-4</v>
      </c>
      <c r="EA22" s="13">
        <f t="shared" ca="1" si="27"/>
        <v>4.8331315733509452E-4</v>
      </c>
      <c r="EB22" s="13">
        <f t="shared" ca="1" si="27"/>
        <v>4.8331315733509452E-4</v>
      </c>
      <c r="EC22" s="13">
        <f t="shared" ca="1" si="27"/>
        <v>4.8331315733509452E-4</v>
      </c>
      <c r="ED22" s="13">
        <f t="shared" ca="1" si="27"/>
        <v>4.8331315733509452E-4</v>
      </c>
      <c r="EE22" s="13">
        <f t="shared" ca="1" si="27"/>
        <v>4.8331315733509452E-4</v>
      </c>
      <c r="EF22" s="13">
        <f t="shared" ca="1" si="27"/>
        <v>4.8331315733509452E-4</v>
      </c>
      <c r="EG22" s="13">
        <f t="shared" ca="1" si="27"/>
        <v>4.8331315733509452E-4</v>
      </c>
      <c r="EH22" s="13">
        <f t="shared" ca="1" si="27"/>
        <v>4.8331315733509452E-4</v>
      </c>
      <c r="EI22" s="13">
        <f t="shared" ca="1" si="27"/>
        <v>4.8331315733509452E-4</v>
      </c>
      <c r="EJ22" s="13">
        <f t="shared" ca="1" si="27"/>
        <v>4.8331315733509452E-4</v>
      </c>
      <c r="EK22" s="13">
        <f t="shared" ca="1" si="27"/>
        <v>4.8331315733509452E-4</v>
      </c>
      <c r="EL22" s="13">
        <f t="shared" ca="1" si="27"/>
        <v>4.8331315733509452E-4</v>
      </c>
      <c r="EM22" s="13">
        <f t="shared" ca="1" si="27"/>
        <v>4.8331315733509452E-4</v>
      </c>
      <c r="EN22" s="13">
        <f t="shared" ca="1" si="27"/>
        <v>4.8331315733509452E-4</v>
      </c>
      <c r="EO22" s="13">
        <f t="shared" ca="1" si="27"/>
        <v>4.8331315733509452E-4</v>
      </c>
      <c r="EP22" s="13">
        <f t="shared" ca="1" si="27"/>
        <v>4.8331315733509452E-4</v>
      </c>
      <c r="EQ22" s="13">
        <f t="shared" ca="1" si="27"/>
        <v>4.8331315733509452E-4</v>
      </c>
      <c r="ER22" s="13">
        <f t="shared" ca="1" si="27"/>
        <v>4.8331315733509452E-4</v>
      </c>
      <c r="ES22" s="13">
        <f t="shared" ca="1" si="27"/>
        <v>4.8331315733509452E-4</v>
      </c>
      <c r="ET22" s="13">
        <f t="shared" ca="1" si="27"/>
        <v>4.8331315733509452E-4</v>
      </c>
      <c r="EU22" s="13">
        <f t="shared" ca="1" si="27"/>
        <v>4.8331315733509452E-4</v>
      </c>
      <c r="EV22" s="13">
        <f t="shared" ca="1" si="27"/>
        <v>4.8331315733509452E-4</v>
      </c>
      <c r="EW22" s="13">
        <f t="shared" ca="1" si="27"/>
        <v>4.8331315733509452E-4</v>
      </c>
      <c r="EX22" s="13">
        <f t="shared" ca="1" si="27"/>
        <v>4.8331315733509452E-4</v>
      </c>
      <c r="EY22" s="13">
        <f t="shared" ca="1" si="27"/>
        <v>4.8331315733509452E-4</v>
      </c>
      <c r="EZ22" s="13">
        <f t="shared" ca="1" si="27"/>
        <v>4.8331315733509452E-4</v>
      </c>
      <c r="FA22" s="13">
        <f t="shared" ca="1" si="27"/>
        <v>4.8331315733509452E-4</v>
      </c>
      <c r="FB22" s="13">
        <f t="shared" ca="1" si="27"/>
        <v>4.8331315733509452E-4</v>
      </c>
      <c r="FC22" s="13">
        <f t="shared" ca="1" si="27"/>
        <v>4.8331315733509452E-4</v>
      </c>
      <c r="FD22" s="13">
        <f t="shared" ca="1" si="27"/>
        <v>4.8331315733509452E-4</v>
      </c>
      <c r="FE22" s="13">
        <f t="shared" ca="1" si="27"/>
        <v>4.8331315733509452E-4</v>
      </c>
      <c r="FF22" s="13">
        <f t="shared" ca="1" si="27"/>
        <v>4.8331315733509452E-4</v>
      </c>
      <c r="FG22" s="13">
        <f t="shared" ca="1" si="27"/>
        <v>4.8331315733509452E-4</v>
      </c>
      <c r="FH22" s="13">
        <f t="shared" ca="1" si="27"/>
        <v>4.8331315733509452E-4</v>
      </c>
      <c r="FI22" s="13">
        <f t="shared" ca="1" si="27"/>
        <v>4.8331315733509452E-4</v>
      </c>
      <c r="FJ22" s="13">
        <f t="shared" ca="1" si="27"/>
        <v>4.8331315733509452E-4</v>
      </c>
      <c r="FK22" s="13">
        <f t="shared" ca="1" si="27"/>
        <v>4.8331315733509452E-4</v>
      </c>
      <c r="FL22" s="13">
        <f t="shared" ca="1" si="27"/>
        <v>4.8331315733509452E-4</v>
      </c>
      <c r="FM22" s="13">
        <f t="shared" ca="1" si="27"/>
        <v>4.8331315733509452E-4</v>
      </c>
      <c r="FN22" s="13">
        <f t="shared" ca="1" si="27"/>
        <v>4.8331315733509452E-4</v>
      </c>
      <c r="FO22" s="13">
        <f t="shared" ca="1" si="27"/>
        <v>4.8331315733509452E-4</v>
      </c>
      <c r="FP22" s="13">
        <f t="shared" ca="1" si="27"/>
        <v>4.8331315733509452E-4</v>
      </c>
      <c r="FQ22" s="13">
        <f t="shared" ca="1" si="27"/>
        <v>4.8331315733509452E-4</v>
      </c>
      <c r="FR22" s="13">
        <f t="shared" ca="1" si="27"/>
        <v>4.8331315733509452E-4</v>
      </c>
      <c r="FS22" s="13">
        <f t="shared" ca="1" si="27"/>
        <v>4.8331315733509452E-4</v>
      </c>
      <c r="FT22" s="13">
        <f t="shared" ca="1" si="27"/>
        <v>4.8331315733509452E-4</v>
      </c>
      <c r="FU22" s="13">
        <f t="shared" ca="1" si="27"/>
        <v>4.8331315733509452E-4</v>
      </c>
      <c r="FV22" s="13">
        <f t="shared" ca="1" si="27"/>
        <v>4.8331315733509452E-4</v>
      </c>
      <c r="FW22" s="13">
        <f t="shared" ca="1" si="27"/>
        <v>4.8331315733509452E-4</v>
      </c>
      <c r="FX22" s="13">
        <f t="shared" ca="1" si="27"/>
        <v>4.8331315733509452E-4</v>
      </c>
      <c r="FY22" s="13">
        <f t="shared" ca="1" si="27"/>
        <v>4.8331315733509452E-4</v>
      </c>
      <c r="FZ22" s="13">
        <f t="shared" ca="1" si="27"/>
        <v>4.8331315733509452E-4</v>
      </c>
      <c r="GA22" s="13">
        <f t="shared" ca="1" si="27"/>
        <v>4.8331315733509452E-4</v>
      </c>
      <c r="GB22" s="13">
        <f t="shared" ca="1" si="27"/>
        <v>4.8331315733509452E-4</v>
      </c>
      <c r="GC22" s="13">
        <f t="shared" ca="1" si="27"/>
        <v>4.8331315733509452E-4</v>
      </c>
      <c r="GD22" s="13">
        <f t="shared" ca="1" si="27"/>
        <v>4.8331315733509452E-4</v>
      </c>
      <c r="GE22" s="13">
        <f t="shared" ca="1" si="27"/>
        <v>4.8331315733509452E-4</v>
      </c>
      <c r="GF22" s="13">
        <f t="shared" ca="1" si="27"/>
        <v>4.8331315733509452E-4</v>
      </c>
      <c r="GG22" s="13">
        <f t="shared" ca="1" si="27"/>
        <v>4.8331315733509452E-4</v>
      </c>
      <c r="GH22" s="13">
        <f t="shared" ca="1" si="27"/>
        <v>4.8331315733509452E-4</v>
      </c>
      <c r="GI22" s="13">
        <f t="shared" ca="1" si="27"/>
        <v>4.8331315733509452E-4</v>
      </c>
      <c r="GJ22" s="13">
        <f t="shared" ca="1" si="27"/>
        <v>4.8331315733509452E-4</v>
      </c>
      <c r="GK22" s="13">
        <f t="shared" ca="1" si="27"/>
        <v>4.8331315733509452E-4</v>
      </c>
      <c r="GL22" s="13">
        <f t="shared" ref="GL22:IW22" ca="1" si="28">VLOOKUP(KeyRate_last,tbl_last,3,0)</f>
        <v>4.8331315733509452E-4</v>
      </c>
      <c r="GM22" s="13">
        <f t="shared" ca="1" si="28"/>
        <v>4.8331315733509452E-4</v>
      </c>
      <c r="GN22" s="13">
        <f t="shared" ca="1" si="28"/>
        <v>4.8331315733509452E-4</v>
      </c>
      <c r="GO22" s="13">
        <f t="shared" ca="1" si="28"/>
        <v>4.8331315733509452E-4</v>
      </c>
      <c r="GP22" s="13">
        <f t="shared" ca="1" si="28"/>
        <v>4.8331315733509452E-4</v>
      </c>
      <c r="GQ22" s="13">
        <f t="shared" ca="1" si="28"/>
        <v>4.8331315733509452E-4</v>
      </c>
      <c r="GR22" s="13">
        <f t="shared" ca="1" si="28"/>
        <v>4.8331315733509452E-4</v>
      </c>
      <c r="GS22" s="13">
        <f t="shared" ca="1" si="28"/>
        <v>4.8331315733509452E-4</v>
      </c>
      <c r="GT22" s="13">
        <f t="shared" ca="1" si="28"/>
        <v>4.8331315733509452E-4</v>
      </c>
      <c r="GU22" s="13">
        <f t="shared" ca="1" si="28"/>
        <v>4.8331315733509452E-4</v>
      </c>
      <c r="GV22" s="13">
        <f t="shared" ca="1" si="28"/>
        <v>4.8331315733509452E-4</v>
      </c>
      <c r="GW22" s="13">
        <f t="shared" ca="1" si="28"/>
        <v>4.8331315733509452E-4</v>
      </c>
      <c r="GX22" s="13">
        <f t="shared" ca="1" si="28"/>
        <v>4.8331315733509452E-4</v>
      </c>
      <c r="GY22" s="13">
        <f t="shared" ca="1" si="28"/>
        <v>4.8331315733509452E-4</v>
      </c>
      <c r="GZ22" s="13">
        <f t="shared" ca="1" si="28"/>
        <v>4.8331315733509452E-4</v>
      </c>
      <c r="HA22" s="13">
        <f t="shared" ca="1" si="28"/>
        <v>4.8331315733509452E-4</v>
      </c>
      <c r="HB22" s="13">
        <f t="shared" ca="1" si="28"/>
        <v>4.8331315733509452E-4</v>
      </c>
      <c r="HC22" s="13">
        <f t="shared" ca="1" si="28"/>
        <v>4.8331315733509452E-4</v>
      </c>
      <c r="HD22" s="13">
        <f t="shared" ca="1" si="28"/>
        <v>4.8331315733509452E-4</v>
      </c>
      <c r="HE22" s="13">
        <f t="shared" ca="1" si="28"/>
        <v>4.8331315733509452E-4</v>
      </c>
      <c r="HF22" s="13">
        <f t="shared" ca="1" si="28"/>
        <v>4.8331315733509452E-4</v>
      </c>
      <c r="HG22" s="13">
        <f t="shared" ca="1" si="28"/>
        <v>4.8331315733509452E-4</v>
      </c>
      <c r="HH22" s="13">
        <f t="shared" ca="1" si="28"/>
        <v>4.8331315733509452E-4</v>
      </c>
      <c r="HI22" s="13">
        <f t="shared" ca="1" si="28"/>
        <v>4.8331315733509452E-4</v>
      </c>
      <c r="HJ22" s="13">
        <f t="shared" ca="1" si="28"/>
        <v>4.8331315733509452E-4</v>
      </c>
      <c r="HK22" s="13">
        <f t="shared" ca="1" si="28"/>
        <v>4.8331315733509452E-4</v>
      </c>
      <c r="HL22" s="13">
        <f t="shared" ca="1" si="28"/>
        <v>4.8331315733509452E-4</v>
      </c>
      <c r="HM22" s="13">
        <f t="shared" ca="1" si="28"/>
        <v>4.8331315733509452E-4</v>
      </c>
      <c r="HN22" s="13">
        <f t="shared" ca="1" si="28"/>
        <v>4.8331315733509452E-4</v>
      </c>
      <c r="HO22" s="13">
        <f t="shared" ca="1" si="28"/>
        <v>4.8331315733509452E-4</v>
      </c>
      <c r="HP22" s="13">
        <f t="shared" ca="1" si="28"/>
        <v>4.8331315733509452E-4</v>
      </c>
      <c r="HQ22" s="13">
        <f t="shared" ca="1" si="28"/>
        <v>4.8331315733509452E-4</v>
      </c>
      <c r="HR22" s="13">
        <f t="shared" ca="1" si="28"/>
        <v>4.8331315733509452E-4</v>
      </c>
      <c r="HS22" s="13">
        <f t="shared" ca="1" si="28"/>
        <v>4.8331315733509452E-4</v>
      </c>
      <c r="HT22" s="13">
        <f t="shared" ca="1" si="28"/>
        <v>4.8331315733509452E-4</v>
      </c>
      <c r="HU22" s="13">
        <f t="shared" ca="1" si="28"/>
        <v>4.8331315733509452E-4</v>
      </c>
      <c r="HV22" s="13">
        <f t="shared" ca="1" si="28"/>
        <v>4.8331315733509452E-4</v>
      </c>
      <c r="HW22" s="13">
        <f t="shared" ca="1" si="28"/>
        <v>4.8331315733509452E-4</v>
      </c>
      <c r="HX22" s="13">
        <f t="shared" ca="1" si="28"/>
        <v>4.8331315733509452E-4</v>
      </c>
      <c r="HY22" s="13">
        <f t="shared" ca="1" si="28"/>
        <v>4.8331315733509452E-4</v>
      </c>
      <c r="HZ22" s="13">
        <f t="shared" ca="1" si="28"/>
        <v>4.8331315733509452E-4</v>
      </c>
      <c r="IA22" s="13">
        <f t="shared" ca="1" si="28"/>
        <v>4.8331315733509452E-4</v>
      </c>
      <c r="IB22" s="13">
        <f t="shared" ca="1" si="28"/>
        <v>4.8331315733509452E-4</v>
      </c>
      <c r="IC22" s="13">
        <f t="shared" ca="1" si="28"/>
        <v>4.8331315733509452E-4</v>
      </c>
      <c r="ID22" s="13">
        <f t="shared" ca="1" si="28"/>
        <v>4.8331315733509452E-4</v>
      </c>
      <c r="IE22" s="13">
        <f t="shared" ca="1" si="28"/>
        <v>4.8331315733509452E-4</v>
      </c>
      <c r="IF22" s="13">
        <f t="shared" ca="1" si="28"/>
        <v>4.8331315733509452E-4</v>
      </c>
      <c r="IG22" s="13">
        <f t="shared" ca="1" si="28"/>
        <v>4.8331315733509452E-4</v>
      </c>
      <c r="IH22" s="13">
        <f t="shared" ca="1" si="28"/>
        <v>4.8331315733509452E-4</v>
      </c>
      <c r="II22" s="13">
        <f t="shared" ca="1" si="28"/>
        <v>4.8331315733509452E-4</v>
      </c>
      <c r="IJ22" s="13">
        <f t="shared" ca="1" si="28"/>
        <v>4.8331315733509452E-4</v>
      </c>
      <c r="IK22" s="13">
        <f t="shared" ca="1" si="28"/>
        <v>4.8331315733509452E-4</v>
      </c>
      <c r="IL22" s="13">
        <f t="shared" ca="1" si="28"/>
        <v>4.8331315733509452E-4</v>
      </c>
      <c r="IM22" s="13">
        <f t="shared" ca="1" si="28"/>
        <v>4.8331315733509452E-4</v>
      </c>
      <c r="IN22" s="13">
        <f t="shared" ca="1" si="28"/>
        <v>4.8331315733509452E-4</v>
      </c>
      <c r="IO22" s="13">
        <f t="shared" ca="1" si="28"/>
        <v>4.8331315733509452E-4</v>
      </c>
      <c r="IP22" s="13">
        <f t="shared" ca="1" si="28"/>
        <v>4.8331315733509452E-4</v>
      </c>
      <c r="IQ22" s="13">
        <f t="shared" ca="1" si="28"/>
        <v>4.8331315733509452E-4</v>
      </c>
      <c r="IR22" s="13">
        <f t="shared" ca="1" si="28"/>
        <v>4.8331315733509452E-4</v>
      </c>
      <c r="IS22" s="13">
        <f t="shared" ca="1" si="28"/>
        <v>4.8331315733509452E-4</v>
      </c>
      <c r="IT22" s="13">
        <f t="shared" ca="1" si="28"/>
        <v>4.8331315733509452E-4</v>
      </c>
      <c r="IU22" s="13">
        <f t="shared" ca="1" si="28"/>
        <v>4.8331315733509452E-4</v>
      </c>
      <c r="IV22" s="13">
        <f t="shared" ca="1" si="28"/>
        <v>4.8331315733509452E-4</v>
      </c>
      <c r="IW22" s="13">
        <f t="shared" ca="1" si="28"/>
        <v>4.8331315733509452E-4</v>
      </c>
      <c r="IX22" s="13">
        <f t="shared" ref="IX22:KP22" ca="1" si="29">VLOOKUP(KeyRate_last,tbl_last,3,0)</f>
        <v>4.8331315733509452E-4</v>
      </c>
      <c r="IY22" s="13">
        <f t="shared" ca="1" si="29"/>
        <v>4.8331315733509452E-4</v>
      </c>
      <c r="IZ22" s="13">
        <f t="shared" ca="1" si="29"/>
        <v>4.8331315733509452E-4</v>
      </c>
      <c r="JA22" s="13">
        <f t="shared" ca="1" si="29"/>
        <v>4.8331315733509452E-4</v>
      </c>
      <c r="JB22" s="13">
        <f t="shared" ca="1" si="29"/>
        <v>4.8331315733509452E-4</v>
      </c>
      <c r="JC22" s="13">
        <f t="shared" ca="1" si="29"/>
        <v>4.8331315733509452E-4</v>
      </c>
      <c r="JD22" s="13">
        <f t="shared" ca="1" si="29"/>
        <v>4.8331315733509452E-4</v>
      </c>
      <c r="JE22" s="13">
        <f t="shared" ca="1" si="29"/>
        <v>4.8331315733509452E-4</v>
      </c>
      <c r="JF22" s="13">
        <f t="shared" ca="1" si="29"/>
        <v>4.8331315733509452E-4</v>
      </c>
      <c r="JG22" s="13">
        <f t="shared" ca="1" si="29"/>
        <v>4.8331315733509452E-4</v>
      </c>
      <c r="JH22" s="13">
        <f t="shared" ca="1" si="29"/>
        <v>4.8331315733509452E-4</v>
      </c>
      <c r="JI22" s="13">
        <f t="shared" ca="1" si="29"/>
        <v>4.8331315733509452E-4</v>
      </c>
      <c r="JJ22" s="13">
        <f t="shared" ca="1" si="29"/>
        <v>4.8331315733509452E-4</v>
      </c>
      <c r="JK22" s="13">
        <f t="shared" ca="1" si="29"/>
        <v>4.8331315733509452E-4</v>
      </c>
      <c r="JL22" s="13">
        <f t="shared" ca="1" si="29"/>
        <v>4.8331315733509452E-4</v>
      </c>
      <c r="JM22" s="13">
        <f t="shared" ca="1" si="29"/>
        <v>4.8331315733509452E-4</v>
      </c>
      <c r="JN22" s="13">
        <f t="shared" ca="1" si="29"/>
        <v>4.8331315733509452E-4</v>
      </c>
      <c r="JO22" s="13">
        <f t="shared" ca="1" si="29"/>
        <v>4.8331315733509452E-4</v>
      </c>
      <c r="JP22" s="13">
        <f t="shared" ca="1" si="29"/>
        <v>4.8331315733509452E-4</v>
      </c>
      <c r="JQ22" s="13">
        <f t="shared" ca="1" si="29"/>
        <v>4.8331315733509452E-4</v>
      </c>
      <c r="JR22" s="13">
        <f t="shared" ca="1" si="29"/>
        <v>4.8331315733509452E-4</v>
      </c>
      <c r="JS22" s="13">
        <f t="shared" ca="1" si="29"/>
        <v>4.8331315733509452E-4</v>
      </c>
      <c r="JT22" s="13">
        <f t="shared" ca="1" si="29"/>
        <v>4.8331315733509452E-4</v>
      </c>
      <c r="JU22" s="13">
        <f t="shared" ca="1" si="29"/>
        <v>4.8331315733509452E-4</v>
      </c>
      <c r="JV22" s="13">
        <f t="shared" ca="1" si="29"/>
        <v>4.8331315733509452E-4</v>
      </c>
      <c r="JW22" s="13">
        <f t="shared" ca="1" si="29"/>
        <v>4.8331315733509452E-4</v>
      </c>
      <c r="JX22" s="13">
        <f t="shared" ca="1" si="29"/>
        <v>4.8331315733509452E-4</v>
      </c>
      <c r="JY22" s="13">
        <f t="shared" ca="1" si="29"/>
        <v>4.8331315733509452E-4</v>
      </c>
      <c r="JZ22" s="13">
        <f t="shared" ca="1" si="29"/>
        <v>4.8331315733509452E-4</v>
      </c>
      <c r="KA22" s="13">
        <f t="shared" ca="1" si="29"/>
        <v>4.8331315733509452E-4</v>
      </c>
      <c r="KB22" s="13">
        <f t="shared" ca="1" si="29"/>
        <v>4.8331315733509452E-4</v>
      </c>
      <c r="KC22" s="13">
        <f t="shared" ca="1" si="29"/>
        <v>4.8331315733509452E-4</v>
      </c>
      <c r="KD22" s="13">
        <f t="shared" ca="1" si="29"/>
        <v>4.8331315733509452E-4</v>
      </c>
      <c r="KE22" s="13">
        <f t="shared" ca="1" si="29"/>
        <v>4.8331315733509452E-4</v>
      </c>
      <c r="KF22" s="13">
        <f t="shared" ca="1" si="29"/>
        <v>4.8331315733509452E-4</v>
      </c>
      <c r="KG22" s="13">
        <f t="shared" ca="1" si="29"/>
        <v>4.8331315733509452E-4</v>
      </c>
      <c r="KH22" s="13">
        <f t="shared" ca="1" si="29"/>
        <v>4.8331315733509452E-4</v>
      </c>
      <c r="KI22" s="13">
        <f t="shared" ca="1" si="29"/>
        <v>4.8331315733509452E-4</v>
      </c>
      <c r="KJ22" s="13">
        <f t="shared" ca="1" si="29"/>
        <v>4.8331315733509452E-4</v>
      </c>
      <c r="KK22" s="13">
        <f t="shared" ca="1" si="29"/>
        <v>4.8331315733509452E-4</v>
      </c>
      <c r="KL22" s="13">
        <f t="shared" ca="1" si="29"/>
        <v>4.8331315733509452E-4</v>
      </c>
      <c r="KM22" s="13">
        <f t="shared" ca="1" si="29"/>
        <v>4.8331315733509452E-4</v>
      </c>
      <c r="KN22" s="13">
        <f t="shared" ca="1" si="29"/>
        <v>4.8331315733509452E-4</v>
      </c>
      <c r="KO22" s="13">
        <f t="shared" ca="1" si="29"/>
        <v>4.8331315733509452E-4</v>
      </c>
      <c r="KP22" s="13">
        <f t="shared" ca="1" si="29"/>
        <v>4.5774180406017853E-4</v>
      </c>
    </row>
    <row r="23" spans="1:302" x14ac:dyDescent="0.2">
      <c r="A23" s="13" t="s">
        <v>74</v>
      </c>
      <c r="B23" s="13">
        <f t="shared" ref="B23:BM23" si="30">VLOOKUP(KeyRate_next,tbl_last,3,0)</f>
        <v>1E-3</v>
      </c>
      <c r="C23" s="13">
        <f t="shared" si="30"/>
        <v>2E-3</v>
      </c>
      <c r="D23" s="13">
        <f t="shared" si="30"/>
        <v>2E-3</v>
      </c>
      <c r="E23" s="13">
        <f t="shared" si="30"/>
        <v>2E-3</v>
      </c>
      <c r="F23" s="13">
        <f t="shared" si="30"/>
        <v>2E-3</v>
      </c>
      <c r="G23" s="13">
        <f t="shared" si="30"/>
        <v>2E-3</v>
      </c>
      <c r="H23" s="13">
        <f t="shared" si="30"/>
        <v>2E-3</v>
      </c>
      <c r="I23" s="13">
        <f t="shared" si="30"/>
        <v>2E-3</v>
      </c>
      <c r="J23" s="13">
        <f t="shared" si="30"/>
        <v>2E-3</v>
      </c>
      <c r="K23" s="13">
        <f t="shared" si="30"/>
        <v>2E-3</v>
      </c>
      <c r="L23" s="13">
        <f t="shared" si="30"/>
        <v>2E-3</v>
      </c>
      <c r="M23" s="13">
        <f t="shared" si="30"/>
        <v>2E-3</v>
      </c>
      <c r="N23" s="13">
        <f t="shared" si="30"/>
        <v>2E-3</v>
      </c>
      <c r="O23" s="13">
        <f t="shared" si="30"/>
        <v>2E-3</v>
      </c>
      <c r="P23" s="13">
        <f t="shared" si="30"/>
        <v>2E-3</v>
      </c>
      <c r="Q23" s="13">
        <f t="shared" si="30"/>
        <v>2E-3</v>
      </c>
      <c r="R23" s="13">
        <f t="shared" si="30"/>
        <v>2E-3</v>
      </c>
      <c r="S23" s="13">
        <f t="shared" si="30"/>
        <v>2E-3</v>
      </c>
      <c r="T23" s="13">
        <f t="shared" si="30"/>
        <v>2E-3</v>
      </c>
      <c r="U23" s="13">
        <f t="shared" si="30"/>
        <v>2E-3</v>
      </c>
      <c r="V23" s="13">
        <f t="shared" si="30"/>
        <v>2E-3</v>
      </c>
      <c r="W23" s="13">
        <f t="shared" si="30"/>
        <v>2E-3</v>
      </c>
      <c r="X23" s="13">
        <f t="shared" si="30"/>
        <v>2E-3</v>
      </c>
      <c r="Y23" s="13">
        <f t="shared" si="30"/>
        <v>2E-3</v>
      </c>
      <c r="Z23" s="13">
        <f t="shared" si="30"/>
        <v>2E-3</v>
      </c>
      <c r="AA23" s="13">
        <f t="shared" si="30"/>
        <v>2E-3</v>
      </c>
      <c r="AB23" s="13">
        <f t="shared" si="30"/>
        <v>2E-3</v>
      </c>
      <c r="AC23" s="13">
        <f t="shared" si="30"/>
        <v>2E-3</v>
      </c>
      <c r="AD23" s="13">
        <f t="shared" si="30"/>
        <v>2E-3</v>
      </c>
      <c r="AE23" s="13">
        <f t="shared" si="30"/>
        <v>2E-3</v>
      </c>
      <c r="AF23" s="13">
        <f t="shared" ca="1" si="30"/>
        <v>4.8259790745087451E-4</v>
      </c>
      <c r="AG23" s="13">
        <f t="shared" ca="1" si="30"/>
        <v>4.8259790745087451E-4</v>
      </c>
      <c r="AH23" s="13">
        <f t="shared" ca="1" si="30"/>
        <v>4.8259790745087451E-4</v>
      </c>
      <c r="AI23" s="13">
        <f t="shared" ca="1" si="30"/>
        <v>4.8259790745087451E-4</v>
      </c>
      <c r="AJ23" s="13">
        <f t="shared" ca="1" si="30"/>
        <v>4.8259790745087451E-4</v>
      </c>
      <c r="AK23" s="13">
        <f t="shared" ca="1" si="30"/>
        <v>4.8259790745087451E-4</v>
      </c>
      <c r="AL23" s="13">
        <f t="shared" ca="1" si="30"/>
        <v>4.8259790745087451E-4</v>
      </c>
      <c r="AM23" s="13">
        <f t="shared" ca="1" si="30"/>
        <v>4.8259790745087451E-4</v>
      </c>
      <c r="AN23" s="13">
        <f t="shared" ca="1" si="30"/>
        <v>4.8259790745087451E-4</v>
      </c>
      <c r="AO23" s="13">
        <f t="shared" ca="1" si="30"/>
        <v>4.8259790745087451E-4</v>
      </c>
      <c r="AP23" s="13">
        <f t="shared" ca="1" si="30"/>
        <v>4.9328188346950484E-4</v>
      </c>
      <c r="AQ23" s="13">
        <f t="shared" ca="1" si="30"/>
        <v>4.9328188346950484E-4</v>
      </c>
      <c r="AR23" s="13">
        <f t="shared" ca="1" si="30"/>
        <v>4.9328188346950484E-4</v>
      </c>
      <c r="AS23" s="13">
        <f t="shared" ca="1" si="30"/>
        <v>4.9328188346950484E-4</v>
      </c>
      <c r="AT23" s="13">
        <f t="shared" ca="1" si="30"/>
        <v>4.9328188346950484E-4</v>
      </c>
      <c r="AU23" s="13">
        <f t="shared" ca="1" si="30"/>
        <v>4.9328188346950484E-4</v>
      </c>
      <c r="AV23" s="13">
        <f t="shared" ca="1" si="30"/>
        <v>4.9328188346950484E-4</v>
      </c>
      <c r="AW23" s="13">
        <f t="shared" ca="1" si="30"/>
        <v>4.9328188346950484E-4</v>
      </c>
      <c r="AX23" s="13">
        <f t="shared" ca="1" si="30"/>
        <v>4.9328188346950484E-4</v>
      </c>
      <c r="AY23" s="13">
        <f t="shared" ca="1" si="30"/>
        <v>4.9328188346950484E-4</v>
      </c>
      <c r="AZ23" s="13">
        <f t="shared" ca="1" si="30"/>
        <v>4.7406942555014832E-4</v>
      </c>
      <c r="BA23" s="13">
        <f t="shared" ca="1" si="30"/>
        <v>4.7406942555014832E-4</v>
      </c>
      <c r="BB23" s="13">
        <f t="shared" ca="1" si="30"/>
        <v>4.7406942555014832E-4</v>
      </c>
      <c r="BC23" s="13">
        <f t="shared" ca="1" si="30"/>
        <v>4.7406942555014832E-4</v>
      </c>
      <c r="BD23" s="13">
        <f t="shared" ca="1" si="30"/>
        <v>4.7406942555014832E-4</v>
      </c>
      <c r="BE23" s="13">
        <f t="shared" ca="1" si="30"/>
        <v>4.7406942555014832E-4</v>
      </c>
      <c r="BF23" s="13">
        <f t="shared" ca="1" si="30"/>
        <v>4.7406942555014832E-4</v>
      </c>
      <c r="BG23" s="13">
        <f t="shared" ca="1" si="30"/>
        <v>4.7406942555014832E-4</v>
      </c>
      <c r="BH23" s="13">
        <f t="shared" ca="1" si="30"/>
        <v>4.7406942555014832E-4</v>
      </c>
      <c r="BI23" s="13">
        <f t="shared" ca="1" si="30"/>
        <v>4.7406942555014832E-4</v>
      </c>
      <c r="BJ23" s="13">
        <f t="shared" ca="1" si="30"/>
        <v>4.7406942555014832E-4</v>
      </c>
      <c r="BK23" s="13">
        <f t="shared" ca="1" si="30"/>
        <v>4.7406942555014832E-4</v>
      </c>
      <c r="BL23" s="13">
        <f t="shared" ca="1" si="30"/>
        <v>4.7406942555014832E-4</v>
      </c>
      <c r="BM23" s="13">
        <f t="shared" ca="1" si="30"/>
        <v>4.7406942555014832E-4</v>
      </c>
      <c r="BN23" s="13">
        <f t="shared" ref="BN23:DY23" ca="1" si="31">VLOOKUP(KeyRate_next,tbl_last,3,0)</f>
        <v>4.7406942555014832E-4</v>
      </c>
      <c r="BO23" s="13">
        <f t="shared" ca="1" si="31"/>
        <v>4.7406942555014832E-4</v>
      </c>
      <c r="BP23" s="13">
        <f t="shared" ca="1" si="31"/>
        <v>4.7406942555014832E-4</v>
      </c>
      <c r="BQ23" s="13">
        <f t="shared" ca="1" si="31"/>
        <v>4.7406942555014832E-4</v>
      </c>
      <c r="BR23" s="13">
        <f t="shared" ca="1" si="31"/>
        <v>4.7406942555014832E-4</v>
      </c>
      <c r="BS23" s="13">
        <f t="shared" ca="1" si="31"/>
        <v>4.7406942555014832E-4</v>
      </c>
      <c r="BT23" s="13">
        <f t="shared" ca="1" si="31"/>
        <v>4.8331315733509452E-4</v>
      </c>
      <c r="BU23" s="13">
        <f t="shared" ca="1" si="31"/>
        <v>4.8331315733509452E-4</v>
      </c>
      <c r="BV23" s="13">
        <f t="shared" ca="1" si="31"/>
        <v>4.8331315733509452E-4</v>
      </c>
      <c r="BW23" s="13">
        <f t="shared" ca="1" si="31"/>
        <v>4.8331315733509452E-4</v>
      </c>
      <c r="BX23" s="13">
        <f t="shared" ca="1" si="31"/>
        <v>4.8331315733509452E-4</v>
      </c>
      <c r="BY23" s="13">
        <f t="shared" ca="1" si="31"/>
        <v>4.8331315733509452E-4</v>
      </c>
      <c r="BZ23" s="13">
        <f t="shared" ca="1" si="31"/>
        <v>4.8331315733509452E-4</v>
      </c>
      <c r="CA23" s="13">
        <f t="shared" ca="1" si="31"/>
        <v>4.8331315733509452E-4</v>
      </c>
      <c r="CB23" s="13">
        <f t="shared" ca="1" si="31"/>
        <v>4.8331315733509452E-4</v>
      </c>
      <c r="CC23" s="13">
        <f t="shared" ca="1" si="31"/>
        <v>4.8331315733509452E-4</v>
      </c>
      <c r="CD23" s="13">
        <f t="shared" ca="1" si="31"/>
        <v>4.8331315733509452E-4</v>
      </c>
      <c r="CE23" s="13">
        <f t="shared" ca="1" si="31"/>
        <v>4.8331315733509452E-4</v>
      </c>
      <c r="CF23" s="13">
        <f t="shared" ca="1" si="31"/>
        <v>4.8331315733509452E-4</v>
      </c>
      <c r="CG23" s="13">
        <f t="shared" ca="1" si="31"/>
        <v>4.8331315733509452E-4</v>
      </c>
      <c r="CH23" s="13">
        <f t="shared" ca="1" si="31"/>
        <v>4.8331315733509452E-4</v>
      </c>
      <c r="CI23" s="13">
        <f t="shared" ca="1" si="31"/>
        <v>4.8331315733509452E-4</v>
      </c>
      <c r="CJ23" s="13">
        <f t="shared" ca="1" si="31"/>
        <v>4.8331315733509452E-4</v>
      </c>
      <c r="CK23" s="13">
        <f t="shared" ca="1" si="31"/>
        <v>4.8331315733509452E-4</v>
      </c>
      <c r="CL23" s="13">
        <f t="shared" ca="1" si="31"/>
        <v>4.8331315733509452E-4</v>
      </c>
      <c r="CM23" s="13">
        <f t="shared" ca="1" si="31"/>
        <v>4.8331315733509452E-4</v>
      </c>
      <c r="CN23" s="13">
        <f t="shared" ca="1" si="31"/>
        <v>4.8331315733509452E-4</v>
      </c>
      <c r="CO23" s="13">
        <f t="shared" ca="1" si="31"/>
        <v>4.8331315733509452E-4</v>
      </c>
      <c r="CP23" s="13">
        <f t="shared" ca="1" si="31"/>
        <v>4.8331315733509452E-4</v>
      </c>
      <c r="CQ23" s="13">
        <f t="shared" ca="1" si="31"/>
        <v>4.8331315733509452E-4</v>
      </c>
      <c r="CR23" s="13">
        <f t="shared" ca="1" si="31"/>
        <v>4.8331315733509452E-4</v>
      </c>
      <c r="CS23" s="13">
        <f t="shared" ca="1" si="31"/>
        <v>4.8331315733509452E-4</v>
      </c>
      <c r="CT23" s="13">
        <f t="shared" ca="1" si="31"/>
        <v>4.8331315733509452E-4</v>
      </c>
      <c r="CU23" s="13">
        <f t="shared" ca="1" si="31"/>
        <v>4.8331315733509452E-4</v>
      </c>
      <c r="CV23" s="13">
        <f t="shared" ca="1" si="31"/>
        <v>4.8331315733509452E-4</v>
      </c>
      <c r="CW23" s="13">
        <f t="shared" ca="1" si="31"/>
        <v>4.8331315733509452E-4</v>
      </c>
      <c r="CX23" s="13">
        <f t="shared" ca="1" si="31"/>
        <v>4.5774180406017853E-4</v>
      </c>
      <c r="CY23" s="13">
        <f t="shared" ca="1" si="31"/>
        <v>4.5774180406017853E-4</v>
      </c>
      <c r="CZ23" s="13">
        <f t="shared" ca="1" si="31"/>
        <v>4.5774180406017853E-4</v>
      </c>
      <c r="DA23" s="13">
        <f t="shared" ca="1" si="31"/>
        <v>4.5774180406017853E-4</v>
      </c>
      <c r="DB23" s="13">
        <f t="shared" ca="1" si="31"/>
        <v>4.5774180406017853E-4</v>
      </c>
      <c r="DC23" s="13">
        <f t="shared" ca="1" si="31"/>
        <v>4.5774180406017853E-4</v>
      </c>
      <c r="DD23" s="13">
        <f t="shared" ca="1" si="31"/>
        <v>4.5774180406017853E-4</v>
      </c>
      <c r="DE23" s="13">
        <f t="shared" ca="1" si="31"/>
        <v>4.5774180406017853E-4</v>
      </c>
      <c r="DF23" s="13">
        <f t="shared" ca="1" si="31"/>
        <v>4.5774180406017853E-4</v>
      </c>
      <c r="DG23" s="13">
        <f t="shared" ca="1" si="31"/>
        <v>4.5774180406017853E-4</v>
      </c>
      <c r="DH23" s="13">
        <f t="shared" ca="1" si="31"/>
        <v>4.5774180406017853E-4</v>
      </c>
      <c r="DI23" s="13">
        <f t="shared" ca="1" si="31"/>
        <v>4.5774180406017853E-4</v>
      </c>
      <c r="DJ23" s="13">
        <f t="shared" ca="1" si="31"/>
        <v>4.5774180406017853E-4</v>
      </c>
      <c r="DK23" s="13">
        <f t="shared" ca="1" si="31"/>
        <v>4.5774180406017853E-4</v>
      </c>
      <c r="DL23" s="13">
        <f t="shared" ca="1" si="31"/>
        <v>4.5774180406017853E-4</v>
      </c>
      <c r="DM23" s="13">
        <f t="shared" ca="1" si="31"/>
        <v>4.5774180406017853E-4</v>
      </c>
      <c r="DN23" s="13">
        <f t="shared" ca="1" si="31"/>
        <v>4.5774180406017853E-4</v>
      </c>
      <c r="DO23" s="13">
        <f t="shared" ca="1" si="31"/>
        <v>4.5774180406017853E-4</v>
      </c>
      <c r="DP23" s="13">
        <f t="shared" ca="1" si="31"/>
        <v>4.5774180406017853E-4</v>
      </c>
      <c r="DQ23" s="13">
        <f t="shared" ca="1" si="31"/>
        <v>4.5774180406017853E-4</v>
      </c>
      <c r="DR23" s="13">
        <f t="shared" ca="1" si="31"/>
        <v>4.5774180406017853E-4</v>
      </c>
      <c r="DS23" s="13">
        <f t="shared" ca="1" si="31"/>
        <v>4.5774180406017853E-4</v>
      </c>
      <c r="DT23" s="13">
        <f t="shared" ca="1" si="31"/>
        <v>4.5774180406017853E-4</v>
      </c>
      <c r="DU23" s="13">
        <f t="shared" ca="1" si="31"/>
        <v>4.5774180406017853E-4</v>
      </c>
      <c r="DV23" s="13">
        <f t="shared" ca="1" si="31"/>
        <v>4.5774180406017853E-4</v>
      </c>
      <c r="DW23" s="13">
        <f t="shared" ca="1" si="31"/>
        <v>4.5774180406017853E-4</v>
      </c>
      <c r="DX23" s="13">
        <f t="shared" ca="1" si="31"/>
        <v>4.5774180406017853E-4</v>
      </c>
      <c r="DY23" s="13">
        <f t="shared" ca="1" si="31"/>
        <v>4.5774180406017853E-4</v>
      </c>
      <c r="DZ23" s="13">
        <f t="shared" ref="DZ23:GK23" ca="1" si="32">VLOOKUP(KeyRate_next,tbl_last,3,0)</f>
        <v>4.5774180406017853E-4</v>
      </c>
      <c r="EA23" s="13">
        <f t="shared" ca="1" si="32"/>
        <v>4.5774180406017853E-4</v>
      </c>
      <c r="EB23" s="13">
        <f t="shared" ca="1" si="32"/>
        <v>4.5774180406017853E-4</v>
      </c>
      <c r="EC23" s="13">
        <f t="shared" ca="1" si="32"/>
        <v>4.5774180406017853E-4</v>
      </c>
      <c r="ED23" s="13">
        <f t="shared" ca="1" si="32"/>
        <v>4.5774180406017853E-4</v>
      </c>
      <c r="EE23" s="13">
        <f t="shared" ca="1" si="32"/>
        <v>4.5774180406017853E-4</v>
      </c>
      <c r="EF23" s="13">
        <f t="shared" ca="1" si="32"/>
        <v>4.5774180406017853E-4</v>
      </c>
      <c r="EG23" s="13">
        <f t="shared" ca="1" si="32"/>
        <v>4.5774180406017853E-4</v>
      </c>
      <c r="EH23" s="13">
        <f t="shared" ca="1" si="32"/>
        <v>4.5774180406017853E-4</v>
      </c>
      <c r="EI23" s="13">
        <f t="shared" ca="1" si="32"/>
        <v>4.5774180406017853E-4</v>
      </c>
      <c r="EJ23" s="13">
        <f t="shared" ca="1" si="32"/>
        <v>4.5774180406017853E-4</v>
      </c>
      <c r="EK23" s="13">
        <f t="shared" ca="1" si="32"/>
        <v>4.5774180406017853E-4</v>
      </c>
      <c r="EL23" s="13">
        <f t="shared" ca="1" si="32"/>
        <v>4.5774180406017853E-4</v>
      </c>
      <c r="EM23" s="13">
        <f t="shared" ca="1" si="32"/>
        <v>4.5774180406017853E-4</v>
      </c>
      <c r="EN23" s="13">
        <f t="shared" ca="1" si="32"/>
        <v>4.5774180406017853E-4</v>
      </c>
      <c r="EO23" s="13">
        <f t="shared" ca="1" si="32"/>
        <v>4.5774180406017853E-4</v>
      </c>
      <c r="EP23" s="13">
        <f t="shared" ca="1" si="32"/>
        <v>4.5774180406017853E-4</v>
      </c>
      <c r="EQ23" s="13">
        <f t="shared" ca="1" si="32"/>
        <v>4.5774180406017853E-4</v>
      </c>
      <c r="ER23" s="13">
        <f t="shared" ca="1" si="32"/>
        <v>4.5774180406017853E-4</v>
      </c>
      <c r="ES23" s="13">
        <f t="shared" ca="1" si="32"/>
        <v>4.5774180406017853E-4</v>
      </c>
      <c r="ET23" s="13">
        <f t="shared" ca="1" si="32"/>
        <v>4.5774180406017853E-4</v>
      </c>
      <c r="EU23" s="13">
        <f t="shared" ca="1" si="32"/>
        <v>4.5774180406017853E-4</v>
      </c>
      <c r="EV23" s="13">
        <f t="shared" ca="1" si="32"/>
        <v>4.5774180406017853E-4</v>
      </c>
      <c r="EW23" s="13">
        <f t="shared" ca="1" si="32"/>
        <v>4.5774180406017853E-4</v>
      </c>
      <c r="EX23" s="13">
        <f t="shared" ca="1" si="32"/>
        <v>4.5774180406017853E-4</v>
      </c>
      <c r="EY23" s="13">
        <f t="shared" ca="1" si="32"/>
        <v>4.5774180406017853E-4</v>
      </c>
      <c r="EZ23" s="13">
        <f t="shared" ca="1" si="32"/>
        <v>4.5774180406017853E-4</v>
      </c>
      <c r="FA23" s="13">
        <f t="shared" ca="1" si="32"/>
        <v>4.5774180406017853E-4</v>
      </c>
      <c r="FB23" s="13">
        <f t="shared" ca="1" si="32"/>
        <v>4.5774180406017853E-4</v>
      </c>
      <c r="FC23" s="13">
        <f t="shared" ca="1" si="32"/>
        <v>4.5774180406017853E-4</v>
      </c>
      <c r="FD23" s="13">
        <f t="shared" ca="1" si="32"/>
        <v>4.5774180406017853E-4</v>
      </c>
      <c r="FE23" s="13">
        <f t="shared" ca="1" si="32"/>
        <v>4.5774180406017853E-4</v>
      </c>
      <c r="FF23" s="13">
        <f t="shared" ca="1" si="32"/>
        <v>4.5774180406017853E-4</v>
      </c>
      <c r="FG23" s="13">
        <f t="shared" ca="1" si="32"/>
        <v>4.5774180406017853E-4</v>
      </c>
      <c r="FH23" s="13">
        <f t="shared" ca="1" si="32"/>
        <v>4.5774180406017853E-4</v>
      </c>
      <c r="FI23" s="13">
        <f t="shared" ca="1" si="32"/>
        <v>4.5774180406017853E-4</v>
      </c>
      <c r="FJ23" s="13">
        <f t="shared" ca="1" si="32"/>
        <v>4.5774180406017853E-4</v>
      </c>
      <c r="FK23" s="13">
        <f t="shared" ca="1" si="32"/>
        <v>4.5774180406017853E-4</v>
      </c>
      <c r="FL23" s="13">
        <f t="shared" ca="1" si="32"/>
        <v>4.5774180406017853E-4</v>
      </c>
      <c r="FM23" s="13">
        <f t="shared" ca="1" si="32"/>
        <v>4.5774180406017853E-4</v>
      </c>
      <c r="FN23" s="13">
        <f t="shared" ca="1" si="32"/>
        <v>4.5774180406017853E-4</v>
      </c>
      <c r="FO23" s="13">
        <f t="shared" ca="1" si="32"/>
        <v>4.5774180406017853E-4</v>
      </c>
      <c r="FP23" s="13">
        <f t="shared" ca="1" si="32"/>
        <v>4.5774180406017853E-4</v>
      </c>
      <c r="FQ23" s="13">
        <f t="shared" ca="1" si="32"/>
        <v>4.5774180406017853E-4</v>
      </c>
      <c r="FR23" s="13">
        <f t="shared" ca="1" si="32"/>
        <v>4.5774180406017853E-4</v>
      </c>
      <c r="FS23" s="13">
        <f t="shared" ca="1" si="32"/>
        <v>4.5774180406017853E-4</v>
      </c>
      <c r="FT23" s="13">
        <f t="shared" ca="1" si="32"/>
        <v>4.5774180406017853E-4</v>
      </c>
      <c r="FU23" s="13">
        <f t="shared" ca="1" si="32"/>
        <v>4.5774180406017853E-4</v>
      </c>
      <c r="FV23" s="13">
        <f t="shared" ca="1" si="32"/>
        <v>4.5774180406017853E-4</v>
      </c>
      <c r="FW23" s="13">
        <f t="shared" ca="1" si="32"/>
        <v>4.5774180406017853E-4</v>
      </c>
      <c r="FX23" s="13">
        <f t="shared" ca="1" si="32"/>
        <v>4.5774180406017853E-4</v>
      </c>
      <c r="FY23" s="13">
        <f t="shared" ca="1" si="32"/>
        <v>4.5774180406017853E-4</v>
      </c>
      <c r="FZ23" s="13">
        <f t="shared" ca="1" si="32"/>
        <v>4.5774180406017853E-4</v>
      </c>
      <c r="GA23" s="13">
        <f t="shared" ca="1" si="32"/>
        <v>4.5774180406017853E-4</v>
      </c>
      <c r="GB23" s="13">
        <f t="shared" ca="1" si="32"/>
        <v>4.5774180406017853E-4</v>
      </c>
      <c r="GC23" s="13">
        <f t="shared" ca="1" si="32"/>
        <v>4.5774180406017853E-4</v>
      </c>
      <c r="GD23" s="13">
        <f t="shared" ca="1" si="32"/>
        <v>4.5774180406017853E-4</v>
      </c>
      <c r="GE23" s="13">
        <f t="shared" ca="1" si="32"/>
        <v>4.5774180406017853E-4</v>
      </c>
      <c r="GF23" s="13">
        <f t="shared" ca="1" si="32"/>
        <v>4.5774180406017853E-4</v>
      </c>
      <c r="GG23" s="13">
        <f t="shared" ca="1" si="32"/>
        <v>4.5774180406017853E-4</v>
      </c>
      <c r="GH23" s="13">
        <f t="shared" ca="1" si="32"/>
        <v>4.5774180406017853E-4</v>
      </c>
      <c r="GI23" s="13">
        <f t="shared" ca="1" si="32"/>
        <v>4.5774180406017853E-4</v>
      </c>
      <c r="GJ23" s="13">
        <f t="shared" ca="1" si="32"/>
        <v>4.5774180406017853E-4</v>
      </c>
      <c r="GK23" s="13">
        <f t="shared" ca="1" si="32"/>
        <v>4.5774180406017853E-4</v>
      </c>
      <c r="GL23" s="13">
        <f t="shared" ref="GL23:IW23" ca="1" si="33">VLOOKUP(KeyRate_next,tbl_last,3,0)</f>
        <v>4.5774180406017853E-4</v>
      </c>
      <c r="GM23" s="13">
        <f t="shared" ca="1" si="33"/>
        <v>4.5774180406017853E-4</v>
      </c>
      <c r="GN23" s="13">
        <f t="shared" ca="1" si="33"/>
        <v>4.5774180406017853E-4</v>
      </c>
      <c r="GO23" s="13">
        <f t="shared" ca="1" si="33"/>
        <v>4.5774180406017853E-4</v>
      </c>
      <c r="GP23" s="13">
        <f t="shared" ca="1" si="33"/>
        <v>4.5774180406017853E-4</v>
      </c>
      <c r="GQ23" s="13">
        <f t="shared" ca="1" si="33"/>
        <v>4.5774180406017853E-4</v>
      </c>
      <c r="GR23" s="13">
        <f t="shared" ca="1" si="33"/>
        <v>4.5774180406017853E-4</v>
      </c>
      <c r="GS23" s="13">
        <f t="shared" ca="1" si="33"/>
        <v>4.5774180406017853E-4</v>
      </c>
      <c r="GT23" s="13">
        <f t="shared" ca="1" si="33"/>
        <v>4.5774180406017853E-4</v>
      </c>
      <c r="GU23" s="13">
        <f t="shared" ca="1" si="33"/>
        <v>4.5774180406017853E-4</v>
      </c>
      <c r="GV23" s="13">
        <f t="shared" ca="1" si="33"/>
        <v>4.5774180406017853E-4</v>
      </c>
      <c r="GW23" s="13">
        <f t="shared" ca="1" si="33"/>
        <v>4.5774180406017853E-4</v>
      </c>
      <c r="GX23" s="13">
        <f t="shared" ca="1" si="33"/>
        <v>4.5774180406017853E-4</v>
      </c>
      <c r="GY23" s="13">
        <f t="shared" ca="1" si="33"/>
        <v>4.5774180406017853E-4</v>
      </c>
      <c r="GZ23" s="13">
        <f t="shared" ca="1" si="33"/>
        <v>4.5774180406017853E-4</v>
      </c>
      <c r="HA23" s="13">
        <f t="shared" ca="1" si="33"/>
        <v>4.5774180406017853E-4</v>
      </c>
      <c r="HB23" s="13">
        <f t="shared" ca="1" si="33"/>
        <v>4.5774180406017853E-4</v>
      </c>
      <c r="HC23" s="13">
        <f t="shared" ca="1" si="33"/>
        <v>4.5774180406017853E-4</v>
      </c>
      <c r="HD23" s="13">
        <f t="shared" ca="1" si="33"/>
        <v>4.5774180406017853E-4</v>
      </c>
      <c r="HE23" s="13">
        <f t="shared" ca="1" si="33"/>
        <v>4.5774180406017853E-4</v>
      </c>
      <c r="HF23" s="13">
        <f t="shared" ca="1" si="33"/>
        <v>4.5774180406017853E-4</v>
      </c>
      <c r="HG23" s="13">
        <f t="shared" ca="1" si="33"/>
        <v>4.5774180406017853E-4</v>
      </c>
      <c r="HH23" s="13">
        <f t="shared" ca="1" si="33"/>
        <v>4.5774180406017853E-4</v>
      </c>
      <c r="HI23" s="13">
        <f t="shared" ca="1" si="33"/>
        <v>4.5774180406017853E-4</v>
      </c>
      <c r="HJ23" s="13">
        <f t="shared" ca="1" si="33"/>
        <v>4.5774180406017853E-4</v>
      </c>
      <c r="HK23" s="13">
        <f t="shared" ca="1" si="33"/>
        <v>4.5774180406017853E-4</v>
      </c>
      <c r="HL23" s="13">
        <f t="shared" ca="1" si="33"/>
        <v>4.5774180406017853E-4</v>
      </c>
      <c r="HM23" s="13">
        <f t="shared" ca="1" si="33"/>
        <v>4.5774180406017853E-4</v>
      </c>
      <c r="HN23" s="13">
        <f t="shared" ca="1" si="33"/>
        <v>4.5774180406017853E-4</v>
      </c>
      <c r="HO23" s="13">
        <f t="shared" ca="1" si="33"/>
        <v>4.5774180406017853E-4</v>
      </c>
      <c r="HP23" s="13">
        <f t="shared" ca="1" si="33"/>
        <v>4.5774180406017853E-4</v>
      </c>
      <c r="HQ23" s="13">
        <f t="shared" ca="1" si="33"/>
        <v>4.5774180406017853E-4</v>
      </c>
      <c r="HR23" s="13">
        <f t="shared" ca="1" si="33"/>
        <v>4.5774180406017853E-4</v>
      </c>
      <c r="HS23" s="13">
        <f t="shared" ca="1" si="33"/>
        <v>4.5774180406017853E-4</v>
      </c>
      <c r="HT23" s="13">
        <f t="shared" ca="1" si="33"/>
        <v>4.5774180406017853E-4</v>
      </c>
      <c r="HU23" s="13">
        <f t="shared" ca="1" si="33"/>
        <v>4.5774180406017853E-4</v>
      </c>
      <c r="HV23" s="13">
        <f t="shared" ca="1" si="33"/>
        <v>4.5774180406017853E-4</v>
      </c>
      <c r="HW23" s="13">
        <f t="shared" ca="1" si="33"/>
        <v>4.5774180406017853E-4</v>
      </c>
      <c r="HX23" s="13">
        <f t="shared" ca="1" si="33"/>
        <v>4.5774180406017853E-4</v>
      </c>
      <c r="HY23" s="13">
        <f t="shared" ca="1" si="33"/>
        <v>4.5774180406017853E-4</v>
      </c>
      <c r="HZ23" s="13">
        <f t="shared" ca="1" si="33"/>
        <v>4.5774180406017853E-4</v>
      </c>
      <c r="IA23" s="13">
        <f t="shared" ca="1" si="33"/>
        <v>4.5774180406017853E-4</v>
      </c>
      <c r="IB23" s="13">
        <f t="shared" ca="1" si="33"/>
        <v>4.5774180406017853E-4</v>
      </c>
      <c r="IC23" s="13">
        <f t="shared" ca="1" si="33"/>
        <v>4.5774180406017853E-4</v>
      </c>
      <c r="ID23" s="13">
        <f t="shared" ca="1" si="33"/>
        <v>4.5774180406017853E-4</v>
      </c>
      <c r="IE23" s="13">
        <f t="shared" ca="1" si="33"/>
        <v>4.5774180406017853E-4</v>
      </c>
      <c r="IF23" s="13">
        <f t="shared" ca="1" si="33"/>
        <v>4.5774180406017853E-4</v>
      </c>
      <c r="IG23" s="13">
        <f t="shared" ca="1" si="33"/>
        <v>4.5774180406017853E-4</v>
      </c>
      <c r="IH23" s="13">
        <f t="shared" ca="1" si="33"/>
        <v>4.5774180406017853E-4</v>
      </c>
      <c r="II23" s="13">
        <f t="shared" ca="1" si="33"/>
        <v>4.5774180406017853E-4</v>
      </c>
      <c r="IJ23" s="13">
        <f t="shared" ca="1" si="33"/>
        <v>4.5774180406017853E-4</v>
      </c>
      <c r="IK23" s="13">
        <f t="shared" ca="1" si="33"/>
        <v>4.5774180406017853E-4</v>
      </c>
      <c r="IL23" s="13">
        <f t="shared" ca="1" si="33"/>
        <v>4.5774180406017853E-4</v>
      </c>
      <c r="IM23" s="13">
        <f t="shared" ca="1" si="33"/>
        <v>4.5774180406017853E-4</v>
      </c>
      <c r="IN23" s="13">
        <f t="shared" ca="1" si="33"/>
        <v>4.5774180406017853E-4</v>
      </c>
      <c r="IO23" s="13">
        <f t="shared" ca="1" si="33"/>
        <v>4.5774180406017853E-4</v>
      </c>
      <c r="IP23" s="13">
        <f t="shared" ca="1" si="33"/>
        <v>4.5774180406017853E-4</v>
      </c>
      <c r="IQ23" s="13">
        <f t="shared" ca="1" si="33"/>
        <v>4.5774180406017853E-4</v>
      </c>
      <c r="IR23" s="13">
        <f t="shared" ca="1" si="33"/>
        <v>4.5774180406017853E-4</v>
      </c>
      <c r="IS23" s="13">
        <f t="shared" ca="1" si="33"/>
        <v>4.5774180406017853E-4</v>
      </c>
      <c r="IT23" s="13">
        <f t="shared" ca="1" si="33"/>
        <v>4.5774180406017853E-4</v>
      </c>
      <c r="IU23" s="13">
        <f t="shared" ca="1" si="33"/>
        <v>4.5774180406017853E-4</v>
      </c>
      <c r="IV23" s="13">
        <f t="shared" ca="1" si="33"/>
        <v>4.5774180406017853E-4</v>
      </c>
      <c r="IW23" s="13">
        <f t="shared" ca="1" si="33"/>
        <v>4.5774180406017853E-4</v>
      </c>
      <c r="IX23" s="13">
        <f t="shared" ref="IX23:KP23" ca="1" si="34">VLOOKUP(KeyRate_next,tbl_last,3,0)</f>
        <v>4.5774180406017853E-4</v>
      </c>
      <c r="IY23" s="13">
        <f t="shared" ca="1" si="34"/>
        <v>4.5774180406017853E-4</v>
      </c>
      <c r="IZ23" s="13">
        <f t="shared" ca="1" si="34"/>
        <v>4.5774180406017853E-4</v>
      </c>
      <c r="JA23" s="13">
        <f t="shared" ca="1" si="34"/>
        <v>4.5774180406017853E-4</v>
      </c>
      <c r="JB23" s="13">
        <f t="shared" ca="1" si="34"/>
        <v>4.5774180406017853E-4</v>
      </c>
      <c r="JC23" s="13">
        <f t="shared" ca="1" si="34"/>
        <v>4.5774180406017853E-4</v>
      </c>
      <c r="JD23" s="13">
        <f t="shared" ca="1" si="34"/>
        <v>4.5774180406017853E-4</v>
      </c>
      <c r="JE23" s="13">
        <f t="shared" ca="1" si="34"/>
        <v>4.5774180406017853E-4</v>
      </c>
      <c r="JF23" s="13">
        <f t="shared" ca="1" si="34"/>
        <v>4.5774180406017853E-4</v>
      </c>
      <c r="JG23" s="13">
        <f t="shared" ca="1" si="34"/>
        <v>4.5774180406017853E-4</v>
      </c>
      <c r="JH23" s="13">
        <f t="shared" ca="1" si="34"/>
        <v>4.5774180406017853E-4</v>
      </c>
      <c r="JI23" s="13">
        <f t="shared" ca="1" si="34"/>
        <v>4.5774180406017853E-4</v>
      </c>
      <c r="JJ23" s="13">
        <f t="shared" ca="1" si="34"/>
        <v>4.5774180406017853E-4</v>
      </c>
      <c r="JK23" s="13">
        <f t="shared" ca="1" si="34"/>
        <v>4.5774180406017853E-4</v>
      </c>
      <c r="JL23" s="13">
        <f t="shared" ca="1" si="34"/>
        <v>4.5774180406017853E-4</v>
      </c>
      <c r="JM23" s="13">
        <f t="shared" ca="1" si="34"/>
        <v>4.5774180406017853E-4</v>
      </c>
      <c r="JN23" s="13">
        <f t="shared" ca="1" si="34"/>
        <v>4.5774180406017853E-4</v>
      </c>
      <c r="JO23" s="13">
        <f t="shared" ca="1" si="34"/>
        <v>4.5774180406017853E-4</v>
      </c>
      <c r="JP23" s="13">
        <f t="shared" ca="1" si="34"/>
        <v>4.5774180406017853E-4</v>
      </c>
      <c r="JQ23" s="13">
        <f t="shared" ca="1" si="34"/>
        <v>4.5774180406017853E-4</v>
      </c>
      <c r="JR23" s="13">
        <f t="shared" ca="1" si="34"/>
        <v>4.5774180406017853E-4</v>
      </c>
      <c r="JS23" s="13">
        <f t="shared" ca="1" si="34"/>
        <v>4.5774180406017853E-4</v>
      </c>
      <c r="JT23" s="13">
        <f t="shared" ca="1" si="34"/>
        <v>4.5774180406017853E-4</v>
      </c>
      <c r="JU23" s="13">
        <f t="shared" ca="1" si="34"/>
        <v>4.5774180406017853E-4</v>
      </c>
      <c r="JV23" s="13">
        <f t="shared" ca="1" si="34"/>
        <v>4.5774180406017853E-4</v>
      </c>
      <c r="JW23" s="13">
        <f t="shared" ca="1" si="34"/>
        <v>4.5774180406017853E-4</v>
      </c>
      <c r="JX23" s="13">
        <f t="shared" ca="1" si="34"/>
        <v>4.5774180406017853E-4</v>
      </c>
      <c r="JY23" s="13">
        <f t="shared" ca="1" si="34"/>
        <v>4.5774180406017853E-4</v>
      </c>
      <c r="JZ23" s="13">
        <f t="shared" ca="1" si="34"/>
        <v>4.5774180406017853E-4</v>
      </c>
      <c r="KA23" s="13">
        <f t="shared" ca="1" si="34"/>
        <v>4.5774180406017853E-4</v>
      </c>
      <c r="KB23" s="13">
        <f t="shared" ca="1" si="34"/>
        <v>4.5774180406017853E-4</v>
      </c>
      <c r="KC23" s="13">
        <f t="shared" ca="1" si="34"/>
        <v>4.5774180406017853E-4</v>
      </c>
      <c r="KD23" s="13">
        <f t="shared" ca="1" si="34"/>
        <v>4.5774180406017853E-4</v>
      </c>
      <c r="KE23" s="13">
        <f t="shared" ca="1" si="34"/>
        <v>4.5774180406017853E-4</v>
      </c>
      <c r="KF23" s="13">
        <f t="shared" ca="1" si="34"/>
        <v>4.5774180406017853E-4</v>
      </c>
      <c r="KG23" s="13">
        <f t="shared" ca="1" si="34"/>
        <v>4.5774180406017853E-4</v>
      </c>
      <c r="KH23" s="13">
        <f t="shared" ca="1" si="34"/>
        <v>4.5774180406017853E-4</v>
      </c>
      <c r="KI23" s="13">
        <f t="shared" ca="1" si="34"/>
        <v>4.5774180406017853E-4</v>
      </c>
      <c r="KJ23" s="13">
        <f t="shared" ca="1" si="34"/>
        <v>4.5774180406017853E-4</v>
      </c>
      <c r="KK23" s="13">
        <f t="shared" ca="1" si="34"/>
        <v>4.5774180406017853E-4</v>
      </c>
      <c r="KL23" s="13">
        <f t="shared" ca="1" si="34"/>
        <v>4.5774180406017853E-4</v>
      </c>
      <c r="KM23" s="13">
        <f t="shared" ca="1" si="34"/>
        <v>4.5774180406017853E-4</v>
      </c>
      <c r="KN23" s="13">
        <f t="shared" ca="1" si="34"/>
        <v>4.5774180406017853E-4</v>
      </c>
      <c r="KO23" s="13">
        <f t="shared" ca="1" si="34"/>
        <v>4.5774180406017853E-4</v>
      </c>
      <c r="KP23" s="13">
        <f t="shared" ca="1" si="34"/>
        <v>4.5774180406017853E-4</v>
      </c>
    </row>
    <row r="25" spans="1:302" x14ac:dyDescent="0.2">
      <c r="A25" s="13" t="s">
        <v>77</v>
      </c>
      <c r="B25" s="13">
        <f t="shared" ref="B25:BM25" si="35">VLOOKUP(KeyRate_last,tbl_last,6,0)</f>
        <v>5.4000000000000002E-7</v>
      </c>
      <c r="C25" s="13">
        <f t="shared" si="35"/>
        <v>1.3999999999999999E-6</v>
      </c>
      <c r="D25" s="13">
        <f t="shared" si="35"/>
        <v>1.3999999999999999E-6</v>
      </c>
      <c r="E25" s="13">
        <f t="shared" si="35"/>
        <v>1.3999999999999999E-6</v>
      </c>
      <c r="F25" s="13">
        <f t="shared" si="35"/>
        <v>1.3999999999999999E-6</v>
      </c>
      <c r="G25" s="13">
        <f t="shared" si="35"/>
        <v>1.3999999999999999E-6</v>
      </c>
      <c r="H25" s="13">
        <f t="shared" si="35"/>
        <v>1.3999999999999999E-6</v>
      </c>
      <c r="I25" s="13">
        <f t="shared" si="35"/>
        <v>1.3999999999999999E-6</v>
      </c>
      <c r="J25" s="13">
        <f t="shared" si="35"/>
        <v>1.3999999999999999E-6</v>
      </c>
      <c r="K25" s="13">
        <f t="shared" si="35"/>
        <v>1.3999999999999999E-6</v>
      </c>
      <c r="L25" s="13">
        <f t="shared" si="35"/>
        <v>1.3999999999999999E-6</v>
      </c>
      <c r="M25" s="13">
        <f t="shared" si="35"/>
        <v>1.3999999999999999E-6</v>
      </c>
      <c r="N25" s="13">
        <f t="shared" si="35"/>
        <v>1.3999999999999999E-6</v>
      </c>
      <c r="O25" s="13">
        <f t="shared" si="35"/>
        <v>1.3999999999999999E-6</v>
      </c>
      <c r="P25" s="13">
        <f t="shared" si="35"/>
        <v>1.3999999999999999E-6</v>
      </c>
      <c r="Q25" s="13">
        <f t="shared" si="35"/>
        <v>1.3999999999999999E-6</v>
      </c>
      <c r="R25" s="13">
        <f t="shared" si="35"/>
        <v>1.3999999999999999E-6</v>
      </c>
      <c r="S25" s="13">
        <f t="shared" si="35"/>
        <v>1.3999999999999999E-6</v>
      </c>
      <c r="T25" s="13">
        <f t="shared" si="35"/>
        <v>1.3999999999999999E-6</v>
      </c>
      <c r="U25" s="13">
        <f t="shared" si="35"/>
        <v>1.3999999999999999E-6</v>
      </c>
      <c r="V25" s="13">
        <f t="shared" si="35"/>
        <v>1.3999999999999999E-6</v>
      </c>
      <c r="W25" s="13">
        <f t="shared" si="35"/>
        <v>1.3999999999999999E-6</v>
      </c>
      <c r="X25" s="13">
        <f t="shared" si="35"/>
        <v>1.3999999999999999E-6</v>
      </c>
      <c r="Y25" s="13">
        <f t="shared" si="35"/>
        <v>1.3999999999999999E-6</v>
      </c>
      <c r="Z25" s="13">
        <f t="shared" si="35"/>
        <v>1.3999999999999999E-6</v>
      </c>
      <c r="AA25" s="13">
        <f t="shared" si="35"/>
        <v>1.3999999999999999E-6</v>
      </c>
      <c r="AB25" s="13">
        <f t="shared" si="35"/>
        <v>1.3999999999999999E-6</v>
      </c>
      <c r="AC25" s="13">
        <f t="shared" si="35"/>
        <v>1.3999999999999999E-6</v>
      </c>
      <c r="AD25" s="13">
        <f t="shared" si="35"/>
        <v>1.3999999999999999E-6</v>
      </c>
      <c r="AE25" s="13">
        <f t="shared" si="35"/>
        <v>1.3999999999999999E-6</v>
      </c>
      <c r="AF25" s="13">
        <f t="shared" ca="1" si="35"/>
        <v>9.7896692358618398E-8</v>
      </c>
      <c r="AG25" s="13">
        <f t="shared" ca="1" si="35"/>
        <v>9.7896692358618398E-8</v>
      </c>
      <c r="AH25" s="13">
        <f t="shared" ca="1" si="35"/>
        <v>9.7896692358618398E-8</v>
      </c>
      <c r="AI25" s="13">
        <f t="shared" ca="1" si="35"/>
        <v>9.7896692358618398E-8</v>
      </c>
      <c r="AJ25" s="13">
        <f t="shared" ca="1" si="35"/>
        <v>9.7896692358618398E-8</v>
      </c>
      <c r="AK25" s="13">
        <f t="shared" ca="1" si="35"/>
        <v>9.7896692358618398E-8</v>
      </c>
      <c r="AL25" s="13">
        <f t="shared" ca="1" si="35"/>
        <v>9.7896692358618398E-8</v>
      </c>
      <c r="AM25" s="13">
        <f t="shared" ca="1" si="35"/>
        <v>9.7896692358618398E-8</v>
      </c>
      <c r="AN25" s="13">
        <f t="shared" ca="1" si="35"/>
        <v>9.7896692358618398E-8</v>
      </c>
      <c r="AO25" s="13">
        <f t="shared" ca="1" si="35"/>
        <v>9.7896692358618398E-8</v>
      </c>
      <c r="AP25" s="13">
        <f t="shared" ca="1" si="35"/>
        <v>9.6784153745477959E-8</v>
      </c>
      <c r="AQ25" s="13">
        <f t="shared" ca="1" si="35"/>
        <v>9.6784153745477959E-8</v>
      </c>
      <c r="AR25" s="13">
        <f t="shared" ca="1" si="35"/>
        <v>9.6784153745477959E-8</v>
      </c>
      <c r="AS25" s="13">
        <f t="shared" ca="1" si="35"/>
        <v>9.6784153745477959E-8</v>
      </c>
      <c r="AT25" s="13">
        <f t="shared" ca="1" si="35"/>
        <v>9.6784153745477959E-8</v>
      </c>
      <c r="AU25" s="13">
        <f t="shared" ca="1" si="35"/>
        <v>9.6784153745477959E-8</v>
      </c>
      <c r="AV25" s="13">
        <f t="shared" ca="1" si="35"/>
        <v>9.6784153745477959E-8</v>
      </c>
      <c r="AW25" s="13">
        <f t="shared" ca="1" si="35"/>
        <v>9.6784153745477959E-8</v>
      </c>
      <c r="AX25" s="13">
        <f t="shared" ca="1" si="35"/>
        <v>9.6784153745477959E-8</v>
      </c>
      <c r="AY25" s="13">
        <f t="shared" ca="1" si="35"/>
        <v>9.6784153745477959E-8</v>
      </c>
      <c r="AZ25" s="13">
        <f t="shared" ca="1" si="35"/>
        <v>9.7110519961521921E-8</v>
      </c>
      <c r="BA25" s="13">
        <f t="shared" ca="1" si="35"/>
        <v>9.7110519961521921E-8</v>
      </c>
      <c r="BB25" s="13">
        <f t="shared" ca="1" si="35"/>
        <v>9.7110519961521921E-8</v>
      </c>
      <c r="BC25" s="13">
        <f t="shared" ca="1" si="35"/>
        <v>9.7110519961521921E-8</v>
      </c>
      <c r="BD25" s="13">
        <f t="shared" ca="1" si="35"/>
        <v>9.7110519961521921E-8</v>
      </c>
      <c r="BE25" s="13">
        <f t="shared" ca="1" si="35"/>
        <v>9.7110519961521921E-8</v>
      </c>
      <c r="BF25" s="13">
        <f t="shared" ca="1" si="35"/>
        <v>9.7110519961521921E-8</v>
      </c>
      <c r="BG25" s="13">
        <f t="shared" ca="1" si="35"/>
        <v>9.7110519961521921E-8</v>
      </c>
      <c r="BH25" s="13">
        <f t="shared" ca="1" si="35"/>
        <v>9.7110519961521921E-8</v>
      </c>
      <c r="BI25" s="13">
        <f t="shared" ca="1" si="35"/>
        <v>9.7110519961521921E-8</v>
      </c>
      <c r="BJ25" s="13">
        <f t="shared" ca="1" si="35"/>
        <v>9.7110519961521921E-8</v>
      </c>
      <c r="BK25" s="13">
        <f t="shared" ca="1" si="35"/>
        <v>9.7110519961521921E-8</v>
      </c>
      <c r="BL25" s="13">
        <f t="shared" ca="1" si="35"/>
        <v>9.7110519961521921E-8</v>
      </c>
      <c r="BM25" s="13">
        <f t="shared" ca="1" si="35"/>
        <v>9.7110519961521921E-8</v>
      </c>
      <c r="BN25" s="13">
        <f t="shared" ref="BN25:DY25" ca="1" si="36">VLOOKUP(KeyRate_last,tbl_last,6,0)</f>
        <v>9.7110519961521921E-8</v>
      </c>
      <c r="BO25" s="13">
        <f t="shared" ca="1" si="36"/>
        <v>9.7110519961521921E-8</v>
      </c>
      <c r="BP25" s="13">
        <f t="shared" ca="1" si="36"/>
        <v>9.7110519961521921E-8</v>
      </c>
      <c r="BQ25" s="13">
        <f t="shared" ca="1" si="36"/>
        <v>9.7110519961521921E-8</v>
      </c>
      <c r="BR25" s="13">
        <f t="shared" ca="1" si="36"/>
        <v>9.7110519961521921E-8</v>
      </c>
      <c r="BS25" s="13">
        <f t="shared" ca="1" si="36"/>
        <v>9.7110519961521921E-8</v>
      </c>
      <c r="BT25" s="13">
        <f t="shared" ca="1" si="36"/>
        <v>9.5245352499713225E-8</v>
      </c>
      <c r="BU25" s="13">
        <f t="shared" ca="1" si="36"/>
        <v>9.5245352499713225E-8</v>
      </c>
      <c r="BV25" s="13">
        <f t="shared" ca="1" si="36"/>
        <v>9.5245352499713225E-8</v>
      </c>
      <c r="BW25" s="13">
        <f t="shared" ca="1" si="36"/>
        <v>9.5245352499713225E-8</v>
      </c>
      <c r="BX25" s="13">
        <f t="shared" ca="1" si="36"/>
        <v>9.5245352499713225E-8</v>
      </c>
      <c r="BY25" s="13">
        <f t="shared" ca="1" si="36"/>
        <v>9.5245352499713225E-8</v>
      </c>
      <c r="BZ25" s="13">
        <f t="shared" ca="1" si="36"/>
        <v>9.5245352499713225E-8</v>
      </c>
      <c r="CA25" s="13">
        <f t="shared" ca="1" si="36"/>
        <v>9.5245352499713225E-8</v>
      </c>
      <c r="CB25" s="13">
        <f t="shared" ca="1" si="36"/>
        <v>9.5245352499713225E-8</v>
      </c>
      <c r="CC25" s="13">
        <f t="shared" ca="1" si="36"/>
        <v>9.5245352499713225E-8</v>
      </c>
      <c r="CD25" s="13">
        <f t="shared" ca="1" si="36"/>
        <v>9.5245352499713225E-8</v>
      </c>
      <c r="CE25" s="13">
        <f t="shared" ca="1" si="36"/>
        <v>9.5245352499713225E-8</v>
      </c>
      <c r="CF25" s="13">
        <f t="shared" ca="1" si="36"/>
        <v>9.5245352499713225E-8</v>
      </c>
      <c r="CG25" s="13">
        <f t="shared" ca="1" si="36"/>
        <v>9.5245352499713225E-8</v>
      </c>
      <c r="CH25" s="13">
        <f t="shared" ca="1" si="36"/>
        <v>9.5245352499713225E-8</v>
      </c>
      <c r="CI25" s="13">
        <f t="shared" ca="1" si="36"/>
        <v>9.5245352499713225E-8</v>
      </c>
      <c r="CJ25" s="13">
        <f t="shared" ca="1" si="36"/>
        <v>9.5245352499713225E-8</v>
      </c>
      <c r="CK25" s="13">
        <f t="shared" ca="1" si="36"/>
        <v>9.5245352499713225E-8</v>
      </c>
      <c r="CL25" s="13">
        <f t="shared" ca="1" si="36"/>
        <v>9.5245352499713225E-8</v>
      </c>
      <c r="CM25" s="13">
        <f t="shared" ca="1" si="36"/>
        <v>9.5245352499713225E-8</v>
      </c>
      <c r="CN25" s="13">
        <f t="shared" ca="1" si="36"/>
        <v>9.5245352499713225E-8</v>
      </c>
      <c r="CO25" s="13">
        <f t="shared" ca="1" si="36"/>
        <v>9.5245352499713225E-8</v>
      </c>
      <c r="CP25" s="13">
        <f t="shared" ca="1" si="36"/>
        <v>9.5245352499713225E-8</v>
      </c>
      <c r="CQ25" s="13">
        <f t="shared" ca="1" si="36"/>
        <v>9.5245352499713225E-8</v>
      </c>
      <c r="CR25" s="13">
        <f t="shared" ca="1" si="36"/>
        <v>9.5245352499713225E-8</v>
      </c>
      <c r="CS25" s="13">
        <f t="shared" ca="1" si="36"/>
        <v>9.5245352499713225E-8</v>
      </c>
      <c r="CT25" s="13">
        <f t="shared" ca="1" si="36"/>
        <v>9.5245352499713225E-8</v>
      </c>
      <c r="CU25" s="13">
        <f t="shared" ca="1" si="36"/>
        <v>9.5245352499713225E-8</v>
      </c>
      <c r="CV25" s="13">
        <f t="shared" ca="1" si="36"/>
        <v>9.5245352499713225E-8</v>
      </c>
      <c r="CW25" s="13">
        <f t="shared" ca="1" si="36"/>
        <v>9.5245352499713225E-8</v>
      </c>
      <c r="CX25" s="13">
        <f t="shared" ca="1" si="36"/>
        <v>8.7054929828074485E-8</v>
      </c>
      <c r="CY25" s="13">
        <f t="shared" ca="1" si="36"/>
        <v>8.7054929828074485E-8</v>
      </c>
      <c r="CZ25" s="13">
        <f t="shared" ca="1" si="36"/>
        <v>8.7054929828074485E-8</v>
      </c>
      <c r="DA25" s="13">
        <f t="shared" ca="1" si="36"/>
        <v>8.7054929828074485E-8</v>
      </c>
      <c r="DB25" s="13">
        <f t="shared" ca="1" si="36"/>
        <v>8.7054929828074485E-8</v>
      </c>
      <c r="DC25" s="13">
        <f t="shared" ca="1" si="36"/>
        <v>8.7054929828074485E-8</v>
      </c>
      <c r="DD25" s="13">
        <f t="shared" ca="1" si="36"/>
        <v>8.7054929828074485E-8</v>
      </c>
      <c r="DE25" s="13">
        <f t="shared" ca="1" si="36"/>
        <v>8.7054929828074485E-8</v>
      </c>
      <c r="DF25" s="13">
        <f t="shared" ca="1" si="36"/>
        <v>8.7054929828074485E-8</v>
      </c>
      <c r="DG25" s="13">
        <f t="shared" ca="1" si="36"/>
        <v>8.7054929828074485E-8</v>
      </c>
      <c r="DH25" s="13">
        <f t="shared" ca="1" si="36"/>
        <v>8.7054929828074485E-8</v>
      </c>
      <c r="DI25" s="13">
        <f t="shared" ca="1" si="36"/>
        <v>8.7054929828074485E-8</v>
      </c>
      <c r="DJ25" s="13">
        <f t="shared" ca="1" si="36"/>
        <v>8.7054929828074485E-8</v>
      </c>
      <c r="DK25" s="13">
        <f t="shared" ca="1" si="36"/>
        <v>8.7054929828074485E-8</v>
      </c>
      <c r="DL25" s="13">
        <f t="shared" ca="1" si="36"/>
        <v>8.7054929828074485E-8</v>
      </c>
      <c r="DM25" s="13">
        <f t="shared" ca="1" si="36"/>
        <v>8.7054929828074485E-8</v>
      </c>
      <c r="DN25" s="13">
        <f t="shared" ca="1" si="36"/>
        <v>8.7054929828074485E-8</v>
      </c>
      <c r="DO25" s="13">
        <f t="shared" ca="1" si="36"/>
        <v>8.7054929828074485E-8</v>
      </c>
      <c r="DP25" s="13">
        <f t="shared" ca="1" si="36"/>
        <v>8.7054929828074485E-8</v>
      </c>
      <c r="DQ25" s="13">
        <f t="shared" ca="1" si="36"/>
        <v>8.7054929828074485E-8</v>
      </c>
      <c r="DR25" s="13">
        <f t="shared" ca="1" si="36"/>
        <v>8.7054929828074485E-8</v>
      </c>
      <c r="DS25" s="13">
        <f t="shared" ca="1" si="36"/>
        <v>8.7054929828074485E-8</v>
      </c>
      <c r="DT25" s="13">
        <f t="shared" ca="1" si="36"/>
        <v>8.7054929828074485E-8</v>
      </c>
      <c r="DU25" s="13">
        <f t="shared" ca="1" si="36"/>
        <v>8.7054929828074485E-8</v>
      </c>
      <c r="DV25" s="13">
        <f t="shared" ca="1" si="36"/>
        <v>8.7054929828074485E-8</v>
      </c>
      <c r="DW25" s="13">
        <f t="shared" ca="1" si="36"/>
        <v>8.7054929828074485E-8</v>
      </c>
      <c r="DX25" s="13">
        <f t="shared" ca="1" si="36"/>
        <v>8.7054929828074485E-8</v>
      </c>
      <c r="DY25" s="13">
        <f t="shared" ca="1" si="36"/>
        <v>8.7054929828074485E-8</v>
      </c>
      <c r="DZ25" s="13">
        <f t="shared" ref="DZ25:GK25" ca="1" si="37">VLOOKUP(KeyRate_last,tbl_last,6,0)</f>
        <v>8.7054929828074485E-8</v>
      </c>
      <c r="EA25" s="13">
        <f t="shared" ca="1" si="37"/>
        <v>8.7054929828074485E-8</v>
      </c>
      <c r="EB25" s="13">
        <f t="shared" ca="1" si="37"/>
        <v>8.7054929828074485E-8</v>
      </c>
      <c r="EC25" s="13">
        <f t="shared" ca="1" si="37"/>
        <v>8.7054929828074485E-8</v>
      </c>
      <c r="ED25" s="13">
        <f t="shared" ca="1" si="37"/>
        <v>8.7054929828074485E-8</v>
      </c>
      <c r="EE25" s="13">
        <f t="shared" ca="1" si="37"/>
        <v>8.7054929828074485E-8</v>
      </c>
      <c r="EF25" s="13">
        <f t="shared" ca="1" si="37"/>
        <v>8.7054929828074485E-8</v>
      </c>
      <c r="EG25" s="13">
        <f t="shared" ca="1" si="37"/>
        <v>8.7054929828074485E-8</v>
      </c>
      <c r="EH25" s="13">
        <f t="shared" ca="1" si="37"/>
        <v>8.7054929828074485E-8</v>
      </c>
      <c r="EI25" s="13">
        <f t="shared" ca="1" si="37"/>
        <v>8.7054929828074485E-8</v>
      </c>
      <c r="EJ25" s="13">
        <f t="shared" ca="1" si="37"/>
        <v>8.7054929828074485E-8</v>
      </c>
      <c r="EK25" s="13">
        <f t="shared" ca="1" si="37"/>
        <v>8.7054929828074485E-8</v>
      </c>
      <c r="EL25" s="13">
        <f t="shared" ca="1" si="37"/>
        <v>8.7054929828074485E-8</v>
      </c>
      <c r="EM25" s="13">
        <f t="shared" ca="1" si="37"/>
        <v>8.7054929828074485E-8</v>
      </c>
      <c r="EN25" s="13">
        <f t="shared" ca="1" si="37"/>
        <v>8.7054929828074485E-8</v>
      </c>
      <c r="EO25" s="13">
        <f t="shared" ca="1" si="37"/>
        <v>8.7054929828074485E-8</v>
      </c>
      <c r="EP25" s="13">
        <f t="shared" ca="1" si="37"/>
        <v>8.7054929828074485E-8</v>
      </c>
      <c r="EQ25" s="13">
        <f t="shared" ca="1" si="37"/>
        <v>8.7054929828074485E-8</v>
      </c>
      <c r="ER25" s="13">
        <f t="shared" ca="1" si="37"/>
        <v>8.7054929828074485E-8</v>
      </c>
      <c r="ES25" s="13">
        <f t="shared" ca="1" si="37"/>
        <v>8.7054929828074485E-8</v>
      </c>
      <c r="ET25" s="13">
        <f t="shared" ca="1" si="37"/>
        <v>8.7054929828074485E-8</v>
      </c>
      <c r="EU25" s="13">
        <f t="shared" ca="1" si="37"/>
        <v>8.7054929828074485E-8</v>
      </c>
      <c r="EV25" s="13">
        <f t="shared" ca="1" si="37"/>
        <v>8.7054929828074485E-8</v>
      </c>
      <c r="EW25" s="13">
        <f t="shared" ca="1" si="37"/>
        <v>8.7054929828074485E-8</v>
      </c>
      <c r="EX25" s="13">
        <f t="shared" ca="1" si="37"/>
        <v>8.7054929828074485E-8</v>
      </c>
      <c r="EY25" s="13">
        <f t="shared" ca="1" si="37"/>
        <v>8.7054929828074485E-8</v>
      </c>
      <c r="EZ25" s="13">
        <f t="shared" ca="1" si="37"/>
        <v>8.7054929828074485E-8</v>
      </c>
      <c r="FA25" s="13">
        <f t="shared" ca="1" si="37"/>
        <v>8.7054929828074485E-8</v>
      </c>
      <c r="FB25" s="13">
        <f t="shared" ca="1" si="37"/>
        <v>8.7054929828074485E-8</v>
      </c>
      <c r="FC25" s="13">
        <f t="shared" ca="1" si="37"/>
        <v>8.7054929828074485E-8</v>
      </c>
      <c r="FD25" s="13">
        <f t="shared" ca="1" si="37"/>
        <v>8.7054929828074485E-8</v>
      </c>
      <c r="FE25" s="13">
        <f t="shared" ca="1" si="37"/>
        <v>8.7054929828074485E-8</v>
      </c>
      <c r="FF25" s="13">
        <f t="shared" ca="1" si="37"/>
        <v>8.7054929828074485E-8</v>
      </c>
      <c r="FG25" s="13">
        <f t="shared" ca="1" si="37"/>
        <v>8.7054929828074485E-8</v>
      </c>
      <c r="FH25" s="13">
        <f t="shared" ca="1" si="37"/>
        <v>8.7054929828074485E-8</v>
      </c>
      <c r="FI25" s="13">
        <f t="shared" ca="1" si="37"/>
        <v>8.7054929828074485E-8</v>
      </c>
      <c r="FJ25" s="13">
        <f t="shared" ca="1" si="37"/>
        <v>8.7054929828074485E-8</v>
      </c>
      <c r="FK25" s="13">
        <f t="shared" ca="1" si="37"/>
        <v>8.7054929828074485E-8</v>
      </c>
      <c r="FL25" s="13">
        <f t="shared" ca="1" si="37"/>
        <v>8.7054929828074485E-8</v>
      </c>
      <c r="FM25" s="13">
        <f t="shared" ca="1" si="37"/>
        <v>8.7054929828074485E-8</v>
      </c>
      <c r="FN25" s="13">
        <f t="shared" ca="1" si="37"/>
        <v>8.7054929828074485E-8</v>
      </c>
      <c r="FO25" s="13">
        <f t="shared" ca="1" si="37"/>
        <v>8.7054929828074485E-8</v>
      </c>
      <c r="FP25" s="13">
        <f t="shared" ca="1" si="37"/>
        <v>8.7054929828074485E-8</v>
      </c>
      <c r="FQ25" s="13">
        <f t="shared" ca="1" si="37"/>
        <v>8.7054929828074485E-8</v>
      </c>
      <c r="FR25" s="13">
        <f t="shared" ca="1" si="37"/>
        <v>8.7054929828074485E-8</v>
      </c>
      <c r="FS25" s="13">
        <f t="shared" ca="1" si="37"/>
        <v>8.7054929828074485E-8</v>
      </c>
      <c r="FT25" s="13">
        <f t="shared" ca="1" si="37"/>
        <v>8.7054929828074485E-8</v>
      </c>
      <c r="FU25" s="13">
        <f t="shared" ca="1" si="37"/>
        <v>8.7054929828074485E-8</v>
      </c>
      <c r="FV25" s="13">
        <f t="shared" ca="1" si="37"/>
        <v>8.7054929828074485E-8</v>
      </c>
      <c r="FW25" s="13">
        <f t="shared" ca="1" si="37"/>
        <v>8.7054929828074485E-8</v>
      </c>
      <c r="FX25" s="13">
        <f t="shared" ca="1" si="37"/>
        <v>8.7054929828074485E-8</v>
      </c>
      <c r="FY25" s="13">
        <f t="shared" ca="1" si="37"/>
        <v>8.7054929828074485E-8</v>
      </c>
      <c r="FZ25" s="13">
        <f t="shared" ca="1" si="37"/>
        <v>8.7054929828074485E-8</v>
      </c>
      <c r="GA25" s="13">
        <f t="shared" ca="1" si="37"/>
        <v>8.7054929828074485E-8</v>
      </c>
      <c r="GB25" s="13">
        <f t="shared" ca="1" si="37"/>
        <v>8.7054929828074485E-8</v>
      </c>
      <c r="GC25" s="13">
        <f t="shared" ca="1" si="37"/>
        <v>8.7054929828074485E-8</v>
      </c>
      <c r="GD25" s="13">
        <f t="shared" ca="1" si="37"/>
        <v>8.7054929828074485E-8</v>
      </c>
      <c r="GE25" s="13">
        <f t="shared" ca="1" si="37"/>
        <v>8.7054929828074485E-8</v>
      </c>
      <c r="GF25" s="13">
        <f t="shared" ca="1" si="37"/>
        <v>8.7054929828074485E-8</v>
      </c>
      <c r="GG25" s="13">
        <f t="shared" ca="1" si="37"/>
        <v>8.7054929828074485E-8</v>
      </c>
      <c r="GH25" s="13">
        <f t="shared" ca="1" si="37"/>
        <v>8.7054929828074485E-8</v>
      </c>
      <c r="GI25" s="13">
        <f t="shared" ca="1" si="37"/>
        <v>8.7054929828074485E-8</v>
      </c>
      <c r="GJ25" s="13">
        <f t="shared" ca="1" si="37"/>
        <v>8.7054929828074485E-8</v>
      </c>
      <c r="GK25" s="13">
        <f t="shared" ca="1" si="37"/>
        <v>8.7054929828074485E-8</v>
      </c>
      <c r="GL25" s="13">
        <f t="shared" ref="GL25:IW25" ca="1" si="38">VLOOKUP(KeyRate_last,tbl_last,6,0)</f>
        <v>8.7054929828074485E-8</v>
      </c>
      <c r="GM25" s="13">
        <f t="shared" ca="1" si="38"/>
        <v>8.7054929828074485E-8</v>
      </c>
      <c r="GN25" s="13">
        <f t="shared" ca="1" si="38"/>
        <v>8.7054929828074485E-8</v>
      </c>
      <c r="GO25" s="13">
        <f t="shared" ca="1" si="38"/>
        <v>8.7054929828074485E-8</v>
      </c>
      <c r="GP25" s="13">
        <f t="shared" ca="1" si="38"/>
        <v>8.7054929828074485E-8</v>
      </c>
      <c r="GQ25" s="13">
        <f t="shared" ca="1" si="38"/>
        <v>8.7054929828074485E-8</v>
      </c>
      <c r="GR25" s="13">
        <f t="shared" ca="1" si="38"/>
        <v>8.7054929828074485E-8</v>
      </c>
      <c r="GS25" s="13">
        <f t="shared" ca="1" si="38"/>
        <v>8.7054929828074485E-8</v>
      </c>
      <c r="GT25" s="13">
        <f t="shared" ca="1" si="38"/>
        <v>8.7054929828074485E-8</v>
      </c>
      <c r="GU25" s="13">
        <f t="shared" ca="1" si="38"/>
        <v>8.7054929828074485E-8</v>
      </c>
      <c r="GV25" s="13">
        <f t="shared" ca="1" si="38"/>
        <v>8.7054929828074485E-8</v>
      </c>
      <c r="GW25" s="13">
        <f t="shared" ca="1" si="38"/>
        <v>8.7054929828074485E-8</v>
      </c>
      <c r="GX25" s="13">
        <f t="shared" ca="1" si="38"/>
        <v>8.7054929828074485E-8</v>
      </c>
      <c r="GY25" s="13">
        <f t="shared" ca="1" si="38"/>
        <v>8.7054929828074485E-8</v>
      </c>
      <c r="GZ25" s="13">
        <f t="shared" ca="1" si="38"/>
        <v>8.7054929828074485E-8</v>
      </c>
      <c r="HA25" s="13">
        <f t="shared" ca="1" si="38"/>
        <v>8.7054929828074485E-8</v>
      </c>
      <c r="HB25" s="13">
        <f t="shared" ca="1" si="38"/>
        <v>8.7054929828074485E-8</v>
      </c>
      <c r="HC25" s="13">
        <f t="shared" ca="1" si="38"/>
        <v>8.7054929828074485E-8</v>
      </c>
      <c r="HD25" s="13">
        <f t="shared" ca="1" si="38"/>
        <v>8.7054929828074485E-8</v>
      </c>
      <c r="HE25" s="13">
        <f t="shared" ca="1" si="38"/>
        <v>8.7054929828074485E-8</v>
      </c>
      <c r="HF25" s="13">
        <f t="shared" ca="1" si="38"/>
        <v>8.7054929828074485E-8</v>
      </c>
      <c r="HG25" s="13">
        <f t="shared" ca="1" si="38"/>
        <v>8.7054929828074485E-8</v>
      </c>
      <c r="HH25" s="13">
        <f t="shared" ca="1" si="38"/>
        <v>8.7054929828074485E-8</v>
      </c>
      <c r="HI25" s="13">
        <f t="shared" ca="1" si="38"/>
        <v>8.7054929828074485E-8</v>
      </c>
      <c r="HJ25" s="13">
        <f t="shared" ca="1" si="38"/>
        <v>8.7054929828074485E-8</v>
      </c>
      <c r="HK25" s="13">
        <f t="shared" ca="1" si="38"/>
        <v>8.7054929828074485E-8</v>
      </c>
      <c r="HL25" s="13">
        <f t="shared" ca="1" si="38"/>
        <v>8.7054929828074485E-8</v>
      </c>
      <c r="HM25" s="13">
        <f t="shared" ca="1" si="38"/>
        <v>8.7054929828074485E-8</v>
      </c>
      <c r="HN25" s="13">
        <f t="shared" ca="1" si="38"/>
        <v>8.7054929828074485E-8</v>
      </c>
      <c r="HO25" s="13">
        <f t="shared" ca="1" si="38"/>
        <v>8.7054929828074485E-8</v>
      </c>
      <c r="HP25" s="13">
        <f t="shared" ca="1" si="38"/>
        <v>8.7054929828074485E-8</v>
      </c>
      <c r="HQ25" s="13">
        <f t="shared" ca="1" si="38"/>
        <v>8.7054929828074485E-8</v>
      </c>
      <c r="HR25" s="13">
        <f t="shared" ca="1" si="38"/>
        <v>8.7054929828074485E-8</v>
      </c>
      <c r="HS25" s="13">
        <f t="shared" ca="1" si="38"/>
        <v>8.7054929828074485E-8</v>
      </c>
      <c r="HT25" s="13">
        <f t="shared" ca="1" si="38"/>
        <v>8.7054929828074485E-8</v>
      </c>
      <c r="HU25" s="13">
        <f t="shared" ca="1" si="38"/>
        <v>8.7054929828074485E-8</v>
      </c>
      <c r="HV25" s="13">
        <f t="shared" ca="1" si="38"/>
        <v>8.7054929828074485E-8</v>
      </c>
      <c r="HW25" s="13">
        <f t="shared" ca="1" si="38"/>
        <v>8.7054929828074485E-8</v>
      </c>
      <c r="HX25" s="13">
        <f t="shared" ca="1" si="38"/>
        <v>8.7054929828074485E-8</v>
      </c>
      <c r="HY25" s="13">
        <f t="shared" ca="1" si="38"/>
        <v>8.7054929828074485E-8</v>
      </c>
      <c r="HZ25" s="13">
        <f t="shared" ca="1" si="38"/>
        <v>8.7054929828074485E-8</v>
      </c>
      <c r="IA25" s="13">
        <f t="shared" ca="1" si="38"/>
        <v>8.7054929828074485E-8</v>
      </c>
      <c r="IB25" s="13">
        <f t="shared" ca="1" si="38"/>
        <v>8.7054929828074485E-8</v>
      </c>
      <c r="IC25" s="13">
        <f t="shared" ca="1" si="38"/>
        <v>8.7054929828074485E-8</v>
      </c>
      <c r="ID25" s="13">
        <f t="shared" ca="1" si="38"/>
        <v>8.7054929828074485E-8</v>
      </c>
      <c r="IE25" s="13">
        <f t="shared" ca="1" si="38"/>
        <v>8.7054929828074485E-8</v>
      </c>
      <c r="IF25" s="13">
        <f t="shared" ca="1" si="38"/>
        <v>8.7054929828074485E-8</v>
      </c>
      <c r="IG25" s="13">
        <f t="shared" ca="1" si="38"/>
        <v>8.7054929828074485E-8</v>
      </c>
      <c r="IH25" s="13">
        <f t="shared" ca="1" si="38"/>
        <v>8.7054929828074485E-8</v>
      </c>
      <c r="II25" s="13">
        <f t="shared" ca="1" si="38"/>
        <v>8.7054929828074485E-8</v>
      </c>
      <c r="IJ25" s="13">
        <f t="shared" ca="1" si="38"/>
        <v>8.7054929828074485E-8</v>
      </c>
      <c r="IK25" s="13">
        <f t="shared" ca="1" si="38"/>
        <v>8.7054929828074485E-8</v>
      </c>
      <c r="IL25" s="13">
        <f t="shared" ca="1" si="38"/>
        <v>8.7054929828074485E-8</v>
      </c>
      <c r="IM25" s="13">
        <f t="shared" ca="1" si="38"/>
        <v>8.7054929828074485E-8</v>
      </c>
      <c r="IN25" s="13">
        <f t="shared" ca="1" si="38"/>
        <v>8.7054929828074485E-8</v>
      </c>
      <c r="IO25" s="13">
        <f t="shared" ca="1" si="38"/>
        <v>8.7054929828074485E-8</v>
      </c>
      <c r="IP25" s="13">
        <f t="shared" ca="1" si="38"/>
        <v>8.7054929828074485E-8</v>
      </c>
      <c r="IQ25" s="13">
        <f t="shared" ca="1" si="38"/>
        <v>8.7054929828074485E-8</v>
      </c>
      <c r="IR25" s="13">
        <f t="shared" ca="1" si="38"/>
        <v>8.7054929828074485E-8</v>
      </c>
      <c r="IS25" s="13">
        <f t="shared" ca="1" si="38"/>
        <v>8.7054929828074485E-8</v>
      </c>
      <c r="IT25" s="13">
        <f t="shared" ca="1" si="38"/>
        <v>8.7054929828074485E-8</v>
      </c>
      <c r="IU25" s="13">
        <f t="shared" ca="1" si="38"/>
        <v>8.7054929828074485E-8</v>
      </c>
      <c r="IV25" s="13">
        <f t="shared" ca="1" si="38"/>
        <v>8.7054929828074485E-8</v>
      </c>
      <c r="IW25" s="13">
        <f t="shared" ca="1" si="38"/>
        <v>8.7054929828074485E-8</v>
      </c>
      <c r="IX25" s="13">
        <f t="shared" ref="IX25:KP25" ca="1" si="39">VLOOKUP(KeyRate_last,tbl_last,6,0)</f>
        <v>8.7054929828074485E-8</v>
      </c>
      <c r="IY25" s="13">
        <f t="shared" ca="1" si="39"/>
        <v>8.7054929828074485E-8</v>
      </c>
      <c r="IZ25" s="13">
        <f t="shared" ca="1" si="39"/>
        <v>8.7054929828074485E-8</v>
      </c>
      <c r="JA25" s="13">
        <f t="shared" ca="1" si="39"/>
        <v>8.7054929828074485E-8</v>
      </c>
      <c r="JB25" s="13">
        <f t="shared" ca="1" si="39"/>
        <v>8.7054929828074485E-8</v>
      </c>
      <c r="JC25" s="13">
        <f t="shared" ca="1" si="39"/>
        <v>8.7054929828074485E-8</v>
      </c>
      <c r="JD25" s="13">
        <f t="shared" ca="1" si="39"/>
        <v>8.7054929828074485E-8</v>
      </c>
      <c r="JE25" s="13">
        <f t="shared" ca="1" si="39"/>
        <v>8.7054929828074485E-8</v>
      </c>
      <c r="JF25" s="13">
        <f t="shared" ca="1" si="39"/>
        <v>8.7054929828074485E-8</v>
      </c>
      <c r="JG25" s="13">
        <f t="shared" ca="1" si="39"/>
        <v>8.7054929828074485E-8</v>
      </c>
      <c r="JH25" s="13">
        <f t="shared" ca="1" si="39"/>
        <v>8.7054929828074485E-8</v>
      </c>
      <c r="JI25" s="13">
        <f t="shared" ca="1" si="39"/>
        <v>8.7054929828074485E-8</v>
      </c>
      <c r="JJ25" s="13">
        <f t="shared" ca="1" si="39"/>
        <v>8.7054929828074485E-8</v>
      </c>
      <c r="JK25" s="13">
        <f t="shared" ca="1" si="39"/>
        <v>8.7054929828074485E-8</v>
      </c>
      <c r="JL25" s="13">
        <f t="shared" ca="1" si="39"/>
        <v>8.7054929828074485E-8</v>
      </c>
      <c r="JM25" s="13">
        <f t="shared" ca="1" si="39"/>
        <v>8.7054929828074485E-8</v>
      </c>
      <c r="JN25" s="13">
        <f t="shared" ca="1" si="39"/>
        <v>8.7054929828074485E-8</v>
      </c>
      <c r="JO25" s="13">
        <f t="shared" ca="1" si="39"/>
        <v>8.7054929828074485E-8</v>
      </c>
      <c r="JP25" s="13">
        <f t="shared" ca="1" si="39"/>
        <v>8.7054929828074485E-8</v>
      </c>
      <c r="JQ25" s="13">
        <f t="shared" ca="1" si="39"/>
        <v>8.7054929828074485E-8</v>
      </c>
      <c r="JR25" s="13">
        <f t="shared" ca="1" si="39"/>
        <v>8.7054929828074485E-8</v>
      </c>
      <c r="JS25" s="13">
        <f t="shared" ca="1" si="39"/>
        <v>8.7054929828074485E-8</v>
      </c>
      <c r="JT25" s="13">
        <f t="shared" ca="1" si="39"/>
        <v>8.7054929828074485E-8</v>
      </c>
      <c r="JU25" s="13">
        <f t="shared" ca="1" si="39"/>
        <v>8.7054929828074485E-8</v>
      </c>
      <c r="JV25" s="13">
        <f t="shared" ca="1" si="39"/>
        <v>8.7054929828074485E-8</v>
      </c>
      <c r="JW25" s="13">
        <f t="shared" ca="1" si="39"/>
        <v>8.7054929828074485E-8</v>
      </c>
      <c r="JX25" s="13">
        <f t="shared" ca="1" si="39"/>
        <v>8.7054929828074485E-8</v>
      </c>
      <c r="JY25" s="13">
        <f t="shared" ca="1" si="39"/>
        <v>8.7054929828074485E-8</v>
      </c>
      <c r="JZ25" s="13">
        <f t="shared" ca="1" si="39"/>
        <v>8.7054929828074485E-8</v>
      </c>
      <c r="KA25" s="13">
        <f t="shared" ca="1" si="39"/>
        <v>8.7054929828074485E-8</v>
      </c>
      <c r="KB25" s="13">
        <f t="shared" ca="1" si="39"/>
        <v>8.7054929828074485E-8</v>
      </c>
      <c r="KC25" s="13">
        <f t="shared" ca="1" si="39"/>
        <v>8.7054929828074485E-8</v>
      </c>
      <c r="KD25" s="13">
        <f t="shared" ca="1" si="39"/>
        <v>8.7054929828074485E-8</v>
      </c>
      <c r="KE25" s="13">
        <f t="shared" ca="1" si="39"/>
        <v>8.7054929828074485E-8</v>
      </c>
      <c r="KF25" s="13">
        <f t="shared" ca="1" si="39"/>
        <v>8.7054929828074485E-8</v>
      </c>
      <c r="KG25" s="13">
        <f t="shared" ca="1" si="39"/>
        <v>8.7054929828074485E-8</v>
      </c>
      <c r="KH25" s="13">
        <f t="shared" ca="1" si="39"/>
        <v>8.7054929828074485E-8</v>
      </c>
      <c r="KI25" s="13">
        <f t="shared" ca="1" si="39"/>
        <v>8.7054929828074485E-8</v>
      </c>
      <c r="KJ25" s="13">
        <f t="shared" ca="1" si="39"/>
        <v>8.7054929828074485E-8</v>
      </c>
      <c r="KK25" s="13">
        <f t="shared" ca="1" si="39"/>
        <v>8.7054929828074485E-8</v>
      </c>
      <c r="KL25" s="13">
        <f t="shared" ca="1" si="39"/>
        <v>8.7054929828074485E-8</v>
      </c>
      <c r="KM25" s="13">
        <f t="shared" ca="1" si="39"/>
        <v>8.7054929828074485E-8</v>
      </c>
      <c r="KN25" s="13">
        <f t="shared" ca="1" si="39"/>
        <v>8.7054929828074485E-8</v>
      </c>
      <c r="KO25" s="13">
        <f t="shared" ca="1" si="39"/>
        <v>8.7054929828074485E-8</v>
      </c>
      <c r="KP25" s="13">
        <f t="shared" ca="1" si="39"/>
        <v>2.0952755918426689E-7</v>
      </c>
    </row>
    <row r="27" spans="1:302" x14ac:dyDescent="0.2">
      <c r="A27" s="13" t="s">
        <v>72</v>
      </c>
      <c r="B27" s="1">
        <v>50000</v>
      </c>
      <c r="C27" s="1">
        <v>1050000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3">
        <v>0</v>
      </c>
      <c r="JN27" s="13">
        <v>0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F27" s="13">
        <v>0</v>
      </c>
      <c r="KG27" s="13">
        <v>0</v>
      </c>
      <c r="KH27" s="13">
        <v>0</v>
      </c>
      <c r="KI27" s="13">
        <v>0</v>
      </c>
      <c r="KJ27" s="13">
        <v>0</v>
      </c>
      <c r="KK27" s="13">
        <v>0</v>
      </c>
      <c r="KL27" s="13">
        <v>0</v>
      </c>
      <c r="KM27" s="13">
        <v>0</v>
      </c>
      <c r="KN27" s="13">
        <v>0</v>
      </c>
      <c r="KO27" s="13">
        <v>0</v>
      </c>
      <c r="KP27" s="13">
        <v>0</v>
      </c>
    </row>
    <row r="29" spans="1:302" x14ac:dyDescent="0.2">
      <c r="A29" s="13" t="s">
        <v>7</v>
      </c>
      <c r="B29" s="13">
        <f t="shared" ref="B29:BM29" si="40">((Times-KeyRate_last)*yield_next + (KeyRate_next-Times)*yield_last)/(KeyRate_next-KeyRate_last)</f>
        <v>5.6000000000000001E-2</v>
      </c>
      <c r="C29" s="13">
        <f t="shared" si="40"/>
        <v>6.6000000000000003E-2</v>
      </c>
      <c r="D29" s="13">
        <f t="shared" si="40"/>
        <v>6.6200000000000009E-2</v>
      </c>
      <c r="E29" s="13">
        <f t="shared" si="40"/>
        <v>6.6400000000000001E-2</v>
      </c>
      <c r="F29" s="13">
        <f t="shared" si="40"/>
        <v>6.6600000000000006E-2</v>
      </c>
      <c r="G29" s="13">
        <f t="shared" si="40"/>
        <v>6.6799999999999998E-2</v>
      </c>
      <c r="H29" s="13">
        <f t="shared" si="40"/>
        <v>6.7000000000000004E-2</v>
      </c>
      <c r="I29" s="13">
        <f t="shared" si="40"/>
        <v>6.720000000000001E-2</v>
      </c>
      <c r="J29" s="13">
        <f t="shared" si="40"/>
        <v>6.7399999999999988E-2</v>
      </c>
      <c r="K29" s="13">
        <f t="shared" si="40"/>
        <v>6.8000000000000005E-2</v>
      </c>
      <c r="L29" s="13">
        <f t="shared" si="40"/>
        <v>7.0000000000000007E-2</v>
      </c>
      <c r="M29" s="13">
        <f t="shared" si="40"/>
        <v>6.6500000000000004E-2</v>
      </c>
      <c r="N29" s="13">
        <f t="shared" si="40"/>
        <v>6.3000000000000014E-2</v>
      </c>
      <c r="O29" s="13">
        <f t="shared" si="40"/>
        <v>5.9500000000000004E-2</v>
      </c>
      <c r="P29" s="13">
        <f t="shared" si="40"/>
        <v>5.6000000000000008E-2</v>
      </c>
      <c r="Q29" s="13">
        <f t="shared" si="40"/>
        <v>5.2500000000000005E-2</v>
      </c>
      <c r="R29" s="13">
        <f t="shared" si="40"/>
        <v>4.9000000000000002E-2</v>
      </c>
      <c r="S29" s="13">
        <f t="shared" si="40"/>
        <v>4.5500000000000006E-2</v>
      </c>
      <c r="T29" s="13">
        <f t="shared" si="40"/>
        <v>4.2000000000000003E-2</v>
      </c>
      <c r="U29" s="13">
        <f t="shared" si="40"/>
        <v>3.8500000000000006E-2</v>
      </c>
      <c r="V29" s="13">
        <f t="shared" si="40"/>
        <v>3.5000000000000003E-2</v>
      </c>
      <c r="W29" s="13">
        <f t="shared" si="40"/>
        <v>3.15E-2</v>
      </c>
      <c r="X29" s="13">
        <f t="shared" si="40"/>
        <v>2.7999999999999997E-2</v>
      </c>
      <c r="Y29" s="13">
        <f t="shared" si="40"/>
        <v>2.4500000000000008E-2</v>
      </c>
      <c r="Z29" s="13">
        <f t="shared" si="40"/>
        <v>2.1000000000000005E-2</v>
      </c>
      <c r="AA29" s="13">
        <f t="shared" si="40"/>
        <v>1.7500000000000002E-2</v>
      </c>
      <c r="AB29" s="13">
        <f t="shared" si="40"/>
        <v>1.3999999999999999E-2</v>
      </c>
      <c r="AC29" s="13">
        <f t="shared" si="40"/>
        <v>1.0499999999999995E-2</v>
      </c>
      <c r="AD29" s="13">
        <f t="shared" si="40"/>
        <v>7.0000000000000071E-3</v>
      </c>
      <c r="AE29" s="13">
        <f t="shared" si="40"/>
        <v>3.5000000000000035E-3</v>
      </c>
      <c r="AF29" s="13">
        <f t="shared" si="40"/>
        <v>0</v>
      </c>
      <c r="AG29" s="13">
        <f t="shared" si="40"/>
        <v>0</v>
      </c>
      <c r="AH29" s="13">
        <f t="shared" si="40"/>
        <v>0</v>
      </c>
      <c r="AI29" s="13">
        <f t="shared" si="40"/>
        <v>0</v>
      </c>
      <c r="AJ29" s="13">
        <f t="shared" si="40"/>
        <v>0</v>
      </c>
      <c r="AK29" s="13">
        <f t="shared" si="40"/>
        <v>0</v>
      </c>
      <c r="AL29" s="13">
        <f t="shared" si="40"/>
        <v>0</v>
      </c>
      <c r="AM29" s="13">
        <f t="shared" si="40"/>
        <v>0</v>
      </c>
      <c r="AN29" s="13">
        <f t="shared" si="40"/>
        <v>0</v>
      </c>
      <c r="AO29" s="13">
        <f t="shared" si="40"/>
        <v>0</v>
      </c>
      <c r="AP29" s="13">
        <f t="shared" si="40"/>
        <v>0</v>
      </c>
      <c r="AQ29" s="13">
        <f t="shared" si="40"/>
        <v>0</v>
      </c>
      <c r="AR29" s="13">
        <f t="shared" si="40"/>
        <v>0</v>
      </c>
      <c r="AS29" s="13">
        <f t="shared" si="40"/>
        <v>0</v>
      </c>
      <c r="AT29" s="13">
        <f t="shared" si="40"/>
        <v>0</v>
      </c>
      <c r="AU29" s="13">
        <f t="shared" si="40"/>
        <v>0</v>
      </c>
      <c r="AV29" s="13">
        <f t="shared" si="40"/>
        <v>0</v>
      </c>
      <c r="AW29" s="13">
        <f t="shared" si="40"/>
        <v>0</v>
      </c>
      <c r="AX29" s="13">
        <f t="shared" si="40"/>
        <v>0</v>
      </c>
      <c r="AY29" s="13">
        <f t="shared" si="40"/>
        <v>0</v>
      </c>
      <c r="AZ29" s="13">
        <f t="shared" si="40"/>
        <v>0</v>
      </c>
      <c r="BA29" s="13">
        <f t="shared" si="40"/>
        <v>0</v>
      </c>
      <c r="BB29" s="13">
        <f t="shared" si="40"/>
        <v>0</v>
      </c>
      <c r="BC29" s="13">
        <f t="shared" si="40"/>
        <v>0</v>
      </c>
      <c r="BD29" s="13">
        <f t="shared" si="40"/>
        <v>0</v>
      </c>
      <c r="BE29" s="13">
        <f t="shared" si="40"/>
        <v>0</v>
      </c>
      <c r="BF29" s="13">
        <f t="shared" si="40"/>
        <v>0</v>
      </c>
      <c r="BG29" s="13">
        <f t="shared" si="40"/>
        <v>0</v>
      </c>
      <c r="BH29" s="13">
        <f t="shared" si="40"/>
        <v>0</v>
      </c>
      <c r="BI29" s="13">
        <f t="shared" si="40"/>
        <v>0</v>
      </c>
      <c r="BJ29" s="13">
        <f t="shared" si="40"/>
        <v>0</v>
      </c>
      <c r="BK29" s="13">
        <f t="shared" si="40"/>
        <v>0</v>
      </c>
      <c r="BL29" s="13">
        <f t="shared" si="40"/>
        <v>0</v>
      </c>
      <c r="BM29" s="13">
        <f t="shared" si="40"/>
        <v>0</v>
      </c>
      <c r="BN29" s="13">
        <f t="shared" ref="BN29:DY29" si="41">((Times-KeyRate_last)*yield_next + (KeyRate_next-Times)*yield_last)/(KeyRate_next-KeyRate_last)</f>
        <v>0</v>
      </c>
      <c r="BO29" s="13">
        <f t="shared" si="41"/>
        <v>0</v>
      </c>
      <c r="BP29" s="13">
        <f t="shared" si="41"/>
        <v>0</v>
      </c>
      <c r="BQ29" s="13">
        <f t="shared" si="41"/>
        <v>0</v>
      </c>
      <c r="BR29" s="13">
        <f t="shared" si="41"/>
        <v>0</v>
      </c>
      <c r="BS29" s="13">
        <f t="shared" si="41"/>
        <v>0</v>
      </c>
      <c r="BT29" s="13">
        <f t="shared" si="41"/>
        <v>0</v>
      </c>
      <c r="BU29" s="13">
        <f t="shared" si="41"/>
        <v>0</v>
      </c>
      <c r="BV29" s="13">
        <f t="shared" si="41"/>
        <v>0</v>
      </c>
      <c r="BW29" s="13">
        <f t="shared" si="41"/>
        <v>0</v>
      </c>
      <c r="BX29" s="13">
        <f t="shared" si="41"/>
        <v>0</v>
      </c>
      <c r="BY29" s="13">
        <f t="shared" si="41"/>
        <v>0</v>
      </c>
      <c r="BZ29" s="13">
        <f t="shared" si="41"/>
        <v>0</v>
      </c>
      <c r="CA29" s="13">
        <f t="shared" si="41"/>
        <v>0</v>
      </c>
      <c r="CB29" s="13">
        <f t="shared" si="41"/>
        <v>0</v>
      </c>
      <c r="CC29" s="13">
        <f t="shared" si="41"/>
        <v>0</v>
      </c>
      <c r="CD29" s="13">
        <f t="shared" si="41"/>
        <v>0</v>
      </c>
      <c r="CE29" s="13">
        <f t="shared" si="41"/>
        <v>0</v>
      </c>
      <c r="CF29" s="13">
        <f t="shared" si="41"/>
        <v>0</v>
      </c>
      <c r="CG29" s="13">
        <f t="shared" si="41"/>
        <v>0</v>
      </c>
      <c r="CH29" s="13">
        <f t="shared" si="41"/>
        <v>0</v>
      </c>
      <c r="CI29" s="13">
        <f t="shared" si="41"/>
        <v>0</v>
      </c>
      <c r="CJ29" s="13">
        <f t="shared" si="41"/>
        <v>0</v>
      </c>
      <c r="CK29" s="13">
        <f t="shared" si="41"/>
        <v>0</v>
      </c>
      <c r="CL29" s="13">
        <f t="shared" si="41"/>
        <v>0</v>
      </c>
      <c r="CM29" s="13">
        <f t="shared" si="41"/>
        <v>0</v>
      </c>
      <c r="CN29" s="13">
        <f t="shared" si="41"/>
        <v>0</v>
      </c>
      <c r="CO29" s="13">
        <f t="shared" si="41"/>
        <v>0</v>
      </c>
      <c r="CP29" s="13">
        <f t="shared" si="41"/>
        <v>0</v>
      </c>
      <c r="CQ29" s="13">
        <f t="shared" si="41"/>
        <v>0</v>
      </c>
      <c r="CR29" s="13">
        <f t="shared" si="41"/>
        <v>0</v>
      </c>
      <c r="CS29" s="13">
        <f t="shared" si="41"/>
        <v>0</v>
      </c>
      <c r="CT29" s="13">
        <f t="shared" si="41"/>
        <v>0</v>
      </c>
      <c r="CU29" s="13">
        <f t="shared" si="41"/>
        <v>0</v>
      </c>
      <c r="CV29" s="13">
        <f t="shared" si="41"/>
        <v>0</v>
      </c>
      <c r="CW29" s="13">
        <f t="shared" si="41"/>
        <v>0</v>
      </c>
      <c r="CX29" s="13">
        <f t="shared" si="41"/>
        <v>0</v>
      </c>
      <c r="CY29" s="13">
        <f t="shared" si="41"/>
        <v>0</v>
      </c>
      <c r="CZ29" s="13">
        <f t="shared" si="41"/>
        <v>0</v>
      </c>
      <c r="DA29" s="13">
        <f t="shared" si="41"/>
        <v>0</v>
      </c>
      <c r="DB29" s="13">
        <f t="shared" si="41"/>
        <v>0</v>
      </c>
      <c r="DC29" s="13">
        <f t="shared" si="41"/>
        <v>0</v>
      </c>
      <c r="DD29" s="13">
        <f t="shared" si="41"/>
        <v>0</v>
      </c>
      <c r="DE29" s="13">
        <f t="shared" si="41"/>
        <v>0</v>
      </c>
      <c r="DF29" s="13">
        <f t="shared" si="41"/>
        <v>0</v>
      </c>
      <c r="DG29" s="13">
        <f t="shared" si="41"/>
        <v>0</v>
      </c>
      <c r="DH29" s="13">
        <f t="shared" si="41"/>
        <v>0</v>
      </c>
      <c r="DI29" s="13">
        <f t="shared" si="41"/>
        <v>0</v>
      </c>
      <c r="DJ29" s="13">
        <f t="shared" si="41"/>
        <v>0</v>
      </c>
      <c r="DK29" s="13">
        <f t="shared" si="41"/>
        <v>0</v>
      </c>
      <c r="DL29" s="13">
        <f t="shared" si="41"/>
        <v>0</v>
      </c>
      <c r="DM29" s="13">
        <f t="shared" si="41"/>
        <v>0</v>
      </c>
      <c r="DN29" s="13">
        <f t="shared" si="41"/>
        <v>0</v>
      </c>
      <c r="DO29" s="13">
        <f t="shared" si="41"/>
        <v>0</v>
      </c>
      <c r="DP29" s="13">
        <f t="shared" si="41"/>
        <v>0</v>
      </c>
      <c r="DQ29" s="13">
        <f t="shared" si="41"/>
        <v>0</v>
      </c>
      <c r="DR29" s="13">
        <f t="shared" si="41"/>
        <v>0</v>
      </c>
      <c r="DS29" s="13">
        <f t="shared" si="41"/>
        <v>0</v>
      </c>
      <c r="DT29" s="13">
        <f t="shared" si="41"/>
        <v>0</v>
      </c>
      <c r="DU29" s="13">
        <f t="shared" si="41"/>
        <v>0</v>
      </c>
      <c r="DV29" s="13">
        <f t="shared" si="41"/>
        <v>0</v>
      </c>
      <c r="DW29" s="13">
        <f t="shared" si="41"/>
        <v>0</v>
      </c>
      <c r="DX29" s="13">
        <f t="shared" si="41"/>
        <v>0</v>
      </c>
      <c r="DY29" s="13">
        <f t="shared" si="41"/>
        <v>0</v>
      </c>
      <c r="DZ29" s="13">
        <f t="shared" ref="DZ29:GK29" si="42">((Times-KeyRate_last)*yield_next + (KeyRate_next-Times)*yield_last)/(KeyRate_next-KeyRate_last)</f>
        <v>0</v>
      </c>
      <c r="EA29" s="13">
        <f t="shared" si="42"/>
        <v>0</v>
      </c>
      <c r="EB29" s="13">
        <f t="shared" si="42"/>
        <v>0</v>
      </c>
      <c r="EC29" s="13">
        <f t="shared" si="42"/>
        <v>0</v>
      </c>
      <c r="ED29" s="13">
        <f t="shared" si="42"/>
        <v>0</v>
      </c>
      <c r="EE29" s="13">
        <f t="shared" si="42"/>
        <v>0</v>
      </c>
      <c r="EF29" s="13">
        <f t="shared" si="42"/>
        <v>0</v>
      </c>
      <c r="EG29" s="13">
        <f t="shared" si="42"/>
        <v>0</v>
      </c>
      <c r="EH29" s="13">
        <f t="shared" si="42"/>
        <v>0</v>
      </c>
      <c r="EI29" s="13">
        <f t="shared" si="42"/>
        <v>0</v>
      </c>
      <c r="EJ29" s="13">
        <f t="shared" si="42"/>
        <v>0</v>
      </c>
      <c r="EK29" s="13">
        <f t="shared" si="42"/>
        <v>0</v>
      </c>
      <c r="EL29" s="13">
        <f t="shared" si="42"/>
        <v>0</v>
      </c>
      <c r="EM29" s="13">
        <f t="shared" si="42"/>
        <v>0</v>
      </c>
      <c r="EN29" s="13">
        <f t="shared" si="42"/>
        <v>0</v>
      </c>
      <c r="EO29" s="13">
        <f t="shared" si="42"/>
        <v>0</v>
      </c>
      <c r="EP29" s="13">
        <f t="shared" si="42"/>
        <v>0</v>
      </c>
      <c r="EQ29" s="13">
        <f t="shared" si="42"/>
        <v>0</v>
      </c>
      <c r="ER29" s="13">
        <f t="shared" si="42"/>
        <v>0</v>
      </c>
      <c r="ES29" s="13">
        <f t="shared" si="42"/>
        <v>0</v>
      </c>
      <c r="ET29" s="13">
        <f t="shared" si="42"/>
        <v>0</v>
      </c>
      <c r="EU29" s="13">
        <f t="shared" si="42"/>
        <v>0</v>
      </c>
      <c r="EV29" s="13">
        <f t="shared" si="42"/>
        <v>0</v>
      </c>
      <c r="EW29" s="13">
        <f t="shared" si="42"/>
        <v>0</v>
      </c>
      <c r="EX29" s="13">
        <f t="shared" si="42"/>
        <v>0</v>
      </c>
      <c r="EY29" s="13">
        <f t="shared" si="42"/>
        <v>0</v>
      </c>
      <c r="EZ29" s="13">
        <f t="shared" si="42"/>
        <v>0</v>
      </c>
      <c r="FA29" s="13">
        <f t="shared" si="42"/>
        <v>0</v>
      </c>
      <c r="FB29" s="13">
        <f t="shared" si="42"/>
        <v>0</v>
      </c>
      <c r="FC29" s="13">
        <f t="shared" si="42"/>
        <v>0</v>
      </c>
      <c r="FD29" s="13">
        <f t="shared" si="42"/>
        <v>0</v>
      </c>
      <c r="FE29" s="13">
        <f t="shared" si="42"/>
        <v>0</v>
      </c>
      <c r="FF29" s="13">
        <f t="shared" si="42"/>
        <v>0</v>
      </c>
      <c r="FG29" s="13">
        <f t="shared" si="42"/>
        <v>0</v>
      </c>
      <c r="FH29" s="13">
        <f t="shared" si="42"/>
        <v>0</v>
      </c>
      <c r="FI29" s="13">
        <f t="shared" si="42"/>
        <v>0</v>
      </c>
      <c r="FJ29" s="13">
        <f t="shared" si="42"/>
        <v>0</v>
      </c>
      <c r="FK29" s="13">
        <f t="shared" si="42"/>
        <v>0</v>
      </c>
      <c r="FL29" s="13">
        <f t="shared" si="42"/>
        <v>0</v>
      </c>
      <c r="FM29" s="13">
        <f t="shared" si="42"/>
        <v>0</v>
      </c>
      <c r="FN29" s="13">
        <f t="shared" si="42"/>
        <v>0</v>
      </c>
      <c r="FO29" s="13">
        <f t="shared" si="42"/>
        <v>0</v>
      </c>
      <c r="FP29" s="13">
        <f t="shared" si="42"/>
        <v>0</v>
      </c>
      <c r="FQ29" s="13">
        <f t="shared" si="42"/>
        <v>0</v>
      </c>
      <c r="FR29" s="13">
        <f t="shared" si="42"/>
        <v>0</v>
      </c>
      <c r="FS29" s="13">
        <f t="shared" si="42"/>
        <v>0</v>
      </c>
      <c r="FT29" s="13">
        <f t="shared" si="42"/>
        <v>0</v>
      </c>
      <c r="FU29" s="13">
        <f t="shared" si="42"/>
        <v>0</v>
      </c>
      <c r="FV29" s="13">
        <f t="shared" si="42"/>
        <v>0</v>
      </c>
      <c r="FW29" s="13">
        <f t="shared" si="42"/>
        <v>0</v>
      </c>
      <c r="FX29" s="13">
        <f t="shared" si="42"/>
        <v>0</v>
      </c>
      <c r="FY29" s="13">
        <f t="shared" si="42"/>
        <v>0</v>
      </c>
      <c r="FZ29" s="13">
        <f t="shared" si="42"/>
        <v>0</v>
      </c>
      <c r="GA29" s="13">
        <f t="shared" si="42"/>
        <v>0</v>
      </c>
      <c r="GB29" s="13">
        <f t="shared" si="42"/>
        <v>0</v>
      </c>
      <c r="GC29" s="13">
        <f t="shared" si="42"/>
        <v>0</v>
      </c>
      <c r="GD29" s="13">
        <f t="shared" si="42"/>
        <v>0</v>
      </c>
      <c r="GE29" s="13">
        <f t="shared" si="42"/>
        <v>0</v>
      </c>
      <c r="GF29" s="13">
        <f t="shared" si="42"/>
        <v>0</v>
      </c>
      <c r="GG29" s="13">
        <f t="shared" si="42"/>
        <v>0</v>
      </c>
      <c r="GH29" s="13">
        <f t="shared" si="42"/>
        <v>0</v>
      </c>
      <c r="GI29" s="13">
        <f t="shared" si="42"/>
        <v>0</v>
      </c>
      <c r="GJ29" s="13">
        <f t="shared" si="42"/>
        <v>0</v>
      </c>
      <c r="GK29" s="13">
        <f t="shared" si="42"/>
        <v>0</v>
      </c>
      <c r="GL29" s="13">
        <f t="shared" ref="GL29:IW29" si="43">((Times-KeyRate_last)*yield_next + (KeyRate_next-Times)*yield_last)/(KeyRate_next-KeyRate_last)</f>
        <v>0</v>
      </c>
      <c r="GM29" s="13">
        <f t="shared" si="43"/>
        <v>0</v>
      </c>
      <c r="GN29" s="13">
        <f t="shared" si="43"/>
        <v>0</v>
      </c>
      <c r="GO29" s="13">
        <f t="shared" si="43"/>
        <v>0</v>
      </c>
      <c r="GP29" s="13">
        <f t="shared" si="43"/>
        <v>0</v>
      </c>
      <c r="GQ29" s="13">
        <f t="shared" si="43"/>
        <v>0</v>
      </c>
      <c r="GR29" s="13">
        <f t="shared" si="43"/>
        <v>0</v>
      </c>
      <c r="GS29" s="13">
        <f t="shared" si="43"/>
        <v>0</v>
      </c>
      <c r="GT29" s="13">
        <f t="shared" si="43"/>
        <v>0</v>
      </c>
      <c r="GU29" s="13">
        <f t="shared" si="43"/>
        <v>0</v>
      </c>
      <c r="GV29" s="13">
        <f t="shared" si="43"/>
        <v>0</v>
      </c>
      <c r="GW29" s="13">
        <f t="shared" si="43"/>
        <v>0</v>
      </c>
      <c r="GX29" s="13">
        <f t="shared" si="43"/>
        <v>0</v>
      </c>
      <c r="GY29" s="13">
        <f t="shared" si="43"/>
        <v>0</v>
      </c>
      <c r="GZ29" s="13">
        <f t="shared" si="43"/>
        <v>0</v>
      </c>
      <c r="HA29" s="13">
        <f t="shared" si="43"/>
        <v>0</v>
      </c>
      <c r="HB29" s="13">
        <f t="shared" si="43"/>
        <v>0</v>
      </c>
      <c r="HC29" s="13">
        <f t="shared" si="43"/>
        <v>0</v>
      </c>
      <c r="HD29" s="13">
        <f t="shared" si="43"/>
        <v>0</v>
      </c>
      <c r="HE29" s="13">
        <f t="shared" si="43"/>
        <v>0</v>
      </c>
      <c r="HF29" s="13">
        <f t="shared" si="43"/>
        <v>0</v>
      </c>
      <c r="HG29" s="13">
        <f t="shared" si="43"/>
        <v>0</v>
      </c>
      <c r="HH29" s="13">
        <f t="shared" si="43"/>
        <v>0</v>
      </c>
      <c r="HI29" s="13">
        <f t="shared" si="43"/>
        <v>0</v>
      </c>
      <c r="HJ29" s="13">
        <f t="shared" si="43"/>
        <v>0</v>
      </c>
      <c r="HK29" s="13">
        <f t="shared" si="43"/>
        <v>0</v>
      </c>
      <c r="HL29" s="13">
        <f t="shared" si="43"/>
        <v>0</v>
      </c>
      <c r="HM29" s="13">
        <f t="shared" si="43"/>
        <v>0</v>
      </c>
      <c r="HN29" s="13">
        <f t="shared" si="43"/>
        <v>0</v>
      </c>
      <c r="HO29" s="13">
        <f t="shared" si="43"/>
        <v>0</v>
      </c>
      <c r="HP29" s="13">
        <f t="shared" si="43"/>
        <v>0</v>
      </c>
      <c r="HQ29" s="13">
        <f t="shared" si="43"/>
        <v>0</v>
      </c>
      <c r="HR29" s="13">
        <f t="shared" si="43"/>
        <v>0</v>
      </c>
      <c r="HS29" s="13">
        <f t="shared" si="43"/>
        <v>0</v>
      </c>
      <c r="HT29" s="13">
        <f t="shared" si="43"/>
        <v>0</v>
      </c>
      <c r="HU29" s="13">
        <f t="shared" si="43"/>
        <v>0</v>
      </c>
      <c r="HV29" s="13">
        <f t="shared" si="43"/>
        <v>0</v>
      </c>
      <c r="HW29" s="13">
        <f t="shared" si="43"/>
        <v>0</v>
      </c>
      <c r="HX29" s="13">
        <f t="shared" si="43"/>
        <v>0</v>
      </c>
      <c r="HY29" s="13">
        <f t="shared" si="43"/>
        <v>0</v>
      </c>
      <c r="HZ29" s="13">
        <f t="shared" si="43"/>
        <v>0</v>
      </c>
      <c r="IA29" s="13">
        <f t="shared" si="43"/>
        <v>0</v>
      </c>
      <c r="IB29" s="13">
        <f t="shared" si="43"/>
        <v>0</v>
      </c>
      <c r="IC29" s="13">
        <f t="shared" si="43"/>
        <v>0</v>
      </c>
      <c r="ID29" s="13">
        <f t="shared" si="43"/>
        <v>0</v>
      </c>
      <c r="IE29" s="13">
        <f t="shared" si="43"/>
        <v>0</v>
      </c>
      <c r="IF29" s="13">
        <f t="shared" si="43"/>
        <v>0</v>
      </c>
      <c r="IG29" s="13">
        <f t="shared" si="43"/>
        <v>0</v>
      </c>
      <c r="IH29" s="13">
        <f t="shared" si="43"/>
        <v>0</v>
      </c>
      <c r="II29" s="13">
        <f t="shared" si="43"/>
        <v>0</v>
      </c>
      <c r="IJ29" s="13">
        <f t="shared" si="43"/>
        <v>0</v>
      </c>
      <c r="IK29" s="13">
        <f t="shared" si="43"/>
        <v>0</v>
      </c>
      <c r="IL29" s="13">
        <f t="shared" si="43"/>
        <v>0</v>
      </c>
      <c r="IM29" s="13">
        <f t="shared" si="43"/>
        <v>0</v>
      </c>
      <c r="IN29" s="13">
        <f t="shared" si="43"/>
        <v>0</v>
      </c>
      <c r="IO29" s="13">
        <f t="shared" si="43"/>
        <v>0</v>
      </c>
      <c r="IP29" s="13">
        <f t="shared" si="43"/>
        <v>0</v>
      </c>
      <c r="IQ29" s="13">
        <f t="shared" si="43"/>
        <v>0</v>
      </c>
      <c r="IR29" s="13">
        <f t="shared" si="43"/>
        <v>0</v>
      </c>
      <c r="IS29" s="13">
        <f t="shared" si="43"/>
        <v>0</v>
      </c>
      <c r="IT29" s="13">
        <f t="shared" si="43"/>
        <v>0</v>
      </c>
      <c r="IU29" s="13">
        <f t="shared" si="43"/>
        <v>0</v>
      </c>
      <c r="IV29" s="13">
        <f t="shared" si="43"/>
        <v>0</v>
      </c>
      <c r="IW29" s="13">
        <f t="shared" si="43"/>
        <v>0</v>
      </c>
      <c r="IX29" s="13">
        <f t="shared" ref="IX29:KO29" si="44">((Times-KeyRate_last)*yield_next + (KeyRate_next-Times)*yield_last)/(KeyRate_next-KeyRate_last)</f>
        <v>0</v>
      </c>
      <c r="IY29" s="13">
        <f t="shared" si="44"/>
        <v>0</v>
      </c>
      <c r="IZ29" s="13">
        <f t="shared" si="44"/>
        <v>0</v>
      </c>
      <c r="JA29" s="13">
        <f t="shared" si="44"/>
        <v>0</v>
      </c>
      <c r="JB29" s="13">
        <f t="shared" si="44"/>
        <v>0</v>
      </c>
      <c r="JC29" s="13">
        <f t="shared" si="44"/>
        <v>0</v>
      </c>
      <c r="JD29" s="13">
        <f t="shared" si="44"/>
        <v>0</v>
      </c>
      <c r="JE29" s="13">
        <f t="shared" si="44"/>
        <v>0</v>
      </c>
      <c r="JF29" s="13">
        <f t="shared" si="44"/>
        <v>0</v>
      </c>
      <c r="JG29" s="13">
        <f t="shared" si="44"/>
        <v>0</v>
      </c>
      <c r="JH29" s="13">
        <f t="shared" si="44"/>
        <v>0</v>
      </c>
      <c r="JI29" s="13">
        <f t="shared" si="44"/>
        <v>0</v>
      </c>
      <c r="JJ29" s="13">
        <f t="shared" si="44"/>
        <v>0</v>
      </c>
      <c r="JK29" s="13">
        <f t="shared" si="44"/>
        <v>0</v>
      </c>
      <c r="JL29" s="13">
        <f t="shared" si="44"/>
        <v>0</v>
      </c>
      <c r="JM29" s="13">
        <f t="shared" si="44"/>
        <v>0</v>
      </c>
      <c r="JN29" s="13">
        <f t="shared" si="44"/>
        <v>0</v>
      </c>
      <c r="JO29" s="13">
        <f t="shared" si="44"/>
        <v>0</v>
      </c>
      <c r="JP29" s="13">
        <f t="shared" si="44"/>
        <v>0</v>
      </c>
      <c r="JQ29" s="13">
        <f t="shared" si="44"/>
        <v>0</v>
      </c>
      <c r="JR29" s="13">
        <f t="shared" si="44"/>
        <v>0</v>
      </c>
      <c r="JS29" s="13">
        <f t="shared" si="44"/>
        <v>0</v>
      </c>
      <c r="JT29" s="13">
        <f t="shared" si="44"/>
        <v>0</v>
      </c>
      <c r="JU29" s="13">
        <f t="shared" si="44"/>
        <v>0</v>
      </c>
      <c r="JV29" s="13">
        <f t="shared" si="44"/>
        <v>0</v>
      </c>
      <c r="JW29" s="13">
        <f t="shared" si="44"/>
        <v>0</v>
      </c>
      <c r="JX29" s="13">
        <f t="shared" si="44"/>
        <v>0</v>
      </c>
      <c r="JY29" s="13">
        <f t="shared" si="44"/>
        <v>0</v>
      </c>
      <c r="JZ29" s="13">
        <f t="shared" si="44"/>
        <v>0</v>
      </c>
      <c r="KA29" s="13">
        <f t="shared" si="44"/>
        <v>0</v>
      </c>
      <c r="KB29" s="13">
        <f t="shared" si="44"/>
        <v>0</v>
      </c>
      <c r="KC29" s="13">
        <f t="shared" si="44"/>
        <v>0</v>
      </c>
      <c r="KD29" s="13">
        <f t="shared" si="44"/>
        <v>0</v>
      </c>
      <c r="KE29" s="13">
        <f t="shared" si="44"/>
        <v>0</v>
      </c>
      <c r="KF29" s="13">
        <f t="shared" si="44"/>
        <v>0</v>
      </c>
      <c r="KG29" s="13">
        <f t="shared" si="44"/>
        <v>0</v>
      </c>
      <c r="KH29" s="13">
        <f t="shared" si="44"/>
        <v>0</v>
      </c>
      <c r="KI29" s="13">
        <f t="shared" si="44"/>
        <v>0</v>
      </c>
      <c r="KJ29" s="13">
        <f t="shared" si="44"/>
        <v>0</v>
      </c>
      <c r="KK29" s="13">
        <f t="shared" si="44"/>
        <v>0</v>
      </c>
      <c r="KL29" s="13">
        <f t="shared" si="44"/>
        <v>0</v>
      </c>
      <c r="KM29" s="13">
        <f t="shared" si="44"/>
        <v>0</v>
      </c>
      <c r="KN29" s="13">
        <f t="shared" si="44"/>
        <v>0</v>
      </c>
      <c r="KO29" s="13">
        <f t="shared" si="44"/>
        <v>0</v>
      </c>
      <c r="KP29" s="13">
        <f>KP19</f>
        <v>0</v>
      </c>
    </row>
    <row r="30" spans="1:302" x14ac:dyDescent="0.2">
      <c r="A30" s="13" t="s">
        <v>8</v>
      </c>
      <c r="B30" s="13">
        <f t="shared" ref="B30:BM30" si="45">(1+y_interp)^-Times</f>
        <v>0.98378642270498884</v>
      </c>
      <c r="C30" s="13">
        <f t="shared" si="45"/>
        <v>0.95015451466730949</v>
      </c>
      <c r="D30" s="13">
        <f t="shared" si="45"/>
        <v>0.94940315513262485</v>
      </c>
      <c r="E30" s="13">
        <f t="shared" si="45"/>
        <v>0.94864885779616503</v>
      </c>
      <c r="F30" s="13">
        <f t="shared" si="45"/>
        <v>0.94789163159669199</v>
      </c>
      <c r="G30" s="13">
        <f t="shared" si="45"/>
        <v>0.94713148549567927</v>
      </c>
      <c r="H30" s="13">
        <f t="shared" si="45"/>
        <v>0.94636842847714364</v>
      </c>
      <c r="I30" s="13">
        <f t="shared" si="45"/>
        <v>0.94560246954747718</v>
      </c>
      <c r="J30" s="13">
        <f t="shared" si="45"/>
        <v>0.94483361773527974</v>
      </c>
      <c r="K30" s="13">
        <f t="shared" si="45"/>
        <v>0.94250979561906534</v>
      </c>
      <c r="L30" s="13">
        <f t="shared" si="45"/>
        <v>0.93457943925233644</v>
      </c>
      <c r="M30" s="13">
        <f t="shared" si="45"/>
        <v>0.93162911868417941</v>
      </c>
      <c r="N30" s="13">
        <f t="shared" si="45"/>
        <v>0.92930887038467924</v>
      </c>
      <c r="O30" s="13">
        <f t="shared" si="45"/>
        <v>0.92761710997789359</v>
      </c>
      <c r="P30" s="13">
        <f t="shared" si="45"/>
        <v>0.92655352902666099</v>
      </c>
      <c r="Q30" s="13">
        <f t="shared" si="45"/>
        <v>0.92611910466238356</v>
      </c>
      <c r="R30" s="13">
        <f t="shared" si="45"/>
        <v>0.92631611373954825</v>
      </c>
      <c r="S30" s="13">
        <f t="shared" si="45"/>
        <v>0.92714815163709319</v>
      </c>
      <c r="T30" s="13">
        <f t="shared" si="45"/>
        <v>0.92862015585337054</v>
      </c>
      <c r="U30" s="13">
        <f t="shared" si="45"/>
        <v>0.93073843456738037</v>
      </c>
      <c r="V30" s="13">
        <f t="shared" si="45"/>
        <v>0.93351070036640305</v>
      </c>
      <c r="W30" s="13">
        <f t="shared" si="45"/>
        <v>0.93694610936930656</v>
      </c>
      <c r="X30" s="13">
        <f t="shared" si="45"/>
        <v>0.94105530600589138</v>
      </c>
      <c r="Y30" s="13">
        <f t="shared" si="45"/>
        <v>0.94585047374591302</v>
      </c>
      <c r="Z30" s="13">
        <f t="shared" si="45"/>
        <v>0.9513453921071533</v>
      </c>
      <c r="AA30" s="13">
        <f t="shared" si="45"/>
        <v>0.95755550031038561</v>
      </c>
      <c r="AB30" s="13">
        <f t="shared" si="45"/>
        <v>0.96449796799062348</v>
      </c>
      <c r="AC30" s="13">
        <f t="shared" si="45"/>
        <v>0.97219177341901319</v>
      </c>
      <c r="AD30" s="13">
        <f t="shared" si="45"/>
        <v>0.98065778973853024</v>
      </c>
      <c r="AE30" s="13">
        <f t="shared" si="45"/>
        <v>0.9899188797696602</v>
      </c>
      <c r="AF30" s="13">
        <f t="shared" si="45"/>
        <v>1</v>
      </c>
      <c r="AG30" s="13">
        <f t="shared" si="45"/>
        <v>1</v>
      </c>
      <c r="AH30" s="13">
        <f t="shared" si="45"/>
        <v>1</v>
      </c>
      <c r="AI30" s="13">
        <f t="shared" si="45"/>
        <v>1</v>
      </c>
      <c r="AJ30" s="13">
        <f t="shared" si="45"/>
        <v>1</v>
      </c>
      <c r="AK30" s="13">
        <f t="shared" si="45"/>
        <v>1</v>
      </c>
      <c r="AL30" s="13">
        <f t="shared" si="45"/>
        <v>1</v>
      </c>
      <c r="AM30" s="13">
        <f t="shared" si="45"/>
        <v>1</v>
      </c>
      <c r="AN30" s="13">
        <f t="shared" si="45"/>
        <v>1</v>
      </c>
      <c r="AO30" s="13">
        <f t="shared" si="45"/>
        <v>1</v>
      </c>
      <c r="AP30" s="13">
        <f t="shared" si="45"/>
        <v>1</v>
      </c>
      <c r="AQ30" s="13">
        <f t="shared" si="45"/>
        <v>1</v>
      </c>
      <c r="AR30" s="13">
        <f t="shared" si="45"/>
        <v>1</v>
      </c>
      <c r="AS30" s="13">
        <f t="shared" si="45"/>
        <v>1</v>
      </c>
      <c r="AT30" s="13">
        <f t="shared" si="45"/>
        <v>1</v>
      </c>
      <c r="AU30" s="13">
        <f t="shared" si="45"/>
        <v>1</v>
      </c>
      <c r="AV30" s="13">
        <f t="shared" si="45"/>
        <v>1</v>
      </c>
      <c r="AW30" s="13">
        <f t="shared" si="45"/>
        <v>1</v>
      </c>
      <c r="AX30" s="13">
        <f t="shared" si="45"/>
        <v>1</v>
      </c>
      <c r="AY30" s="13">
        <f t="shared" si="45"/>
        <v>1</v>
      </c>
      <c r="AZ30" s="13">
        <f t="shared" si="45"/>
        <v>1</v>
      </c>
      <c r="BA30" s="13">
        <f t="shared" si="45"/>
        <v>1</v>
      </c>
      <c r="BB30" s="13">
        <f t="shared" si="45"/>
        <v>1</v>
      </c>
      <c r="BC30" s="13">
        <f t="shared" si="45"/>
        <v>1</v>
      </c>
      <c r="BD30" s="13">
        <f t="shared" si="45"/>
        <v>1</v>
      </c>
      <c r="BE30" s="13">
        <f t="shared" si="45"/>
        <v>1</v>
      </c>
      <c r="BF30" s="13">
        <f t="shared" si="45"/>
        <v>1</v>
      </c>
      <c r="BG30" s="13">
        <f t="shared" si="45"/>
        <v>1</v>
      </c>
      <c r="BH30" s="13">
        <f t="shared" si="45"/>
        <v>1</v>
      </c>
      <c r="BI30" s="13">
        <f t="shared" si="45"/>
        <v>1</v>
      </c>
      <c r="BJ30" s="13">
        <f t="shared" si="45"/>
        <v>1</v>
      </c>
      <c r="BK30" s="13">
        <f t="shared" si="45"/>
        <v>1</v>
      </c>
      <c r="BL30" s="13">
        <f t="shared" si="45"/>
        <v>1</v>
      </c>
      <c r="BM30" s="13">
        <f t="shared" si="45"/>
        <v>1</v>
      </c>
      <c r="BN30" s="13">
        <f t="shared" ref="BN30:DY30" si="46">(1+y_interp)^-Times</f>
        <v>1</v>
      </c>
      <c r="BO30" s="13">
        <f t="shared" si="46"/>
        <v>1</v>
      </c>
      <c r="BP30" s="13">
        <f t="shared" si="46"/>
        <v>1</v>
      </c>
      <c r="BQ30" s="13">
        <f t="shared" si="46"/>
        <v>1</v>
      </c>
      <c r="BR30" s="13">
        <f t="shared" si="46"/>
        <v>1</v>
      </c>
      <c r="BS30" s="13">
        <f t="shared" si="46"/>
        <v>1</v>
      </c>
      <c r="BT30" s="13">
        <f t="shared" si="46"/>
        <v>1</v>
      </c>
      <c r="BU30" s="13">
        <f t="shared" si="46"/>
        <v>1</v>
      </c>
      <c r="BV30" s="13">
        <f t="shared" si="46"/>
        <v>1</v>
      </c>
      <c r="BW30" s="13">
        <f t="shared" si="46"/>
        <v>1</v>
      </c>
      <c r="BX30" s="13">
        <f t="shared" si="46"/>
        <v>1</v>
      </c>
      <c r="BY30" s="13">
        <f t="shared" si="46"/>
        <v>1</v>
      </c>
      <c r="BZ30" s="13">
        <f t="shared" si="46"/>
        <v>1</v>
      </c>
      <c r="CA30" s="13">
        <f t="shared" si="46"/>
        <v>1</v>
      </c>
      <c r="CB30" s="13">
        <f t="shared" si="46"/>
        <v>1</v>
      </c>
      <c r="CC30" s="13">
        <f t="shared" si="46"/>
        <v>1</v>
      </c>
      <c r="CD30" s="13">
        <f t="shared" si="46"/>
        <v>1</v>
      </c>
      <c r="CE30" s="13">
        <f t="shared" si="46"/>
        <v>1</v>
      </c>
      <c r="CF30" s="13">
        <f t="shared" si="46"/>
        <v>1</v>
      </c>
      <c r="CG30" s="13">
        <f t="shared" si="46"/>
        <v>1</v>
      </c>
      <c r="CH30" s="13">
        <f t="shared" si="46"/>
        <v>1</v>
      </c>
      <c r="CI30" s="13">
        <f t="shared" si="46"/>
        <v>1</v>
      </c>
      <c r="CJ30" s="13">
        <f t="shared" si="46"/>
        <v>1</v>
      </c>
      <c r="CK30" s="13">
        <f t="shared" si="46"/>
        <v>1</v>
      </c>
      <c r="CL30" s="13">
        <f t="shared" si="46"/>
        <v>1</v>
      </c>
      <c r="CM30" s="13">
        <f t="shared" si="46"/>
        <v>1</v>
      </c>
      <c r="CN30" s="13">
        <f t="shared" si="46"/>
        <v>1</v>
      </c>
      <c r="CO30" s="13">
        <f t="shared" si="46"/>
        <v>1</v>
      </c>
      <c r="CP30" s="13">
        <f t="shared" si="46"/>
        <v>1</v>
      </c>
      <c r="CQ30" s="13">
        <f t="shared" si="46"/>
        <v>1</v>
      </c>
      <c r="CR30" s="13">
        <f t="shared" si="46"/>
        <v>1</v>
      </c>
      <c r="CS30" s="13">
        <f t="shared" si="46"/>
        <v>1</v>
      </c>
      <c r="CT30" s="13">
        <f t="shared" si="46"/>
        <v>1</v>
      </c>
      <c r="CU30" s="13">
        <f t="shared" si="46"/>
        <v>1</v>
      </c>
      <c r="CV30" s="13">
        <f t="shared" si="46"/>
        <v>1</v>
      </c>
      <c r="CW30" s="13">
        <f t="shared" si="46"/>
        <v>1</v>
      </c>
      <c r="CX30" s="13">
        <f t="shared" si="46"/>
        <v>1</v>
      </c>
      <c r="CY30" s="13">
        <f t="shared" si="46"/>
        <v>1</v>
      </c>
      <c r="CZ30" s="13">
        <f t="shared" si="46"/>
        <v>1</v>
      </c>
      <c r="DA30" s="13">
        <f t="shared" si="46"/>
        <v>1</v>
      </c>
      <c r="DB30" s="13">
        <f t="shared" si="46"/>
        <v>1</v>
      </c>
      <c r="DC30" s="13">
        <f t="shared" si="46"/>
        <v>1</v>
      </c>
      <c r="DD30" s="13">
        <f t="shared" si="46"/>
        <v>1</v>
      </c>
      <c r="DE30" s="13">
        <f t="shared" si="46"/>
        <v>1</v>
      </c>
      <c r="DF30" s="13">
        <f t="shared" si="46"/>
        <v>1</v>
      </c>
      <c r="DG30" s="13">
        <f t="shared" si="46"/>
        <v>1</v>
      </c>
      <c r="DH30" s="13">
        <f t="shared" si="46"/>
        <v>1</v>
      </c>
      <c r="DI30" s="13">
        <f t="shared" si="46"/>
        <v>1</v>
      </c>
      <c r="DJ30" s="13">
        <f t="shared" si="46"/>
        <v>1</v>
      </c>
      <c r="DK30" s="13">
        <f t="shared" si="46"/>
        <v>1</v>
      </c>
      <c r="DL30" s="13">
        <f t="shared" si="46"/>
        <v>1</v>
      </c>
      <c r="DM30" s="13">
        <f t="shared" si="46"/>
        <v>1</v>
      </c>
      <c r="DN30" s="13">
        <f t="shared" si="46"/>
        <v>1</v>
      </c>
      <c r="DO30" s="13">
        <f t="shared" si="46"/>
        <v>1</v>
      </c>
      <c r="DP30" s="13">
        <f t="shared" si="46"/>
        <v>1</v>
      </c>
      <c r="DQ30" s="13">
        <f t="shared" si="46"/>
        <v>1</v>
      </c>
      <c r="DR30" s="13">
        <f t="shared" si="46"/>
        <v>1</v>
      </c>
      <c r="DS30" s="13">
        <f t="shared" si="46"/>
        <v>1</v>
      </c>
      <c r="DT30" s="13">
        <f t="shared" si="46"/>
        <v>1</v>
      </c>
      <c r="DU30" s="13">
        <f t="shared" si="46"/>
        <v>1</v>
      </c>
      <c r="DV30" s="13">
        <f t="shared" si="46"/>
        <v>1</v>
      </c>
      <c r="DW30" s="13">
        <f t="shared" si="46"/>
        <v>1</v>
      </c>
      <c r="DX30" s="13">
        <f t="shared" si="46"/>
        <v>1</v>
      </c>
      <c r="DY30" s="13">
        <f t="shared" si="46"/>
        <v>1</v>
      </c>
      <c r="DZ30" s="13">
        <f t="shared" ref="DZ30:GK30" si="47">(1+y_interp)^-Times</f>
        <v>1</v>
      </c>
      <c r="EA30" s="13">
        <f t="shared" si="47"/>
        <v>1</v>
      </c>
      <c r="EB30" s="13">
        <f t="shared" si="47"/>
        <v>1</v>
      </c>
      <c r="EC30" s="13">
        <f t="shared" si="47"/>
        <v>1</v>
      </c>
      <c r="ED30" s="13">
        <f t="shared" si="47"/>
        <v>1</v>
      </c>
      <c r="EE30" s="13">
        <f t="shared" si="47"/>
        <v>1</v>
      </c>
      <c r="EF30" s="13">
        <f t="shared" si="47"/>
        <v>1</v>
      </c>
      <c r="EG30" s="13">
        <f t="shared" si="47"/>
        <v>1</v>
      </c>
      <c r="EH30" s="13">
        <f t="shared" si="47"/>
        <v>1</v>
      </c>
      <c r="EI30" s="13">
        <f t="shared" si="47"/>
        <v>1</v>
      </c>
      <c r="EJ30" s="13">
        <f t="shared" si="47"/>
        <v>1</v>
      </c>
      <c r="EK30" s="13">
        <f t="shared" si="47"/>
        <v>1</v>
      </c>
      <c r="EL30" s="13">
        <f t="shared" si="47"/>
        <v>1</v>
      </c>
      <c r="EM30" s="13">
        <f t="shared" si="47"/>
        <v>1</v>
      </c>
      <c r="EN30" s="13">
        <f t="shared" si="47"/>
        <v>1</v>
      </c>
      <c r="EO30" s="13">
        <f t="shared" si="47"/>
        <v>1</v>
      </c>
      <c r="EP30" s="13">
        <f t="shared" si="47"/>
        <v>1</v>
      </c>
      <c r="EQ30" s="13">
        <f t="shared" si="47"/>
        <v>1</v>
      </c>
      <c r="ER30" s="13">
        <f t="shared" si="47"/>
        <v>1</v>
      </c>
      <c r="ES30" s="13">
        <f t="shared" si="47"/>
        <v>1</v>
      </c>
      <c r="ET30" s="13">
        <f t="shared" si="47"/>
        <v>1</v>
      </c>
      <c r="EU30" s="13">
        <f t="shared" si="47"/>
        <v>1</v>
      </c>
      <c r="EV30" s="13">
        <f t="shared" si="47"/>
        <v>1</v>
      </c>
      <c r="EW30" s="13">
        <f t="shared" si="47"/>
        <v>1</v>
      </c>
      <c r="EX30" s="13">
        <f t="shared" si="47"/>
        <v>1</v>
      </c>
      <c r="EY30" s="13">
        <f t="shared" si="47"/>
        <v>1</v>
      </c>
      <c r="EZ30" s="13">
        <f t="shared" si="47"/>
        <v>1</v>
      </c>
      <c r="FA30" s="13">
        <f t="shared" si="47"/>
        <v>1</v>
      </c>
      <c r="FB30" s="13">
        <f t="shared" si="47"/>
        <v>1</v>
      </c>
      <c r="FC30" s="13">
        <f t="shared" si="47"/>
        <v>1</v>
      </c>
      <c r="FD30" s="13">
        <f t="shared" si="47"/>
        <v>1</v>
      </c>
      <c r="FE30" s="13">
        <f t="shared" si="47"/>
        <v>1</v>
      </c>
      <c r="FF30" s="13">
        <f t="shared" si="47"/>
        <v>1</v>
      </c>
      <c r="FG30" s="13">
        <f t="shared" si="47"/>
        <v>1</v>
      </c>
      <c r="FH30" s="13">
        <f t="shared" si="47"/>
        <v>1</v>
      </c>
      <c r="FI30" s="13">
        <f t="shared" si="47"/>
        <v>1</v>
      </c>
      <c r="FJ30" s="13">
        <f t="shared" si="47"/>
        <v>1</v>
      </c>
      <c r="FK30" s="13">
        <f t="shared" si="47"/>
        <v>1</v>
      </c>
      <c r="FL30" s="13">
        <f t="shared" si="47"/>
        <v>1</v>
      </c>
      <c r="FM30" s="13">
        <f t="shared" si="47"/>
        <v>1</v>
      </c>
      <c r="FN30" s="13">
        <f t="shared" si="47"/>
        <v>1</v>
      </c>
      <c r="FO30" s="13">
        <f t="shared" si="47"/>
        <v>1</v>
      </c>
      <c r="FP30" s="13">
        <f t="shared" si="47"/>
        <v>1</v>
      </c>
      <c r="FQ30" s="13">
        <f t="shared" si="47"/>
        <v>1</v>
      </c>
      <c r="FR30" s="13">
        <f t="shared" si="47"/>
        <v>1</v>
      </c>
      <c r="FS30" s="13">
        <f t="shared" si="47"/>
        <v>1</v>
      </c>
      <c r="FT30" s="13">
        <f t="shared" si="47"/>
        <v>1</v>
      </c>
      <c r="FU30" s="13">
        <f t="shared" si="47"/>
        <v>1</v>
      </c>
      <c r="FV30" s="13">
        <f t="shared" si="47"/>
        <v>1</v>
      </c>
      <c r="FW30" s="13">
        <f t="shared" si="47"/>
        <v>1</v>
      </c>
      <c r="FX30" s="13">
        <f t="shared" si="47"/>
        <v>1</v>
      </c>
      <c r="FY30" s="13">
        <f t="shared" si="47"/>
        <v>1</v>
      </c>
      <c r="FZ30" s="13">
        <f t="shared" si="47"/>
        <v>1</v>
      </c>
      <c r="GA30" s="13">
        <f t="shared" si="47"/>
        <v>1</v>
      </c>
      <c r="GB30" s="13">
        <f t="shared" si="47"/>
        <v>1</v>
      </c>
      <c r="GC30" s="13">
        <f t="shared" si="47"/>
        <v>1</v>
      </c>
      <c r="GD30" s="13">
        <f t="shared" si="47"/>
        <v>1</v>
      </c>
      <c r="GE30" s="13">
        <f t="shared" si="47"/>
        <v>1</v>
      </c>
      <c r="GF30" s="13">
        <f t="shared" si="47"/>
        <v>1</v>
      </c>
      <c r="GG30" s="13">
        <f t="shared" si="47"/>
        <v>1</v>
      </c>
      <c r="GH30" s="13">
        <f t="shared" si="47"/>
        <v>1</v>
      </c>
      <c r="GI30" s="13">
        <f t="shared" si="47"/>
        <v>1</v>
      </c>
      <c r="GJ30" s="13">
        <f t="shared" si="47"/>
        <v>1</v>
      </c>
      <c r="GK30" s="13">
        <f t="shared" si="47"/>
        <v>1</v>
      </c>
      <c r="GL30" s="13">
        <f t="shared" ref="GL30:IW30" si="48">(1+y_interp)^-Times</f>
        <v>1</v>
      </c>
      <c r="GM30" s="13">
        <f t="shared" si="48"/>
        <v>1</v>
      </c>
      <c r="GN30" s="13">
        <f t="shared" si="48"/>
        <v>1</v>
      </c>
      <c r="GO30" s="13">
        <f t="shared" si="48"/>
        <v>1</v>
      </c>
      <c r="GP30" s="13">
        <f t="shared" si="48"/>
        <v>1</v>
      </c>
      <c r="GQ30" s="13">
        <f t="shared" si="48"/>
        <v>1</v>
      </c>
      <c r="GR30" s="13">
        <f t="shared" si="48"/>
        <v>1</v>
      </c>
      <c r="GS30" s="13">
        <f t="shared" si="48"/>
        <v>1</v>
      </c>
      <c r="GT30" s="13">
        <f t="shared" si="48"/>
        <v>1</v>
      </c>
      <c r="GU30" s="13">
        <f t="shared" si="48"/>
        <v>1</v>
      </c>
      <c r="GV30" s="13">
        <f t="shared" si="48"/>
        <v>1</v>
      </c>
      <c r="GW30" s="13">
        <f t="shared" si="48"/>
        <v>1</v>
      </c>
      <c r="GX30" s="13">
        <f t="shared" si="48"/>
        <v>1</v>
      </c>
      <c r="GY30" s="13">
        <f t="shared" si="48"/>
        <v>1</v>
      </c>
      <c r="GZ30" s="13">
        <f t="shared" si="48"/>
        <v>1</v>
      </c>
      <c r="HA30" s="13">
        <f t="shared" si="48"/>
        <v>1</v>
      </c>
      <c r="HB30" s="13">
        <f t="shared" si="48"/>
        <v>1</v>
      </c>
      <c r="HC30" s="13">
        <f t="shared" si="48"/>
        <v>1</v>
      </c>
      <c r="HD30" s="13">
        <f t="shared" si="48"/>
        <v>1</v>
      </c>
      <c r="HE30" s="13">
        <f t="shared" si="48"/>
        <v>1</v>
      </c>
      <c r="HF30" s="13">
        <f t="shared" si="48"/>
        <v>1</v>
      </c>
      <c r="HG30" s="13">
        <f t="shared" si="48"/>
        <v>1</v>
      </c>
      <c r="HH30" s="13">
        <f t="shared" si="48"/>
        <v>1</v>
      </c>
      <c r="HI30" s="13">
        <f t="shared" si="48"/>
        <v>1</v>
      </c>
      <c r="HJ30" s="13">
        <f t="shared" si="48"/>
        <v>1</v>
      </c>
      <c r="HK30" s="13">
        <f t="shared" si="48"/>
        <v>1</v>
      </c>
      <c r="HL30" s="13">
        <f t="shared" si="48"/>
        <v>1</v>
      </c>
      <c r="HM30" s="13">
        <f t="shared" si="48"/>
        <v>1</v>
      </c>
      <c r="HN30" s="13">
        <f t="shared" si="48"/>
        <v>1</v>
      </c>
      <c r="HO30" s="13">
        <f t="shared" si="48"/>
        <v>1</v>
      </c>
      <c r="HP30" s="13">
        <f t="shared" si="48"/>
        <v>1</v>
      </c>
      <c r="HQ30" s="13">
        <f t="shared" si="48"/>
        <v>1</v>
      </c>
      <c r="HR30" s="13">
        <f t="shared" si="48"/>
        <v>1</v>
      </c>
      <c r="HS30" s="13">
        <f t="shared" si="48"/>
        <v>1</v>
      </c>
      <c r="HT30" s="13">
        <f t="shared" si="48"/>
        <v>1</v>
      </c>
      <c r="HU30" s="13">
        <f t="shared" si="48"/>
        <v>1</v>
      </c>
      <c r="HV30" s="13">
        <f t="shared" si="48"/>
        <v>1</v>
      </c>
      <c r="HW30" s="13">
        <f t="shared" si="48"/>
        <v>1</v>
      </c>
      <c r="HX30" s="13">
        <f t="shared" si="48"/>
        <v>1</v>
      </c>
      <c r="HY30" s="13">
        <f t="shared" si="48"/>
        <v>1</v>
      </c>
      <c r="HZ30" s="13">
        <f t="shared" si="48"/>
        <v>1</v>
      </c>
      <c r="IA30" s="13">
        <f t="shared" si="48"/>
        <v>1</v>
      </c>
      <c r="IB30" s="13">
        <f t="shared" si="48"/>
        <v>1</v>
      </c>
      <c r="IC30" s="13">
        <f t="shared" si="48"/>
        <v>1</v>
      </c>
      <c r="ID30" s="13">
        <f t="shared" si="48"/>
        <v>1</v>
      </c>
      <c r="IE30" s="13">
        <f t="shared" si="48"/>
        <v>1</v>
      </c>
      <c r="IF30" s="13">
        <f t="shared" si="48"/>
        <v>1</v>
      </c>
      <c r="IG30" s="13">
        <f t="shared" si="48"/>
        <v>1</v>
      </c>
      <c r="IH30" s="13">
        <f t="shared" si="48"/>
        <v>1</v>
      </c>
      <c r="II30" s="13">
        <f t="shared" si="48"/>
        <v>1</v>
      </c>
      <c r="IJ30" s="13">
        <f t="shared" si="48"/>
        <v>1</v>
      </c>
      <c r="IK30" s="13">
        <f t="shared" si="48"/>
        <v>1</v>
      </c>
      <c r="IL30" s="13">
        <f t="shared" si="48"/>
        <v>1</v>
      </c>
      <c r="IM30" s="13">
        <f t="shared" si="48"/>
        <v>1</v>
      </c>
      <c r="IN30" s="13">
        <f t="shared" si="48"/>
        <v>1</v>
      </c>
      <c r="IO30" s="13">
        <f t="shared" si="48"/>
        <v>1</v>
      </c>
      <c r="IP30" s="13">
        <f t="shared" si="48"/>
        <v>1</v>
      </c>
      <c r="IQ30" s="13">
        <f t="shared" si="48"/>
        <v>1</v>
      </c>
      <c r="IR30" s="13">
        <f t="shared" si="48"/>
        <v>1</v>
      </c>
      <c r="IS30" s="13">
        <f t="shared" si="48"/>
        <v>1</v>
      </c>
      <c r="IT30" s="13">
        <f t="shared" si="48"/>
        <v>1</v>
      </c>
      <c r="IU30" s="13">
        <f t="shared" si="48"/>
        <v>1</v>
      </c>
      <c r="IV30" s="13">
        <f t="shared" si="48"/>
        <v>1</v>
      </c>
      <c r="IW30" s="13">
        <f t="shared" si="48"/>
        <v>1</v>
      </c>
      <c r="IX30" s="13">
        <f t="shared" ref="IX30:KP30" si="49">(1+y_interp)^-Times</f>
        <v>1</v>
      </c>
      <c r="IY30" s="13">
        <f t="shared" si="49"/>
        <v>1</v>
      </c>
      <c r="IZ30" s="13">
        <f t="shared" si="49"/>
        <v>1</v>
      </c>
      <c r="JA30" s="13">
        <f t="shared" si="49"/>
        <v>1</v>
      </c>
      <c r="JB30" s="13">
        <f t="shared" si="49"/>
        <v>1</v>
      </c>
      <c r="JC30" s="13">
        <f t="shared" si="49"/>
        <v>1</v>
      </c>
      <c r="JD30" s="13">
        <f t="shared" si="49"/>
        <v>1</v>
      </c>
      <c r="JE30" s="13">
        <f t="shared" si="49"/>
        <v>1</v>
      </c>
      <c r="JF30" s="13">
        <f t="shared" si="49"/>
        <v>1</v>
      </c>
      <c r="JG30" s="13">
        <f t="shared" si="49"/>
        <v>1</v>
      </c>
      <c r="JH30" s="13">
        <f t="shared" si="49"/>
        <v>1</v>
      </c>
      <c r="JI30" s="13">
        <f t="shared" si="49"/>
        <v>1</v>
      </c>
      <c r="JJ30" s="13">
        <f t="shared" si="49"/>
        <v>1</v>
      </c>
      <c r="JK30" s="13">
        <f t="shared" si="49"/>
        <v>1</v>
      </c>
      <c r="JL30" s="13">
        <f t="shared" si="49"/>
        <v>1</v>
      </c>
      <c r="JM30" s="13">
        <f t="shared" si="49"/>
        <v>1</v>
      </c>
      <c r="JN30" s="13">
        <f t="shared" si="49"/>
        <v>1</v>
      </c>
      <c r="JO30" s="13">
        <f t="shared" si="49"/>
        <v>1</v>
      </c>
      <c r="JP30" s="13">
        <f t="shared" si="49"/>
        <v>1</v>
      </c>
      <c r="JQ30" s="13">
        <f t="shared" si="49"/>
        <v>1</v>
      </c>
      <c r="JR30" s="13">
        <f t="shared" si="49"/>
        <v>1</v>
      </c>
      <c r="JS30" s="13">
        <f t="shared" si="49"/>
        <v>1</v>
      </c>
      <c r="JT30" s="13">
        <f t="shared" si="49"/>
        <v>1</v>
      </c>
      <c r="JU30" s="13">
        <f t="shared" si="49"/>
        <v>1</v>
      </c>
      <c r="JV30" s="13">
        <f t="shared" si="49"/>
        <v>1</v>
      </c>
      <c r="JW30" s="13">
        <f t="shared" si="49"/>
        <v>1</v>
      </c>
      <c r="JX30" s="13">
        <f t="shared" si="49"/>
        <v>1</v>
      </c>
      <c r="JY30" s="13">
        <f t="shared" si="49"/>
        <v>1</v>
      </c>
      <c r="JZ30" s="13">
        <f t="shared" si="49"/>
        <v>1</v>
      </c>
      <c r="KA30" s="13">
        <f t="shared" si="49"/>
        <v>1</v>
      </c>
      <c r="KB30" s="13">
        <f t="shared" si="49"/>
        <v>1</v>
      </c>
      <c r="KC30" s="13">
        <f t="shared" si="49"/>
        <v>1</v>
      </c>
      <c r="KD30" s="13">
        <f t="shared" si="49"/>
        <v>1</v>
      </c>
      <c r="KE30" s="13">
        <f t="shared" si="49"/>
        <v>1</v>
      </c>
      <c r="KF30" s="13">
        <f t="shared" si="49"/>
        <v>1</v>
      </c>
      <c r="KG30" s="13">
        <f t="shared" si="49"/>
        <v>1</v>
      </c>
      <c r="KH30" s="13">
        <f t="shared" si="49"/>
        <v>1</v>
      </c>
      <c r="KI30" s="13">
        <f t="shared" si="49"/>
        <v>1</v>
      </c>
      <c r="KJ30" s="13">
        <f t="shared" si="49"/>
        <v>1</v>
      </c>
      <c r="KK30" s="13">
        <f t="shared" si="49"/>
        <v>1</v>
      </c>
      <c r="KL30" s="13">
        <f t="shared" si="49"/>
        <v>1</v>
      </c>
      <c r="KM30" s="13">
        <f t="shared" si="49"/>
        <v>1</v>
      </c>
      <c r="KN30" s="13">
        <f t="shared" si="49"/>
        <v>1</v>
      </c>
      <c r="KO30" s="13">
        <f t="shared" si="49"/>
        <v>1</v>
      </c>
      <c r="KP30" s="13">
        <f t="shared" si="49"/>
        <v>1</v>
      </c>
    </row>
    <row r="31" spans="1:302" x14ac:dyDescent="0.2">
      <c r="A31" s="13" t="s">
        <v>6</v>
      </c>
      <c r="B31" s="13">
        <f t="shared" ref="B31:BM31" si="50">PV_mult*Bond1</f>
        <v>49189.32113524944</v>
      </c>
      <c r="C31" s="13">
        <f t="shared" si="50"/>
        <v>997662.24040067499</v>
      </c>
      <c r="D31" s="13">
        <f t="shared" si="50"/>
        <v>0</v>
      </c>
      <c r="E31" s="13">
        <f t="shared" si="50"/>
        <v>0</v>
      </c>
      <c r="F31" s="13">
        <f t="shared" si="50"/>
        <v>0</v>
      </c>
      <c r="G31" s="13">
        <f t="shared" si="50"/>
        <v>0</v>
      </c>
      <c r="H31" s="13">
        <f t="shared" si="50"/>
        <v>0</v>
      </c>
      <c r="I31" s="13">
        <f t="shared" si="50"/>
        <v>0</v>
      </c>
      <c r="J31" s="13">
        <f t="shared" si="50"/>
        <v>0</v>
      </c>
      <c r="K31" s="13">
        <f t="shared" si="50"/>
        <v>0</v>
      </c>
      <c r="L31" s="13">
        <f t="shared" si="50"/>
        <v>0</v>
      </c>
      <c r="M31" s="13">
        <f t="shared" si="50"/>
        <v>0</v>
      </c>
      <c r="N31" s="13">
        <f t="shared" si="50"/>
        <v>0</v>
      </c>
      <c r="O31" s="13">
        <f t="shared" si="50"/>
        <v>0</v>
      </c>
      <c r="P31" s="13">
        <f t="shared" si="50"/>
        <v>0</v>
      </c>
      <c r="Q31" s="13">
        <f t="shared" si="50"/>
        <v>0</v>
      </c>
      <c r="R31" s="13">
        <f t="shared" si="50"/>
        <v>0</v>
      </c>
      <c r="S31" s="13">
        <f t="shared" si="50"/>
        <v>0</v>
      </c>
      <c r="T31" s="13">
        <f t="shared" si="50"/>
        <v>0</v>
      </c>
      <c r="U31" s="13">
        <f t="shared" si="50"/>
        <v>0</v>
      </c>
      <c r="V31" s="13">
        <f t="shared" si="50"/>
        <v>0</v>
      </c>
      <c r="W31" s="13">
        <f t="shared" si="50"/>
        <v>0</v>
      </c>
      <c r="X31" s="13">
        <f t="shared" si="50"/>
        <v>0</v>
      </c>
      <c r="Y31" s="13">
        <f t="shared" si="50"/>
        <v>0</v>
      </c>
      <c r="Z31" s="13">
        <f t="shared" si="50"/>
        <v>0</v>
      </c>
      <c r="AA31" s="13">
        <f t="shared" si="50"/>
        <v>0</v>
      </c>
      <c r="AB31" s="13">
        <f t="shared" si="50"/>
        <v>0</v>
      </c>
      <c r="AC31" s="13">
        <f t="shared" si="50"/>
        <v>0</v>
      </c>
      <c r="AD31" s="13">
        <f t="shared" si="50"/>
        <v>0</v>
      </c>
      <c r="AE31" s="13">
        <f t="shared" si="50"/>
        <v>0</v>
      </c>
      <c r="AF31" s="13">
        <f t="shared" si="50"/>
        <v>0</v>
      </c>
      <c r="AG31" s="13">
        <f t="shared" si="50"/>
        <v>0</v>
      </c>
      <c r="AH31" s="13">
        <f t="shared" si="50"/>
        <v>0</v>
      </c>
      <c r="AI31" s="13">
        <f t="shared" si="50"/>
        <v>0</v>
      </c>
      <c r="AJ31" s="13">
        <f t="shared" si="50"/>
        <v>0</v>
      </c>
      <c r="AK31" s="13">
        <f t="shared" si="50"/>
        <v>0</v>
      </c>
      <c r="AL31" s="13">
        <f t="shared" si="50"/>
        <v>0</v>
      </c>
      <c r="AM31" s="13">
        <f t="shared" si="50"/>
        <v>0</v>
      </c>
      <c r="AN31" s="13">
        <f t="shared" si="50"/>
        <v>0</v>
      </c>
      <c r="AO31" s="13">
        <f t="shared" si="50"/>
        <v>0</v>
      </c>
      <c r="AP31" s="13">
        <f t="shared" si="50"/>
        <v>0</v>
      </c>
      <c r="AQ31" s="13">
        <f t="shared" si="50"/>
        <v>0</v>
      </c>
      <c r="AR31" s="13">
        <f t="shared" si="50"/>
        <v>0</v>
      </c>
      <c r="AS31" s="13">
        <f t="shared" si="50"/>
        <v>0</v>
      </c>
      <c r="AT31" s="13">
        <f t="shared" si="50"/>
        <v>0</v>
      </c>
      <c r="AU31" s="13">
        <f t="shared" si="50"/>
        <v>0</v>
      </c>
      <c r="AV31" s="13">
        <f t="shared" si="50"/>
        <v>0</v>
      </c>
      <c r="AW31" s="13">
        <f t="shared" si="50"/>
        <v>0</v>
      </c>
      <c r="AX31" s="13">
        <f t="shared" si="50"/>
        <v>0</v>
      </c>
      <c r="AY31" s="13">
        <f t="shared" si="50"/>
        <v>0</v>
      </c>
      <c r="AZ31" s="13">
        <f t="shared" si="50"/>
        <v>0</v>
      </c>
      <c r="BA31" s="13">
        <f t="shared" si="50"/>
        <v>0</v>
      </c>
      <c r="BB31" s="13">
        <f t="shared" si="50"/>
        <v>0</v>
      </c>
      <c r="BC31" s="13">
        <f t="shared" si="50"/>
        <v>0</v>
      </c>
      <c r="BD31" s="13">
        <f t="shared" si="50"/>
        <v>0</v>
      </c>
      <c r="BE31" s="13">
        <f t="shared" si="50"/>
        <v>0</v>
      </c>
      <c r="BF31" s="13">
        <f t="shared" si="50"/>
        <v>0</v>
      </c>
      <c r="BG31" s="13">
        <f t="shared" si="50"/>
        <v>0</v>
      </c>
      <c r="BH31" s="13">
        <f t="shared" si="50"/>
        <v>0</v>
      </c>
      <c r="BI31" s="13">
        <f t="shared" si="50"/>
        <v>0</v>
      </c>
      <c r="BJ31" s="13">
        <f t="shared" si="50"/>
        <v>0</v>
      </c>
      <c r="BK31" s="13">
        <f t="shared" si="50"/>
        <v>0</v>
      </c>
      <c r="BL31" s="13">
        <f t="shared" si="50"/>
        <v>0</v>
      </c>
      <c r="BM31" s="13">
        <f t="shared" si="50"/>
        <v>0</v>
      </c>
      <c r="BN31" s="13">
        <f t="shared" ref="BN31:DY31" si="51">PV_mult*Bond1</f>
        <v>0</v>
      </c>
      <c r="BO31" s="13">
        <f t="shared" si="51"/>
        <v>0</v>
      </c>
      <c r="BP31" s="13">
        <f t="shared" si="51"/>
        <v>0</v>
      </c>
      <c r="BQ31" s="13">
        <f t="shared" si="51"/>
        <v>0</v>
      </c>
      <c r="BR31" s="13">
        <f t="shared" si="51"/>
        <v>0</v>
      </c>
      <c r="BS31" s="13">
        <f t="shared" si="51"/>
        <v>0</v>
      </c>
      <c r="BT31" s="13">
        <f t="shared" si="51"/>
        <v>0</v>
      </c>
      <c r="BU31" s="13">
        <f t="shared" si="51"/>
        <v>0</v>
      </c>
      <c r="BV31" s="13">
        <f t="shared" si="51"/>
        <v>0</v>
      </c>
      <c r="BW31" s="13">
        <f t="shared" si="51"/>
        <v>0</v>
      </c>
      <c r="BX31" s="13">
        <f t="shared" si="51"/>
        <v>0</v>
      </c>
      <c r="BY31" s="13">
        <f t="shared" si="51"/>
        <v>0</v>
      </c>
      <c r="BZ31" s="13">
        <f t="shared" si="51"/>
        <v>0</v>
      </c>
      <c r="CA31" s="13">
        <f t="shared" si="51"/>
        <v>0</v>
      </c>
      <c r="CB31" s="13">
        <f t="shared" si="51"/>
        <v>0</v>
      </c>
      <c r="CC31" s="13">
        <f t="shared" si="51"/>
        <v>0</v>
      </c>
      <c r="CD31" s="13">
        <f t="shared" si="51"/>
        <v>0</v>
      </c>
      <c r="CE31" s="13">
        <f t="shared" si="51"/>
        <v>0</v>
      </c>
      <c r="CF31" s="13">
        <f t="shared" si="51"/>
        <v>0</v>
      </c>
      <c r="CG31" s="13">
        <f t="shared" si="51"/>
        <v>0</v>
      </c>
      <c r="CH31" s="13">
        <f t="shared" si="51"/>
        <v>0</v>
      </c>
      <c r="CI31" s="13">
        <f t="shared" si="51"/>
        <v>0</v>
      </c>
      <c r="CJ31" s="13">
        <f t="shared" si="51"/>
        <v>0</v>
      </c>
      <c r="CK31" s="13">
        <f t="shared" si="51"/>
        <v>0</v>
      </c>
      <c r="CL31" s="13">
        <f t="shared" si="51"/>
        <v>0</v>
      </c>
      <c r="CM31" s="13">
        <f t="shared" si="51"/>
        <v>0</v>
      </c>
      <c r="CN31" s="13">
        <f t="shared" si="51"/>
        <v>0</v>
      </c>
      <c r="CO31" s="13">
        <f t="shared" si="51"/>
        <v>0</v>
      </c>
      <c r="CP31" s="13">
        <f t="shared" si="51"/>
        <v>0</v>
      </c>
      <c r="CQ31" s="13">
        <f t="shared" si="51"/>
        <v>0</v>
      </c>
      <c r="CR31" s="13">
        <f t="shared" si="51"/>
        <v>0</v>
      </c>
      <c r="CS31" s="13">
        <f t="shared" si="51"/>
        <v>0</v>
      </c>
      <c r="CT31" s="13">
        <f t="shared" si="51"/>
        <v>0</v>
      </c>
      <c r="CU31" s="13">
        <f t="shared" si="51"/>
        <v>0</v>
      </c>
      <c r="CV31" s="13">
        <f t="shared" si="51"/>
        <v>0</v>
      </c>
      <c r="CW31" s="13">
        <f t="shared" si="51"/>
        <v>0</v>
      </c>
      <c r="CX31" s="13">
        <f t="shared" si="51"/>
        <v>0</v>
      </c>
      <c r="CY31" s="13">
        <f t="shared" si="51"/>
        <v>0</v>
      </c>
      <c r="CZ31" s="13">
        <f t="shared" si="51"/>
        <v>0</v>
      </c>
      <c r="DA31" s="13">
        <f t="shared" si="51"/>
        <v>0</v>
      </c>
      <c r="DB31" s="13">
        <f t="shared" si="51"/>
        <v>0</v>
      </c>
      <c r="DC31" s="13">
        <f t="shared" si="51"/>
        <v>0</v>
      </c>
      <c r="DD31" s="13">
        <f t="shared" si="51"/>
        <v>0</v>
      </c>
      <c r="DE31" s="13">
        <f t="shared" si="51"/>
        <v>0</v>
      </c>
      <c r="DF31" s="13">
        <f t="shared" si="51"/>
        <v>0</v>
      </c>
      <c r="DG31" s="13">
        <f t="shared" si="51"/>
        <v>0</v>
      </c>
      <c r="DH31" s="13">
        <f t="shared" si="51"/>
        <v>0</v>
      </c>
      <c r="DI31" s="13">
        <f t="shared" si="51"/>
        <v>0</v>
      </c>
      <c r="DJ31" s="13">
        <f t="shared" si="51"/>
        <v>0</v>
      </c>
      <c r="DK31" s="13">
        <f t="shared" si="51"/>
        <v>0</v>
      </c>
      <c r="DL31" s="13">
        <f t="shared" si="51"/>
        <v>0</v>
      </c>
      <c r="DM31" s="13">
        <f t="shared" si="51"/>
        <v>0</v>
      </c>
      <c r="DN31" s="13">
        <f t="shared" si="51"/>
        <v>0</v>
      </c>
      <c r="DO31" s="13">
        <f t="shared" si="51"/>
        <v>0</v>
      </c>
      <c r="DP31" s="13">
        <f t="shared" si="51"/>
        <v>0</v>
      </c>
      <c r="DQ31" s="13">
        <f t="shared" si="51"/>
        <v>0</v>
      </c>
      <c r="DR31" s="13">
        <f t="shared" si="51"/>
        <v>0</v>
      </c>
      <c r="DS31" s="13">
        <f t="shared" si="51"/>
        <v>0</v>
      </c>
      <c r="DT31" s="13">
        <f t="shared" si="51"/>
        <v>0</v>
      </c>
      <c r="DU31" s="13">
        <f t="shared" si="51"/>
        <v>0</v>
      </c>
      <c r="DV31" s="13">
        <f t="shared" si="51"/>
        <v>0</v>
      </c>
      <c r="DW31" s="13">
        <f t="shared" si="51"/>
        <v>0</v>
      </c>
      <c r="DX31" s="13">
        <f t="shared" si="51"/>
        <v>0</v>
      </c>
      <c r="DY31" s="13">
        <f t="shared" si="51"/>
        <v>0</v>
      </c>
      <c r="DZ31" s="13">
        <f t="shared" ref="DZ31:GK31" si="52">PV_mult*Bond1</f>
        <v>0</v>
      </c>
      <c r="EA31" s="13">
        <f t="shared" si="52"/>
        <v>0</v>
      </c>
      <c r="EB31" s="13">
        <f t="shared" si="52"/>
        <v>0</v>
      </c>
      <c r="EC31" s="13">
        <f t="shared" si="52"/>
        <v>0</v>
      </c>
      <c r="ED31" s="13">
        <f t="shared" si="52"/>
        <v>0</v>
      </c>
      <c r="EE31" s="13">
        <f t="shared" si="52"/>
        <v>0</v>
      </c>
      <c r="EF31" s="13">
        <f t="shared" si="52"/>
        <v>0</v>
      </c>
      <c r="EG31" s="13">
        <f t="shared" si="52"/>
        <v>0</v>
      </c>
      <c r="EH31" s="13">
        <f t="shared" si="52"/>
        <v>0</v>
      </c>
      <c r="EI31" s="13">
        <f t="shared" si="52"/>
        <v>0</v>
      </c>
      <c r="EJ31" s="13">
        <f t="shared" si="52"/>
        <v>0</v>
      </c>
      <c r="EK31" s="13">
        <f t="shared" si="52"/>
        <v>0</v>
      </c>
      <c r="EL31" s="13">
        <f t="shared" si="52"/>
        <v>0</v>
      </c>
      <c r="EM31" s="13">
        <f t="shared" si="52"/>
        <v>0</v>
      </c>
      <c r="EN31" s="13">
        <f t="shared" si="52"/>
        <v>0</v>
      </c>
      <c r="EO31" s="13">
        <f t="shared" si="52"/>
        <v>0</v>
      </c>
      <c r="EP31" s="13">
        <f t="shared" si="52"/>
        <v>0</v>
      </c>
      <c r="EQ31" s="13">
        <f t="shared" si="52"/>
        <v>0</v>
      </c>
      <c r="ER31" s="13">
        <f t="shared" si="52"/>
        <v>0</v>
      </c>
      <c r="ES31" s="13">
        <f t="shared" si="52"/>
        <v>0</v>
      </c>
      <c r="ET31" s="13">
        <f t="shared" si="52"/>
        <v>0</v>
      </c>
      <c r="EU31" s="13">
        <f t="shared" si="52"/>
        <v>0</v>
      </c>
      <c r="EV31" s="13">
        <f t="shared" si="52"/>
        <v>0</v>
      </c>
      <c r="EW31" s="13">
        <f t="shared" si="52"/>
        <v>0</v>
      </c>
      <c r="EX31" s="13">
        <f t="shared" si="52"/>
        <v>0</v>
      </c>
      <c r="EY31" s="13">
        <f t="shared" si="52"/>
        <v>0</v>
      </c>
      <c r="EZ31" s="13">
        <f t="shared" si="52"/>
        <v>0</v>
      </c>
      <c r="FA31" s="13">
        <f t="shared" si="52"/>
        <v>0</v>
      </c>
      <c r="FB31" s="13">
        <f t="shared" si="52"/>
        <v>0</v>
      </c>
      <c r="FC31" s="13">
        <f t="shared" si="52"/>
        <v>0</v>
      </c>
      <c r="FD31" s="13">
        <f t="shared" si="52"/>
        <v>0</v>
      </c>
      <c r="FE31" s="13">
        <f t="shared" si="52"/>
        <v>0</v>
      </c>
      <c r="FF31" s="13">
        <f t="shared" si="52"/>
        <v>0</v>
      </c>
      <c r="FG31" s="13">
        <f t="shared" si="52"/>
        <v>0</v>
      </c>
      <c r="FH31" s="13">
        <f t="shared" si="52"/>
        <v>0</v>
      </c>
      <c r="FI31" s="13">
        <f t="shared" si="52"/>
        <v>0</v>
      </c>
      <c r="FJ31" s="13">
        <f t="shared" si="52"/>
        <v>0</v>
      </c>
      <c r="FK31" s="13">
        <f t="shared" si="52"/>
        <v>0</v>
      </c>
      <c r="FL31" s="13">
        <f t="shared" si="52"/>
        <v>0</v>
      </c>
      <c r="FM31" s="13">
        <f t="shared" si="52"/>
        <v>0</v>
      </c>
      <c r="FN31" s="13">
        <f t="shared" si="52"/>
        <v>0</v>
      </c>
      <c r="FO31" s="13">
        <f t="shared" si="52"/>
        <v>0</v>
      </c>
      <c r="FP31" s="13">
        <f t="shared" si="52"/>
        <v>0</v>
      </c>
      <c r="FQ31" s="13">
        <f t="shared" si="52"/>
        <v>0</v>
      </c>
      <c r="FR31" s="13">
        <f t="shared" si="52"/>
        <v>0</v>
      </c>
      <c r="FS31" s="13">
        <f t="shared" si="52"/>
        <v>0</v>
      </c>
      <c r="FT31" s="13">
        <f t="shared" si="52"/>
        <v>0</v>
      </c>
      <c r="FU31" s="13">
        <f t="shared" si="52"/>
        <v>0</v>
      </c>
      <c r="FV31" s="13">
        <f t="shared" si="52"/>
        <v>0</v>
      </c>
      <c r="FW31" s="13">
        <f t="shared" si="52"/>
        <v>0</v>
      </c>
      <c r="FX31" s="13">
        <f t="shared" si="52"/>
        <v>0</v>
      </c>
      <c r="FY31" s="13">
        <f t="shared" si="52"/>
        <v>0</v>
      </c>
      <c r="FZ31" s="13">
        <f t="shared" si="52"/>
        <v>0</v>
      </c>
      <c r="GA31" s="13">
        <f t="shared" si="52"/>
        <v>0</v>
      </c>
      <c r="GB31" s="13">
        <f t="shared" si="52"/>
        <v>0</v>
      </c>
      <c r="GC31" s="13">
        <f t="shared" si="52"/>
        <v>0</v>
      </c>
      <c r="GD31" s="13">
        <f t="shared" si="52"/>
        <v>0</v>
      </c>
      <c r="GE31" s="13">
        <f t="shared" si="52"/>
        <v>0</v>
      </c>
      <c r="GF31" s="13">
        <f t="shared" si="52"/>
        <v>0</v>
      </c>
      <c r="GG31" s="13">
        <f t="shared" si="52"/>
        <v>0</v>
      </c>
      <c r="GH31" s="13">
        <f t="shared" si="52"/>
        <v>0</v>
      </c>
      <c r="GI31" s="13">
        <f t="shared" si="52"/>
        <v>0</v>
      </c>
      <c r="GJ31" s="13">
        <f t="shared" si="52"/>
        <v>0</v>
      </c>
      <c r="GK31" s="13">
        <f t="shared" si="52"/>
        <v>0</v>
      </c>
      <c r="GL31" s="13">
        <f t="shared" ref="GL31:IW31" si="53">PV_mult*Bond1</f>
        <v>0</v>
      </c>
      <c r="GM31" s="13">
        <f t="shared" si="53"/>
        <v>0</v>
      </c>
      <c r="GN31" s="13">
        <f t="shared" si="53"/>
        <v>0</v>
      </c>
      <c r="GO31" s="13">
        <f t="shared" si="53"/>
        <v>0</v>
      </c>
      <c r="GP31" s="13">
        <f t="shared" si="53"/>
        <v>0</v>
      </c>
      <c r="GQ31" s="13">
        <f t="shared" si="53"/>
        <v>0</v>
      </c>
      <c r="GR31" s="13">
        <f t="shared" si="53"/>
        <v>0</v>
      </c>
      <c r="GS31" s="13">
        <f t="shared" si="53"/>
        <v>0</v>
      </c>
      <c r="GT31" s="13">
        <f t="shared" si="53"/>
        <v>0</v>
      </c>
      <c r="GU31" s="13">
        <f t="shared" si="53"/>
        <v>0</v>
      </c>
      <c r="GV31" s="13">
        <f t="shared" si="53"/>
        <v>0</v>
      </c>
      <c r="GW31" s="13">
        <f t="shared" si="53"/>
        <v>0</v>
      </c>
      <c r="GX31" s="13">
        <f t="shared" si="53"/>
        <v>0</v>
      </c>
      <c r="GY31" s="13">
        <f t="shared" si="53"/>
        <v>0</v>
      </c>
      <c r="GZ31" s="13">
        <f t="shared" si="53"/>
        <v>0</v>
      </c>
      <c r="HA31" s="13">
        <f t="shared" si="53"/>
        <v>0</v>
      </c>
      <c r="HB31" s="13">
        <f t="shared" si="53"/>
        <v>0</v>
      </c>
      <c r="HC31" s="13">
        <f t="shared" si="53"/>
        <v>0</v>
      </c>
      <c r="HD31" s="13">
        <f t="shared" si="53"/>
        <v>0</v>
      </c>
      <c r="HE31" s="13">
        <f t="shared" si="53"/>
        <v>0</v>
      </c>
      <c r="HF31" s="13">
        <f t="shared" si="53"/>
        <v>0</v>
      </c>
      <c r="HG31" s="13">
        <f t="shared" si="53"/>
        <v>0</v>
      </c>
      <c r="HH31" s="13">
        <f t="shared" si="53"/>
        <v>0</v>
      </c>
      <c r="HI31" s="13">
        <f t="shared" si="53"/>
        <v>0</v>
      </c>
      <c r="HJ31" s="13">
        <f t="shared" si="53"/>
        <v>0</v>
      </c>
      <c r="HK31" s="13">
        <f t="shared" si="53"/>
        <v>0</v>
      </c>
      <c r="HL31" s="13">
        <f t="shared" si="53"/>
        <v>0</v>
      </c>
      <c r="HM31" s="13">
        <f t="shared" si="53"/>
        <v>0</v>
      </c>
      <c r="HN31" s="13">
        <f t="shared" si="53"/>
        <v>0</v>
      </c>
      <c r="HO31" s="13">
        <f t="shared" si="53"/>
        <v>0</v>
      </c>
      <c r="HP31" s="13">
        <f t="shared" si="53"/>
        <v>0</v>
      </c>
      <c r="HQ31" s="13">
        <f t="shared" si="53"/>
        <v>0</v>
      </c>
      <c r="HR31" s="13">
        <f t="shared" si="53"/>
        <v>0</v>
      </c>
      <c r="HS31" s="13">
        <f t="shared" si="53"/>
        <v>0</v>
      </c>
      <c r="HT31" s="13">
        <f t="shared" si="53"/>
        <v>0</v>
      </c>
      <c r="HU31" s="13">
        <f t="shared" si="53"/>
        <v>0</v>
      </c>
      <c r="HV31" s="13">
        <f t="shared" si="53"/>
        <v>0</v>
      </c>
      <c r="HW31" s="13">
        <f t="shared" si="53"/>
        <v>0</v>
      </c>
      <c r="HX31" s="13">
        <f t="shared" si="53"/>
        <v>0</v>
      </c>
      <c r="HY31" s="13">
        <f t="shared" si="53"/>
        <v>0</v>
      </c>
      <c r="HZ31" s="13">
        <f t="shared" si="53"/>
        <v>0</v>
      </c>
      <c r="IA31" s="13">
        <f t="shared" si="53"/>
        <v>0</v>
      </c>
      <c r="IB31" s="13">
        <f t="shared" si="53"/>
        <v>0</v>
      </c>
      <c r="IC31" s="13">
        <f t="shared" si="53"/>
        <v>0</v>
      </c>
      <c r="ID31" s="13">
        <f t="shared" si="53"/>
        <v>0</v>
      </c>
      <c r="IE31" s="13">
        <f t="shared" si="53"/>
        <v>0</v>
      </c>
      <c r="IF31" s="13">
        <f t="shared" si="53"/>
        <v>0</v>
      </c>
      <c r="IG31" s="13">
        <f t="shared" si="53"/>
        <v>0</v>
      </c>
      <c r="IH31" s="13">
        <f t="shared" si="53"/>
        <v>0</v>
      </c>
      <c r="II31" s="13">
        <f t="shared" si="53"/>
        <v>0</v>
      </c>
      <c r="IJ31" s="13">
        <f t="shared" si="53"/>
        <v>0</v>
      </c>
      <c r="IK31" s="13">
        <f t="shared" si="53"/>
        <v>0</v>
      </c>
      <c r="IL31" s="13">
        <f t="shared" si="53"/>
        <v>0</v>
      </c>
      <c r="IM31" s="13">
        <f t="shared" si="53"/>
        <v>0</v>
      </c>
      <c r="IN31" s="13">
        <f t="shared" si="53"/>
        <v>0</v>
      </c>
      <c r="IO31" s="13">
        <f t="shared" si="53"/>
        <v>0</v>
      </c>
      <c r="IP31" s="13">
        <f t="shared" si="53"/>
        <v>0</v>
      </c>
      <c r="IQ31" s="13">
        <f t="shared" si="53"/>
        <v>0</v>
      </c>
      <c r="IR31" s="13">
        <f t="shared" si="53"/>
        <v>0</v>
      </c>
      <c r="IS31" s="13">
        <f t="shared" si="53"/>
        <v>0</v>
      </c>
      <c r="IT31" s="13">
        <f t="shared" si="53"/>
        <v>0</v>
      </c>
      <c r="IU31" s="13">
        <f t="shared" si="53"/>
        <v>0</v>
      </c>
      <c r="IV31" s="13">
        <f t="shared" si="53"/>
        <v>0</v>
      </c>
      <c r="IW31" s="13">
        <f t="shared" si="53"/>
        <v>0</v>
      </c>
      <c r="IX31" s="13">
        <f t="shared" ref="IX31:KP31" si="54">PV_mult*Bond1</f>
        <v>0</v>
      </c>
      <c r="IY31" s="13">
        <f t="shared" si="54"/>
        <v>0</v>
      </c>
      <c r="IZ31" s="13">
        <f t="shared" si="54"/>
        <v>0</v>
      </c>
      <c r="JA31" s="13">
        <f t="shared" si="54"/>
        <v>0</v>
      </c>
      <c r="JB31" s="13">
        <f t="shared" si="54"/>
        <v>0</v>
      </c>
      <c r="JC31" s="13">
        <f t="shared" si="54"/>
        <v>0</v>
      </c>
      <c r="JD31" s="13">
        <f t="shared" si="54"/>
        <v>0</v>
      </c>
      <c r="JE31" s="13">
        <f t="shared" si="54"/>
        <v>0</v>
      </c>
      <c r="JF31" s="13">
        <f t="shared" si="54"/>
        <v>0</v>
      </c>
      <c r="JG31" s="13">
        <f t="shared" si="54"/>
        <v>0</v>
      </c>
      <c r="JH31" s="13">
        <f t="shared" si="54"/>
        <v>0</v>
      </c>
      <c r="JI31" s="13">
        <f t="shared" si="54"/>
        <v>0</v>
      </c>
      <c r="JJ31" s="13">
        <f t="shared" si="54"/>
        <v>0</v>
      </c>
      <c r="JK31" s="13">
        <f t="shared" si="54"/>
        <v>0</v>
      </c>
      <c r="JL31" s="13">
        <f t="shared" si="54"/>
        <v>0</v>
      </c>
      <c r="JM31" s="13">
        <f t="shared" si="54"/>
        <v>0</v>
      </c>
      <c r="JN31" s="13">
        <f t="shared" si="54"/>
        <v>0</v>
      </c>
      <c r="JO31" s="13">
        <f t="shared" si="54"/>
        <v>0</v>
      </c>
      <c r="JP31" s="13">
        <f t="shared" si="54"/>
        <v>0</v>
      </c>
      <c r="JQ31" s="13">
        <f t="shared" si="54"/>
        <v>0</v>
      </c>
      <c r="JR31" s="13">
        <f t="shared" si="54"/>
        <v>0</v>
      </c>
      <c r="JS31" s="13">
        <f t="shared" si="54"/>
        <v>0</v>
      </c>
      <c r="JT31" s="13">
        <f t="shared" si="54"/>
        <v>0</v>
      </c>
      <c r="JU31" s="13">
        <f t="shared" si="54"/>
        <v>0</v>
      </c>
      <c r="JV31" s="13">
        <f t="shared" si="54"/>
        <v>0</v>
      </c>
      <c r="JW31" s="13">
        <f t="shared" si="54"/>
        <v>0</v>
      </c>
      <c r="JX31" s="13">
        <f t="shared" si="54"/>
        <v>0</v>
      </c>
      <c r="JY31" s="13">
        <f t="shared" si="54"/>
        <v>0</v>
      </c>
      <c r="JZ31" s="13">
        <f t="shared" si="54"/>
        <v>0</v>
      </c>
      <c r="KA31" s="13">
        <f t="shared" si="54"/>
        <v>0</v>
      </c>
      <c r="KB31" s="13">
        <f t="shared" si="54"/>
        <v>0</v>
      </c>
      <c r="KC31" s="13">
        <f t="shared" si="54"/>
        <v>0</v>
      </c>
      <c r="KD31" s="13">
        <f t="shared" si="54"/>
        <v>0</v>
      </c>
      <c r="KE31" s="13">
        <f t="shared" si="54"/>
        <v>0</v>
      </c>
      <c r="KF31" s="13">
        <f t="shared" si="54"/>
        <v>0</v>
      </c>
      <c r="KG31" s="13">
        <f t="shared" si="54"/>
        <v>0</v>
      </c>
      <c r="KH31" s="13">
        <f t="shared" si="54"/>
        <v>0</v>
      </c>
      <c r="KI31" s="13">
        <f t="shared" si="54"/>
        <v>0</v>
      </c>
      <c r="KJ31" s="13">
        <f t="shared" si="54"/>
        <v>0</v>
      </c>
      <c r="KK31" s="13">
        <f t="shared" si="54"/>
        <v>0</v>
      </c>
      <c r="KL31" s="13">
        <f t="shared" si="54"/>
        <v>0</v>
      </c>
      <c r="KM31" s="13">
        <f t="shared" si="54"/>
        <v>0</v>
      </c>
      <c r="KN31" s="13">
        <f t="shared" si="54"/>
        <v>0</v>
      </c>
      <c r="KO31" s="13">
        <f t="shared" si="54"/>
        <v>0</v>
      </c>
      <c r="KP31" s="13">
        <f t="shared" si="54"/>
        <v>0</v>
      </c>
    </row>
    <row r="32" spans="1:302" x14ac:dyDescent="0.2">
      <c r="A32" s="13" t="s">
        <v>9</v>
      </c>
      <c r="B32" s="13">
        <f t="shared" ref="B32:BM32" si="55">((Times-KeyRate_last)*vol_next + (KeyRate_next-Times)*vol_last)/(KeyRate_next-KeyRate_last)</f>
        <v>6.7999999999999994E-4</v>
      </c>
      <c r="C32" s="13">
        <f t="shared" si="55"/>
        <v>1.6000000000000001E-3</v>
      </c>
      <c r="D32" s="13">
        <f t="shared" si="55"/>
        <v>1.6200000000000001E-3</v>
      </c>
      <c r="E32" s="13">
        <f t="shared" si="55"/>
        <v>1.64E-3</v>
      </c>
      <c r="F32" s="13">
        <f t="shared" si="55"/>
        <v>1.6599999999999998E-3</v>
      </c>
      <c r="G32" s="13">
        <f t="shared" si="55"/>
        <v>1.6800000000000001E-3</v>
      </c>
      <c r="H32" s="13">
        <f t="shared" si="55"/>
        <v>1.7000000000000001E-3</v>
      </c>
      <c r="I32" s="13">
        <f t="shared" si="55"/>
        <v>1.72E-3</v>
      </c>
      <c r="J32" s="13">
        <f t="shared" si="55"/>
        <v>1.7399999999999981E-3</v>
      </c>
      <c r="K32" s="13">
        <f t="shared" si="55"/>
        <v>1.8E-3</v>
      </c>
      <c r="L32" s="13">
        <f t="shared" si="55"/>
        <v>2E-3</v>
      </c>
      <c r="M32" s="13">
        <f t="shared" si="55"/>
        <v>2E-3</v>
      </c>
      <c r="N32" s="13">
        <f t="shared" si="55"/>
        <v>2E-3</v>
      </c>
      <c r="O32" s="13">
        <f t="shared" si="55"/>
        <v>2E-3</v>
      </c>
      <c r="P32" s="13">
        <f t="shared" si="55"/>
        <v>2E-3</v>
      </c>
      <c r="Q32" s="13">
        <f t="shared" si="55"/>
        <v>2E-3</v>
      </c>
      <c r="R32" s="13">
        <f t="shared" si="55"/>
        <v>2E-3</v>
      </c>
      <c r="S32" s="13">
        <f t="shared" si="55"/>
        <v>2E-3</v>
      </c>
      <c r="T32" s="13">
        <f t="shared" si="55"/>
        <v>2E-3</v>
      </c>
      <c r="U32" s="13">
        <f t="shared" si="55"/>
        <v>2E-3</v>
      </c>
      <c r="V32" s="13">
        <f t="shared" si="55"/>
        <v>2E-3</v>
      </c>
      <c r="W32" s="13">
        <f t="shared" si="55"/>
        <v>2E-3</v>
      </c>
      <c r="X32" s="13">
        <f t="shared" si="55"/>
        <v>2E-3</v>
      </c>
      <c r="Y32" s="13">
        <f t="shared" si="55"/>
        <v>2E-3</v>
      </c>
      <c r="Z32" s="13">
        <f t="shared" si="55"/>
        <v>2E-3</v>
      </c>
      <c r="AA32" s="13">
        <f t="shared" si="55"/>
        <v>2E-3</v>
      </c>
      <c r="AB32" s="13">
        <f t="shared" si="55"/>
        <v>2E-3</v>
      </c>
      <c r="AC32" s="13">
        <f t="shared" si="55"/>
        <v>2E-3</v>
      </c>
      <c r="AD32" s="13">
        <f t="shared" si="55"/>
        <v>2E-3</v>
      </c>
      <c r="AE32" s="13">
        <f t="shared" si="55"/>
        <v>2E-3</v>
      </c>
      <c r="AF32" s="13">
        <f t="shared" ca="1" si="55"/>
        <v>2E-3</v>
      </c>
      <c r="AG32" s="13">
        <f t="shared" ca="1" si="55"/>
        <v>1.8482597907450873E-3</v>
      </c>
      <c r="AH32" s="13">
        <f t="shared" ca="1" si="55"/>
        <v>1.6965195814901747E-3</v>
      </c>
      <c r="AI32" s="13">
        <f t="shared" ca="1" si="55"/>
        <v>1.5447793722352626E-3</v>
      </c>
      <c r="AJ32" s="13">
        <f t="shared" ca="1" si="55"/>
        <v>1.3930391629803499E-3</v>
      </c>
      <c r="AK32" s="13">
        <f t="shared" ca="1" si="55"/>
        <v>1.2412989537254372E-3</v>
      </c>
      <c r="AL32" s="13">
        <f t="shared" ca="1" si="55"/>
        <v>1.0895587444705245E-3</v>
      </c>
      <c r="AM32" s="13">
        <f t="shared" ca="1" si="55"/>
        <v>9.3781853521561183E-4</v>
      </c>
      <c r="AN32" s="13">
        <f t="shared" ca="1" si="55"/>
        <v>7.8607832596069979E-4</v>
      </c>
      <c r="AO32" s="13">
        <f t="shared" ca="1" si="55"/>
        <v>6.343381167057872E-4</v>
      </c>
      <c r="AP32" s="13">
        <f t="shared" ca="1" si="55"/>
        <v>4.8259790745087451E-4</v>
      </c>
      <c r="AQ32" s="13">
        <f t="shared" ca="1" si="55"/>
        <v>4.8366630505273752E-4</v>
      </c>
      <c r="AR32" s="13">
        <f t="shared" ca="1" si="55"/>
        <v>4.8473470265460053E-4</v>
      </c>
      <c r="AS32" s="13">
        <f t="shared" ca="1" si="55"/>
        <v>4.8580310025646365E-4</v>
      </c>
      <c r="AT32" s="13">
        <f t="shared" ca="1" si="55"/>
        <v>4.8687149785832666E-4</v>
      </c>
      <c r="AU32" s="13">
        <f t="shared" ca="1" si="55"/>
        <v>4.8793989546018967E-4</v>
      </c>
      <c r="AV32" s="13">
        <f t="shared" ca="1" si="55"/>
        <v>4.8900829306205268E-4</v>
      </c>
      <c r="AW32" s="13">
        <f t="shared" ca="1" si="55"/>
        <v>4.900766906639157E-4</v>
      </c>
      <c r="AX32" s="13">
        <f t="shared" ca="1" si="55"/>
        <v>4.9114508826577882E-4</v>
      </c>
      <c r="AY32" s="13">
        <f t="shared" ca="1" si="55"/>
        <v>4.9221348586764183E-4</v>
      </c>
      <c r="AZ32" s="13">
        <f t="shared" ca="1" si="55"/>
        <v>4.9328188346950484E-4</v>
      </c>
      <c r="BA32" s="13">
        <f t="shared" ca="1" si="55"/>
        <v>4.9232126057353702E-4</v>
      </c>
      <c r="BB32" s="13">
        <f t="shared" ca="1" si="55"/>
        <v>4.9136063767756921E-4</v>
      </c>
      <c r="BC32" s="13">
        <f t="shared" ca="1" si="55"/>
        <v>4.9040001478160139E-4</v>
      </c>
      <c r="BD32" s="13">
        <f t="shared" ca="1" si="55"/>
        <v>4.8943939188563358E-4</v>
      </c>
      <c r="BE32" s="13">
        <f t="shared" ca="1" si="55"/>
        <v>4.8847876898966565E-4</v>
      </c>
      <c r="BF32" s="13">
        <f t="shared" ca="1" si="55"/>
        <v>4.8751814609369784E-4</v>
      </c>
      <c r="BG32" s="13">
        <f t="shared" ca="1" si="55"/>
        <v>4.8655752319773002E-4</v>
      </c>
      <c r="BH32" s="13">
        <f t="shared" ca="1" si="55"/>
        <v>4.8559690030176221E-4</v>
      </c>
      <c r="BI32" s="13">
        <f t="shared" ca="1" si="55"/>
        <v>4.8463627740579439E-4</v>
      </c>
      <c r="BJ32" s="13">
        <f t="shared" ca="1" si="55"/>
        <v>4.8367565450982658E-4</v>
      </c>
      <c r="BK32" s="13">
        <f t="shared" ca="1" si="55"/>
        <v>4.8271503161385876E-4</v>
      </c>
      <c r="BL32" s="13">
        <f t="shared" ca="1" si="55"/>
        <v>4.8175440871789095E-4</v>
      </c>
      <c r="BM32" s="13">
        <f t="shared" ca="1" si="55"/>
        <v>4.8079378582192313E-4</v>
      </c>
      <c r="BN32" s="13">
        <f t="shared" ref="BN32:DY32" ca="1" si="56">((Times-KeyRate_last)*vol_next + (KeyRate_next-Times)*vol_last)/(KeyRate_next-KeyRate_last)</f>
        <v>4.7983316292595532E-4</v>
      </c>
      <c r="BO32" s="13">
        <f t="shared" ca="1" si="56"/>
        <v>4.788725400299875E-4</v>
      </c>
      <c r="BP32" s="13">
        <f t="shared" ca="1" si="56"/>
        <v>4.7791191713401958E-4</v>
      </c>
      <c r="BQ32" s="13">
        <f t="shared" ca="1" si="56"/>
        <v>4.7695129423805176E-4</v>
      </c>
      <c r="BR32" s="13">
        <f t="shared" ca="1" si="56"/>
        <v>4.7599067134208395E-4</v>
      </c>
      <c r="BS32" s="13">
        <f t="shared" ca="1" si="56"/>
        <v>4.7503004844611613E-4</v>
      </c>
      <c r="BT32" s="13">
        <f t="shared" ca="1" si="56"/>
        <v>4.7406942555014837E-4</v>
      </c>
      <c r="BU32" s="13">
        <f t="shared" ca="1" si="56"/>
        <v>4.7437754994297983E-4</v>
      </c>
      <c r="BV32" s="13">
        <f t="shared" ca="1" si="56"/>
        <v>4.7468567433581145E-4</v>
      </c>
      <c r="BW32" s="13">
        <f t="shared" ca="1" si="56"/>
        <v>4.749937987286429E-4</v>
      </c>
      <c r="BX32" s="13">
        <f t="shared" ca="1" si="56"/>
        <v>4.7530192312147452E-4</v>
      </c>
      <c r="BY32" s="13">
        <f t="shared" ca="1" si="56"/>
        <v>4.7561004751430603E-4</v>
      </c>
      <c r="BZ32" s="13">
        <f t="shared" ca="1" si="56"/>
        <v>4.7591817190713754E-4</v>
      </c>
      <c r="CA32" s="13">
        <f t="shared" ca="1" si="56"/>
        <v>4.762262962999691E-4</v>
      </c>
      <c r="CB32" s="13">
        <f t="shared" ca="1" si="56"/>
        <v>4.7653442069280067E-4</v>
      </c>
      <c r="CC32" s="13">
        <f t="shared" ca="1" si="56"/>
        <v>4.7684254508563212E-4</v>
      </c>
      <c r="CD32" s="13">
        <f t="shared" ca="1" si="56"/>
        <v>4.7715066947846374E-4</v>
      </c>
      <c r="CE32" s="13">
        <f t="shared" ca="1" si="56"/>
        <v>4.774587938712953E-4</v>
      </c>
      <c r="CF32" s="13">
        <f t="shared" ca="1" si="56"/>
        <v>4.7776691826412676E-4</v>
      </c>
      <c r="CG32" s="13">
        <f t="shared" ca="1" si="56"/>
        <v>4.7807504265695838E-4</v>
      </c>
      <c r="CH32" s="13">
        <f t="shared" ca="1" si="56"/>
        <v>4.7838316704978983E-4</v>
      </c>
      <c r="CI32" s="13">
        <f t="shared" ca="1" si="56"/>
        <v>4.7869129144262145E-4</v>
      </c>
      <c r="CJ32" s="13">
        <f t="shared" ca="1" si="56"/>
        <v>4.7899941583545296E-4</v>
      </c>
      <c r="CK32" s="13">
        <f t="shared" ca="1" si="56"/>
        <v>4.7930754022828458E-4</v>
      </c>
      <c r="CL32" s="13">
        <f t="shared" ca="1" si="56"/>
        <v>4.7961566462111603E-4</v>
      </c>
      <c r="CM32" s="13">
        <f t="shared" ca="1" si="56"/>
        <v>4.7992378901394759E-4</v>
      </c>
      <c r="CN32" s="13">
        <f t="shared" ca="1" si="56"/>
        <v>4.802319134067791E-4</v>
      </c>
      <c r="CO32" s="13">
        <f t="shared" ca="1" si="56"/>
        <v>4.8054003779961067E-4</v>
      </c>
      <c r="CP32" s="13">
        <f t="shared" ca="1" si="56"/>
        <v>4.8084816219244223E-4</v>
      </c>
      <c r="CQ32" s="13">
        <f t="shared" ca="1" si="56"/>
        <v>4.8115628658527374E-4</v>
      </c>
      <c r="CR32" s="13">
        <f t="shared" ca="1" si="56"/>
        <v>4.814644109781053E-4</v>
      </c>
      <c r="CS32" s="13">
        <f t="shared" ca="1" si="56"/>
        <v>4.8177253537093676E-4</v>
      </c>
      <c r="CT32" s="13">
        <f t="shared" ca="1" si="56"/>
        <v>4.8208065976376838E-4</v>
      </c>
      <c r="CU32" s="13">
        <f t="shared" ca="1" si="56"/>
        <v>4.8238878415659989E-4</v>
      </c>
      <c r="CV32" s="13">
        <f t="shared" ca="1" si="56"/>
        <v>4.826969085494314E-4</v>
      </c>
      <c r="CW32" s="13">
        <f t="shared" ca="1" si="56"/>
        <v>4.8300503294226296E-4</v>
      </c>
      <c r="CX32" s="13">
        <f t="shared" ca="1" si="56"/>
        <v>4.8331315733509447E-4</v>
      </c>
      <c r="CY32" s="13">
        <f t="shared" ca="1" si="56"/>
        <v>4.8318530056871994E-4</v>
      </c>
      <c r="CZ32" s="13">
        <f t="shared" ca="1" si="56"/>
        <v>4.830574438023453E-4</v>
      </c>
      <c r="DA32" s="13">
        <f t="shared" ca="1" si="56"/>
        <v>4.8292958703597077E-4</v>
      </c>
      <c r="DB32" s="13">
        <f t="shared" ca="1" si="56"/>
        <v>4.8280173026959625E-4</v>
      </c>
      <c r="DC32" s="13">
        <f t="shared" ca="1" si="56"/>
        <v>4.8267387350322161E-4</v>
      </c>
      <c r="DD32" s="13">
        <f t="shared" ca="1" si="56"/>
        <v>4.8254601673684697E-4</v>
      </c>
      <c r="DE32" s="13">
        <f t="shared" ca="1" si="56"/>
        <v>4.8241815997047255E-4</v>
      </c>
      <c r="DF32" s="13">
        <f t="shared" ca="1" si="56"/>
        <v>4.8229030320409792E-4</v>
      </c>
      <c r="DG32" s="13">
        <f t="shared" ca="1" si="56"/>
        <v>4.8216244643772328E-4</v>
      </c>
      <c r="DH32" s="13">
        <f t="shared" ca="1" si="56"/>
        <v>4.8203458967134875E-4</v>
      </c>
      <c r="DI32" s="13">
        <f t="shared" ca="1" si="56"/>
        <v>4.8190673290497406E-4</v>
      </c>
      <c r="DJ32" s="13">
        <f t="shared" ca="1" si="56"/>
        <v>4.8177887613859958E-4</v>
      </c>
      <c r="DK32" s="13">
        <f t="shared" ca="1" si="56"/>
        <v>4.8165101937222495E-4</v>
      </c>
      <c r="DL32" s="13">
        <f t="shared" ca="1" si="56"/>
        <v>4.8152316260585053E-4</v>
      </c>
      <c r="DM32" s="13">
        <f t="shared" ca="1" si="56"/>
        <v>4.8139530583947578E-4</v>
      </c>
      <c r="DN32" s="13">
        <f t="shared" ca="1" si="56"/>
        <v>4.8126744907310125E-4</v>
      </c>
      <c r="DO32" s="13">
        <f t="shared" ca="1" si="56"/>
        <v>4.8113959230672662E-4</v>
      </c>
      <c r="DP32" s="13">
        <f t="shared" ca="1" si="56"/>
        <v>4.8101173554035209E-4</v>
      </c>
      <c r="DQ32" s="13">
        <f t="shared" ca="1" si="56"/>
        <v>4.8088387877397756E-4</v>
      </c>
      <c r="DR32" s="13">
        <f t="shared" ca="1" si="56"/>
        <v>4.8075602200760292E-4</v>
      </c>
      <c r="DS32" s="13">
        <f t="shared" ca="1" si="56"/>
        <v>4.8062816524122829E-4</v>
      </c>
      <c r="DT32" s="13">
        <f t="shared" ca="1" si="56"/>
        <v>4.8050030847485376E-4</v>
      </c>
      <c r="DU32" s="13">
        <f t="shared" ca="1" si="56"/>
        <v>4.8037245170847923E-4</v>
      </c>
      <c r="DV32" s="13">
        <f t="shared" ca="1" si="56"/>
        <v>4.8024459494210459E-4</v>
      </c>
      <c r="DW32" s="13">
        <f t="shared" ca="1" si="56"/>
        <v>4.8011673817573006E-4</v>
      </c>
      <c r="DX32" s="13">
        <f t="shared" ca="1" si="56"/>
        <v>4.7998888140935532E-4</v>
      </c>
      <c r="DY32" s="13">
        <f t="shared" ca="1" si="56"/>
        <v>4.798610246429809E-4</v>
      </c>
      <c r="DZ32" s="13">
        <f t="shared" ref="DZ32:GK32" ca="1" si="57">((Times-KeyRate_last)*vol_next + (KeyRate_next-Times)*vol_last)/(KeyRate_next-KeyRate_last)</f>
        <v>4.7973316787660626E-4</v>
      </c>
      <c r="EA32" s="13">
        <f t="shared" ca="1" si="57"/>
        <v>4.7960531111023179E-4</v>
      </c>
      <c r="EB32" s="13">
        <f t="shared" ca="1" si="57"/>
        <v>4.794774543438571E-4</v>
      </c>
      <c r="EC32" s="13">
        <f t="shared" ca="1" si="57"/>
        <v>4.7934959757748246E-4</v>
      </c>
      <c r="ED32" s="13">
        <f t="shared" ca="1" si="57"/>
        <v>4.7922174081110793E-4</v>
      </c>
      <c r="EE32" s="13">
        <f t="shared" ca="1" si="57"/>
        <v>4.790938840447334E-4</v>
      </c>
      <c r="EF32" s="13">
        <f t="shared" ca="1" si="57"/>
        <v>4.7896602727835887E-4</v>
      </c>
      <c r="EG32" s="13">
        <f t="shared" ca="1" si="57"/>
        <v>4.7883817051198424E-4</v>
      </c>
      <c r="EH32" s="13">
        <f t="shared" ca="1" si="57"/>
        <v>4.787103137456096E-4</v>
      </c>
      <c r="EI32" s="13">
        <f t="shared" ca="1" si="57"/>
        <v>4.7858245697923507E-4</v>
      </c>
      <c r="EJ32" s="13">
        <f t="shared" ca="1" si="57"/>
        <v>4.7845460021286054E-4</v>
      </c>
      <c r="EK32" s="13">
        <f t="shared" ca="1" si="57"/>
        <v>4.7832674344648591E-4</v>
      </c>
      <c r="EL32" s="13">
        <f t="shared" ca="1" si="57"/>
        <v>4.7819888668011138E-4</v>
      </c>
      <c r="EM32" s="13">
        <f t="shared" ca="1" si="57"/>
        <v>4.7807102991373674E-4</v>
      </c>
      <c r="EN32" s="13">
        <f t="shared" ca="1" si="57"/>
        <v>4.7794317314736221E-4</v>
      </c>
      <c r="EO32" s="13">
        <f t="shared" ca="1" si="57"/>
        <v>4.7781531638098758E-4</v>
      </c>
      <c r="EP32" s="13">
        <f t="shared" ca="1" si="57"/>
        <v>4.7768745961461305E-4</v>
      </c>
      <c r="EQ32" s="13">
        <f t="shared" ca="1" si="57"/>
        <v>4.7755960284823846E-4</v>
      </c>
      <c r="ER32" s="13">
        <f t="shared" ca="1" si="57"/>
        <v>4.7743174608186388E-4</v>
      </c>
      <c r="ES32" s="13">
        <f t="shared" ca="1" si="57"/>
        <v>4.7730388931548924E-4</v>
      </c>
      <c r="ET32" s="13">
        <f t="shared" ca="1" si="57"/>
        <v>4.7717603254911472E-4</v>
      </c>
      <c r="EU32" s="13">
        <f t="shared" ca="1" si="57"/>
        <v>4.7704817578274008E-4</v>
      </c>
      <c r="EV32" s="13">
        <f t="shared" ca="1" si="57"/>
        <v>4.7692031901636555E-4</v>
      </c>
      <c r="EW32" s="13">
        <f t="shared" ca="1" si="57"/>
        <v>4.7679246224999091E-4</v>
      </c>
      <c r="EX32" s="13">
        <f t="shared" ca="1" si="57"/>
        <v>4.7666460548361639E-4</v>
      </c>
      <c r="EY32" s="13">
        <f t="shared" ca="1" si="57"/>
        <v>4.765367487172418E-4</v>
      </c>
      <c r="EZ32" s="13">
        <f t="shared" ca="1" si="57"/>
        <v>4.7640889195086722E-4</v>
      </c>
      <c r="FA32" s="13">
        <f t="shared" ca="1" si="57"/>
        <v>4.7628103518449264E-4</v>
      </c>
      <c r="FB32" s="13">
        <f t="shared" ca="1" si="57"/>
        <v>4.7615317841811805E-4</v>
      </c>
      <c r="FC32" s="13">
        <f t="shared" ca="1" si="57"/>
        <v>4.7602532165174347E-4</v>
      </c>
      <c r="FD32" s="13">
        <f t="shared" ca="1" si="57"/>
        <v>4.7589746488536889E-4</v>
      </c>
      <c r="FE32" s="13">
        <f t="shared" ca="1" si="57"/>
        <v>4.7576960811899425E-4</v>
      </c>
      <c r="FF32" s="13">
        <f t="shared" ca="1" si="57"/>
        <v>4.7564175135261972E-4</v>
      </c>
      <c r="FG32" s="13">
        <f t="shared" ca="1" si="57"/>
        <v>4.7551389458624514E-4</v>
      </c>
      <c r="FH32" s="13">
        <f t="shared" ca="1" si="57"/>
        <v>4.7538603781987056E-4</v>
      </c>
      <c r="FI32" s="13">
        <f t="shared" ca="1" si="57"/>
        <v>4.7525818105349598E-4</v>
      </c>
      <c r="FJ32" s="13">
        <f t="shared" ca="1" si="57"/>
        <v>4.7513032428712145E-4</v>
      </c>
      <c r="FK32" s="13">
        <f t="shared" ca="1" si="57"/>
        <v>4.7500246752074681E-4</v>
      </c>
      <c r="FL32" s="13">
        <f t="shared" ca="1" si="57"/>
        <v>4.7487461075437228E-4</v>
      </c>
      <c r="FM32" s="13">
        <f t="shared" ca="1" si="57"/>
        <v>4.7474675398799765E-4</v>
      </c>
      <c r="FN32" s="13">
        <f t="shared" ca="1" si="57"/>
        <v>4.7461889722162306E-4</v>
      </c>
      <c r="FO32" s="13">
        <f t="shared" ca="1" si="57"/>
        <v>4.7449104045524848E-4</v>
      </c>
      <c r="FP32" s="13">
        <f t="shared" ca="1" si="57"/>
        <v>4.743631836888739E-4</v>
      </c>
      <c r="FQ32" s="13">
        <f t="shared" ca="1" si="57"/>
        <v>4.7423532692249931E-4</v>
      </c>
      <c r="FR32" s="13">
        <f t="shared" ca="1" si="57"/>
        <v>4.7410747015612479E-4</v>
      </c>
      <c r="FS32" s="13">
        <f t="shared" ca="1" si="57"/>
        <v>4.7397961338975015E-4</v>
      </c>
      <c r="FT32" s="13">
        <f t="shared" ca="1" si="57"/>
        <v>4.7385175662337562E-4</v>
      </c>
      <c r="FU32" s="13">
        <f t="shared" ca="1" si="57"/>
        <v>4.7372389985700098E-4</v>
      </c>
      <c r="FV32" s="13">
        <f t="shared" ca="1" si="57"/>
        <v>4.7359604309062646E-4</v>
      </c>
      <c r="FW32" s="13">
        <f t="shared" ca="1" si="57"/>
        <v>4.7346818632425182E-4</v>
      </c>
      <c r="FX32" s="13">
        <f t="shared" ca="1" si="57"/>
        <v>4.7334032955787724E-4</v>
      </c>
      <c r="FY32" s="13">
        <f t="shared" ca="1" si="57"/>
        <v>4.7321247279150265E-4</v>
      </c>
      <c r="FZ32" s="13">
        <f t="shared" ca="1" si="57"/>
        <v>4.7308461602512812E-4</v>
      </c>
      <c r="GA32" s="13">
        <f t="shared" ca="1" si="57"/>
        <v>4.7295675925875349E-4</v>
      </c>
      <c r="GB32" s="13">
        <f t="shared" ca="1" si="57"/>
        <v>4.7282890249237896E-4</v>
      </c>
      <c r="GC32" s="13">
        <f t="shared" ca="1" si="57"/>
        <v>4.7270104572600443E-4</v>
      </c>
      <c r="GD32" s="13">
        <f t="shared" ca="1" si="57"/>
        <v>4.7257318895962979E-4</v>
      </c>
      <c r="GE32" s="13">
        <f t="shared" ca="1" si="57"/>
        <v>4.7244533219325527E-4</v>
      </c>
      <c r="GF32" s="13">
        <f t="shared" ca="1" si="57"/>
        <v>4.7231747542688063E-4</v>
      </c>
      <c r="GG32" s="13">
        <f t="shared" ca="1" si="57"/>
        <v>4.721896186605061E-4</v>
      </c>
      <c r="GH32" s="13">
        <f t="shared" ca="1" si="57"/>
        <v>4.7206176189413146E-4</v>
      </c>
      <c r="GI32" s="13">
        <f t="shared" ca="1" si="57"/>
        <v>4.7193390512775683E-4</v>
      </c>
      <c r="GJ32" s="13">
        <f t="shared" ca="1" si="57"/>
        <v>4.718060483613823E-4</v>
      </c>
      <c r="GK32" s="13">
        <f t="shared" ca="1" si="57"/>
        <v>4.7167819159500777E-4</v>
      </c>
      <c r="GL32" s="13">
        <f t="shared" ref="GL32:IW32" ca="1" si="58">((Times-KeyRate_last)*vol_next + (KeyRate_next-Times)*vol_last)/(KeyRate_next-KeyRate_last)</f>
        <v>4.7155033482863313E-4</v>
      </c>
      <c r="GM32" s="13">
        <f t="shared" ca="1" si="58"/>
        <v>4.714224780622586E-4</v>
      </c>
      <c r="GN32" s="13">
        <f t="shared" ca="1" si="58"/>
        <v>4.7129462129588408E-4</v>
      </c>
      <c r="GO32" s="13">
        <f t="shared" ca="1" si="58"/>
        <v>4.7116676452950944E-4</v>
      </c>
      <c r="GP32" s="13">
        <f t="shared" ca="1" si="58"/>
        <v>4.710389077631348E-4</v>
      </c>
      <c r="GQ32" s="13">
        <f t="shared" ca="1" si="58"/>
        <v>4.7091105099676027E-4</v>
      </c>
      <c r="GR32" s="13">
        <f t="shared" ca="1" si="58"/>
        <v>4.7078319423038574E-4</v>
      </c>
      <c r="GS32" s="13">
        <f t="shared" ca="1" si="58"/>
        <v>4.7065533746401111E-4</v>
      </c>
      <c r="GT32" s="13">
        <f t="shared" ca="1" si="58"/>
        <v>4.7052748069763647E-4</v>
      </c>
      <c r="GU32" s="13">
        <f t="shared" ca="1" si="58"/>
        <v>4.7039962393126194E-4</v>
      </c>
      <c r="GV32" s="13">
        <f t="shared" ca="1" si="58"/>
        <v>4.7027176716488741E-4</v>
      </c>
      <c r="GW32" s="13">
        <f t="shared" ca="1" si="58"/>
        <v>4.7014391039851278E-4</v>
      </c>
      <c r="GX32" s="13">
        <f t="shared" ca="1" si="58"/>
        <v>4.7001605363213814E-4</v>
      </c>
      <c r="GY32" s="13">
        <f t="shared" ca="1" si="58"/>
        <v>4.6988819686576361E-4</v>
      </c>
      <c r="GZ32" s="13">
        <f t="shared" ca="1" si="58"/>
        <v>4.6976034009938908E-4</v>
      </c>
      <c r="HA32" s="13">
        <f t="shared" ca="1" si="58"/>
        <v>4.6963248333301445E-4</v>
      </c>
      <c r="HB32" s="13">
        <f t="shared" ca="1" si="58"/>
        <v>4.6950462656663992E-4</v>
      </c>
      <c r="HC32" s="13">
        <f t="shared" ca="1" si="58"/>
        <v>4.6937676980026539E-4</v>
      </c>
      <c r="HD32" s="13">
        <f t="shared" ca="1" si="58"/>
        <v>4.6924891303389075E-4</v>
      </c>
      <c r="HE32" s="13">
        <f t="shared" ca="1" si="58"/>
        <v>4.6912105626751611E-4</v>
      </c>
      <c r="HF32" s="13">
        <f t="shared" ca="1" si="58"/>
        <v>4.6899319950114159E-4</v>
      </c>
      <c r="HG32" s="13">
        <f t="shared" ca="1" si="58"/>
        <v>4.6886534273476706E-4</v>
      </c>
      <c r="HH32" s="13">
        <f t="shared" ca="1" si="58"/>
        <v>4.6873748596839242E-4</v>
      </c>
      <c r="HI32" s="13">
        <f t="shared" ca="1" si="58"/>
        <v>4.6860962920201778E-4</v>
      </c>
      <c r="HJ32" s="13">
        <f t="shared" ca="1" si="58"/>
        <v>4.6848177243564326E-4</v>
      </c>
      <c r="HK32" s="13">
        <f t="shared" ca="1" si="58"/>
        <v>4.6835391566926873E-4</v>
      </c>
      <c r="HL32" s="13">
        <f t="shared" ca="1" si="58"/>
        <v>4.6822605890289409E-4</v>
      </c>
      <c r="HM32" s="13">
        <f t="shared" ca="1" si="58"/>
        <v>4.6809820213651956E-4</v>
      </c>
      <c r="HN32" s="13">
        <f t="shared" ca="1" si="58"/>
        <v>4.6797034537014492E-4</v>
      </c>
      <c r="HO32" s="13">
        <f t="shared" ca="1" si="58"/>
        <v>4.678424886037704E-4</v>
      </c>
      <c r="HP32" s="13">
        <f t="shared" ca="1" si="58"/>
        <v>4.6771463183739576E-4</v>
      </c>
      <c r="HQ32" s="13">
        <f t="shared" ca="1" si="58"/>
        <v>4.6758677507102112E-4</v>
      </c>
      <c r="HR32" s="13">
        <f t="shared" ca="1" si="58"/>
        <v>4.6745891830464659E-4</v>
      </c>
      <c r="HS32" s="13">
        <f t="shared" ca="1" si="58"/>
        <v>4.6733106153827207E-4</v>
      </c>
      <c r="HT32" s="13">
        <f t="shared" ca="1" si="58"/>
        <v>4.6720320477189743E-4</v>
      </c>
      <c r="HU32" s="13">
        <f t="shared" ca="1" si="58"/>
        <v>4.670753480055229E-4</v>
      </c>
      <c r="HV32" s="13">
        <f t="shared" ca="1" si="58"/>
        <v>4.6694749123914832E-4</v>
      </c>
      <c r="HW32" s="13">
        <f t="shared" ca="1" si="58"/>
        <v>4.6681963447277373E-4</v>
      </c>
      <c r="HX32" s="13">
        <f t="shared" ca="1" si="58"/>
        <v>4.666917777063991E-4</v>
      </c>
      <c r="HY32" s="13">
        <f t="shared" ca="1" si="58"/>
        <v>4.6656392094002457E-4</v>
      </c>
      <c r="HZ32" s="13">
        <f t="shared" ca="1" si="58"/>
        <v>4.6643606417364999E-4</v>
      </c>
      <c r="IA32" s="13">
        <f t="shared" ca="1" si="58"/>
        <v>4.663082074072754E-4</v>
      </c>
      <c r="IB32" s="13">
        <f t="shared" ca="1" si="58"/>
        <v>4.6618035064090077E-4</v>
      </c>
      <c r="IC32" s="13">
        <f t="shared" ca="1" si="58"/>
        <v>4.6605249387452624E-4</v>
      </c>
      <c r="ID32" s="13">
        <f t="shared" ca="1" si="58"/>
        <v>4.6592463710815166E-4</v>
      </c>
      <c r="IE32" s="13">
        <f t="shared" ca="1" si="58"/>
        <v>4.6579678034177707E-4</v>
      </c>
      <c r="IF32" s="13">
        <f t="shared" ca="1" si="58"/>
        <v>4.6566892357540249E-4</v>
      </c>
      <c r="IG32" s="13">
        <f t="shared" ca="1" si="58"/>
        <v>4.6554106680902791E-4</v>
      </c>
      <c r="IH32" s="13">
        <f t="shared" ca="1" si="58"/>
        <v>4.6541321004265333E-4</v>
      </c>
      <c r="II32" s="13">
        <f t="shared" ca="1" si="58"/>
        <v>4.6528535327627874E-4</v>
      </c>
      <c r="IJ32" s="13">
        <f t="shared" ca="1" si="58"/>
        <v>4.6515749650990416E-4</v>
      </c>
      <c r="IK32" s="13">
        <f t="shared" ca="1" si="58"/>
        <v>4.6502963974352958E-4</v>
      </c>
      <c r="IL32" s="13">
        <f t="shared" ca="1" si="58"/>
        <v>4.6490178297715499E-4</v>
      </c>
      <c r="IM32" s="13">
        <f t="shared" ca="1" si="58"/>
        <v>4.6477392621078041E-4</v>
      </c>
      <c r="IN32" s="13">
        <f t="shared" ca="1" si="58"/>
        <v>4.6464606944440583E-4</v>
      </c>
      <c r="IO32" s="13">
        <f t="shared" ca="1" si="58"/>
        <v>4.645182126780313E-4</v>
      </c>
      <c r="IP32" s="13">
        <f t="shared" ca="1" si="58"/>
        <v>4.6439035591165666E-4</v>
      </c>
      <c r="IQ32" s="13">
        <f t="shared" ca="1" si="58"/>
        <v>4.6426249914528208E-4</v>
      </c>
      <c r="IR32" s="13">
        <f t="shared" ca="1" si="58"/>
        <v>4.641346423789075E-4</v>
      </c>
      <c r="IS32" s="13">
        <f t="shared" ca="1" si="58"/>
        <v>4.6400678561253297E-4</v>
      </c>
      <c r="IT32" s="13">
        <f t="shared" ca="1" si="58"/>
        <v>4.6387892884615833E-4</v>
      </c>
      <c r="IU32" s="13">
        <f t="shared" ca="1" si="58"/>
        <v>4.637510720797838E-4</v>
      </c>
      <c r="IV32" s="13">
        <f t="shared" ca="1" si="58"/>
        <v>4.6362321531340917E-4</v>
      </c>
      <c r="IW32" s="13">
        <f t="shared" ca="1" si="58"/>
        <v>4.6349535854703464E-4</v>
      </c>
      <c r="IX32" s="13">
        <f t="shared" ref="IX32:KO32" ca="1" si="59">((Times-KeyRate_last)*vol_next + (KeyRate_next-Times)*vol_last)/(KeyRate_next-KeyRate_last)</f>
        <v>4.6336750178066E-4</v>
      </c>
      <c r="IY32" s="13">
        <f t="shared" ca="1" si="59"/>
        <v>4.6323964501428547E-4</v>
      </c>
      <c r="IZ32" s="13">
        <f t="shared" ca="1" si="59"/>
        <v>4.6311178824791095E-4</v>
      </c>
      <c r="JA32" s="13">
        <f t="shared" ca="1" si="59"/>
        <v>4.6298393148153631E-4</v>
      </c>
      <c r="JB32" s="13">
        <f t="shared" ca="1" si="59"/>
        <v>4.6285607471516167E-4</v>
      </c>
      <c r="JC32" s="13">
        <f t="shared" ca="1" si="59"/>
        <v>4.6272821794878714E-4</v>
      </c>
      <c r="JD32" s="13">
        <f t="shared" ca="1" si="59"/>
        <v>4.6260036118241251E-4</v>
      </c>
      <c r="JE32" s="13">
        <f t="shared" ca="1" si="59"/>
        <v>4.6247250441603798E-4</v>
      </c>
      <c r="JF32" s="13">
        <f t="shared" ca="1" si="59"/>
        <v>4.6234464764966345E-4</v>
      </c>
      <c r="JG32" s="13">
        <f t="shared" ca="1" si="59"/>
        <v>4.6221679088328881E-4</v>
      </c>
      <c r="JH32" s="13">
        <f t="shared" ca="1" si="59"/>
        <v>4.6208893411691428E-4</v>
      </c>
      <c r="JI32" s="13">
        <f t="shared" ca="1" si="59"/>
        <v>4.6196107735053965E-4</v>
      </c>
      <c r="JJ32" s="13">
        <f t="shared" ca="1" si="59"/>
        <v>4.6183322058416501E-4</v>
      </c>
      <c r="JK32" s="13">
        <f t="shared" ca="1" si="59"/>
        <v>4.6170536381779048E-4</v>
      </c>
      <c r="JL32" s="13">
        <f t="shared" ca="1" si="59"/>
        <v>4.6157750705141595E-4</v>
      </c>
      <c r="JM32" s="13">
        <f t="shared" ca="1" si="59"/>
        <v>4.6144965028504132E-4</v>
      </c>
      <c r="JN32" s="13">
        <f t="shared" ca="1" si="59"/>
        <v>4.6132179351866668E-4</v>
      </c>
      <c r="JO32" s="13">
        <f t="shared" ca="1" si="59"/>
        <v>4.6119393675229226E-4</v>
      </c>
      <c r="JP32" s="13">
        <f t="shared" ca="1" si="59"/>
        <v>4.6106607998591762E-4</v>
      </c>
      <c r="JQ32" s="13">
        <f t="shared" ca="1" si="59"/>
        <v>4.6093822321954309E-4</v>
      </c>
      <c r="JR32" s="13">
        <f t="shared" ca="1" si="59"/>
        <v>4.6081036645316846E-4</v>
      </c>
      <c r="JS32" s="13">
        <f t="shared" ca="1" si="59"/>
        <v>4.6068250968679393E-4</v>
      </c>
      <c r="JT32" s="13">
        <f t="shared" ca="1" si="59"/>
        <v>4.6055465292041929E-4</v>
      </c>
      <c r="JU32" s="13">
        <f t="shared" ca="1" si="59"/>
        <v>4.6042679615404465E-4</v>
      </c>
      <c r="JV32" s="13">
        <f t="shared" ca="1" si="59"/>
        <v>4.6029893938767013E-4</v>
      </c>
      <c r="JW32" s="13">
        <f t="shared" ca="1" si="59"/>
        <v>4.6017108262129549E-4</v>
      </c>
      <c r="JX32" s="13">
        <f t="shared" ca="1" si="59"/>
        <v>4.6004322585492096E-4</v>
      </c>
      <c r="JY32" s="13">
        <f t="shared" ca="1" si="59"/>
        <v>4.5991536908854632E-4</v>
      </c>
      <c r="JZ32" s="13">
        <f t="shared" ca="1" si="59"/>
        <v>4.597875123221718E-4</v>
      </c>
      <c r="KA32" s="13">
        <f t="shared" ca="1" si="59"/>
        <v>4.5965965555579716E-4</v>
      </c>
      <c r="KB32" s="13">
        <f t="shared" ca="1" si="59"/>
        <v>4.5953179878942274E-4</v>
      </c>
      <c r="KC32" s="13">
        <f t="shared" ca="1" si="59"/>
        <v>4.594039420230481E-4</v>
      </c>
      <c r="KD32" s="13">
        <f t="shared" ca="1" si="59"/>
        <v>4.5927608525667357E-4</v>
      </c>
      <c r="KE32" s="13">
        <f t="shared" ca="1" si="59"/>
        <v>4.5914822849029894E-4</v>
      </c>
      <c r="KF32" s="13">
        <f t="shared" ca="1" si="59"/>
        <v>4.590203717239243E-4</v>
      </c>
      <c r="KG32" s="13">
        <f t="shared" ca="1" si="59"/>
        <v>4.5889251495754977E-4</v>
      </c>
      <c r="KH32" s="13">
        <f t="shared" ca="1" si="59"/>
        <v>4.5876465819117513E-4</v>
      </c>
      <c r="KI32" s="13">
        <f t="shared" ca="1" si="59"/>
        <v>4.5863680142480061E-4</v>
      </c>
      <c r="KJ32" s="13">
        <f t="shared" ca="1" si="59"/>
        <v>4.5850894465842597E-4</v>
      </c>
      <c r="KK32" s="13">
        <f t="shared" ca="1" si="59"/>
        <v>4.5838108789205144E-4</v>
      </c>
      <c r="KL32" s="13">
        <f t="shared" ca="1" si="59"/>
        <v>4.582532311256768E-4</v>
      </c>
      <c r="KM32" s="13">
        <f t="shared" ca="1" si="59"/>
        <v>4.5812537435930227E-4</v>
      </c>
      <c r="KN32" s="13">
        <f t="shared" ca="1" si="59"/>
        <v>4.5799751759292764E-4</v>
      </c>
      <c r="KO32" s="13">
        <f t="shared" ca="1" si="59"/>
        <v>4.5786966082655316E-4</v>
      </c>
      <c r="KP32" s="13">
        <f ca="1">KP23</f>
        <v>4.5774180406017853E-4</v>
      </c>
    </row>
    <row r="37" spans="1:302" x14ac:dyDescent="0.2">
      <c r="B37" s="13">
        <f t="shared" ref="B37:BM37" si="60">vol_last^2</f>
        <v>3.5999999999999994E-7</v>
      </c>
      <c r="C37" s="13">
        <f t="shared" si="60"/>
        <v>9.9999999999999995E-7</v>
      </c>
      <c r="D37" s="13">
        <f t="shared" si="60"/>
        <v>9.9999999999999995E-7</v>
      </c>
      <c r="E37" s="13">
        <f t="shared" si="60"/>
        <v>9.9999999999999995E-7</v>
      </c>
      <c r="F37" s="13">
        <f t="shared" si="60"/>
        <v>9.9999999999999995E-7</v>
      </c>
      <c r="G37" s="13">
        <f t="shared" si="60"/>
        <v>9.9999999999999995E-7</v>
      </c>
      <c r="H37" s="13">
        <f t="shared" si="60"/>
        <v>9.9999999999999995E-7</v>
      </c>
      <c r="I37" s="13">
        <f t="shared" si="60"/>
        <v>9.9999999999999995E-7</v>
      </c>
      <c r="J37" s="13">
        <f t="shared" si="60"/>
        <v>9.9999999999999995E-7</v>
      </c>
      <c r="K37" s="13">
        <f t="shared" si="60"/>
        <v>9.9999999999999995E-7</v>
      </c>
      <c r="L37" s="13">
        <f t="shared" si="60"/>
        <v>3.9999999999999998E-6</v>
      </c>
      <c r="M37" s="13">
        <f t="shared" si="60"/>
        <v>3.9999999999999998E-6</v>
      </c>
      <c r="N37" s="13">
        <f t="shared" si="60"/>
        <v>3.9999999999999998E-6</v>
      </c>
      <c r="O37" s="13">
        <f t="shared" si="60"/>
        <v>3.9999999999999998E-6</v>
      </c>
      <c r="P37" s="13">
        <f t="shared" si="60"/>
        <v>3.9999999999999998E-6</v>
      </c>
      <c r="Q37" s="13">
        <f t="shared" si="60"/>
        <v>3.9999999999999998E-6</v>
      </c>
      <c r="R37" s="13">
        <f t="shared" si="60"/>
        <v>3.9999999999999998E-6</v>
      </c>
      <c r="S37" s="13">
        <f t="shared" si="60"/>
        <v>3.9999999999999998E-6</v>
      </c>
      <c r="T37" s="13">
        <f t="shared" si="60"/>
        <v>3.9999999999999998E-6</v>
      </c>
      <c r="U37" s="13">
        <f t="shared" si="60"/>
        <v>3.9999999999999998E-6</v>
      </c>
      <c r="V37" s="13">
        <f t="shared" si="60"/>
        <v>3.9999999999999998E-6</v>
      </c>
      <c r="W37" s="13">
        <f t="shared" si="60"/>
        <v>3.9999999999999998E-6</v>
      </c>
      <c r="X37" s="13">
        <f t="shared" si="60"/>
        <v>3.9999999999999998E-6</v>
      </c>
      <c r="Y37" s="13">
        <f t="shared" si="60"/>
        <v>3.9999999999999998E-6</v>
      </c>
      <c r="Z37" s="13">
        <f t="shared" si="60"/>
        <v>3.9999999999999998E-6</v>
      </c>
      <c r="AA37" s="13">
        <f t="shared" si="60"/>
        <v>3.9999999999999998E-6</v>
      </c>
      <c r="AB37" s="13">
        <f t="shared" si="60"/>
        <v>3.9999999999999998E-6</v>
      </c>
      <c r="AC37" s="13">
        <f t="shared" si="60"/>
        <v>3.9999999999999998E-6</v>
      </c>
      <c r="AD37" s="13">
        <f t="shared" si="60"/>
        <v>3.9999999999999998E-6</v>
      </c>
      <c r="AE37" s="13">
        <f t="shared" si="60"/>
        <v>3.9999999999999998E-6</v>
      </c>
      <c r="AF37" s="13">
        <f t="shared" si="60"/>
        <v>3.9999999999999998E-6</v>
      </c>
      <c r="AG37" s="13">
        <f t="shared" si="60"/>
        <v>3.9999999999999998E-6</v>
      </c>
      <c r="AH37" s="13">
        <f t="shared" si="60"/>
        <v>3.9999999999999998E-6</v>
      </c>
      <c r="AI37" s="13">
        <f t="shared" si="60"/>
        <v>3.9999999999999998E-6</v>
      </c>
      <c r="AJ37" s="13">
        <f t="shared" si="60"/>
        <v>3.9999999999999998E-6</v>
      </c>
      <c r="AK37" s="13">
        <f t="shared" si="60"/>
        <v>3.9999999999999998E-6</v>
      </c>
      <c r="AL37" s="13">
        <f t="shared" si="60"/>
        <v>3.9999999999999998E-6</v>
      </c>
      <c r="AM37" s="13">
        <f t="shared" si="60"/>
        <v>3.9999999999999998E-6</v>
      </c>
      <c r="AN37" s="13">
        <f t="shared" si="60"/>
        <v>3.9999999999999998E-6</v>
      </c>
      <c r="AO37" s="13">
        <f t="shared" si="60"/>
        <v>3.9999999999999998E-6</v>
      </c>
      <c r="AP37" s="13">
        <f t="shared" ca="1" si="60"/>
        <v>2.3290074027596284E-7</v>
      </c>
      <c r="AQ37" s="13">
        <f t="shared" ca="1" si="60"/>
        <v>2.3290074027596284E-7</v>
      </c>
      <c r="AR37" s="13">
        <f t="shared" ca="1" si="60"/>
        <v>2.3290074027596284E-7</v>
      </c>
      <c r="AS37" s="13">
        <f t="shared" ca="1" si="60"/>
        <v>2.3290074027596284E-7</v>
      </c>
      <c r="AT37" s="13">
        <f t="shared" ca="1" si="60"/>
        <v>2.3290074027596284E-7</v>
      </c>
      <c r="AU37" s="13">
        <f t="shared" ca="1" si="60"/>
        <v>2.3290074027596284E-7</v>
      </c>
      <c r="AV37" s="13">
        <f t="shared" ca="1" si="60"/>
        <v>2.3290074027596284E-7</v>
      </c>
      <c r="AW37" s="13">
        <f t="shared" ca="1" si="60"/>
        <v>2.3290074027596284E-7</v>
      </c>
      <c r="AX37" s="13">
        <f t="shared" ca="1" si="60"/>
        <v>2.3290074027596284E-7</v>
      </c>
      <c r="AY37" s="13">
        <f t="shared" ca="1" si="60"/>
        <v>2.3290074027596284E-7</v>
      </c>
      <c r="AZ37" s="13">
        <f t="shared" ca="1" si="60"/>
        <v>2.4332701655922213E-7</v>
      </c>
      <c r="BA37" s="13">
        <f t="shared" ca="1" si="60"/>
        <v>2.4332701655922213E-7</v>
      </c>
      <c r="BB37" s="13">
        <f t="shared" ca="1" si="60"/>
        <v>2.4332701655922213E-7</v>
      </c>
      <c r="BC37" s="13">
        <f t="shared" ca="1" si="60"/>
        <v>2.4332701655922213E-7</v>
      </c>
      <c r="BD37" s="13">
        <f t="shared" ca="1" si="60"/>
        <v>2.4332701655922213E-7</v>
      </c>
      <c r="BE37" s="13">
        <f t="shared" ca="1" si="60"/>
        <v>2.4332701655922213E-7</v>
      </c>
      <c r="BF37" s="13">
        <f t="shared" ca="1" si="60"/>
        <v>2.4332701655922213E-7</v>
      </c>
      <c r="BG37" s="13">
        <f t="shared" ca="1" si="60"/>
        <v>2.4332701655922213E-7</v>
      </c>
      <c r="BH37" s="13">
        <f t="shared" ca="1" si="60"/>
        <v>2.4332701655922213E-7</v>
      </c>
      <c r="BI37" s="13">
        <f t="shared" ca="1" si="60"/>
        <v>2.4332701655922213E-7</v>
      </c>
      <c r="BJ37" s="13">
        <f t="shared" ca="1" si="60"/>
        <v>2.4332701655922213E-7</v>
      </c>
      <c r="BK37" s="13">
        <f t="shared" ca="1" si="60"/>
        <v>2.4332701655922213E-7</v>
      </c>
      <c r="BL37" s="13">
        <f t="shared" ca="1" si="60"/>
        <v>2.4332701655922213E-7</v>
      </c>
      <c r="BM37" s="13">
        <f t="shared" ca="1" si="60"/>
        <v>2.4332701655922213E-7</v>
      </c>
      <c r="BN37" s="13">
        <f t="shared" ref="BN37:DY37" ca="1" si="61">vol_last^2</f>
        <v>2.4332701655922213E-7</v>
      </c>
      <c r="BO37" s="13">
        <f t="shared" ca="1" si="61"/>
        <v>2.4332701655922213E-7</v>
      </c>
      <c r="BP37" s="13">
        <f t="shared" ca="1" si="61"/>
        <v>2.4332701655922213E-7</v>
      </c>
      <c r="BQ37" s="13">
        <f t="shared" ca="1" si="61"/>
        <v>2.4332701655922213E-7</v>
      </c>
      <c r="BR37" s="13">
        <f t="shared" ca="1" si="61"/>
        <v>2.4332701655922213E-7</v>
      </c>
      <c r="BS37" s="13">
        <f t="shared" ca="1" si="61"/>
        <v>2.4332701655922213E-7</v>
      </c>
      <c r="BT37" s="13">
        <f t="shared" ca="1" si="61"/>
        <v>2.2474182024144761E-7</v>
      </c>
      <c r="BU37" s="13">
        <f t="shared" ca="1" si="61"/>
        <v>2.2474182024144761E-7</v>
      </c>
      <c r="BV37" s="13">
        <f t="shared" ca="1" si="61"/>
        <v>2.2474182024144761E-7</v>
      </c>
      <c r="BW37" s="13">
        <f t="shared" ca="1" si="61"/>
        <v>2.2474182024144761E-7</v>
      </c>
      <c r="BX37" s="13">
        <f t="shared" ca="1" si="61"/>
        <v>2.2474182024144761E-7</v>
      </c>
      <c r="BY37" s="13">
        <f t="shared" ca="1" si="61"/>
        <v>2.2474182024144761E-7</v>
      </c>
      <c r="BZ37" s="13">
        <f t="shared" ca="1" si="61"/>
        <v>2.2474182024144761E-7</v>
      </c>
      <c r="CA37" s="13">
        <f t="shared" ca="1" si="61"/>
        <v>2.2474182024144761E-7</v>
      </c>
      <c r="CB37" s="13">
        <f t="shared" ca="1" si="61"/>
        <v>2.2474182024144761E-7</v>
      </c>
      <c r="CC37" s="13">
        <f t="shared" ca="1" si="61"/>
        <v>2.2474182024144761E-7</v>
      </c>
      <c r="CD37" s="13">
        <f t="shared" ca="1" si="61"/>
        <v>2.2474182024144761E-7</v>
      </c>
      <c r="CE37" s="13">
        <f t="shared" ca="1" si="61"/>
        <v>2.2474182024144761E-7</v>
      </c>
      <c r="CF37" s="13">
        <f t="shared" ca="1" si="61"/>
        <v>2.2474182024144761E-7</v>
      </c>
      <c r="CG37" s="13">
        <f t="shared" ca="1" si="61"/>
        <v>2.2474182024144761E-7</v>
      </c>
      <c r="CH37" s="13">
        <f t="shared" ca="1" si="61"/>
        <v>2.2474182024144761E-7</v>
      </c>
      <c r="CI37" s="13">
        <f t="shared" ca="1" si="61"/>
        <v>2.2474182024144761E-7</v>
      </c>
      <c r="CJ37" s="13">
        <f t="shared" ca="1" si="61"/>
        <v>2.2474182024144761E-7</v>
      </c>
      <c r="CK37" s="13">
        <f t="shared" ca="1" si="61"/>
        <v>2.2474182024144761E-7</v>
      </c>
      <c r="CL37" s="13">
        <f t="shared" ca="1" si="61"/>
        <v>2.2474182024144761E-7</v>
      </c>
      <c r="CM37" s="13">
        <f t="shared" ca="1" si="61"/>
        <v>2.2474182024144761E-7</v>
      </c>
      <c r="CN37" s="13">
        <f t="shared" ca="1" si="61"/>
        <v>2.2474182024144761E-7</v>
      </c>
      <c r="CO37" s="13">
        <f t="shared" ca="1" si="61"/>
        <v>2.2474182024144761E-7</v>
      </c>
      <c r="CP37" s="13">
        <f t="shared" ca="1" si="61"/>
        <v>2.2474182024144761E-7</v>
      </c>
      <c r="CQ37" s="13">
        <f t="shared" ca="1" si="61"/>
        <v>2.2474182024144761E-7</v>
      </c>
      <c r="CR37" s="13">
        <f t="shared" ca="1" si="61"/>
        <v>2.2474182024144761E-7</v>
      </c>
      <c r="CS37" s="13">
        <f t="shared" ca="1" si="61"/>
        <v>2.2474182024144761E-7</v>
      </c>
      <c r="CT37" s="13">
        <f t="shared" ca="1" si="61"/>
        <v>2.2474182024144761E-7</v>
      </c>
      <c r="CU37" s="13">
        <f t="shared" ca="1" si="61"/>
        <v>2.2474182024144761E-7</v>
      </c>
      <c r="CV37" s="13">
        <f t="shared" ca="1" si="61"/>
        <v>2.2474182024144761E-7</v>
      </c>
      <c r="CW37" s="13">
        <f t="shared" ca="1" si="61"/>
        <v>2.2474182024144761E-7</v>
      </c>
      <c r="CX37" s="13">
        <f t="shared" ca="1" si="61"/>
        <v>2.3359160805321783E-7</v>
      </c>
      <c r="CY37" s="13">
        <f t="shared" ca="1" si="61"/>
        <v>2.3359160805321783E-7</v>
      </c>
      <c r="CZ37" s="13">
        <f t="shared" ca="1" si="61"/>
        <v>2.3359160805321783E-7</v>
      </c>
      <c r="DA37" s="13">
        <f t="shared" ca="1" si="61"/>
        <v>2.3359160805321783E-7</v>
      </c>
      <c r="DB37" s="13">
        <f t="shared" ca="1" si="61"/>
        <v>2.3359160805321783E-7</v>
      </c>
      <c r="DC37" s="13">
        <f t="shared" ca="1" si="61"/>
        <v>2.3359160805321783E-7</v>
      </c>
      <c r="DD37" s="13">
        <f t="shared" ca="1" si="61"/>
        <v>2.3359160805321783E-7</v>
      </c>
      <c r="DE37" s="13">
        <f t="shared" ca="1" si="61"/>
        <v>2.3359160805321783E-7</v>
      </c>
      <c r="DF37" s="13">
        <f t="shared" ca="1" si="61"/>
        <v>2.3359160805321783E-7</v>
      </c>
      <c r="DG37" s="13">
        <f t="shared" ca="1" si="61"/>
        <v>2.3359160805321783E-7</v>
      </c>
      <c r="DH37" s="13">
        <f t="shared" ca="1" si="61"/>
        <v>2.3359160805321783E-7</v>
      </c>
      <c r="DI37" s="13">
        <f t="shared" ca="1" si="61"/>
        <v>2.3359160805321783E-7</v>
      </c>
      <c r="DJ37" s="13">
        <f t="shared" ca="1" si="61"/>
        <v>2.3359160805321783E-7</v>
      </c>
      <c r="DK37" s="13">
        <f t="shared" ca="1" si="61"/>
        <v>2.3359160805321783E-7</v>
      </c>
      <c r="DL37" s="13">
        <f t="shared" ca="1" si="61"/>
        <v>2.3359160805321783E-7</v>
      </c>
      <c r="DM37" s="13">
        <f t="shared" ca="1" si="61"/>
        <v>2.3359160805321783E-7</v>
      </c>
      <c r="DN37" s="13">
        <f t="shared" ca="1" si="61"/>
        <v>2.3359160805321783E-7</v>
      </c>
      <c r="DO37" s="13">
        <f t="shared" ca="1" si="61"/>
        <v>2.3359160805321783E-7</v>
      </c>
      <c r="DP37" s="13">
        <f t="shared" ca="1" si="61"/>
        <v>2.3359160805321783E-7</v>
      </c>
      <c r="DQ37" s="13">
        <f t="shared" ca="1" si="61"/>
        <v>2.3359160805321783E-7</v>
      </c>
      <c r="DR37" s="13">
        <f t="shared" ca="1" si="61"/>
        <v>2.3359160805321783E-7</v>
      </c>
      <c r="DS37" s="13">
        <f t="shared" ca="1" si="61"/>
        <v>2.3359160805321783E-7</v>
      </c>
      <c r="DT37" s="13">
        <f t="shared" ca="1" si="61"/>
        <v>2.3359160805321783E-7</v>
      </c>
      <c r="DU37" s="13">
        <f t="shared" ca="1" si="61"/>
        <v>2.3359160805321783E-7</v>
      </c>
      <c r="DV37" s="13">
        <f t="shared" ca="1" si="61"/>
        <v>2.3359160805321783E-7</v>
      </c>
      <c r="DW37" s="13">
        <f t="shared" ca="1" si="61"/>
        <v>2.3359160805321783E-7</v>
      </c>
      <c r="DX37" s="13">
        <f t="shared" ca="1" si="61"/>
        <v>2.3359160805321783E-7</v>
      </c>
      <c r="DY37" s="13">
        <f t="shared" ca="1" si="61"/>
        <v>2.3359160805321783E-7</v>
      </c>
      <c r="DZ37" s="13">
        <f t="shared" ref="DZ37:GK37" ca="1" si="62">vol_last^2</f>
        <v>2.3359160805321783E-7</v>
      </c>
      <c r="EA37" s="13">
        <f t="shared" ca="1" si="62"/>
        <v>2.3359160805321783E-7</v>
      </c>
      <c r="EB37" s="13">
        <f t="shared" ca="1" si="62"/>
        <v>2.3359160805321783E-7</v>
      </c>
      <c r="EC37" s="13">
        <f t="shared" ca="1" si="62"/>
        <v>2.3359160805321783E-7</v>
      </c>
      <c r="ED37" s="13">
        <f t="shared" ca="1" si="62"/>
        <v>2.3359160805321783E-7</v>
      </c>
      <c r="EE37" s="13">
        <f t="shared" ca="1" si="62"/>
        <v>2.3359160805321783E-7</v>
      </c>
      <c r="EF37" s="13">
        <f t="shared" ca="1" si="62"/>
        <v>2.3359160805321783E-7</v>
      </c>
      <c r="EG37" s="13">
        <f t="shared" ca="1" si="62"/>
        <v>2.3359160805321783E-7</v>
      </c>
      <c r="EH37" s="13">
        <f t="shared" ca="1" si="62"/>
        <v>2.3359160805321783E-7</v>
      </c>
      <c r="EI37" s="13">
        <f t="shared" ca="1" si="62"/>
        <v>2.3359160805321783E-7</v>
      </c>
      <c r="EJ37" s="13">
        <f t="shared" ca="1" si="62"/>
        <v>2.3359160805321783E-7</v>
      </c>
      <c r="EK37" s="13">
        <f t="shared" ca="1" si="62"/>
        <v>2.3359160805321783E-7</v>
      </c>
      <c r="EL37" s="13">
        <f t="shared" ca="1" si="62"/>
        <v>2.3359160805321783E-7</v>
      </c>
      <c r="EM37" s="13">
        <f t="shared" ca="1" si="62"/>
        <v>2.3359160805321783E-7</v>
      </c>
      <c r="EN37" s="13">
        <f t="shared" ca="1" si="62"/>
        <v>2.3359160805321783E-7</v>
      </c>
      <c r="EO37" s="13">
        <f t="shared" ca="1" si="62"/>
        <v>2.3359160805321783E-7</v>
      </c>
      <c r="EP37" s="13">
        <f t="shared" ca="1" si="62"/>
        <v>2.3359160805321783E-7</v>
      </c>
      <c r="EQ37" s="13">
        <f t="shared" ca="1" si="62"/>
        <v>2.3359160805321783E-7</v>
      </c>
      <c r="ER37" s="13">
        <f t="shared" ca="1" si="62"/>
        <v>2.3359160805321783E-7</v>
      </c>
      <c r="ES37" s="13">
        <f t="shared" ca="1" si="62"/>
        <v>2.3359160805321783E-7</v>
      </c>
      <c r="ET37" s="13">
        <f t="shared" ca="1" si="62"/>
        <v>2.3359160805321783E-7</v>
      </c>
      <c r="EU37" s="13">
        <f t="shared" ca="1" si="62"/>
        <v>2.3359160805321783E-7</v>
      </c>
      <c r="EV37" s="13">
        <f t="shared" ca="1" si="62"/>
        <v>2.3359160805321783E-7</v>
      </c>
      <c r="EW37" s="13">
        <f t="shared" ca="1" si="62"/>
        <v>2.3359160805321783E-7</v>
      </c>
      <c r="EX37" s="13">
        <f t="shared" ca="1" si="62"/>
        <v>2.3359160805321783E-7</v>
      </c>
      <c r="EY37" s="13">
        <f t="shared" ca="1" si="62"/>
        <v>2.3359160805321783E-7</v>
      </c>
      <c r="EZ37" s="13">
        <f t="shared" ca="1" si="62"/>
        <v>2.3359160805321783E-7</v>
      </c>
      <c r="FA37" s="13">
        <f t="shared" ca="1" si="62"/>
        <v>2.3359160805321783E-7</v>
      </c>
      <c r="FB37" s="13">
        <f t="shared" ca="1" si="62"/>
        <v>2.3359160805321783E-7</v>
      </c>
      <c r="FC37" s="13">
        <f t="shared" ca="1" si="62"/>
        <v>2.3359160805321783E-7</v>
      </c>
      <c r="FD37" s="13">
        <f t="shared" ca="1" si="62"/>
        <v>2.3359160805321783E-7</v>
      </c>
      <c r="FE37" s="13">
        <f t="shared" ca="1" si="62"/>
        <v>2.3359160805321783E-7</v>
      </c>
      <c r="FF37" s="13">
        <f t="shared" ca="1" si="62"/>
        <v>2.3359160805321783E-7</v>
      </c>
      <c r="FG37" s="13">
        <f t="shared" ca="1" si="62"/>
        <v>2.3359160805321783E-7</v>
      </c>
      <c r="FH37" s="13">
        <f t="shared" ca="1" si="62"/>
        <v>2.3359160805321783E-7</v>
      </c>
      <c r="FI37" s="13">
        <f t="shared" ca="1" si="62"/>
        <v>2.3359160805321783E-7</v>
      </c>
      <c r="FJ37" s="13">
        <f t="shared" ca="1" si="62"/>
        <v>2.3359160805321783E-7</v>
      </c>
      <c r="FK37" s="13">
        <f t="shared" ca="1" si="62"/>
        <v>2.3359160805321783E-7</v>
      </c>
      <c r="FL37" s="13">
        <f t="shared" ca="1" si="62"/>
        <v>2.3359160805321783E-7</v>
      </c>
      <c r="FM37" s="13">
        <f t="shared" ca="1" si="62"/>
        <v>2.3359160805321783E-7</v>
      </c>
      <c r="FN37" s="13">
        <f t="shared" ca="1" si="62"/>
        <v>2.3359160805321783E-7</v>
      </c>
      <c r="FO37" s="13">
        <f t="shared" ca="1" si="62"/>
        <v>2.3359160805321783E-7</v>
      </c>
      <c r="FP37" s="13">
        <f t="shared" ca="1" si="62"/>
        <v>2.3359160805321783E-7</v>
      </c>
      <c r="FQ37" s="13">
        <f t="shared" ca="1" si="62"/>
        <v>2.3359160805321783E-7</v>
      </c>
      <c r="FR37" s="13">
        <f t="shared" ca="1" si="62"/>
        <v>2.3359160805321783E-7</v>
      </c>
      <c r="FS37" s="13">
        <f t="shared" ca="1" si="62"/>
        <v>2.3359160805321783E-7</v>
      </c>
      <c r="FT37" s="13">
        <f t="shared" ca="1" si="62"/>
        <v>2.3359160805321783E-7</v>
      </c>
      <c r="FU37" s="13">
        <f t="shared" ca="1" si="62"/>
        <v>2.3359160805321783E-7</v>
      </c>
      <c r="FV37" s="13">
        <f t="shared" ca="1" si="62"/>
        <v>2.3359160805321783E-7</v>
      </c>
      <c r="FW37" s="13">
        <f t="shared" ca="1" si="62"/>
        <v>2.3359160805321783E-7</v>
      </c>
      <c r="FX37" s="13">
        <f t="shared" ca="1" si="62"/>
        <v>2.3359160805321783E-7</v>
      </c>
      <c r="FY37" s="13">
        <f t="shared" ca="1" si="62"/>
        <v>2.3359160805321783E-7</v>
      </c>
      <c r="FZ37" s="13">
        <f t="shared" ca="1" si="62"/>
        <v>2.3359160805321783E-7</v>
      </c>
      <c r="GA37" s="13">
        <f t="shared" ca="1" si="62"/>
        <v>2.3359160805321783E-7</v>
      </c>
      <c r="GB37" s="13">
        <f t="shared" ca="1" si="62"/>
        <v>2.3359160805321783E-7</v>
      </c>
      <c r="GC37" s="13">
        <f t="shared" ca="1" si="62"/>
        <v>2.3359160805321783E-7</v>
      </c>
      <c r="GD37" s="13">
        <f t="shared" ca="1" si="62"/>
        <v>2.3359160805321783E-7</v>
      </c>
      <c r="GE37" s="13">
        <f t="shared" ca="1" si="62"/>
        <v>2.3359160805321783E-7</v>
      </c>
      <c r="GF37" s="13">
        <f t="shared" ca="1" si="62"/>
        <v>2.3359160805321783E-7</v>
      </c>
      <c r="GG37" s="13">
        <f t="shared" ca="1" si="62"/>
        <v>2.3359160805321783E-7</v>
      </c>
      <c r="GH37" s="13">
        <f t="shared" ca="1" si="62"/>
        <v>2.3359160805321783E-7</v>
      </c>
      <c r="GI37" s="13">
        <f t="shared" ca="1" si="62"/>
        <v>2.3359160805321783E-7</v>
      </c>
      <c r="GJ37" s="13">
        <f t="shared" ca="1" si="62"/>
        <v>2.3359160805321783E-7</v>
      </c>
      <c r="GK37" s="13">
        <f t="shared" ca="1" si="62"/>
        <v>2.3359160805321783E-7</v>
      </c>
      <c r="GL37" s="13">
        <f t="shared" ref="GL37:IW37" ca="1" si="63">vol_last^2</f>
        <v>2.3359160805321783E-7</v>
      </c>
      <c r="GM37" s="13">
        <f t="shared" ca="1" si="63"/>
        <v>2.3359160805321783E-7</v>
      </c>
      <c r="GN37" s="13">
        <f t="shared" ca="1" si="63"/>
        <v>2.3359160805321783E-7</v>
      </c>
      <c r="GO37" s="13">
        <f t="shared" ca="1" si="63"/>
        <v>2.3359160805321783E-7</v>
      </c>
      <c r="GP37" s="13">
        <f t="shared" ca="1" si="63"/>
        <v>2.3359160805321783E-7</v>
      </c>
      <c r="GQ37" s="13">
        <f t="shared" ca="1" si="63"/>
        <v>2.3359160805321783E-7</v>
      </c>
      <c r="GR37" s="13">
        <f t="shared" ca="1" si="63"/>
        <v>2.3359160805321783E-7</v>
      </c>
      <c r="GS37" s="13">
        <f t="shared" ca="1" si="63"/>
        <v>2.3359160805321783E-7</v>
      </c>
      <c r="GT37" s="13">
        <f t="shared" ca="1" si="63"/>
        <v>2.3359160805321783E-7</v>
      </c>
      <c r="GU37" s="13">
        <f t="shared" ca="1" si="63"/>
        <v>2.3359160805321783E-7</v>
      </c>
      <c r="GV37" s="13">
        <f t="shared" ca="1" si="63"/>
        <v>2.3359160805321783E-7</v>
      </c>
      <c r="GW37" s="13">
        <f t="shared" ca="1" si="63"/>
        <v>2.3359160805321783E-7</v>
      </c>
      <c r="GX37" s="13">
        <f t="shared" ca="1" si="63"/>
        <v>2.3359160805321783E-7</v>
      </c>
      <c r="GY37" s="13">
        <f t="shared" ca="1" si="63"/>
        <v>2.3359160805321783E-7</v>
      </c>
      <c r="GZ37" s="13">
        <f t="shared" ca="1" si="63"/>
        <v>2.3359160805321783E-7</v>
      </c>
      <c r="HA37" s="13">
        <f t="shared" ca="1" si="63"/>
        <v>2.3359160805321783E-7</v>
      </c>
      <c r="HB37" s="13">
        <f t="shared" ca="1" si="63"/>
        <v>2.3359160805321783E-7</v>
      </c>
      <c r="HC37" s="13">
        <f t="shared" ca="1" si="63"/>
        <v>2.3359160805321783E-7</v>
      </c>
      <c r="HD37" s="13">
        <f t="shared" ca="1" si="63"/>
        <v>2.3359160805321783E-7</v>
      </c>
      <c r="HE37" s="13">
        <f t="shared" ca="1" si="63"/>
        <v>2.3359160805321783E-7</v>
      </c>
      <c r="HF37" s="13">
        <f t="shared" ca="1" si="63"/>
        <v>2.3359160805321783E-7</v>
      </c>
      <c r="HG37" s="13">
        <f t="shared" ca="1" si="63"/>
        <v>2.3359160805321783E-7</v>
      </c>
      <c r="HH37" s="13">
        <f t="shared" ca="1" si="63"/>
        <v>2.3359160805321783E-7</v>
      </c>
      <c r="HI37" s="13">
        <f t="shared" ca="1" si="63"/>
        <v>2.3359160805321783E-7</v>
      </c>
      <c r="HJ37" s="13">
        <f t="shared" ca="1" si="63"/>
        <v>2.3359160805321783E-7</v>
      </c>
      <c r="HK37" s="13">
        <f t="shared" ca="1" si="63"/>
        <v>2.3359160805321783E-7</v>
      </c>
      <c r="HL37" s="13">
        <f t="shared" ca="1" si="63"/>
        <v>2.3359160805321783E-7</v>
      </c>
      <c r="HM37" s="13">
        <f t="shared" ca="1" si="63"/>
        <v>2.3359160805321783E-7</v>
      </c>
      <c r="HN37" s="13">
        <f t="shared" ca="1" si="63"/>
        <v>2.3359160805321783E-7</v>
      </c>
      <c r="HO37" s="13">
        <f t="shared" ca="1" si="63"/>
        <v>2.3359160805321783E-7</v>
      </c>
      <c r="HP37" s="13">
        <f t="shared" ca="1" si="63"/>
        <v>2.3359160805321783E-7</v>
      </c>
      <c r="HQ37" s="13">
        <f t="shared" ca="1" si="63"/>
        <v>2.3359160805321783E-7</v>
      </c>
      <c r="HR37" s="13">
        <f t="shared" ca="1" si="63"/>
        <v>2.3359160805321783E-7</v>
      </c>
      <c r="HS37" s="13">
        <f t="shared" ca="1" si="63"/>
        <v>2.3359160805321783E-7</v>
      </c>
      <c r="HT37" s="13">
        <f t="shared" ca="1" si="63"/>
        <v>2.3359160805321783E-7</v>
      </c>
      <c r="HU37" s="13">
        <f t="shared" ca="1" si="63"/>
        <v>2.3359160805321783E-7</v>
      </c>
      <c r="HV37" s="13">
        <f t="shared" ca="1" si="63"/>
        <v>2.3359160805321783E-7</v>
      </c>
      <c r="HW37" s="13">
        <f t="shared" ca="1" si="63"/>
        <v>2.3359160805321783E-7</v>
      </c>
      <c r="HX37" s="13">
        <f t="shared" ca="1" si="63"/>
        <v>2.3359160805321783E-7</v>
      </c>
      <c r="HY37" s="13">
        <f t="shared" ca="1" si="63"/>
        <v>2.3359160805321783E-7</v>
      </c>
      <c r="HZ37" s="13">
        <f t="shared" ca="1" si="63"/>
        <v>2.3359160805321783E-7</v>
      </c>
      <c r="IA37" s="13">
        <f t="shared" ca="1" si="63"/>
        <v>2.3359160805321783E-7</v>
      </c>
      <c r="IB37" s="13">
        <f t="shared" ca="1" si="63"/>
        <v>2.3359160805321783E-7</v>
      </c>
      <c r="IC37" s="13">
        <f t="shared" ca="1" si="63"/>
        <v>2.3359160805321783E-7</v>
      </c>
      <c r="ID37" s="13">
        <f t="shared" ca="1" si="63"/>
        <v>2.3359160805321783E-7</v>
      </c>
      <c r="IE37" s="13">
        <f t="shared" ca="1" si="63"/>
        <v>2.3359160805321783E-7</v>
      </c>
      <c r="IF37" s="13">
        <f t="shared" ca="1" si="63"/>
        <v>2.3359160805321783E-7</v>
      </c>
      <c r="IG37" s="13">
        <f t="shared" ca="1" si="63"/>
        <v>2.3359160805321783E-7</v>
      </c>
      <c r="IH37" s="13">
        <f t="shared" ca="1" si="63"/>
        <v>2.3359160805321783E-7</v>
      </c>
      <c r="II37" s="13">
        <f t="shared" ca="1" si="63"/>
        <v>2.3359160805321783E-7</v>
      </c>
      <c r="IJ37" s="13">
        <f t="shared" ca="1" si="63"/>
        <v>2.3359160805321783E-7</v>
      </c>
      <c r="IK37" s="13">
        <f t="shared" ca="1" si="63"/>
        <v>2.3359160805321783E-7</v>
      </c>
      <c r="IL37" s="13">
        <f t="shared" ca="1" si="63"/>
        <v>2.3359160805321783E-7</v>
      </c>
      <c r="IM37" s="13">
        <f t="shared" ca="1" si="63"/>
        <v>2.3359160805321783E-7</v>
      </c>
      <c r="IN37" s="13">
        <f t="shared" ca="1" si="63"/>
        <v>2.3359160805321783E-7</v>
      </c>
      <c r="IO37" s="13">
        <f t="shared" ca="1" si="63"/>
        <v>2.3359160805321783E-7</v>
      </c>
      <c r="IP37" s="13">
        <f t="shared" ca="1" si="63"/>
        <v>2.3359160805321783E-7</v>
      </c>
      <c r="IQ37" s="13">
        <f t="shared" ca="1" si="63"/>
        <v>2.3359160805321783E-7</v>
      </c>
      <c r="IR37" s="13">
        <f t="shared" ca="1" si="63"/>
        <v>2.3359160805321783E-7</v>
      </c>
      <c r="IS37" s="13">
        <f t="shared" ca="1" si="63"/>
        <v>2.3359160805321783E-7</v>
      </c>
      <c r="IT37" s="13">
        <f t="shared" ca="1" si="63"/>
        <v>2.3359160805321783E-7</v>
      </c>
      <c r="IU37" s="13">
        <f t="shared" ca="1" si="63"/>
        <v>2.3359160805321783E-7</v>
      </c>
      <c r="IV37" s="13">
        <f t="shared" ca="1" si="63"/>
        <v>2.3359160805321783E-7</v>
      </c>
      <c r="IW37" s="13">
        <f t="shared" ca="1" si="63"/>
        <v>2.3359160805321783E-7</v>
      </c>
      <c r="IX37" s="13">
        <f t="shared" ref="IX37:KP37" ca="1" si="64">vol_last^2</f>
        <v>2.3359160805321783E-7</v>
      </c>
      <c r="IY37" s="13">
        <f t="shared" ca="1" si="64"/>
        <v>2.3359160805321783E-7</v>
      </c>
      <c r="IZ37" s="13">
        <f t="shared" ca="1" si="64"/>
        <v>2.3359160805321783E-7</v>
      </c>
      <c r="JA37" s="13">
        <f t="shared" ca="1" si="64"/>
        <v>2.3359160805321783E-7</v>
      </c>
      <c r="JB37" s="13">
        <f t="shared" ca="1" si="64"/>
        <v>2.3359160805321783E-7</v>
      </c>
      <c r="JC37" s="13">
        <f t="shared" ca="1" si="64"/>
        <v>2.3359160805321783E-7</v>
      </c>
      <c r="JD37" s="13">
        <f t="shared" ca="1" si="64"/>
        <v>2.3359160805321783E-7</v>
      </c>
      <c r="JE37" s="13">
        <f t="shared" ca="1" si="64"/>
        <v>2.3359160805321783E-7</v>
      </c>
      <c r="JF37" s="13">
        <f t="shared" ca="1" si="64"/>
        <v>2.3359160805321783E-7</v>
      </c>
      <c r="JG37" s="13">
        <f t="shared" ca="1" si="64"/>
        <v>2.3359160805321783E-7</v>
      </c>
      <c r="JH37" s="13">
        <f t="shared" ca="1" si="64"/>
        <v>2.3359160805321783E-7</v>
      </c>
      <c r="JI37" s="13">
        <f t="shared" ca="1" si="64"/>
        <v>2.3359160805321783E-7</v>
      </c>
      <c r="JJ37" s="13">
        <f t="shared" ca="1" si="64"/>
        <v>2.3359160805321783E-7</v>
      </c>
      <c r="JK37" s="13">
        <f t="shared" ca="1" si="64"/>
        <v>2.3359160805321783E-7</v>
      </c>
      <c r="JL37" s="13">
        <f t="shared" ca="1" si="64"/>
        <v>2.3359160805321783E-7</v>
      </c>
      <c r="JM37" s="13">
        <f t="shared" ca="1" si="64"/>
        <v>2.3359160805321783E-7</v>
      </c>
      <c r="JN37" s="13">
        <f t="shared" ca="1" si="64"/>
        <v>2.3359160805321783E-7</v>
      </c>
      <c r="JO37" s="13">
        <f t="shared" ca="1" si="64"/>
        <v>2.3359160805321783E-7</v>
      </c>
      <c r="JP37" s="13">
        <f t="shared" ca="1" si="64"/>
        <v>2.3359160805321783E-7</v>
      </c>
      <c r="JQ37" s="13">
        <f t="shared" ca="1" si="64"/>
        <v>2.3359160805321783E-7</v>
      </c>
      <c r="JR37" s="13">
        <f t="shared" ca="1" si="64"/>
        <v>2.3359160805321783E-7</v>
      </c>
      <c r="JS37" s="13">
        <f t="shared" ca="1" si="64"/>
        <v>2.3359160805321783E-7</v>
      </c>
      <c r="JT37" s="13">
        <f t="shared" ca="1" si="64"/>
        <v>2.3359160805321783E-7</v>
      </c>
      <c r="JU37" s="13">
        <f t="shared" ca="1" si="64"/>
        <v>2.3359160805321783E-7</v>
      </c>
      <c r="JV37" s="13">
        <f t="shared" ca="1" si="64"/>
        <v>2.3359160805321783E-7</v>
      </c>
      <c r="JW37" s="13">
        <f t="shared" ca="1" si="64"/>
        <v>2.3359160805321783E-7</v>
      </c>
      <c r="JX37" s="13">
        <f t="shared" ca="1" si="64"/>
        <v>2.3359160805321783E-7</v>
      </c>
      <c r="JY37" s="13">
        <f t="shared" ca="1" si="64"/>
        <v>2.3359160805321783E-7</v>
      </c>
      <c r="JZ37" s="13">
        <f t="shared" ca="1" si="64"/>
        <v>2.3359160805321783E-7</v>
      </c>
      <c r="KA37" s="13">
        <f t="shared" ca="1" si="64"/>
        <v>2.3359160805321783E-7</v>
      </c>
      <c r="KB37" s="13">
        <f t="shared" ca="1" si="64"/>
        <v>2.3359160805321783E-7</v>
      </c>
      <c r="KC37" s="13">
        <f t="shared" ca="1" si="64"/>
        <v>2.3359160805321783E-7</v>
      </c>
      <c r="KD37" s="13">
        <f t="shared" ca="1" si="64"/>
        <v>2.3359160805321783E-7</v>
      </c>
      <c r="KE37" s="13">
        <f t="shared" ca="1" si="64"/>
        <v>2.3359160805321783E-7</v>
      </c>
      <c r="KF37" s="13">
        <f t="shared" ca="1" si="64"/>
        <v>2.3359160805321783E-7</v>
      </c>
      <c r="KG37" s="13">
        <f t="shared" ca="1" si="64"/>
        <v>2.3359160805321783E-7</v>
      </c>
      <c r="KH37" s="13">
        <f t="shared" ca="1" si="64"/>
        <v>2.3359160805321783E-7</v>
      </c>
      <c r="KI37" s="13">
        <f t="shared" ca="1" si="64"/>
        <v>2.3359160805321783E-7</v>
      </c>
      <c r="KJ37" s="13">
        <f t="shared" ca="1" si="64"/>
        <v>2.3359160805321783E-7</v>
      </c>
      <c r="KK37" s="13">
        <f t="shared" ca="1" si="64"/>
        <v>2.3359160805321783E-7</v>
      </c>
      <c r="KL37" s="13">
        <f t="shared" ca="1" si="64"/>
        <v>2.3359160805321783E-7</v>
      </c>
      <c r="KM37" s="13">
        <f t="shared" ca="1" si="64"/>
        <v>2.3359160805321783E-7</v>
      </c>
      <c r="KN37" s="13">
        <f t="shared" ca="1" si="64"/>
        <v>2.3359160805321783E-7</v>
      </c>
      <c r="KO37" s="13">
        <f t="shared" ca="1" si="64"/>
        <v>2.3359160805321783E-7</v>
      </c>
      <c r="KP37" s="13">
        <f t="shared" ca="1" si="64"/>
        <v>2.0952755918426687E-7</v>
      </c>
    </row>
    <row r="38" spans="1:302" x14ac:dyDescent="0.2">
      <c r="B38" s="13">
        <f t="shared" ref="B38:BM38" si="65">vol_next^2</f>
        <v>9.9999999999999995E-7</v>
      </c>
      <c r="C38" s="13">
        <f t="shared" si="65"/>
        <v>3.9999999999999998E-6</v>
      </c>
      <c r="D38" s="13">
        <f t="shared" si="65"/>
        <v>3.9999999999999998E-6</v>
      </c>
      <c r="E38" s="13">
        <f t="shared" si="65"/>
        <v>3.9999999999999998E-6</v>
      </c>
      <c r="F38" s="13">
        <f t="shared" si="65"/>
        <v>3.9999999999999998E-6</v>
      </c>
      <c r="G38" s="13">
        <f t="shared" si="65"/>
        <v>3.9999999999999998E-6</v>
      </c>
      <c r="H38" s="13">
        <f t="shared" si="65"/>
        <v>3.9999999999999998E-6</v>
      </c>
      <c r="I38" s="13">
        <f t="shared" si="65"/>
        <v>3.9999999999999998E-6</v>
      </c>
      <c r="J38" s="13">
        <f t="shared" si="65"/>
        <v>3.9999999999999998E-6</v>
      </c>
      <c r="K38" s="13">
        <f t="shared" si="65"/>
        <v>3.9999999999999998E-6</v>
      </c>
      <c r="L38" s="13">
        <f t="shared" si="65"/>
        <v>3.9999999999999998E-6</v>
      </c>
      <c r="M38" s="13">
        <f t="shared" si="65"/>
        <v>3.9999999999999998E-6</v>
      </c>
      <c r="N38" s="13">
        <f t="shared" si="65"/>
        <v>3.9999999999999998E-6</v>
      </c>
      <c r="O38" s="13">
        <f t="shared" si="65"/>
        <v>3.9999999999999998E-6</v>
      </c>
      <c r="P38" s="13">
        <f t="shared" si="65"/>
        <v>3.9999999999999998E-6</v>
      </c>
      <c r="Q38" s="13">
        <f t="shared" si="65"/>
        <v>3.9999999999999998E-6</v>
      </c>
      <c r="R38" s="13">
        <f t="shared" si="65"/>
        <v>3.9999999999999998E-6</v>
      </c>
      <c r="S38" s="13">
        <f t="shared" si="65"/>
        <v>3.9999999999999998E-6</v>
      </c>
      <c r="T38" s="13">
        <f t="shared" si="65"/>
        <v>3.9999999999999998E-6</v>
      </c>
      <c r="U38" s="13">
        <f t="shared" si="65"/>
        <v>3.9999999999999998E-6</v>
      </c>
      <c r="V38" s="13">
        <f t="shared" si="65"/>
        <v>3.9999999999999998E-6</v>
      </c>
      <c r="W38" s="13">
        <f t="shared" si="65"/>
        <v>3.9999999999999998E-6</v>
      </c>
      <c r="X38" s="13">
        <f t="shared" si="65"/>
        <v>3.9999999999999998E-6</v>
      </c>
      <c r="Y38" s="13">
        <f t="shared" si="65"/>
        <v>3.9999999999999998E-6</v>
      </c>
      <c r="Z38" s="13">
        <f t="shared" si="65"/>
        <v>3.9999999999999998E-6</v>
      </c>
      <c r="AA38" s="13">
        <f t="shared" si="65"/>
        <v>3.9999999999999998E-6</v>
      </c>
      <c r="AB38" s="13">
        <f t="shared" si="65"/>
        <v>3.9999999999999998E-6</v>
      </c>
      <c r="AC38" s="13">
        <f t="shared" si="65"/>
        <v>3.9999999999999998E-6</v>
      </c>
      <c r="AD38" s="13">
        <f t="shared" si="65"/>
        <v>3.9999999999999998E-6</v>
      </c>
      <c r="AE38" s="13">
        <f t="shared" si="65"/>
        <v>3.9999999999999998E-6</v>
      </c>
      <c r="AF38" s="13">
        <f t="shared" ca="1" si="65"/>
        <v>2.3290074027596284E-7</v>
      </c>
      <c r="AG38" s="13">
        <f t="shared" ca="1" si="65"/>
        <v>2.3290074027596284E-7</v>
      </c>
      <c r="AH38" s="13">
        <f t="shared" ca="1" si="65"/>
        <v>2.3290074027596284E-7</v>
      </c>
      <c r="AI38" s="13">
        <f t="shared" ca="1" si="65"/>
        <v>2.3290074027596284E-7</v>
      </c>
      <c r="AJ38" s="13">
        <f t="shared" ca="1" si="65"/>
        <v>2.3290074027596284E-7</v>
      </c>
      <c r="AK38" s="13">
        <f t="shared" ca="1" si="65"/>
        <v>2.3290074027596284E-7</v>
      </c>
      <c r="AL38" s="13">
        <f t="shared" ca="1" si="65"/>
        <v>2.3290074027596284E-7</v>
      </c>
      <c r="AM38" s="13">
        <f t="shared" ca="1" si="65"/>
        <v>2.3290074027596284E-7</v>
      </c>
      <c r="AN38" s="13">
        <f t="shared" ca="1" si="65"/>
        <v>2.3290074027596284E-7</v>
      </c>
      <c r="AO38" s="13">
        <f t="shared" ca="1" si="65"/>
        <v>2.3290074027596284E-7</v>
      </c>
      <c r="AP38" s="13">
        <f t="shared" ca="1" si="65"/>
        <v>2.4332701655922213E-7</v>
      </c>
      <c r="AQ38" s="13">
        <f t="shared" ca="1" si="65"/>
        <v>2.4332701655922213E-7</v>
      </c>
      <c r="AR38" s="13">
        <f t="shared" ca="1" si="65"/>
        <v>2.4332701655922213E-7</v>
      </c>
      <c r="AS38" s="13">
        <f t="shared" ca="1" si="65"/>
        <v>2.4332701655922213E-7</v>
      </c>
      <c r="AT38" s="13">
        <f t="shared" ca="1" si="65"/>
        <v>2.4332701655922213E-7</v>
      </c>
      <c r="AU38" s="13">
        <f t="shared" ca="1" si="65"/>
        <v>2.4332701655922213E-7</v>
      </c>
      <c r="AV38" s="13">
        <f t="shared" ca="1" si="65"/>
        <v>2.4332701655922213E-7</v>
      </c>
      <c r="AW38" s="13">
        <f t="shared" ca="1" si="65"/>
        <v>2.4332701655922213E-7</v>
      </c>
      <c r="AX38" s="13">
        <f t="shared" ca="1" si="65"/>
        <v>2.4332701655922213E-7</v>
      </c>
      <c r="AY38" s="13">
        <f t="shared" ca="1" si="65"/>
        <v>2.4332701655922213E-7</v>
      </c>
      <c r="AZ38" s="13">
        <f t="shared" ca="1" si="65"/>
        <v>2.2474182024144761E-7</v>
      </c>
      <c r="BA38" s="13">
        <f t="shared" ca="1" si="65"/>
        <v>2.2474182024144761E-7</v>
      </c>
      <c r="BB38" s="13">
        <f t="shared" ca="1" si="65"/>
        <v>2.2474182024144761E-7</v>
      </c>
      <c r="BC38" s="13">
        <f t="shared" ca="1" si="65"/>
        <v>2.2474182024144761E-7</v>
      </c>
      <c r="BD38" s="13">
        <f t="shared" ca="1" si="65"/>
        <v>2.2474182024144761E-7</v>
      </c>
      <c r="BE38" s="13">
        <f t="shared" ca="1" si="65"/>
        <v>2.2474182024144761E-7</v>
      </c>
      <c r="BF38" s="13">
        <f t="shared" ca="1" si="65"/>
        <v>2.2474182024144761E-7</v>
      </c>
      <c r="BG38" s="13">
        <f t="shared" ca="1" si="65"/>
        <v>2.2474182024144761E-7</v>
      </c>
      <c r="BH38" s="13">
        <f t="shared" ca="1" si="65"/>
        <v>2.2474182024144761E-7</v>
      </c>
      <c r="BI38" s="13">
        <f t="shared" ca="1" si="65"/>
        <v>2.2474182024144761E-7</v>
      </c>
      <c r="BJ38" s="13">
        <f t="shared" ca="1" si="65"/>
        <v>2.2474182024144761E-7</v>
      </c>
      <c r="BK38" s="13">
        <f t="shared" ca="1" si="65"/>
        <v>2.2474182024144761E-7</v>
      </c>
      <c r="BL38" s="13">
        <f t="shared" ca="1" si="65"/>
        <v>2.2474182024144761E-7</v>
      </c>
      <c r="BM38" s="13">
        <f t="shared" ca="1" si="65"/>
        <v>2.2474182024144761E-7</v>
      </c>
      <c r="BN38" s="13">
        <f t="shared" ref="BN38:DY38" ca="1" si="66">vol_next^2</f>
        <v>2.2474182024144761E-7</v>
      </c>
      <c r="BO38" s="13">
        <f t="shared" ca="1" si="66"/>
        <v>2.2474182024144761E-7</v>
      </c>
      <c r="BP38" s="13">
        <f t="shared" ca="1" si="66"/>
        <v>2.2474182024144761E-7</v>
      </c>
      <c r="BQ38" s="13">
        <f t="shared" ca="1" si="66"/>
        <v>2.2474182024144761E-7</v>
      </c>
      <c r="BR38" s="13">
        <f t="shared" ca="1" si="66"/>
        <v>2.2474182024144761E-7</v>
      </c>
      <c r="BS38" s="13">
        <f t="shared" ca="1" si="66"/>
        <v>2.2474182024144761E-7</v>
      </c>
      <c r="BT38" s="13">
        <f t="shared" ca="1" si="66"/>
        <v>2.3359160805321783E-7</v>
      </c>
      <c r="BU38" s="13">
        <f t="shared" ca="1" si="66"/>
        <v>2.3359160805321783E-7</v>
      </c>
      <c r="BV38" s="13">
        <f t="shared" ca="1" si="66"/>
        <v>2.3359160805321783E-7</v>
      </c>
      <c r="BW38" s="13">
        <f t="shared" ca="1" si="66"/>
        <v>2.3359160805321783E-7</v>
      </c>
      <c r="BX38" s="13">
        <f t="shared" ca="1" si="66"/>
        <v>2.3359160805321783E-7</v>
      </c>
      <c r="BY38" s="13">
        <f t="shared" ca="1" si="66"/>
        <v>2.3359160805321783E-7</v>
      </c>
      <c r="BZ38" s="13">
        <f t="shared" ca="1" si="66"/>
        <v>2.3359160805321783E-7</v>
      </c>
      <c r="CA38" s="13">
        <f t="shared" ca="1" si="66"/>
        <v>2.3359160805321783E-7</v>
      </c>
      <c r="CB38" s="13">
        <f t="shared" ca="1" si="66"/>
        <v>2.3359160805321783E-7</v>
      </c>
      <c r="CC38" s="13">
        <f t="shared" ca="1" si="66"/>
        <v>2.3359160805321783E-7</v>
      </c>
      <c r="CD38" s="13">
        <f t="shared" ca="1" si="66"/>
        <v>2.3359160805321783E-7</v>
      </c>
      <c r="CE38" s="13">
        <f t="shared" ca="1" si="66"/>
        <v>2.3359160805321783E-7</v>
      </c>
      <c r="CF38" s="13">
        <f t="shared" ca="1" si="66"/>
        <v>2.3359160805321783E-7</v>
      </c>
      <c r="CG38" s="13">
        <f t="shared" ca="1" si="66"/>
        <v>2.3359160805321783E-7</v>
      </c>
      <c r="CH38" s="13">
        <f t="shared" ca="1" si="66"/>
        <v>2.3359160805321783E-7</v>
      </c>
      <c r="CI38" s="13">
        <f t="shared" ca="1" si="66"/>
        <v>2.3359160805321783E-7</v>
      </c>
      <c r="CJ38" s="13">
        <f t="shared" ca="1" si="66"/>
        <v>2.3359160805321783E-7</v>
      </c>
      <c r="CK38" s="13">
        <f t="shared" ca="1" si="66"/>
        <v>2.3359160805321783E-7</v>
      </c>
      <c r="CL38" s="13">
        <f t="shared" ca="1" si="66"/>
        <v>2.3359160805321783E-7</v>
      </c>
      <c r="CM38" s="13">
        <f t="shared" ca="1" si="66"/>
        <v>2.3359160805321783E-7</v>
      </c>
      <c r="CN38" s="13">
        <f t="shared" ca="1" si="66"/>
        <v>2.3359160805321783E-7</v>
      </c>
      <c r="CO38" s="13">
        <f t="shared" ca="1" si="66"/>
        <v>2.3359160805321783E-7</v>
      </c>
      <c r="CP38" s="13">
        <f t="shared" ca="1" si="66"/>
        <v>2.3359160805321783E-7</v>
      </c>
      <c r="CQ38" s="13">
        <f t="shared" ca="1" si="66"/>
        <v>2.3359160805321783E-7</v>
      </c>
      <c r="CR38" s="13">
        <f t="shared" ca="1" si="66"/>
        <v>2.3359160805321783E-7</v>
      </c>
      <c r="CS38" s="13">
        <f t="shared" ca="1" si="66"/>
        <v>2.3359160805321783E-7</v>
      </c>
      <c r="CT38" s="13">
        <f t="shared" ca="1" si="66"/>
        <v>2.3359160805321783E-7</v>
      </c>
      <c r="CU38" s="13">
        <f t="shared" ca="1" si="66"/>
        <v>2.3359160805321783E-7</v>
      </c>
      <c r="CV38" s="13">
        <f t="shared" ca="1" si="66"/>
        <v>2.3359160805321783E-7</v>
      </c>
      <c r="CW38" s="13">
        <f t="shared" ca="1" si="66"/>
        <v>2.3359160805321783E-7</v>
      </c>
      <c r="CX38" s="13">
        <f t="shared" ca="1" si="66"/>
        <v>2.0952755918426687E-7</v>
      </c>
      <c r="CY38" s="13">
        <f t="shared" ca="1" si="66"/>
        <v>2.0952755918426687E-7</v>
      </c>
      <c r="CZ38" s="13">
        <f t="shared" ca="1" si="66"/>
        <v>2.0952755918426687E-7</v>
      </c>
      <c r="DA38" s="13">
        <f t="shared" ca="1" si="66"/>
        <v>2.0952755918426687E-7</v>
      </c>
      <c r="DB38" s="13">
        <f t="shared" ca="1" si="66"/>
        <v>2.0952755918426687E-7</v>
      </c>
      <c r="DC38" s="13">
        <f t="shared" ca="1" si="66"/>
        <v>2.0952755918426687E-7</v>
      </c>
      <c r="DD38" s="13">
        <f t="shared" ca="1" si="66"/>
        <v>2.0952755918426687E-7</v>
      </c>
      <c r="DE38" s="13">
        <f t="shared" ca="1" si="66"/>
        <v>2.0952755918426687E-7</v>
      </c>
      <c r="DF38" s="13">
        <f t="shared" ca="1" si="66"/>
        <v>2.0952755918426687E-7</v>
      </c>
      <c r="DG38" s="13">
        <f t="shared" ca="1" si="66"/>
        <v>2.0952755918426687E-7</v>
      </c>
      <c r="DH38" s="13">
        <f t="shared" ca="1" si="66"/>
        <v>2.0952755918426687E-7</v>
      </c>
      <c r="DI38" s="13">
        <f t="shared" ca="1" si="66"/>
        <v>2.0952755918426687E-7</v>
      </c>
      <c r="DJ38" s="13">
        <f t="shared" ca="1" si="66"/>
        <v>2.0952755918426687E-7</v>
      </c>
      <c r="DK38" s="13">
        <f t="shared" ca="1" si="66"/>
        <v>2.0952755918426687E-7</v>
      </c>
      <c r="DL38" s="13">
        <f t="shared" ca="1" si="66"/>
        <v>2.0952755918426687E-7</v>
      </c>
      <c r="DM38" s="13">
        <f t="shared" ca="1" si="66"/>
        <v>2.0952755918426687E-7</v>
      </c>
      <c r="DN38" s="13">
        <f t="shared" ca="1" si="66"/>
        <v>2.0952755918426687E-7</v>
      </c>
      <c r="DO38" s="13">
        <f t="shared" ca="1" si="66"/>
        <v>2.0952755918426687E-7</v>
      </c>
      <c r="DP38" s="13">
        <f t="shared" ca="1" si="66"/>
        <v>2.0952755918426687E-7</v>
      </c>
      <c r="DQ38" s="13">
        <f t="shared" ca="1" si="66"/>
        <v>2.0952755918426687E-7</v>
      </c>
      <c r="DR38" s="13">
        <f t="shared" ca="1" si="66"/>
        <v>2.0952755918426687E-7</v>
      </c>
      <c r="DS38" s="13">
        <f t="shared" ca="1" si="66"/>
        <v>2.0952755918426687E-7</v>
      </c>
      <c r="DT38" s="13">
        <f t="shared" ca="1" si="66"/>
        <v>2.0952755918426687E-7</v>
      </c>
      <c r="DU38" s="13">
        <f t="shared" ca="1" si="66"/>
        <v>2.0952755918426687E-7</v>
      </c>
      <c r="DV38" s="13">
        <f t="shared" ca="1" si="66"/>
        <v>2.0952755918426687E-7</v>
      </c>
      <c r="DW38" s="13">
        <f t="shared" ca="1" si="66"/>
        <v>2.0952755918426687E-7</v>
      </c>
      <c r="DX38" s="13">
        <f t="shared" ca="1" si="66"/>
        <v>2.0952755918426687E-7</v>
      </c>
      <c r="DY38" s="13">
        <f t="shared" ca="1" si="66"/>
        <v>2.0952755918426687E-7</v>
      </c>
      <c r="DZ38" s="13">
        <f t="shared" ref="DZ38:GK38" ca="1" si="67">vol_next^2</f>
        <v>2.0952755918426687E-7</v>
      </c>
      <c r="EA38" s="13">
        <f t="shared" ca="1" si="67"/>
        <v>2.0952755918426687E-7</v>
      </c>
      <c r="EB38" s="13">
        <f t="shared" ca="1" si="67"/>
        <v>2.0952755918426687E-7</v>
      </c>
      <c r="EC38" s="13">
        <f t="shared" ca="1" si="67"/>
        <v>2.0952755918426687E-7</v>
      </c>
      <c r="ED38" s="13">
        <f t="shared" ca="1" si="67"/>
        <v>2.0952755918426687E-7</v>
      </c>
      <c r="EE38" s="13">
        <f t="shared" ca="1" si="67"/>
        <v>2.0952755918426687E-7</v>
      </c>
      <c r="EF38" s="13">
        <f t="shared" ca="1" si="67"/>
        <v>2.0952755918426687E-7</v>
      </c>
      <c r="EG38" s="13">
        <f t="shared" ca="1" si="67"/>
        <v>2.0952755918426687E-7</v>
      </c>
      <c r="EH38" s="13">
        <f t="shared" ca="1" si="67"/>
        <v>2.0952755918426687E-7</v>
      </c>
      <c r="EI38" s="13">
        <f t="shared" ca="1" si="67"/>
        <v>2.0952755918426687E-7</v>
      </c>
      <c r="EJ38" s="13">
        <f t="shared" ca="1" si="67"/>
        <v>2.0952755918426687E-7</v>
      </c>
      <c r="EK38" s="13">
        <f t="shared" ca="1" si="67"/>
        <v>2.0952755918426687E-7</v>
      </c>
      <c r="EL38" s="13">
        <f t="shared" ca="1" si="67"/>
        <v>2.0952755918426687E-7</v>
      </c>
      <c r="EM38" s="13">
        <f t="shared" ca="1" si="67"/>
        <v>2.0952755918426687E-7</v>
      </c>
      <c r="EN38" s="13">
        <f t="shared" ca="1" si="67"/>
        <v>2.0952755918426687E-7</v>
      </c>
      <c r="EO38" s="13">
        <f t="shared" ca="1" si="67"/>
        <v>2.0952755918426687E-7</v>
      </c>
      <c r="EP38" s="13">
        <f t="shared" ca="1" si="67"/>
        <v>2.0952755918426687E-7</v>
      </c>
      <c r="EQ38" s="13">
        <f t="shared" ca="1" si="67"/>
        <v>2.0952755918426687E-7</v>
      </c>
      <c r="ER38" s="13">
        <f t="shared" ca="1" si="67"/>
        <v>2.0952755918426687E-7</v>
      </c>
      <c r="ES38" s="13">
        <f t="shared" ca="1" si="67"/>
        <v>2.0952755918426687E-7</v>
      </c>
      <c r="ET38" s="13">
        <f t="shared" ca="1" si="67"/>
        <v>2.0952755918426687E-7</v>
      </c>
      <c r="EU38" s="13">
        <f t="shared" ca="1" si="67"/>
        <v>2.0952755918426687E-7</v>
      </c>
      <c r="EV38" s="13">
        <f t="shared" ca="1" si="67"/>
        <v>2.0952755918426687E-7</v>
      </c>
      <c r="EW38" s="13">
        <f t="shared" ca="1" si="67"/>
        <v>2.0952755918426687E-7</v>
      </c>
      <c r="EX38" s="13">
        <f t="shared" ca="1" si="67"/>
        <v>2.0952755918426687E-7</v>
      </c>
      <c r="EY38" s="13">
        <f t="shared" ca="1" si="67"/>
        <v>2.0952755918426687E-7</v>
      </c>
      <c r="EZ38" s="13">
        <f t="shared" ca="1" si="67"/>
        <v>2.0952755918426687E-7</v>
      </c>
      <c r="FA38" s="13">
        <f t="shared" ca="1" si="67"/>
        <v>2.0952755918426687E-7</v>
      </c>
      <c r="FB38" s="13">
        <f t="shared" ca="1" si="67"/>
        <v>2.0952755918426687E-7</v>
      </c>
      <c r="FC38" s="13">
        <f t="shared" ca="1" si="67"/>
        <v>2.0952755918426687E-7</v>
      </c>
      <c r="FD38" s="13">
        <f t="shared" ca="1" si="67"/>
        <v>2.0952755918426687E-7</v>
      </c>
      <c r="FE38" s="13">
        <f t="shared" ca="1" si="67"/>
        <v>2.0952755918426687E-7</v>
      </c>
      <c r="FF38" s="13">
        <f t="shared" ca="1" si="67"/>
        <v>2.0952755918426687E-7</v>
      </c>
      <c r="FG38" s="13">
        <f t="shared" ca="1" si="67"/>
        <v>2.0952755918426687E-7</v>
      </c>
      <c r="FH38" s="13">
        <f t="shared" ca="1" si="67"/>
        <v>2.0952755918426687E-7</v>
      </c>
      <c r="FI38" s="13">
        <f t="shared" ca="1" si="67"/>
        <v>2.0952755918426687E-7</v>
      </c>
      <c r="FJ38" s="13">
        <f t="shared" ca="1" si="67"/>
        <v>2.0952755918426687E-7</v>
      </c>
      <c r="FK38" s="13">
        <f t="shared" ca="1" si="67"/>
        <v>2.0952755918426687E-7</v>
      </c>
      <c r="FL38" s="13">
        <f t="shared" ca="1" si="67"/>
        <v>2.0952755918426687E-7</v>
      </c>
      <c r="FM38" s="13">
        <f t="shared" ca="1" si="67"/>
        <v>2.0952755918426687E-7</v>
      </c>
      <c r="FN38" s="13">
        <f t="shared" ca="1" si="67"/>
        <v>2.0952755918426687E-7</v>
      </c>
      <c r="FO38" s="13">
        <f t="shared" ca="1" si="67"/>
        <v>2.0952755918426687E-7</v>
      </c>
      <c r="FP38" s="13">
        <f t="shared" ca="1" si="67"/>
        <v>2.0952755918426687E-7</v>
      </c>
      <c r="FQ38" s="13">
        <f t="shared" ca="1" si="67"/>
        <v>2.0952755918426687E-7</v>
      </c>
      <c r="FR38" s="13">
        <f t="shared" ca="1" si="67"/>
        <v>2.0952755918426687E-7</v>
      </c>
      <c r="FS38" s="13">
        <f t="shared" ca="1" si="67"/>
        <v>2.0952755918426687E-7</v>
      </c>
      <c r="FT38" s="13">
        <f t="shared" ca="1" si="67"/>
        <v>2.0952755918426687E-7</v>
      </c>
      <c r="FU38" s="13">
        <f t="shared" ca="1" si="67"/>
        <v>2.0952755918426687E-7</v>
      </c>
      <c r="FV38" s="13">
        <f t="shared" ca="1" si="67"/>
        <v>2.0952755918426687E-7</v>
      </c>
      <c r="FW38" s="13">
        <f t="shared" ca="1" si="67"/>
        <v>2.0952755918426687E-7</v>
      </c>
      <c r="FX38" s="13">
        <f t="shared" ca="1" si="67"/>
        <v>2.0952755918426687E-7</v>
      </c>
      <c r="FY38" s="13">
        <f t="shared" ca="1" si="67"/>
        <v>2.0952755918426687E-7</v>
      </c>
      <c r="FZ38" s="13">
        <f t="shared" ca="1" si="67"/>
        <v>2.0952755918426687E-7</v>
      </c>
      <c r="GA38" s="13">
        <f t="shared" ca="1" si="67"/>
        <v>2.0952755918426687E-7</v>
      </c>
      <c r="GB38" s="13">
        <f t="shared" ca="1" si="67"/>
        <v>2.0952755918426687E-7</v>
      </c>
      <c r="GC38" s="13">
        <f t="shared" ca="1" si="67"/>
        <v>2.0952755918426687E-7</v>
      </c>
      <c r="GD38" s="13">
        <f t="shared" ca="1" si="67"/>
        <v>2.0952755918426687E-7</v>
      </c>
      <c r="GE38" s="13">
        <f t="shared" ca="1" si="67"/>
        <v>2.0952755918426687E-7</v>
      </c>
      <c r="GF38" s="13">
        <f t="shared" ca="1" si="67"/>
        <v>2.0952755918426687E-7</v>
      </c>
      <c r="GG38" s="13">
        <f t="shared" ca="1" si="67"/>
        <v>2.0952755918426687E-7</v>
      </c>
      <c r="GH38" s="13">
        <f t="shared" ca="1" si="67"/>
        <v>2.0952755918426687E-7</v>
      </c>
      <c r="GI38" s="13">
        <f t="shared" ca="1" si="67"/>
        <v>2.0952755918426687E-7</v>
      </c>
      <c r="GJ38" s="13">
        <f t="shared" ca="1" si="67"/>
        <v>2.0952755918426687E-7</v>
      </c>
      <c r="GK38" s="13">
        <f t="shared" ca="1" si="67"/>
        <v>2.0952755918426687E-7</v>
      </c>
      <c r="GL38" s="13">
        <f t="shared" ref="GL38:IW38" ca="1" si="68">vol_next^2</f>
        <v>2.0952755918426687E-7</v>
      </c>
      <c r="GM38" s="13">
        <f t="shared" ca="1" si="68"/>
        <v>2.0952755918426687E-7</v>
      </c>
      <c r="GN38" s="13">
        <f t="shared" ca="1" si="68"/>
        <v>2.0952755918426687E-7</v>
      </c>
      <c r="GO38" s="13">
        <f t="shared" ca="1" si="68"/>
        <v>2.0952755918426687E-7</v>
      </c>
      <c r="GP38" s="13">
        <f t="shared" ca="1" si="68"/>
        <v>2.0952755918426687E-7</v>
      </c>
      <c r="GQ38" s="13">
        <f t="shared" ca="1" si="68"/>
        <v>2.0952755918426687E-7</v>
      </c>
      <c r="GR38" s="13">
        <f t="shared" ca="1" si="68"/>
        <v>2.0952755918426687E-7</v>
      </c>
      <c r="GS38" s="13">
        <f t="shared" ca="1" si="68"/>
        <v>2.0952755918426687E-7</v>
      </c>
      <c r="GT38" s="13">
        <f t="shared" ca="1" si="68"/>
        <v>2.0952755918426687E-7</v>
      </c>
      <c r="GU38" s="13">
        <f t="shared" ca="1" si="68"/>
        <v>2.0952755918426687E-7</v>
      </c>
      <c r="GV38" s="13">
        <f t="shared" ca="1" si="68"/>
        <v>2.0952755918426687E-7</v>
      </c>
      <c r="GW38" s="13">
        <f t="shared" ca="1" si="68"/>
        <v>2.0952755918426687E-7</v>
      </c>
      <c r="GX38" s="13">
        <f t="shared" ca="1" si="68"/>
        <v>2.0952755918426687E-7</v>
      </c>
      <c r="GY38" s="13">
        <f t="shared" ca="1" si="68"/>
        <v>2.0952755918426687E-7</v>
      </c>
      <c r="GZ38" s="13">
        <f t="shared" ca="1" si="68"/>
        <v>2.0952755918426687E-7</v>
      </c>
      <c r="HA38" s="13">
        <f t="shared" ca="1" si="68"/>
        <v>2.0952755918426687E-7</v>
      </c>
      <c r="HB38" s="13">
        <f t="shared" ca="1" si="68"/>
        <v>2.0952755918426687E-7</v>
      </c>
      <c r="HC38" s="13">
        <f t="shared" ca="1" si="68"/>
        <v>2.0952755918426687E-7</v>
      </c>
      <c r="HD38" s="13">
        <f t="shared" ca="1" si="68"/>
        <v>2.0952755918426687E-7</v>
      </c>
      <c r="HE38" s="13">
        <f t="shared" ca="1" si="68"/>
        <v>2.0952755918426687E-7</v>
      </c>
      <c r="HF38" s="13">
        <f t="shared" ca="1" si="68"/>
        <v>2.0952755918426687E-7</v>
      </c>
      <c r="HG38" s="13">
        <f t="shared" ca="1" si="68"/>
        <v>2.0952755918426687E-7</v>
      </c>
      <c r="HH38" s="13">
        <f t="shared" ca="1" si="68"/>
        <v>2.0952755918426687E-7</v>
      </c>
      <c r="HI38" s="13">
        <f t="shared" ca="1" si="68"/>
        <v>2.0952755918426687E-7</v>
      </c>
      <c r="HJ38" s="13">
        <f t="shared" ca="1" si="68"/>
        <v>2.0952755918426687E-7</v>
      </c>
      <c r="HK38" s="13">
        <f t="shared" ca="1" si="68"/>
        <v>2.0952755918426687E-7</v>
      </c>
      <c r="HL38" s="13">
        <f t="shared" ca="1" si="68"/>
        <v>2.0952755918426687E-7</v>
      </c>
      <c r="HM38" s="13">
        <f t="shared" ca="1" si="68"/>
        <v>2.0952755918426687E-7</v>
      </c>
      <c r="HN38" s="13">
        <f t="shared" ca="1" si="68"/>
        <v>2.0952755918426687E-7</v>
      </c>
      <c r="HO38" s="13">
        <f t="shared" ca="1" si="68"/>
        <v>2.0952755918426687E-7</v>
      </c>
      <c r="HP38" s="13">
        <f t="shared" ca="1" si="68"/>
        <v>2.0952755918426687E-7</v>
      </c>
      <c r="HQ38" s="13">
        <f t="shared" ca="1" si="68"/>
        <v>2.0952755918426687E-7</v>
      </c>
      <c r="HR38" s="13">
        <f t="shared" ca="1" si="68"/>
        <v>2.0952755918426687E-7</v>
      </c>
      <c r="HS38" s="13">
        <f t="shared" ca="1" si="68"/>
        <v>2.0952755918426687E-7</v>
      </c>
      <c r="HT38" s="13">
        <f t="shared" ca="1" si="68"/>
        <v>2.0952755918426687E-7</v>
      </c>
      <c r="HU38" s="13">
        <f t="shared" ca="1" si="68"/>
        <v>2.0952755918426687E-7</v>
      </c>
      <c r="HV38" s="13">
        <f t="shared" ca="1" si="68"/>
        <v>2.0952755918426687E-7</v>
      </c>
      <c r="HW38" s="13">
        <f t="shared" ca="1" si="68"/>
        <v>2.0952755918426687E-7</v>
      </c>
      <c r="HX38" s="13">
        <f t="shared" ca="1" si="68"/>
        <v>2.0952755918426687E-7</v>
      </c>
      <c r="HY38" s="13">
        <f t="shared" ca="1" si="68"/>
        <v>2.0952755918426687E-7</v>
      </c>
      <c r="HZ38" s="13">
        <f t="shared" ca="1" si="68"/>
        <v>2.0952755918426687E-7</v>
      </c>
      <c r="IA38" s="13">
        <f t="shared" ca="1" si="68"/>
        <v>2.0952755918426687E-7</v>
      </c>
      <c r="IB38" s="13">
        <f t="shared" ca="1" si="68"/>
        <v>2.0952755918426687E-7</v>
      </c>
      <c r="IC38" s="13">
        <f t="shared" ca="1" si="68"/>
        <v>2.0952755918426687E-7</v>
      </c>
      <c r="ID38" s="13">
        <f t="shared" ca="1" si="68"/>
        <v>2.0952755918426687E-7</v>
      </c>
      <c r="IE38" s="13">
        <f t="shared" ca="1" si="68"/>
        <v>2.0952755918426687E-7</v>
      </c>
      <c r="IF38" s="13">
        <f t="shared" ca="1" si="68"/>
        <v>2.0952755918426687E-7</v>
      </c>
      <c r="IG38" s="13">
        <f t="shared" ca="1" si="68"/>
        <v>2.0952755918426687E-7</v>
      </c>
      <c r="IH38" s="13">
        <f t="shared" ca="1" si="68"/>
        <v>2.0952755918426687E-7</v>
      </c>
      <c r="II38" s="13">
        <f t="shared" ca="1" si="68"/>
        <v>2.0952755918426687E-7</v>
      </c>
      <c r="IJ38" s="13">
        <f t="shared" ca="1" si="68"/>
        <v>2.0952755918426687E-7</v>
      </c>
      <c r="IK38" s="13">
        <f t="shared" ca="1" si="68"/>
        <v>2.0952755918426687E-7</v>
      </c>
      <c r="IL38" s="13">
        <f t="shared" ca="1" si="68"/>
        <v>2.0952755918426687E-7</v>
      </c>
      <c r="IM38" s="13">
        <f t="shared" ca="1" si="68"/>
        <v>2.0952755918426687E-7</v>
      </c>
      <c r="IN38" s="13">
        <f t="shared" ca="1" si="68"/>
        <v>2.0952755918426687E-7</v>
      </c>
      <c r="IO38" s="13">
        <f t="shared" ca="1" si="68"/>
        <v>2.0952755918426687E-7</v>
      </c>
      <c r="IP38" s="13">
        <f t="shared" ca="1" si="68"/>
        <v>2.0952755918426687E-7</v>
      </c>
      <c r="IQ38" s="13">
        <f t="shared" ca="1" si="68"/>
        <v>2.0952755918426687E-7</v>
      </c>
      <c r="IR38" s="13">
        <f t="shared" ca="1" si="68"/>
        <v>2.0952755918426687E-7</v>
      </c>
      <c r="IS38" s="13">
        <f t="shared" ca="1" si="68"/>
        <v>2.0952755918426687E-7</v>
      </c>
      <c r="IT38" s="13">
        <f t="shared" ca="1" si="68"/>
        <v>2.0952755918426687E-7</v>
      </c>
      <c r="IU38" s="13">
        <f t="shared" ca="1" si="68"/>
        <v>2.0952755918426687E-7</v>
      </c>
      <c r="IV38" s="13">
        <f t="shared" ca="1" si="68"/>
        <v>2.0952755918426687E-7</v>
      </c>
      <c r="IW38" s="13">
        <f t="shared" ca="1" si="68"/>
        <v>2.0952755918426687E-7</v>
      </c>
      <c r="IX38" s="13">
        <f t="shared" ref="IX38:KP38" ca="1" si="69">vol_next^2</f>
        <v>2.0952755918426687E-7</v>
      </c>
      <c r="IY38" s="13">
        <f t="shared" ca="1" si="69"/>
        <v>2.0952755918426687E-7</v>
      </c>
      <c r="IZ38" s="13">
        <f t="shared" ca="1" si="69"/>
        <v>2.0952755918426687E-7</v>
      </c>
      <c r="JA38" s="13">
        <f t="shared" ca="1" si="69"/>
        <v>2.0952755918426687E-7</v>
      </c>
      <c r="JB38" s="13">
        <f t="shared" ca="1" si="69"/>
        <v>2.0952755918426687E-7</v>
      </c>
      <c r="JC38" s="13">
        <f t="shared" ca="1" si="69"/>
        <v>2.0952755918426687E-7</v>
      </c>
      <c r="JD38" s="13">
        <f t="shared" ca="1" si="69"/>
        <v>2.0952755918426687E-7</v>
      </c>
      <c r="JE38" s="13">
        <f t="shared" ca="1" si="69"/>
        <v>2.0952755918426687E-7</v>
      </c>
      <c r="JF38" s="13">
        <f t="shared" ca="1" si="69"/>
        <v>2.0952755918426687E-7</v>
      </c>
      <c r="JG38" s="13">
        <f t="shared" ca="1" si="69"/>
        <v>2.0952755918426687E-7</v>
      </c>
      <c r="JH38" s="13">
        <f t="shared" ca="1" si="69"/>
        <v>2.0952755918426687E-7</v>
      </c>
      <c r="JI38" s="13">
        <f t="shared" ca="1" si="69"/>
        <v>2.0952755918426687E-7</v>
      </c>
      <c r="JJ38" s="13">
        <f t="shared" ca="1" si="69"/>
        <v>2.0952755918426687E-7</v>
      </c>
      <c r="JK38" s="13">
        <f t="shared" ca="1" si="69"/>
        <v>2.0952755918426687E-7</v>
      </c>
      <c r="JL38" s="13">
        <f t="shared" ca="1" si="69"/>
        <v>2.0952755918426687E-7</v>
      </c>
      <c r="JM38" s="13">
        <f t="shared" ca="1" si="69"/>
        <v>2.0952755918426687E-7</v>
      </c>
      <c r="JN38" s="13">
        <f t="shared" ca="1" si="69"/>
        <v>2.0952755918426687E-7</v>
      </c>
      <c r="JO38" s="13">
        <f t="shared" ca="1" si="69"/>
        <v>2.0952755918426687E-7</v>
      </c>
      <c r="JP38" s="13">
        <f t="shared" ca="1" si="69"/>
        <v>2.0952755918426687E-7</v>
      </c>
      <c r="JQ38" s="13">
        <f t="shared" ca="1" si="69"/>
        <v>2.0952755918426687E-7</v>
      </c>
      <c r="JR38" s="13">
        <f t="shared" ca="1" si="69"/>
        <v>2.0952755918426687E-7</v>
      </c>
      <c r="JS38" s="13">
        <f t="shared" ca="1" si="69"/>
        <v>2.0952755918426687E-7</v>
      </c>
      <c r="JT38" s="13">
        <f t="shared" ca="1" si="69"/>
        <v>2.0952755918426687E-7</v>
      </c>
      <c r="JU38" s="13">
        <f t="shared" ca="1" si="69"/>
        <v>2.0952755918426687E-7</v>
      </c>
      <c r="JV38" s="13">
        <f t="shared" ca="1" si="69"/>
        <v>2.0952755918426687E-7</v>
      </c>
      <c r="JW38" s="13">
        <f t="shared" ca="1" si="69"/>
        <v>2.0952755918426687E-7</v>
      </c>
      <c r="JX38" s="13">
        <f t="shared" ca="1" si="69"/>
        <v>2.0952755918426687E-7</v>
      </c>
      <c r="JY38" s="13">
        <f t="shared" ca="1" si="69"/>
        <v>2.0952755918426687E-7</v>
      </c>
      <c r="JZ38" s="13">
        <f t="shared" ca="1" si="69"/>
        <v>2.0952755918426687E-7</v>
      </c>
      <c r="KA38" s="13">
        <f t="shared" ca="1" si="69"/>
        <v>2.0952755918426687E-7</v>
      </c>
      <c r="KB38" s="13">
        <f t="shared" ca="1" si="69"/>
        <v>2.0952755918426687E-7</v>
      </c>
      <c r="KC38" s="13">
        <f t="shared" ca="1" si="69"/>
        <v>2.0952755918426687E-7</v>
      </c>
      <c r="KD38" s="13">
        <f t="shared" ca="1" si="69"/>
        <v>2.0952755918426687E-7</v>
      </c>
      <c r="KE38" s="13">
        <f t="shared" ca="1" si="69"/>
        <v>2.0952755918426687E-7</v>
      </c>
      <c r="KF38" s="13">
        <f t="shared" ca="1" si="69"/>
        <v>2.0952755918426687E-7</v>
      </c>
      <c r="KG38" s="13">
        <f t="shared" ca="1" si="69"/>
        <v>2.0952755918426687E-7</v>
      </c>
      <c r="KH38" s="13">
        <f t="shared" ca="1" si="69"/>
        <v>2.0952755918426687E-7</v>
      </c>
      <c r="KI38" s="13">
        <f t="shared" ca="1" si="69"/>
        <v>2.0952755918426687E-7</v>
      </c>
      <c r="KJ38" s="13">
        <f t="shared" ca="1" si="69"/>
        <v>2.0952755918426687E-7</v>
      </c>
      <c r="KK38" s="13">
        <f t="shared" ca="1" si="69"/>
        <v>2.0952755918426687E-7</v>
      </c>
      <c r="KL38" s="13">
        <f t="shared" ca="1" si="69"/>
        <v>2.0952755918426687E-7</v>
      </c>
      <c r="KM38" s="13">
        <f t="shared" ca="1" si="69"/>
        <v>2.0952755918426687E-7</v>
      </c>
      <c r="KN38" s="13">
        <f t="shared" ca="1" si="69"/>
        <v>2.0952755918426687E-7</v>
      </c>
      <c r="KO38" s="13">
        <f t="shared" ca="1" si="69"/>
        <v>2.0952755918426687E-7</v>
      </c>
      <c r="KP38" s="13">
        <f t="shared" ca="1" si="69"/>
        <v>2.0952755918426687E-7</v>
      </c>
    </row>
    <row r="39" spans="1:302" x14ac:dyDescent="0.2">
      <c r="B39" s="13">
        <f t="shared" ref="B39:BM39" si="70">-2*cov_last_next</f>
        <v>-1.08E-6</v>
      </c>
      <c r="C39" s="13">
        <f t="shared" si="70"/>
        <v>-2.7999999999999999E-6</v>
      </c>
      <c r="D39" s="13">
        <f t="shared" si="70"/>
        <v>-2.7999999999999999E-6</v>
      </c>
      <c r="E39" s="13">
        <f t="shared" si="70"/>
        <v>-2.7999999999999999E-6</v>
      </c>
      <c r="F39" s="13">
        <f t="shared" si="70"/>
        <v>-2.7999999999999999E-6</v>
      </c>
      <c r="G39" s="13">
        <f t="shared" si="70"/>
        <v>-2.7999999999999999E-6</v>
      </c>
      <c r="H39" s="13">
        <f t="shared" si="70"/>
        <v>-2.7999999999999999E-6</v>
      </c>
      <c r="I39" s="13">
        <f t="shared" si="70"/>
        <v>-2.7999999999999999E-6</v>
      </c>
      <c r="J39" s="13">
        <f t="shared" si="70"/>
        <v>-2.7999999999999999E-6</v>
      </c>
      <c r="K39" s="13">
        <f t="shared" si="70"/>
        <v>-2.7999999999999999E-6</v>
      </c>
      <c r="L39" s="13">
        <f t="shared" si="70"/>
        <v>-2.7999999999999999E-6</v>
      </c>
      <c r="M39" s="13">
        <f t="shared" si="70"/>
        <v>-2.7999999999999999E-6</v>
      </c>
      <c r="N39" s="13">
        <f t="shared" si="70"/>
        <v>-2.7999999999999999E-6</v>
      </c>
      <c r="O39" s="13">
        <f t="shared" si="70"/>
        <v>-2.7999999999999999E-6</v>
      </c>
      <c r="P39" s="13">
        <f t="shared" si="70"/>
        <v>-2.7999999999999999E-6</v>
      </c>
      <c r="Q39" s="13">
        <f t="shared" si="70"/>
        <v>-2.7999999999999999E-6</v>
      </c>
      <c r="R39" s="13">
        <f t="shared" si="70"/>
        <v>-2.7999999999999999E-6</v>
      </c>
      <c r="S39" s="13">
        <f t="shared" si="70"/>
        <v>-2.7999999999999999E-6</v>
      </c>
      <c r="T39" s="13">
        <f t="shared" si="70"/>
        <v>-2.7999999999999999E-6</v>
      </c>
      <c r="U39" s="13">
        <f t="shared" si="70"/>
        <v>-2.7999999999999999E-6</v>
      </c>
      <c r="V39" s="13">
        <f t="shared" si="70"/>
        <v>-2.7999999999999999E-6</v>
      </c>
      <c r="W39" s="13">
        <f t="shared" si="70"/>
        <v>-2.7999999999999999E-6</v>
      </c>
      <c r="X39" s="13">
        <f t="shared" si="70"/>
        <v>-2.7999999999999999E-6</v>
      </c>
      <c r="Y39" s="13">
        <f t="shared" si="70"/>
        <v>-2.7999999999999999E-6</v>
      </c>
      <c r="Z39" s="13">
        <f t="shared" si="70"/>
        <v>-2.7999999999999999E-6</v>
      </c>
      <c r="AA39" s="13">
        <f t="shared" si="70"/>
        <v>-2.7999999999999999E-6</v>
      </c>
      <c r="AB39" s="13">
        <f t="shared" si="70"/>
        <v>-2.7999999999999999E-6</v>
      </c>
      <c r="AC39" s="13">
        <f t="shared" si="70"/>
        <v>-2.7999999999999999E-6</v>
      </c>
      <c r="AD39" s="13">
        <f t="shared" si="70"/>
        <v>-2.7999999999999999E-6</v>
      </c>
      <c r="AE39" s="13">
        <f t="shared" si="70"/>
        <v>-2.7999999999999999E-6</v>
      </c>
      <c r="AF39" s="13">
        <f t="shared" ca="1" si="70"/>
        <v>-1.957933847172368E-7</v>
      </c>
      <c r="AG39" s="13">
        <f t="shared" ca="1" si="70"/>
        <v>-1.957933847172368E-7</v>
      </c>
      <c r="AH39" s="13">
        <f t="shared" ca="1" si="70"/>
        <v>-1.957933847172368E-7</v>
      </c>
      <c r="AI39" s="13">
        <f t="shared" ca="1" si="70"/>
        <v>-1.957933847172368E-7</v>
      </c>
      <c r="AJ39" s="13">
        <f t="shared" ca="1" si="70"/>
        <v>-1.957933847172368E-7</v>
      </c>
      <c r="AK39" s="13">
        <f t="shared" ca="1" si="70"/>
        <v>-1.957933847172368E-7</v>
      </c>
      <c r="AL39" s="13">
        <f t="shared" ca="1" si="70"/>
        <v>-1.957933847172368E-7</v>
      </c>
      <c r="AM39" s="13">
        <f t="shared" ca="1" si="70"/>
        <v>-1.957933847172368E-7</v>
      </c>
      <c r="AN39" s="13">
        <f t="shared" ca="1" si="70"/>
        <v>-1.957933847172368E-7</v>
      </c>
      <c r="AO39" s="13">
        <f t="shared" ca="1" si="70"/>
        <v>-1.957933847172368E-7</v>
      </c>
      <c r="AP39" s="13">
        <f t="shared" ca="1" si="70"/>
        <v>-1.9356830749095592E-7</v>
      </c>
      <c r="AQ39" s="13">
        <f t="shared" ca="1" si="70"/>
        <v>-1.9356830749095592E-7</v>
      </c>
      <c r="AR39" s="13">
        <f t="shared" ca="1" si="70"/>
        <v>-1.9356830749095592E-7</v>
      </c>
      <c r="AS39" s="13">
        <f t="shared" ca="1" si="70"/>
        <v>-1.9356830749095592E-7</v>
      </c>
      <c r="AT39" s="13">
        <f t="shared" ca="1" si="70"/>
        <v>-1.9356830749095592E-7</v>
      </c>
      <c r="AU39" s="13">
        <f t="shared" ca="1" si="70"/>
        <v>-1.9356830749095592E-7</v>
      </c>
      <c r="AV39" s="13">
        <f t="shared" ca="1" si="70"/>
        <v>-1.9356830749095592E-7</v>
      </c>
      <c r="AW39" s="13">
        <f t="shared" ca="1" si="70"/>
        <v>-1.9356830749095592E-7</v>
      </c>
      <c r="AX39" s="13">
        <f t="shared" ca="1" si="70"/>
        <v>-1.9356830749095592E-7</v>
      </c>
      <c r="AY39" s="13">
        <f t="shared" ca="1" si="70"/>
        <v>-1.9356830749095592E-7</v>
      </c>
      <c r="AZ39" s="13">
        <f t="shared" ca="1" si="70"/>
        <v>-1.9422103992304384E-7</v>
      </c>
      <c r="BA39" s="13">
        <f t="shared" ca="1" si="70"/>
        <v>-1.9422103992304384E-7</v>
      </c>
      <c r="BB39" s="13">
        <f t="shared" ca="1" si="70"/>
        <v>-1.9422103992304384E-7</v>
      </c>
      <c r="BC39" s="13">
        <f t="shared" ca="1" si="70"/>
        <v>-1.9422103992304384E-7</v>
      </c>
      <c r="BD39" s="13">
        <f t="shared" ca="1" si="70"/>
        <v>-1.9422103992304384E-7</v>
      </c>
      <c r="BE39" s="13">
        <f t="shared" ca="1" si="70"/>
        <v>-1.9422103992304384E-7</v>
      </c>
      <c r="BF39" s="13">
        <f t="shared" ca="1" si="70"/>
        <v>-1.9422103992304384E-7</v>
      </c>
      <c r="BG39" s="13">
        <f t="shared" ca="1" si="70"/>
        <v>-1.9422103992304384E-7</v>
      </c>
      <c r="BH39" s="13">
        <f t="shared" ca="1" si="70"/>
        <v>-1.9422103992304384E-7</v>
      </c>
      <c r="BI39" s="13">
        <f t="shared" ca="1" si="70"/>
        <v>-1.9422103992304384E-7</v>
      </c>
      <c r="BJ39" s="13">
        <f t="shared" ca="1" si="70"/>
        <v>-1.9422103992304384E-7</v>
      </c>
      <c r="BK39" s="13">
        <f t="shared" ca="1" si="70"/>
        <v>-1.9422103992304384E-7</v>
      </c>
      <c r="BL39" s="13">
        <f t="shared" ca="1" si="70"/>
        <v>-1.9422103992304384E-7</v>
      </c>
      <c r="BM39" s="13">
        <f t="shared" ca="1" si="70"/>
        <v>-1.9422103992304384E-7</v>
      </c>
      <c r="BN39" s="13">
        <f t="shared" ref="BN39:DY39" ca="1" si="71">-2*cov_last_next</f>
        <v>-1.9422103992304384E-7</v>
      </c>
      <c r="BO39" s="13">
        <f t="shared" ca="1" si="71"/>
        <v>-1.9422103992304384E-7</v>
      </c>
      <c r="BP39" s="13">
        <f t="shared" ca="1" si="71"/>
        <v>-1.9422103992304384E-7</v>
      </c>
      <c r="BQ39" s="13">
        <f t="shared" ca="1" si="71"/>
        <v>-1.9422103992304384E-7</v>
      </c>
      <c r="BR39" s="13">
        <f t="shared" ca="1" si="71"/>
        <v>-1.9422103992304384E-7</v>
      </c>
      <c r="BS39" s="13">
        <f t="shared" ca="1" si="71"/>
        <v>-1.9422103992304384E-7</v>
      </c>
      <c r="BT39" s="13">
        <f t="shared" ca="1" si="71"/>
        <v>-1.9049070499942645E-7</v>
      </c>
      <c r="BU39" s="13">
        <f t="shared" ca="1" si="71"/>
        <v>-1.9049070499942645E-7</v>
      </c>
      <c r="BV39" s="13">
        <f t="shared" ca="1" si="71"/>
        <v>-1.9049070499942645E-7</v>
      </c>
      <c r="BW39" s="13">
        <f t="shared" ca="1" si="71"/>
        <v>-1.9049070499942645E-7</v>
      </c>
      <c r="BX39" s="13">
        <f t="shared" ca="1" si="71"/>
        <v>-1.9049070499942645E-7</v>
      </c>
      <c r="BY39" s="13">
        <f t="shared" ca="1" si="71"/>
        <v>-1.9049070499942645E-7</v>
      </c>
      <c r="BZ39" s="13">
        <f t="shared" ca="1" si="71"/>
        <v>-1.9049070499942645E-7</v>
      </c>
      <c r="CA39" s="13">
        <f t="shared" ca="1" si="71"/>
        <v>-1.9049070499942645E-7</v>
      </c>
      <c r="CB39" s="13">
        <f t="shared" ca="1" si="71"/>
        <v>-1.9049070499942645E-7</v>
      </c>
      <c r="CC39" s="13">
        <f t="shared" ca="1" si="71"/>
        <v>-1.9049070499942645E-7</v>
      </c>
      <c r="CD39" s="13">
        <f t="shared" ca="1" si="71"/>
        <v>-1.9049070499942645E-7</v>
      </c>
      <c r="CE39" s="13">
        <f t="shared" ca="1" si="71"/>
        <v>-1.9049070499942645E-7</v>
      </c>
      <c r="CF39" s="13">
        <f t="shared" ca="1" si="71"/>
        <v>-1.9049070499942645E-7</v>
      </c>
      <c r="CG39" s="13">
        <f t="shared" ca="1" si="71"/>
        <v>-1.9049070499942645E-7</v>
      </c>
      <c r="CH39" s="13">
        <f t="shared" ca="1" si="71"/>
        <v>-1.9049070499942645E-7</v>
      </c>
      <c r="CI39" s="13">
        <f t="shared" ca="1" si="71"/>
        <v>-1.9049070499942645E-7</v>
      </c>
      <c r="CJ39" s="13">
        <f t="shared" ca="1" si="71"/>
        <v>-1.9049070499942645E-7</v>
      </c>
      <c r="CK39" s="13">
        <f t="shared" ca="1" si="71"/>
        <v>-1.9049070499942645E-7</v>
      </c>
      <c r="CL39" s="13">
        <f t="shared" ca="1" si="71"/>
        <v>-1.9049070499942645E-7</v>
      </c>
      <c r="CM39" s="13">
        <f t="shared" ca="1" si="71"/>
        <v>-1.9049070499942645E-7</v>
      </c>
      <c r="CN39" s="13">
        <f t="shared" ca="1" si="71"/>
        <v>-1.9049070499942645E-7</v>
      </c>
      <c r="CO39" s="13">
        <f t="shared" ca="1" si="71"/>
        <v>-1.9049070499942645E-7</v>
      </c>
      <c r="CP39" s="13">
        <f t="shared" ca="1" si="71"/>
        <v>-1.9049070499942645E-7</v>
      </c>
      <c r="CQ39" s="13">
        <f t="shared" ca="1" si="71"/>
        <v>-1.9049070499942645E-7</v>
      </c>
      <c r="CR39" s="13">
        <f t="shared" ca="1" si="71"/>
        <v>-1.9049070499942645E-7</v>
      </c>
      <c r="CS39" s="13">
        <f t="shared" ca="1" si="71"/>
        <v>-1.9049070499942645E-7</v>
      </c>
      <c r="CT39" s="13">
        <f t="shared" ca="1" si="71"/>
        <v>-1.9049070499942645E-7</v>
      </c>
      <c r="CU39" s="13">
        <f t="shared" ca="1" si="71"/>
        <v>-1.9049070499942645E-7</v>
      </c>
      <c r="CV39" s="13">
        <f t="shared" ca="1" si="71"/>
        <v>-1.9049070499942645E-7</v>
      </c>
      <c r="CW39" s="13">
        <f t="shared" ca="1" si="71"/>
        <v>-1.9049070499942645E-7</v>
      </c>
      <c r="CX39" s="13">
        <f t="shared" ca="1" si="71"/>
        <v>-1.7410985965614897E-7</v>
      </c>
      <c r="CY39" s="13">
        <f t="shared" ca="1" si="71"/>
        <v>-1.7410985965614897E-7</v>
      </c>
      <c r="CZ39" s="13">
        <f t="shared" ca="1" si="71"/>
        <v>-1.7410985965614897E-7</v>
      </c>
      <c r="DA39" s="13">
        <f t="shared" ca="1" si="71"/>
        <v>-1.7410985965614897E-7</v>
      </c>
      <c r="DB39" s="13">
        <f t="shared" ca="1" si="71"/>
        <v>-1.7410985965614897E-7</v>
      </c>
      <c r="DC39" s="13">
        <f t="shared" ca="1" si="71"/>
        <v>-1.7410985965614897E-7</v>
      </c>
      <c r="DD39" s="13">
        <f t="shared" ca="1" si="71"/>
        <v>-1.7410985965614897E-7</v>
      </c>
      <c r="DE39" s="13">
        <f t="shared" ca="1" si="71"/>
        <v>-1.7410985965614897E-7</v>
      </c>
      <c r="DF39" s="13">
        <f t="shared" ca="1" si="71"/>
        <v>-1.7410985965614897E-7</v>
      </c>
      <c r="DG39" s="13">
        <f t="shared" ca="1" si="71"/>
        <v>-1.7410985965614897E-7</v>
      </c>
      <c r="DH39" s="13">
        <f t="shared" ca="1" si="71"/>
        <v>-1.7410985965614897E-7</v>
      </c>
      <c r="DI39" s="13">
        <f t="shared" ca="1" si="71"/>
        <v>-1.7410985965614897E-7</v>
      </c>
      <c r="DJ39" s="13">
        <f t="shared" ca="1" si="71"/>
        <v>-1.7410985965614897E-7</v>
      </c>
      <c r="DK39" s="13">
        <f t="shared" ca="1" si="71"/>
        <v>-1.7410985965614897E-7</v>
      </c>
      <c r="DL39" s="13">
        <f t="shared" ca="1" si="71"/>
        <v>-1.7410985965614897E-7</v>
      </c>
      <c r="DM39" s="13">
        <f t="shared" ca="1" si="71"/>
        <v>-1.7410985965614897E-7</v>
      </c>
      <c r="DN39" s="13">
        <f t="shared" ca="1" si="71"/>
        <v>-1.7410985965614897E-7</v>
      </c>
      <c r="DO39" s="13">
        <f t="shared" ca="1" si="71"/>
        <v>-1.7410985965614897E-7</v>
      </c>
      <c r="DP39" s="13">
        <f t="shared" ca="1" si="71"/>
        <v>-1.7410985965614897E-7</v>
      </c>
      <c r="DQ39" s="13">
        <f t="shared" ca="1" si="71"/>
        <v>-1.7410985965614897E-7</v>
      </c>
      <c r="DR39" s="13">
        <f t="shared" ca="1" si="71"/>
        <v>-1.7410985965614897E-7</v>
      </c>
      <c r="DS39" s="13">
        <f t="shared" ca="1" si="71"/>
        <v>-1.7410985965614897E-7</v>
      </c>
      <c r="DT39" s="13">
        <f t="shared" ca="1" si="71"/>
        <v>-1.7410985965614897E-7</v>
      </c>
      <c r="DU39" s="13">
        <f t="shared" ca="1" si="71"/>
        <v>-1.7410985965614897E-7</v>
      </c>
      <c r="DV39" s="13">
        <f t="shared" ca="1" si="71"/>
        <v>-1.7410985965614897E-7</v>
      </c>
      <c r="DW39" s="13">
        <f t="shared" ca="1" si="71"/>
        <v>-1.7410985965614897E-7</v>
      </c>
      <c r="DX39" s="13">
        <f t="shared" ca="1" si="71"/>
        <v>-1.7410985965614897E-7</v>
      </c>
      <c r="DY39" s="13">
        <f t="shared" ca="1" si="71"/>
        <v>-1.7410985965614897E-7</v>
      </c>
      <c r="DZ39" s="13">
        <f t="shared" ref="DZ39:GK39" ca="1" si="72">-2*cov_last_next</f>
        <v>-1.7410985965614897E-7</v>
      </c>
      <c r="EA39" s="13">
        <f t="shared" ca="1" si="72"/>
        <v>-1.7410985965614897E-7</v>
      </c>
      <c r="EB39" s="13">
        <f t="shared" ca="1" si="72"/>
        <v>-1.7410985965614897E-7</v>
      </c>
      <c r="EC39" s="13">
        <f t="shared" ca="1" si="72"/>
        <v>-1.7410985965614897E-7</v>
      </c>
      <c r="ED39" s="13">
        <f t="shared" ca="1" si="72"/>
        <v>-1.7410985965614897E-7</v>
      </c>
      <c r="EE39" s="13">
        <f t="shared" ca="1" si="72"/>
        <v>-1.7410985965614897E-7</v>
      </c>
      <c r="EF39" s="13">
        <f t="shared" ca="1" si="72"/>
        <v>-1.7410985965614897E-7</v>
      </c>
      <c r="EG39" s="13">
        <f t="shared" ca="1" si="72"/>
        <v>-1.7410985965614897E-7</v>
      </c>
      <c r="EH39" s="13">
        <f t="shared" ca="1" si="72"/>
        <v>-1.7410985965614897E-7</v>
      </c>
      <c r="EI39" s="13">
        <f t="shared" ca="1" si="72"/>
        <v>-1.7410985965614897E-7</v>
      </c>
      <c r="EJ39" s="13">
        <f t="shared" ca="1" si="72"/>
        <v>-1.7410985965614897E-7</v>
      </c>
      <c r="EK39" s="13">
        <f t="shared" ca="1" si="72"/>
        <v>-1.7410985965614897E-7</v>
      </c>
      <c r="EL39" s="13">
        <f t="shared" ca="1" si="72"/>
        <v>-1.7410985965614897E-7</v>
      </c>
      <c r="EM39" s="13">
        <f t="shared" ca="1" si="72"/>
        <v>-1.7410985965614897E-7</v>
      </c>
      <c r="EN39" s="13">
        <f t="shared" ca="1" si="72"/>
        <v>-1.7410985965614897E-7</v>
      </c>
      <c r="EO39" s="13">
        <f t="shared" ca="1" si="72"/>
        <v>-1.7410985965614897E-7</v>
      </c>
      <c r="EP39" s="13">
        <f t="shared" ca="1" si="72"/>
        <v>-1.7410985965614897E-7</v>
      </c>
      <c r="EQ39" s="13">
        <f t="shared" ca="1" si="72"/>
        <v>-1.7410985965614897E-7</v>
      </c>
      <c r="ER39" s="13">
        <f t="shared" ca="1" si="72"/>
        <v>-1.7410985965614897E-7</v>
      </c>
      <c r="ES39" s="13">
        <f t="shared" ca="1" si="72"/>
        <v>-1.7410985965614897E-7</v>
      </c>
      <c r="ET39" s="13">
        <f t="shared" ca="1" si="72"/>
        <v>-1.7410985965614897E-7</v>
      </c>
      <c r="EU39" s="13">
        <f t="shared" ca="1" si="72"/>
        <v>-1.7410985965614897E-7</v>
      </c>
      <c r="EV39" s="13">
        <f t="shared" ca="1" si="72"/>
        <v>-1.7410985965614897E-7</v>
      </c>
      <c r="EW39" s="13">
        <f t="shared" ca="1" si="72"/>
        <v>-1.7410985965614897E-7</v>
      </c>
      <c r="EX39" s="13">
        <f t="shared" ca="1" si="72"/>
        <v>-1.7410985965614897E-7</v>
      </c>
      <c r="EY39" s="13">
        <f t="shared" ca="1" si="72"/>
        <v>-1.7410985965614897E-7</v>
      </c>
      <c r="EZ39" s="13">
        <f t="shared" ca="1" si="72"/>
        <v>-1.7410985965614897E-7</v>
      </c>
      <c r="FA39" s="13">
        <f t="shared" ca="1" si="72"/>
        <v>-1.7410985965614897E-7</v>
      </c>
      <c r="FB39" s="13">
        <f t="shared" ca="1" si="72"/>
        <v>-1.7410985965614897E-7</v>
      </c>
      <c r="FC39" s="13">
        <f t="shared" ca="1" si="72"/>
        <v>-1.7410985965614897E-7</v>
      </c>
      <c r="FD39" s="13">
        <f t="shared" ca="1" si="72"/>
        <v>-1.7410985965614897E-7</v>
      </c>
      <c r="FE39" s="13">
        <f t="shared" ca="1" si="72"/>
        <v>-1.7410985965614897E-7</v>
      </c>
      <c r="FF39" s="13">
        <f t="shared" ca="1" si="72"/>
        <v>-1.7410985965614897E-7</v>
      </c>
      <c r="FG39" s="13">
        <f t="shared" ca="1" si="72"/>
        <v>-1.7410985965614897E-7</v>
      </c>
      <c r="FH39" s="13">
        <f t="shared" ca="1" si="72"/>
        <v>-1.7410985965614897E-7</v>
      </c>
      <c r="FI39" s="13">
        <f t="shared" ca="1" si="72"/>
        <v>-1.7410985965614897E-7</v>
      </c>
      <c r="FJ39" s="13">
        <f t="shared" ca="1" si="72"/>
        <v>-1.7410985965614897E-7</v>
      </c>
      <c r="FK39" s="13">
        <f t="shared" ca="1" si="72"/>
        <v>-1.7410985965614897E-7</v>
      </c>
      <c r="FL39" s="13">
        <f t="shared" ca="1" si="72"/>
        <v>-1.7410985965614897E-7</v>
      </c>
      <c r="FM39" s="13">
        <f t="shared" ca="1" si="72"/>
        <v>-1.7410985965614897E-7</v>
      </c>
      <c r="FN39" s="13">
        <f t="shared" ca="1" si="72"/>
        <v>-1.7410985965614897E-7</v>
      </c>
      <c r="FO39" s="13">
        <f t="shared" ca="1" si="72"/>
        <v>-1.7410985965614897E-7</v>
      </c>
      <c r="FP39" s="13">
        <f t="shared" ca="1" si="72"/>
        <v>-1.7410985965614897E-7</v>
      </c>
      <c r="FQ39" s="13">
        <f t="shared" ca="1" si="72"/>
        <v>-1.7410985965614897E-7</v>
      </c>
      <c r="FR39" s="13">
        <f t="shared" ca="1" si="72"/>
        <v>-1.7410985965614897E-7</v>
      </c>
      <c r="FS39" s="13">
        <f t="shared" ca="1" si="72"/>
        <v>-1.7410985965614897E-7</v>
      </c>
      <c r="FT39" s="13">
        <f t="shared" ca="1" si="72"/>
        <v>-1.7410985965614897E-7</v>
      </c>
      <c r="FU39" s="13">
        <f t="shared" ca="1" si="72"/>
        <v>-1.7410985965614897E-7</v>
      </c>
      <c r="FV39" s="13">
        <f t="shared" ca="1" si="72"/>
        <v>-1.7410985965614897E-7</v>
      </c>
      <c r="FW39" s="13">
        <f t="shared" ca="1" si="72"/>
        <v>-1.7410985965614897E-7</v>
      </c>
      <c r="FX39" s="13">
        <f t="shared" ca="1" si="72"/>
        <v>-1.7410985965614897E-7</v>
      </c>
      <c r="FY39" s="13">
        <f t="shared" ca="1" si="72"/>
        <v>-1.7410985965614897E-7</v>
      </c>
      <c r="FZ39" s="13">
        <f t="shared" ca="1" si="72"/>
        <v>-1.7410985965614897E-7</v>
      </c>
      <c r="GA39" s="13">
        <f t="shared" ca="1" si="72"/>
        <v>-1.7410985965614897E-7</v>
      </c>
      <c r="GB39" s="13">
        <f t="shared" ca="1" si="72"/>
        <v>-1.7410985965614897E-7</v>
      </c>
      <c r="GC39" s="13">
        <f t="shared" ca="1" si="72"/>
        <v>-1.7410985965614897E-7</v>
      </c>
      <c r="GD39" s="13">
        <f t="shared" ca="1" si="72"/>
        <v>-1.7410985965614897E-7</v>
      </c>
      <c r="GE39" s="13">
        <f t="shared" ca="1" si="72"/>
        <v>-1.7410985965614897E-7</v>
      </c>
      <c r="GF39" s="13">
        <f t="shared" ca="1" si="72"/>
        <v>-1.7410985965614897E-7</v>
      </c>
      <c r="GG39" s="13">
        <f t="shared" ca="1" si="72"/>
        <v>-1.7410985965614897E-7</v>
      </c>
      <c r="GH39" s="13">
        <f t="shared" ca="1" si="72"/>
        <v>-1.7410985965614897E-7</v>
      </c>
      <c r="GI39" s="13">
        <f t="shared" ca="1" si="72"/>
        <v>-1.7410985965614897E-7</v>
      </c>
      <c r="GJ39" s="13">
        <f t="shared" ca="1" si="72"/>
        <v>-1.7410985965614897E-7</v>
      </c>
      <c r="GK39" s="13">
        <f t="shared" ca="1" si="72"/>
        <v>-1.7410985965614897E-7</v>
      </c>
      <c r="GL39" s="13">
        <f t="shared" ref="GL39:IW39" ca="1" si="73">-2*cov_last_next</f>
        <v>-1.7410985965614897E-7</v>
      </c>
      <c r="GM39" s="13">
        <f t="shared" ca="1" si="73"/>
        <v>-1.7410985965614897E-7</v>
      </c>
      <c r="GN39" s="13">
        <f t="shared" ca="1" si="73"/>
        <v>-1.7410985965614897E-7</v>
      </c>
      <c r="GO39" s="13">
        <f t="shared" ca="1" si="73"/>
        <v>-1.7410985965614897E-7</v>
      </c>
      <c r="GP39" s="13">
        <f t="shared" ca="1" si="73"/>
        <v>-1.7410985965614897E-7</v>
      </c>
      <c r="GQ39" s="13">
        <f t="shared" ca="1" si="73"/>
        <v>-1.7410985965614897E-7</v>
      </c>
      <c r="GR39" s="13">
        <f t="shared" ca="1" si="73"/>
        <v>-1.7410985965614897E-7</v>
      </c>
      <c r="GS39" s="13">
        <f t="shared" ca="1" si="73"/>
        <v>-1.7410985965614897E-7</v>
      </c>
      <c r="GT39" s="13">
        <f t="shared" ca="1" si="73"/>
        <v>-1.7410985965614897E-7</v>
      </c>
      <c r="GU39" s="13">
        <f t="shared" ca="1" si="73"/>
        <v>-1.7410985965614897E-7</v>
      </c>
      <c r="GV39" s="13">
        <f t="shared" ca="1" si="73"/>
        <v>-1.7410985965614897E-7</v>
      </c>
      <c r="GW39" s="13">
        <f t="shared" ca="1" si="73"/>
        <v>-1.7410985965614897E-7</v>
      </c>
      <c r="GX39" s="13">
        <f t="shared" ca="1" si="73"/>
        <v>-1.7410985965614897E-7</v>
      </c>
      <c r="GY39" s="13">
        <f t="shared" ca="1" si="73"/>
        <v>-1.7410985965614897E-7</v>
      </c>
      <c r="GZ39" s="13">
        <f t="shared" ca="1" si="73"/>
        <v>-1.7410985965614897E-7</v>
      </c>
      <c r="HA39" s="13">
        <f t="shared" ca="1" si="73"/>
        <v>-1.7410985965614897E-7</v>
      </c>
      <c r="HB39" s="13">
        <f t="shared" ca="1" si="73"/>
        <v>-1.7410985965614897E-7</v>
      </c>
      <c r="HC39" s="13">
        <f t="shared" ca="1" si="73"/>
        <v>-1.7410985965614897E-7</v>
      </c>
      <c r="HD39" s="13">
        <f t="shared" ca="1" si="73"/>
        <v>-1.7410985965614897E-7</v>
      </c>
      <c r="HE39" s="13">
        <f t="shared" ca="1" si="73"/>
        <v>-1.7410985965614897E-7</v>
      </c>
      <c r="HF39" s="13">
        <f t="shared" ca="1" si="73"/>
        <v>-1.7410985965614897E-7</v>
      </c>
      <c r="HG39" s="13">
        <f t="shared" ca="1" si="73"/>
        <v>-1.7410985965614897E-7</v>
      </c>
      <c r="HH39" s="13">
        <f t="shared" ca="1" si="73"/>
        <v>-1.7410985965614897E-7</v>
      </c>
      <c r="HI39" s="13">
        <f t="shared" ca="1" si="73"/>
        <v>-1.7410985965614897E-7</v>
      </c>
      <c r="HJ39" s="13">
        <f t="shared" ca="1" si="73"/>
        <v>-1.7410985965614897E-7</v>
      </c>
      <c r="HK39" s="13">
        <f t="shared" ca="1" si="73"/>
        <v>-1.7410985965614897E-7</v>
      </c>
      <c r="HL39" s="13">
        <f t="shared" ca="1" si="73"/>
        <v>-1.7410985965614897E-7</v>
      </c>
      <c r="HM39" s="13">
        <f t="shared" ca="1" si="73"/>
        <v>-1.7410985965614897E-7</v>
      </c>
      <c r="HN39" s="13">
        <f t="shared" ca="1" si="73"/>
        <v>-1.7410985965614897E-7</v>
      </c>
      <c r="HO39" s="13">
        <f t="shared" ca="1" si="73"/>
        <v>-1.7410985965614897E-7</v>
      </c>
      <c r="HP39" s="13">
        <f t="shared" ca="1" si="73"/>
        <v>-1.7410985965614897E-7</v>
      </c>
      <c r="HQ39" s="13">
        <f t="shared" ca="1" si="73"/>
        <v>-1.7410985965614897E-7</v>
      </c>
      <c r="HR39" s="13">
        <f t="shared" ca="1" si="73"/>
        <v>-1.7410985965614897E-7</v>
      </c>
      <c r="HS39" s="13">
        <f t="shared" ca="1" si="73"/>
        <v>-1.7410985965614897E-7</v>
      </c>
      <c r="HT39" s="13">
        <f t="shared" ca="1" si="73"/>
        <v>-1.7410985965614897E-7</v>
      </c>
      <c r="HU39" s="13">
        <f t="shared" ca="1" si="73"/>
        <v>-1.7410985965614897E-7</v>
      </c>
      <c r="HV39" s="13">
        <f t="shared" ca="1" si="73"/>
        <v>-1.7410985965614897E-7</v>
      </c>
      <c r="HW39" s="13">
        <f t="shared" ca="1" si="73"/>
        <v>-1.7410985965614897E-7</v>
      </c>
      <c r="HX39" s="13">
        <f t="shared" ca="1" si="73"/>
        <v>-1.7410985965614897E-7</v>
      </c>
      <c r="HY39" s="13">
        <f t="shared" ca="1" si="73"/>
        <v>-1.7410985965614897E-7</v>
      </c>
      <c r="HZ39" s="13">
        <f t="shared" ca="1" si="73"/>
        <v>-1.7410985965614897E-7</v>
      </c>
      <c r="IA39" s="13">
        <f t="shared" ca="1" si="73"/>
        <v>-1.7410985965614897E-7</v>
      </c>
      <c r="IB39" s="13">
        <f t="shared" ca="1" si="73"/>
        <v>-1.7410985965614897E-7</v>
      </c>
      <c r="IC39" s="13">
        <f t="shared" ca="1" si="73"/>
        <v>-1.7410985965614897E-7</v>
      </c>
      <c r="ID39" s="13">
        <f t="shared" ca="1" si="73"/>
        <v>-1.7410985965614897E-7</v>
      </c>
      <c r="IE39" s="13">
        <f t="shared" ca="1" si="73"/>
        <v>-1.7410985965614897E-7</v>
      </c>
      <c r="IF39" s="13">
        <f t="shared" ca="1" si="73"/>
        <v>-1.7410985965614897E-7</v>
      </c>
      <c r="IG39" s="13">
        <f t="shared" ca="1" si="73"/>
        <v>-1.7410985965614897E-7</v>
      </c>
      <c r="IH39" s="13">
        <f t="shared" ca="1" si="73"/>
        <v>-1.7410985965614897E-7</v>
      </c>
      <c r="II39" s="13">
        <f t="shared" ca="1" si="73"/>
        <v>-1.7410985965614897E-7</v>
      </c>
      <c r="IJ39" s="13">
        <f t="shared" ca="1" si="73"/>
        <v>-1.7410985965614897E-7</v>
      </c>
      <c r="IK39" s="13">
        <f t="shared" ca="1" si="73"/>
        <v>-1.7410985965614897E-7</v>
      </c>
      <c r="IL39" s="13">
        <f t="shared" ca="1" si="73"/>
        <v>-1.7410985965614897E-7</v>
      </c>
      <c r="IM39" s="13">
        <f t="shared" ca="1" si="73"/>
        <v>-1.7410985965614897E-7</v>
      </c>
      <c r="IN39" s="13">
        <f t="shared" ca="1" si="73"/>
        <v>-1.7410985965614897E-7</v>
      </c>
      <c r="IO39" s="13">
        <f t="shared" ca="1" si="73"/>
        <v>-1.7410985965614897E-7</v>
      </c>
      <c r="IP39" s="13">
        <f t="shared" ca="1" si="73"/>
        <v>-1.7410985965614897E-7</v>
      </c>
      <c r="IQ39" s="13">
        <f t="shared" ca="1" si="73"/>
        <v>-1.7410985965614897E-7</v>
      </c>
      <c r="IR39" s="13">
        <f t="shared" ca="1" si="73"/>
        <v>-1.7410985965614897E-7</v>
      </c>
      <c r="IS39" s="13">
        <f t="shared" ca="1" si="73"/>
        <v>-1.7410985965614897E-7</v>
      </c>
      <c r="IT39" s="13">
        <f t="shared" ca="1" si="73"/>
        <v>-1.7410985965614897E-7</v>
      </c>
      <c r="IU39" s="13">
        <f t="shared" ca="1" si="73"/>
        <v>-1.7410985965614897E-7</v>
      </c>
      <c r="IV39" s="13">
        <f t="shared" ca="1" si="73"/>
        <v>-1.7410985965614897E-7</v>
      </c>
      <c r="IW39" s="13">
        <f t="shared" ca="1" si="73"/>
        <v>-1.7410985965614897E-7</v>
      </c>
      <c r="IX39" s="13">
        <f t="shared" ref="IX39:KP39" ca="1" si="74">-2*cov_last_next</f>
        <v>-1.7410985965614897E-7</v>
      </c>
      <c r="IY39" s="13">
        <f t="shared" ca="1" si="74"/>
        <v>-1.7410985965614897E-7</v>
      </c>
      <c r="IZ39" s="13">
        <f t="shared" ca="1" si="74"/>
        <v>-1.7410985965614897E-7</v>
      </c>
      <c r="JA39" s="13">
        <f t="shared" ca="1" si="74"/>
        <v>-1.7410985965614897E-7</v>
      </c>
      <c r="JB39" s="13">
        <f t="shared" ca="1" si="74"/>
        <v>-1.7410985965614897E-7</v>
      </c>
      <c r="JC39" s="13">
        <f t="shared" ca="1" si="74"/>
        <v>-1.7410985965614897E-7</v>
      </c>
      <c r="JD39" s="13">
        <f t="shared" ca="1" si="74"/>
        <v>-1.7410985965614897E-7</v>
      </c>
      <c r="JE39" s="13">
        <f t="shared" ca="1" si="74"/>
        <v>-1.7410985965614897E-7</v>
      </c>
      <c r="JF39" s="13">
        <f t="shared" ca="1" si="74"/>
        <v>-1.7410985965614897E-7</v>
      </c>
      <c r="JG39" s="13">
        <f t="shared" ca="1" si="74"/>
        <v>-1.7410985965614897E-7</v>
      </c>
      <c r="JH39" s="13">
        <f t="shared" ca="1" si="74"/>
        <v>-1.7410985965614897E-7</v>
      </c>
      <c r="JI39" s="13">
        <f t="shared" ca="1" si="74"/>
        <v>-1.7410985965614897E-7</v>
      </c>
      <c r="JJ39" s="13">
        <f t="shared" ca="1" si="74"/>
        <v>-1.7410985965614897E-7</v>
      </c>
      <c r="JK39" s="13">
        <f t="shared" ca="1" si="74"/>
        <v>-1.7410985965614897E-7</v>
      </c>
      <c r="JL39" s="13">
        <f t="shared" ca="1" si="74"/>
        <v>-1.7410985965614897E-7</v>
      </c>
      <c r="JM39" s="13">
        <f t="shared" ca="1" si="74"/>
        <v>-1.7410985965614897E-7</v>
      </c>
      <c r="JN39" s="13">
        <f t="shared" ca="1" si="74"/>
        <v>-1.7410985965614897E-7</v>
      </c>
      <c r="JO39" s="13">
        <f t="shared" ca="1" si="74"/>
        <v>-1.7410985965614897E-7</v>
      </c>
      <c r="JP39" s="13">
        <f t="shared" ca="1" si="74"/>
        <v>-1.7410985965614897E-7</v>
      </c>
      <c r="JQ39" s="13">
        <f t="shared" ca="1" si="74"/>
        <v>-1.7410985965614897E-7</v>
      </c>
      <c r="JR39" s="13">
        <f t="shared" ca="1" si="74"/>
        <v>-1.7410985965614897E-7</v>
      </c>
      <c r="JS39" s="13">
        <f t="shared" ca="1" si="74"/>
        <v>-1.7410985965614897E-7</v>
      </c>
      <c r="JT39" s="13">
        <f t="shared" ca="1" si="74"/>
        <v>-1.7410985965614897E-7</v>
      </c>
      <c r="JU39" s="13">
        <f t="shared" ca="1" si="74"/>
        <v>-1.7410985965614897E-7</v>
      </c>
      <c r="JV39" s="13">
        <f t="shared" ca="1" si="74"/>
        <v>-1.7410985965614897E-7</v>
      </c>
      <c r="JW39" s="13">
        <f t="shared" ca="1" si="74"/>
        <v>-1.7410985965614897E-7</v>
      </c>
      <c r="JX39" s="13">
        <f t="shared" ca="1" si="74"/>
        <v>-1.7410985965614897E-7</v>
      </c>
      <c r="JY39" s="13">
        <f t="shared" ca="1" si="74"/>
        <v>-1.7410985965614897E-7</v>
      </c>
      <c r="JZ39" s="13">
        <f t="shared" ca="1" si="74"/>
        <v>-1.7410985965614897E-7</v>
      </c>
      <c r="KA39" s="13">
        <f t="shared" ca="1" si="74"/>
        <v>-1.7410985965614897E-7</v>
      </c>
      <c r="KB39" s="13">
        <f t="shared" ca="1" si="74"/>
        <v>-1.7410985965614897E-7</v>
      </c>
      <c r="KC39" s="13">
        <f t="shared" ca="1" si="74"/>
        <v>-1.7410985965614897E-7</v>
      </c>
      <c r="KD39" s="13">
        <f t="shared" ca="1" si="74"/>
        <v>-1.7410985965614897E-7</v>
      </c>
      <c r="KE39" s="13">
        <f t="shared" ca="1" si="74"/>
        <v>-1.7410985965614897E-7</v>
      </c>
      <c r="KF39" s="13">
        <f t="shared" ca="1" si="74"/>
        <v>-1.7410985965614897E-7</v>
      </c>
      <c r="KG39" s="13">
        <f t="shared" ca="1" si="74"/>
        <v>-1.7410985965614897E-7</v>
      </c>
      <c r="KH39" s="13">
        <f t="shared" ca="1" si="74"/>
        <v>-1.7410985965614897E-7</v>
      </c>
      <c r="KI39" s="13">
        <f t="shared" ca="1" si="74"/>
        <v>-1.7410985965614897E-7</v>
      </c>
      <c r="KJ39" s="13">
        <f t="shared" ca="1" si="74"/>
        <v>-1.7410985965614897E-7</v>
      </c>
      <c r="KK39" s="13">
        <f t="shared" ca="1" si="74"/>
        <v>-1.7410985965614897E-7</v>
      </c>
      <c r="KL39" s="13">
        <f t="shared" ca="1" si="74"/>
        <v>-1.7410985965614897E-7</v>
      </c>
      <c r="KM39" s="13">
        <f t="shared" ca="1" si="74"/>
        <v>-1.7410985965614897E-7</v>
      </c>
      <c r="KN39" s="13">
        <f t="shared" ca="1" si="74"/>
        <v>-1.7410985965614897E-7</v>
      </c>
      <c r="KO39" s="13">
        <f t="shared" ca="1" si="74"/>
        <v>-1.7410985965614897E-7</v>
      </c>
      <c r="KP39" s="13">
        <f t="shared" ca="1" si="74"/>
        <v>-4.1905511836853379E-7</v>
      </c>
    </row>
    <row r="40" spans="1:302" x14ac:dyDescent="0.2">
      <c r="A40" s="13" t="s">
        <v>10</v>
      </c>
      <c r="B40" s="17">
        <f>B37+B38+B39</f>
        <v>2.7999999999999986E-7</v>
      </c>
      <c r="C40" s="17">
        <f t="shared" ref="C40:BN40" si="75">C37+C38+C39</f>
        <v>2.1999999999999997E-6</v>
      </c>
      <c r="D40" s="17">
        <f t="shared" si="75"/>
        <v>2.1999999999999997E-6</v>
      </c>
      <c r="E40" s="17">
        <f t="shared" si="75"/>
        <v>2.1999999999999997E-6</v>
      </c>
      <c r="F40" s="17">
        <f t="shared" si="75"/>
        <v>2.1999999999999997E-6</v>
      </c>
      <c r="G40" s="17">
        <f t="shared" si="75"/>
        <v>2.1999999999999997E-6</v>
      </c>
      <c r="H40" s="17">
        <f t="shared" si="75"/>
        <v>2.1999999999999997E-6</v>
      </c>
      <c r="I40" s="17">
        <f t="shared" si="75"/>
        <v>2.1999999999999997E-6</v>
      </c>
      <c r="J40" s="17">
        <f t="shared" si="75"/>
        <v>2.1999999999999997E-6</v>
      </c>
      <c r="K40" s="17">
        <f t="shared" si="75"/>
        <v>2.1999999999999997E-6</v>
      </c>
      <c r="L40" s="17">
        <f t="shared" si="75"/>
        <v>5.1999999999999993E-6</v>
      </c>
      <c r="M40" s="17">
        <f t="shared" si="75"/>
        <v>5.1999999999999993E-6</v>
      </c>
      <c r="N40" s="17">
        <f t="shared" si="75"/>
        <v>5.1999999999999993E-6</v>
      </c>
      <c r="O40" s="17">
        <f t="shared" si="75"/>
        <v>5.1999999999999993E-6</v>
      </c>
      <c r="P40" s="17">
        <f t="shared" si="75"/>
        <v>5.1999999999999993E-6</v>
      </c>
      <c r="Q40" s="17">
        <f t="shared" si="75"/>
        <v>5.1999999999999993E-6</v>
      </c>
      <c r="R40" s="17">
        <f t="shared" si="75"/>
        <v>5.1999999999999993E-6</v>
      </c>
      <c r="S40" s="17">
        <f t="shared" si="75"/>
        <v>5.1999999999999993E-6</v>
      </c>
      <c r="T40" s="17">
        <f t="shared" si="75"/>
        <v>5.1999999999999993E-6</v>
      </c>
      <c r="U40" s="17">
        <f t="shared" si="75"/>
        <v>5.1999999999999993E-6</v>
      </c>
      <c r="V40" s="17">
        <f t="shared" si="75"/>
        <v>5.1999999999999993E-6</v>
      </c>
      <c r="W40" s="17">
        <f t="shared" si="75"/>
        <v>5.1999999999999993E-6</v>
      </c>
      <c r="X40" s="17">
        <f t="shared" si="75"/>
        <v>5.1999999999999993E-6</v>
      </c>
      <c r="Y40" s="17">
        <f t="shared" si="75"/>
        <v>5.1999999999999993E-6</v>
      </c>
      <c r="Z40" s="17">
        <f t="shared" si="75"/>
        <v>5.1999999999999993E-6</v>
      </c>
      <c r="AA40" s="17">
        <f t="shared" si="75"/>
        <v>5.1999999999999993E-6</v>
      </c>
      <c r="AB40" s="17">
        <f t="shared" si="75"/>
        <v>5.1999999999999993E-6</v>
      </c>
      <c r="AC40" s="17">
        <f t="shared" si="75"/>
        <v>5.1999999999999993E-6</v>
      </c>
      <c r="AD40" s="17">
        <f t="shared" si="75"/>
        <v>5.1999999999999993E-6</v>
      </c>
      <c r="AE40" s="17">
        <f t="shared" si="75"/>
        <v>5.1999999999999993E-6</v>
      </c>
      <c r="AF40" s="17">
        <f t="shared" ca="1" si="75"/>
        <v>4.0371073555587262E-6</v>
      </c>
      <c r="AG40" s="17">
        <f t="shared" ca="1" si="75"/>
        <v>4.0371073555587262E-6</v>
      </c>
      <c r="AH40" s="17">
        <f t="shared" ca="1" si="75"/>
        <v>4.0371073555587262E-6</v>
      </c>
      <c r="AI40" s="17">
        <f t="shared" ca="1" si="75"/>
        <v>4.0371073555587262E-6</v>
      </c>
      <c r="AJ40" s="17">
        <f t="shared" ca="1" si="75"/>
        <v>4.0371073555587262E-6</v>
      </c>
      <c r="AK40" s="17">
        <f t="shared" ca="1" si="75"/>
        <v>4.0371073555587262E-6</v>
      </c>
      <c r="AL40" s="17">
        <f t="shared" ca="1" si="75"/>
        <v>4.0371073555587262E-6</v>
      </c>
      <c r="AM40" s="17">
        <f t="shared" ca="1" si="75"/>
        <v>4.0371073555587262E-6</v>
      </c>
      <c r="AN40" s="17">
        <f t="shared" ca="1" si="75"/>
        <v>4.0371073555587262E-6</v>
      </c>
      <c r="AO40" s="17">
        <f t="shared" ca="1" si="75"/>
        <v>4.0371073555587262E-6</v>
      </c>
      <c r="AP40" s="17">
        <f t="shared" ca="1" si="75"/>
        <v>2.8265944934422903E-7</v>
      </c>
      <c r="AQ40" s="17">
        <f t="shared" ca="1" si="75"/>
        <v>2.8265944934422903E-7</v>
      </c>
      <c r="AR40" s="17">
        <f t="shared" ca="1" si="75"/>
        <v>2.8265944934422903E-7</v>
      </c>
      <c r="AS40" s="17">
        <f t="shared" ca="1" si="75"/>
        <v>2.8265944934422903E-7</v>
      </c>
      <c r="AT40" s="17">
        <f t="shared" ca="1" si="75"/>
        <v>2.8265944934422903E-7</v>
      </c>
      <c r="AU40" s="17">
        <f t="shared" ca="1" si="75"/>
        <v>2.8265944934422903E-7</v>
      </c>
      <c r="AV40" s="17">
        <f t="shared" ca="1" si="75"/>
        <v>2.8265944934422903E-7</v>
      </c>
      <c r="AW40" s="17">
        <f t="shared" ca="1" si="75"/>
        <v>2.8265944934422903E-7</v>
      </c>
      <c r="AX40" s="17">
        <f t="shared" ca="1" si="75"/>
        <v>2.8265944934422903E-7</v>
      </c>
      <c r="AY40" s="17">
        <f t="shared" ca="1" si="75"/>
        <v>2.8265944934422903E-7</v>
      </c>
      <c r="AZ40" s="17">
        <f t="shared" ca="1" si="75"/>
        <v>2.738477968776259E-7</v>
      </c>
      <c r="BA40" s="17">
        <f t="shared" ca="1" si="75"/>
        <v>2.738477968776259E-7</v>
      </c>
      <c r="BB40" s="17">
        <f t="shared" ca="1" si="75"/>
        <v>2.738477968776259E-7</v>
      </c>
      <c r="BC40" s="17">
        <f t="shared" ca="1" si="75"/>
        <v>2.738477968776259E-7</v>
      </c>
      <c r="BD40" s="17">
        <f t="shared" ca="1" si="75"/>
        <v>2.738477968776259E-7</v>
      </c>
      <c r="BE40" s="17">
        <f t="shared" ca="1" si="75"/>
        <v>2.738477968776259E-7</v>
      </c>
      <c r="BF40" s="17">
        <f t="shared" ca="1" si="75"/>
        <v>2.738477968776259E-7</v>
      </c>
      <c r="BG40" s="17">
        <f t="shared" ca="1" si="75"/>
        <v>2.738477968776259E-7</v>
      </c>
      <c r="BH40" s="17">
        <f t="shared" ca="1" si="75"/>
        <v>2.738477968776259E-7</v>
      </c>
      <c r="BI40" s="17">
        <f t="shared" ca="1" si="75"/>
        <v>2.738477968776259E-7</v>
      </c>
      <c r="BJ40" s="17">
        <f t="shared" ca="1" si="75"/>
        <v>2.738477968776259E-7</v>
      </c>
      <c r="BK40" s="17">
        <f t="shared" ca="1" si="75"/>
        <v>2.738477968776259E-7</v>
      </c>
      <c r="BL40" s="17">
        <f t="shared" ca="1" si="75"/>
        <v>2.738477968776259E-7</v>
      </c>
      <c r="BM40" s="17">
        <f t="shared" ca="1" si="75"/>
        <v>2.738477968776259E-7</v>
      </c>
      <c r="BN40" s="17">
        <f t="shared" ca="1" si="75"/>
        <v>2.738477968776259E-7</v>
      </c>
      <c r="BO40" s="17">
        <f t="shared" ref="BO40:DZ40" ca="1" si="76">BO37+BO38+BO39</f>
        <v>2.738477968776259E-7</v>
      </c>
      <c r="BP40" s="17">
        <f t="shared" ca="1" si="76"/>
        <v>2.738477968776259E-7</v>
      </c>
      <c r="BQ40" s="17">
        <f t="shared" ca="1" si="76"/>
        <v>2.738477968776259E-7</v>
      </c>
      <c r="BR40" s="17">
        <f t="shared" ca="1" si="76"/>
        <v>2.738477968776259E-7</v>
      </c>
      <c r="BS40" s="17">
        <f t="shared" ca="1" si="76"/>
        <v>2.738477968776259E-7</v>
      </c>
      <c r="BT40" s="17">
        <f t="shared" ca="1" si="76"/>
        <v>2.6784272329523902E-7</v>
      </c>
      <c r="BU40" s="17">
        <f t="shared" ca="1" si="76"/>
        <v>2.6784272329523902E-7</v>
      </c>
      <c r="BV40" s="17">
        <f t="shared" ca="1" si="76"/>
        <v>2.6784272329523902E-7</v>
      </c>
      <c r="BW40" s="17">
        <f t="shared" ca="1" si="76"/>
        <v>2.6784272329523902E-7</v>
      </c>
      <c r="BX40" s="17">
        <f t="shared" ca="1" si="76"/>
        <v>2.6784272329523902E-7</v>
      </c>
      <c r="BY40" s="17">
        <f t="shared" ca="1" si="76"/>
        <v>2.6784272329523902E-7</v>
      </c>
      <c r="BZ40" s="17">
        <f t="shared" ca="1" si="76"/>
        <v>2.6784272329523902E-7</v>
      </c>
      <c r="CA40" s="17">
        <f t="shared" ca="1" si="76"/>
        <v>2.6784272329523902E-7</v>
      </c>
      <c r="CB40" s="17">
        <f t="shared" ca="1" si="76"/>
        <v>2.6784272329523902E-7</v>
      </c>
      <c r="CC40" s="17">
        <f t="shared" ca="1" si="76"/>
        <v>2.6784272329523902E-7</v>
      </c>
      <c r="CD40" s="17">
        <f t="shared" ca="1" si="76"/>
        <v>2.6784272329523902E-7</v>
      </c>
      <c r="CE40" s="17">
        <f t="shared" ca="1" si="76"/>
        <v>2.6784272329523902E-7</v>
      </c>
      <c r="CF40" s="17">
        <f t="shared" ca="1" si="76"/>
        <v>2.6784272329523902E-7</v>
      </c>
      <c r="CG40" s="17">
        <f t="shared" ca="1" si="76"/>
        <v>2.6784272329523902E-7</v>
      </c>
      <c r="CH40" s="17">
        <f t="shared" ca="1" si="76"/>
        <v>2.6784272329523902E-7</v>
      </c>
      <c r="CI40" s="17">
        <f t="shared" ca="1" si="76"/>
        <v>2.6784272329523902E-7</v>
      </c>
      <c r="CJ40" s="17">
        <f t="shared" ca="1" si="76"/>
        <v>2.6784272329523902E-7</v>
      </c>
      <c r="CK40" s="17">
        <f t="shared" ca="1" si="76"/>
        <v>2.6784272329523902E-7</v>
      </c>
      <c r="CL40" s="17">
        <f t="shared" ca="1" si="76"/>
        <v>2.6784272329523902E-7</v>
      </c>
      <c r="CM40" s="17">
        <f t="shared" ca="1" si="76"/>
        <v>2.6784272329523902E-7</v>
      </c>
      <c r="CN40" s="17">
        <f t="shared" ca="1" si="76"/>
        <v>2.6784272329523902E-7</v>
      </c>
      <c r="CO40" s="17">
        <f t="shared" ca="1" si="76"/>
        <v>2.6784272329523902E-7</v>
      </c>
      <c r="CP40" s="17">
        <f t="shared" ca="1" si="76"/>
        <v>2.6784272329523902E-7</v>
      </c>
      <c r="CQ40" s="17">
        <f t="shared" ca="1" si="76"/>
        <v>2.6784272329523902E-7</v>
      </c>
      <c r="CR40" s="17">
        <f t="shared" ca="1" si="76"/>
        <v>2.6784272329523902E-7</v>
      </c>
      <c r="CS40" s="17">
        <f t="shared" ca="1" si="76"/>
        <v>2.6784272329523902E-7</v>
      </c>
      <c r="CT40" s="17">
        <f t="shared" ca="1" si="76"/>
        <v>2.6784272329523902E-7</v>
      </c>
      <c r="CU40" s="17">
        <f t="shared" ca="1" si="76"/>
        <v>2.6784272329523902E-7</v>
      </c>
      <c r="CV40" s="17">
        <f t="shared" ca="1" si="76"/>
        <v>2.6784272329523902E-7</v>
      </c>
      <c r="CW40" s="17">
        <f t="shared" ca="1" si="76"/>
        <v>2.6784272329523902E-7</v>
      </c>
      <c r="CX40" s="17">
        <f t="shared" ca="1" si="76"/>
        <v>2.6900930758133573E-7</v>
      </c>
      <c r="CY40" s="17">
        <f t="shared" ca="1" si="76"/>
        <v>2.6900930758133573E-7</v>
      </c>
      <c r="CZ40" s="17">
        <f t="shared" ca="1" si="76"/>
        <v>2.6900930758133573E-7</v>
      </c>
      <c r="DA40" s="17">
        <f t="shared" ca="1" si="76"/>
        <v>2.6900930758133573E-7</v>
      </c>
      <c r="DB40" s="17">
        <f t="shared" ca="1" si="76"/>
        <v>2.6900930758133573E-7</v>
      </c>
      <c r="DC40" s="17">
        <f t="shared" ca="1" si="76"/>
        <v>2.6900930758133573E-7</v>
      </c>
      <c r="DD40" s="17">
        <f t="shared" ca="1" si="76"/>
        <v>2.6900930758133573E-7</v>
      </c>
      <c r="DE40" s="17">
        <f t="shared" ca="1" si="76"/>
        <v>2.6900930758133573E-7</v>
      </c>
      <c r="DF40" s="17">
        <f t="shared" ca="1" si="76"/>
        <v>2.6900930758133573E-7</v>
      </c>
      <c r="DG40" s="17">
        <f t="shared" ca="1" si="76"/>
        <v>2.6900930758133573E-7</v>
      </c>
      <c r="DH40" s="17">
        <f t="shared" ca="1" si="76"/>
        <v>2.6900930758133573E-7</v>
      </c>
      <c r="DI40" s="17">
        <f t="shared" ca="1" si="76"/>
        <v>2.6900930758133573E-7</v>
      </c>
      <c r="DJ40" s="17">
        <f t="shared" ca="1" si="76"/>
        <v>2.6900930758133573E-7</v>
      </c>
      <c r="DK40" s="17">
        <f t="shared" ca="1" si="76"/>
        <v>2.6900930758133573E-7</v>
      </c>
      <c r="DL40" s="17">
        <f t="shared" ca="1" si="76"/>
        <v>2.6900930758133573E-7</v>
      </c>
      <c r="DM40" s="17">
        <f t="shared" ca="1" si="76"/>
        <v>2.6900930758133573E-7</v>
      </c>
      <c r="DN40" s="17">
        <f t="shared" ca="1" si="76"/>
        <v>2.6900930758133573E-7</v>
      </c>
      <c r="DO40" s="17">
        <f t="shared" ca="1" si="76"/>
        <v>2.6900930758133573E-7</v>
      </c>
      <c r="DP40" s="17">
        <f t="shared" ca="1" si="76"/>
        <v>2.6900930758133573E-7</v>
      </c>
      <c r="DQ40" s="17">
        <f t="shared" ca="1" si="76"/>
        <v>2.6900930758133573E-7</v>
      </c>
      <c r="DR40" s="17">
        <f t="shared" ca="1" si="76"/>
        <v>2.6900930758133573E-7</v>
      </c>
      <c r="DS40" s="17">
        <f t="shared" ca="1" si="76"/>
        <v>2.6900930758133573E-7</v>
      </c>
      <c r="DT40" s="17">
        <f t="shared" ca="1" si="76"/>
        <v>2.6900930758133573E-7</v>
      </c>
      <c r="DU40" s="17">
        <f t="shared" ca="1" si="76"/>
        <v>2.6900930758133573E-7</v>
      </c>
      <c r="DV40" s="17">
        <f t="shared" ca="1" si="76"/>
        <v>2.6900930758133573E-7</v>
      </c>
      <c r="DW40" s="17">
        <f t="shared" ca="1" si="76"/>
        <v>2.6900930758133573E-7</v>
      </c>
      <c r="DX40" s="17">
        <f t="shared" ca="1" si="76"/>
        <v>2.6900930758133573E-7</v>
      </c>
      <c r="DY40" s="17">
        <f t="shared" ca="1" si="76"/>
        <v>2.6900930758133573E-7</v>
      </c>
      <c r="DZ40" s="17">
        <f t="shared" ca="1" si="76"/>
        <v>2.6900930758133573E-7</v>
      </c>
      <c r="EA40" s="17">
        <f t="shared" ref="EA40:GL40" ca="1" si="77">EA37+EA38+EA39</f>
        <v>2.6900930758133573E-7</v>
      </c>
      <c r="EB40" s="17">
        <f t="shared" ca="1" si="77"/>
        <v>2.6900930758133573E-7</v>
      </c>
      <c r="EC40" s="17">
        <f t="shared" ca="1" si="77"/>
        <v>2.6900930758133573E-7</v>
      </c>
      <c r="ED40" s="17">
        <f t="shared" ca="1" si="77"/>
        <v>2.6900930758133573E-7</v>
      </c>
      <c r="EE40" s="17">
        <f t="shared" ca="1" si="77"/>
        <v>2.6900930758133573E-7</v>
      </c>
      <c r="EF40" s="17">
        <f t="shared" ca="1" si="77"/>
        <v>2.6900930758133573E-7</v>
      </c>
      <c r="EG40" s="17">
        <f t="shared" ca="1" si="77"/>
        <v>2.6900930758133573E-7</v>
      </c>
      <c r="EH40" s="17">
        <f t="shared" ca="1" si="77"/>
        <v>2.6900930758133573E-7</v>
      </c>
      <c r="EI40" s="17">
        <f t="shared" ca="1" si="77"/>
        <v>2.6900930758133573E-7</v>
      </c>
      <c r="EJ40" s="17">
        <f t="shared" ca="1" si="77"/>
        <v>2.6900930758133573E-7</v>
      </c>
      <c r="EK40" s="17">
        <f t="shared" ca="1" si="77"/>
        <v>2.6900930758133573E-7</v>
      </c>
      <c r="EL40" s="17">
        <f t="shared" ca="1" si="77"/>
        <v>2.6900930758133573E-7</v>
      </c>
      <c r="EM40" s="17">
        <f t="shared" ca="1" si="77"/>
        <v>2.6900930758133573E-7</v>
      </c>
      <c r="EN40" s="17">
        <f t="shared" ca="1" si="77"/>
        <v>2.6900930758133573E-7</v>
      </c>
      <c r="EO40" s="17">
        <f t="shared" ca="1" si="77"/>
        <v>2.6900930758133573E-7</v>
      </c>
      <c r="EP40" s="17">
        <f t="shared" ca="1" si="77"/>
        <v>2.6900930758133573E-7</v>
      </c>
      <c r="EQ40" s="17">
        <f t="shared" ca="1" si="77"/>
        <v>2.6900930758133573E-7</v>
      </c>
      <c r="ER40" s="17">
        <f t="shared" ca="1" si="77"/>
        <v>2.6900930758133573E-7</v>
      </c>
      <c r="ES40" s="17">
        <f t="shared" ca="1" si="77"/>
        <v>2.6900930758133573E-7</v>
      </c>
      <c r="ET40" s="17">
        <f t="shared" ca="1" si="77"/>
        <v>2.6900930758133573E-7</v>
      </c>
      <c r="EU40" s="17">
        <f t="shared" ca="1" si="77"/>
        <v>2.6900930758133573E-7</v>
      </c>
      <c r="EV40" s="17">
        <f t="shared" ca="1" si="77"/>
        <v>2.6900930758133573E-7</v>
      </c>
      <c r="EW40" s="17">
        <f t="shared" ca="1" si="77"/>
        <v>2.6900930758133573E-7</v>
      </c>
      <c r="EX40" s="17">
        <f t="shared" ca="1" si="77"/>
        <v>2.6900930758133573E-7</v>
      </c>
      <c r="EY40" s="17">
        <f t="shared" ca="1" si="77"/>
        <v>2.6900930758133573E-7</v>
      </c>
      <c r="EZ40" s="17">
        <f t="shared" ca="1" si="77"/>
        <v>2.6900930758133573E-7</v>
      </c>
      <c r="FA40" s="17">
        <f t="shared" ca="1" si="77"/>
        <v>2.6900930758133573E-7</v>
      </c>
      <c r="FB40" s="17">
        <f t="shared" ca="1" si="77"/>
        <v>2.6900930758133573E-7</v>
      </c>
      <c r="FC40" s="17">
        <f t="shared" ca="1" si="77"/>
        <v>2.6900930758133573E-7</v>
      </c>
      <c r="FD40" s="17">
        <f t="shared" ca="1" si="77"/>
        <v>2.6900930758133573E-7</v>
      </c>
      <c r="FE40" s="17">
        <f t="shared" ca="1" si="77"/>
        <v>2.6900930758133573E-7</v>
      </c>
      <c r="FF40" s="17">
        <f t="shared" ca="1" si="77"/>
        <v>2.6900930758133573E-7</v>
      </c>
      <c r="FG40" s="17">
        <f t="shared" ca="1" si="77"/>
        <v>2.6900930758133573E-7</v>
      </c>
      <c r="FH40" s="17">
        <f t="shared" ca="1" si="77"/>
        <v>2.6900930758133573E-7</v>
      </c>
      <c r="FI40" s="17">
        <f t="shared" ca="1" si="77"/>
        <v>2.6900930758133573E-7</v>
      </c>
      <c r="FJ40" s="17">
        <f t="shared" ca="1" si="77"/>
        <v>2.6900930758133573E-7</v>
      </c>
      <c r="FK40" s="17">
        <f t="shared" ca="1" si="77"/>
        <v>2.6900930758133573E-7</v>
      </c>
      <c r="FL40" s="17">
        <f t="shared" ca="1" si="77"/>
        <v>2.6900930758133573E-7</v>
      </c>
      <c r="FM40" s="17">
        <f t="shared" ca="1" si="77"/>
        <v>2.6900930758133573E-7</v>
      </c>
      <c r="FN40" s="17">
        <f t="shared" ca="1" si="77"/>
        <v>2.6900930758133573E-7</v>
      </c>
      <c r="FO40" s="17">
        <f t="shared" ca="1" si="77"/>
        <v>2.6900930758133573E-7</v>
      </c>
      <c r="FP40" s="17">
        <f t="shared" ca="1" si="77"/>
        <v>2.6900930758133573E-7</v>
      </c>
      <c r="FQ40" s="17">
        <f t="shared" ca="1" si="77"/>
        <v>2.6900930758133573E-7</v>
      </c>
      <c r="FR40" s="17">
        <f t="shared" ca="1" si="77"/>
        <v>2.6900930758133573E-7</v>
      </c>
      <c r="FS40" s="17">
        <f t="shared" ca="1" si="77"/>
        <v>2.6900930758133573E-7</v>
      </c>
      <c r="FT40" s="17">
        <f t="shared" ca="1" si="77"/>
        <v>2.6900930758133573E-7</v>
      </c>
      <c r="FU40" s="17">
        <f t="shared" ca="1" si="77"/>
        <v>2.6900930758133573E-7</v>
      </c>
      <c r="FV40" s="17">
        <f t="shared" ca="1" si="77"/>
        <v>2.6900930758133573E-7</v>
      </c>
      <c r="FW40" s="17">
        <f t="shared" ca="1" si="77"/>
        <v>2.6900930758133573E-7</v>
      </c>
      <c r="FX40" s="17">
        <f t="shared" ca="1" si="77"/>
        <v>2.6900930758133573E-7</v>
      </c>
      <c r="FY40" s="17">
        <f t="shared" ca="1" si="77"/>
        <v>2.6900930758133573E-7</v>
      </c>
      <c r="FZ40" s="17">
        <f t="shared" ca="1" si="77"/>
        <v>2.6900930758133573E-7</v>
      </c>
      <c r="GA40" s="17">
        <f t="shared" ca="1" si="77"/>
        <v>2.6900930758133573E-7</v>
      </c>
      <c r="GB40" s="17">
        <f t="shared" ca="1" si="77"/>
        <v>2.6900930758133573E-7</v>
      </c>
      <c r="GC40" s="17">
        <f t="shared" ca="1" si="77"/>
        <v>2.6900930758133573E-7</v>
      </c>
      <c r="GD40" s="17">
        <f t="shared" ca="1" si="77"/>
        <v>2.6900930758133573E-7</v>
      </c>
      <c r="GE40" s="17">
        <f t="shared" ca="1" si="77"/>
        <v>2.6900930758133573E-7</v>
      </c>
      <c r="GF40" s="17">
        <f t="shared" ca="1" si="77"/>
        <v>2.6900930758133573E-7</v>
      </c>
      <c r="GG40" s="17">
        <f t="shared" ca="1" si="77"/>
        <v>2.6900930758133573E-7</v>
      </c>
      <c r="GH40" s="17">
        <f t="shared" ca="1" si="77"/>
        <v>2.6900930758133573E-7</v>
      </c>
      <c r="GI40" s="17">
        <f t="shared" ca="1" si="77"/>
        <v>2.6900930758133573E-7</v>
      </c>
      <c r="GJ40" s="17">
        <f t="shared" ca="1" si="77"/>
        <v>2.6900930758133573E-7</v>
      </c>
      <c r="GK40" s="17">
        <f t="shared" ca="1" si="77"/>
        <v>2.6900930758133573E-7</v>
      </c>
      <c r="GL40" s="17">
        <f t="shared" ca="1" si="77"/>
        <v>2.6900930758133573E-7</v>
      </c>
      <c r="GM40" s="17">
        <f t="shared" ref="GM40:IX40" ca="1" si="78">GM37+GM38+GM39</f>
        <v>2.6900930758133573E-7</v>
      </c>
      <c r="GN40" s="17">
        <f t="shared" ca="1" si="78"/>
        <v>2.6900930758133573E-7</v>
      </c>
      <c r="GO40" s="17">
        <f t="shared" ca="1" si="78"/>
        <v>2.6900930758133573E-7</v>
      </c>
      <c r="GP40" s="17">
        <f t="shared" ca="1" si="78"/>
        <v>2.6900930758133573E-7</v>
      </c>
      <c r="GQ40" s="17">
        <f t="shared" ca="1" si="78"/>
        <v>2.6900930758133573E-7</v>
      </c>
      <c r="GR40" s="17">
        <f t="shared" ca="1" si="78"/>
        <v>2.6900930758133573E-7</v>
      </c>
      <c r="GS40" s="17">
        <f t="shared" ca="1" si="78"/>
        <v>2.6900930758133573E-7</v>
      </c>
      <c r="GT40" s="17">
        <f t="shared" ca="1" si="78"/>
        <v>2.6900930758133573E-7</v>
      </c>
      <c r="GU40" s="17">
        <f t="shared" ca="1" si="78"/>
        <v>2.6900930758133573E-7</v>
      </c>
      <c r="GV40" s="17">
        <f t="shared" ca="1" si="78"/>
        <v>2.6900930758133573E-7</v>
      </c>
      <c r="GW40" s="17">
        <f t="shared" ca="1" si="78"/>
        <v>2.6900930758133573E-7</v>
      </c>
      <c r="GX40" s="17">
        <f t="shared" ca="1" si="78"/>
        <v>2.6900930758133573E-7</v>
      </c>
      <c r="GY40" s="17">
        <f t="shared" ca="1" si="78"/>
        <v>2.6900930758133573E-7</v>
      </c>
      <c r="GZ40" s="17">
        <f t="shared" ca="1" si="78"/>
        <v>2.6900930758133573E-7</v>
      </c>
      <c r="HA40" s="17">
        <f t="shared" ca="1" si="78"/>
        <v>2.6900930758133573E-7</v>
      </c>
      <c r="HB40" s="17">
        <f t="shared" ca="1" si="78"/>
        <v>2.6900930758133573E-7</v>
      </c>
      <c r="HC40" s="17">
        <f t="shared" ca="1" si="78"/>
        <v>2.6900930758133573E-7</v>
      </c>
      <c r="HD40" s="17">
        <f t="shared" ca="1" si="78"/>
        <v>2.6900930758133573E-7</v>
      </c>
      <c r="HE40" s="17">
        <f t="shared" ca="1" si="78"/>
        <v>2.6900930758133573E-7</v>
      </c>
      <c r="HF40" s="17">
        <f t="shared" ca="1" si="78"/>
        <v>2.6900930758133573E-7</v>
      </c>
      <c r="HG40" s="17">
        <f t="shared" ca="1" si="78"/>
        <v>2.6900930758133573E-7</v>
      </c>
      <c r="HH40" s="17">
        <f t="shared" ca="1" si="78"/>
        <v>2.6900930758133573E-7</v>
      </c>
      <c r="HI40" s="17">
        <f t="shared" ca="1" si="78"/>
        <v>2.6900930758133573E-7</v>
      </c>
      <c r="HJ40" s="17">
        <f t="shared" ca="1" si="78"/>
        <v>2.6900930758133573E-7</v>
      </c>
      <c r="HK40" s="17">
        <f t="shared" ca="1" si="78"/>
        <v>2.6900930758133573E-7</v>
      </c>
      <c r="HL40" s="17">
        <f t="shared" ca="1" si="78"/>
        <v>2.6900930758133573E-7</v>
      </c>
      <c r="HM40" s="17">
        <f t="shared" ca="1" si="78"/>
        <v>2.6900930758133573E-7</v>
      </c>
      <c r="HN40" s="17">
        <f t="shared" ca="1" si="78"/>
        <v>2.6900930758133573E-7</v>
      </c>
      <c r="HO40" s="17">
        <f t="shared" ca="1" si="78"/>
        <v>2.6900930758133573E-7</v>
      </c>
      <c r="HP40" s="17">
        <f t="shared" ca="1" si="78"/>
        <v>2.6900930758133573E-7</v>
      </c>
      <c r="HQ40" s="17">
        <f t="shared" ca="1" si="78"/>
        <v>2.6900930758133573E-7</v>
      </c>
      <c r="HR40" s="17">
        <f t="shared" ca="1" si="78"/>
        <v>2.6900930758133573E-7</v>
      </c>
      <c r="HS40" s="17">
        <f t="shared" ca="1" si="78"/>
        <v>2.6900930758133573E-7</v>
      </c>
      <c r="HT40" s="17">
        <f t="shared" ca="1" si="78"/>
        <v>2.6900930758133573E-7</v>
      </c>
      <c r="HU40" s="17">
        <f t="shared" ca="1" si="78"/>
        <v>2.6900930758133573E-7</v>
      </c>
      <c r="HV40" s="17">
        <f t="shared" ca="1" si="78"/>
        <v>2.6900930758133573E-7</v>
      </c>
      <c r="HW40" s="17">
        <f t="shared" ca="1" si="78"/>
        <v>2.6900930758133573E-7</v>
      </c>
      <c r="HX40" s="17">
        <f t="shared" ca="1" si="78"/>
        <v>2.6900930758133573E-7</v>
      </c>
      <c r="HY40" s="17">
        <f t="shared" ca="1" si="78"/>
        <v>2.6900930758133573E-7</v>
      </c>
      <c r="HZ40" s="17">
        <f t="shared" ca="1" si="78"/>
        <v>2.6900930758133573E-7</v>
      </c>
      <c r="IA40" s="17">
        <f t="shared" ca="1" si="78"/>
        <v>2.6900930758133573E-7</v>
      </c>
      <c r="IB40" s="17">
        <f t="shared" ca="1" si="78"/>
        <v>2.6900930758133573E-7</v>
      </c>
      <c r="IC40" s="17">
        <f t="shared" ca="1" si="78"/>
        <v>2.6900930758133573E-7</v>
      </c>
      <c r="ID40" s="17">
        <f t="shared" ca="1" si="78"/>
        <v>2.6900930758133573E-7</v>
      </c>
      <c r="IE40" s="17">
        <f t="shared" ca="1" si="78"/>
        <v>2.6900930758133573E-7</v>
      </c>
      <c r="IF40" s="17">
        <f t="shared" ca="1" si="78"/>
        <v>2.6900930758133573E-7</v>
      </c>
      <c r="IG40" s="17">
        <f t="shared" ca="1" si="78"/>
        <v>2.6900930758133573E-7</v>
      </c>
      <c r="IH40" s="17">
        <f t="shared" ca="1" si="78"/>
        <v>2.6900930758133573E-7</v>
      </c>
      <c r="II40" s="17">
        <f t="shared" ca="1" si="78"/>
        <v>2.6900930758133573E-7</v>
      </c>
      <c r="IJ40" s="17">
        <f t="shared" ca="1" si="78"/>
        <v>2.6900930758133573E-7</v>
      </c>
      <c r="IK40" s="17">
        <f t="shared" ca="1" si="78"/>
        <v>2.6900930758133573E-7</v>
      </c>
      <c r="IL40" s="17">
        <f t="shared" ca="1" si="78"/>
        <v>2.6900930758133573E-7</v>
      </c>
      <c r="IM40" s="17">
        <f t="shared" ca="1" si="78"/>
        <v>2.6900930758133573E-7</v>
      </c>
      <c r="IN40" s="17">
        <f t="shared" ca="1" si="78"/>
        <v>2.6900930758133573E-7</v>
      </c>
      <c r="IO40" s="17">
        <f t="shared" ca="1" si="78"/>
        <v>2.6900930758133573E-7</v>
      </c>
      <c r="IP40" s="17">
        <f t="shared" ca="1" si="78"/>
        <v>2.6900930758133573E-7</v>
      </c>
      <c r="IQ40" s="17">
        <f t="shared" ca="1" si="78"/>
        <v>2.6900930758133573E-7</v>
      </c>
      <c r="IR40" s="17">
        <f t="shared" ca="1" si="78"/>
        <v>2.6900930758133573E-7</v>
      </c>
      <c r="IS40" s="17">
        <f t="shared" ca="1" si="78"/>
        <v>2.6900930758133573E-7</v>
      </c>
      <c r="IT40" s="17">
        <f t="shared" ca="1" si="78"/>
        <v>2.6900930758133573E-7</v>
      </c>
      <c r="IU40" s="17">
        <f t="shared" ca="1" si="78"/>
        <v>2.6900930758133573E-7</v>
      </c>
      <c r="IV40" s="17">
        <f t="shared" ca="1" si="78"/>
        <v>2.6900930758133573E-7</v>
      </c>
      <c r="IW40" s="17">
        <f t="shared" ca="1" si="78"/>
        <v>2.6900930758133573E-7</v>
      </c>
      <c r="IX40" s="17">
        <f t="shared" ca="1" si="78"/>
        <v>2.6900930758133573E-7</v>
      </c>
      <c r="IY40" s="17">
        <f t="shared" ref="IY40:KP40" ca="1" si="79">IY37+IY38+IY39</f>
        <v>2.6900930758133573E-7</v>
      </c>
      <c r="IZ40" s="17">
        <f t="shared" ca="1" si="79"/>
        <v>2.6900930758133573E-7</v>
      </c>
      <c r="JA40" s="17">
        <f t="shared" ca="1" si="79"/>
        <v>2.6900930758133573E-7</v>
      </c>
      <c r="JB40" s="17">
        <f t="shared" ca="1" si="79"/>
        <v>2.6900930758133573E-7</v>
      </c>
      <c r="JC40" s="17">
        <f t="shared" ca="1" si="79"/>
        <v>2.6900930758133573E-7</v>
      </c>
      <c r="JD40" s="17">
        <f t="shared" ca="1" si="79"/>
        <v>2.6900930758133573E-7</v>
      </c>
      <c r="JE40" s="17">
        <f t="shared" ca="1" si="79"/>
        <v>2.6900930758133573E-7</v>
      </c>
      <c r="JF40" s="17">
        <f t="shared" ca="1" si="79"/>
        <v>2.6900930758133573E-7</v>
      </c>
      <c r="JG40" s="17">
        <f t="shared" ca="1" si="79"/>
        <v>2.6900930758133573E-7</v>
      </c>
      <c r="JH40" s="17">
        <f t="shared" ca="1" si="79"/>
        <v>2.6900930758133573E-7</v>
      </c>
      <c r="JI40" s="17">
        <f t="shared" ca="1" si="79"/>
        <v>2.6900930758133573E-7</v>
      </c>
      <c r="JJ40" s="17">
        <f t="shared" ca="1" si="79"/>
        <v>2.6900930758133573E-7</v>
      </c>
      <c r="JK40" s="17">
        <f t="shared" ca="1" si="79"/>
        <v>2.6900930758133573E-7</v>
      </c>
      <c r="JL40" s="17">
        <f t="shared" ca="1" si="79"/>
        <v>2.6900930758133573E-7</v>
      </c>
      <c r="JM40" s="17">
        <f t="shared" ca="1" si="79"/>
        <v>2.6900930758133573E-7</v>
      </c>
      <c r="JN40" s="17">
        <f t="shared" ca="1" si="79"/>
        <v>2.6900930758133573E-7</v>
      </c>
      <c r="JO40" s="17">
        <f t="shared" ca="1" si="79"/>
        <v>2.6900930758133573E-7</v>
      </c>
      <c r="JP40" s="17">
        <f t="shared" ca="1" si="79"/>
        <v>2.6900930758133573E-7</v>
      </c>
      <c r="JQ40" s="17">
        <f t="shared" ca="1" si="79"/>
        <v>2.6900930758133573E-7</v>
      </c>
      <c r="JR40" s="17">
        <f t="shared" ca="1" si="79"/>
        <v>2.6900930758133573E-7</v>
      </c>
      <c r="JS40" s="17">
        <f t="shared" ca="1" si="79"/>
        <v>2.6900930758133573E-7</v>
      </c>
      <c r="JT40" s="17">
        <f t="shared" ca="1" si="79"/>
        <v>2.6900930758133573E-7</v>
      </c>
      <c r="JU40" s="17">
        <f t="shared" ca="1" si="79"/>
        <v>2.6900930758133573E-7</v>
      </c>
      <c r="JV40" s="17">
        <f t="shared" ca="1" si="79"/>
        <v>2.6900930758133573E-7</v>
      </c>
      <c r="JW40" s="17">
        <f t="shared" ca="1" si="79"/>
        <v>2.6900930758133573E-7</v>
      </c>
      <c r="JX40" s="17">
        <f t="shared" ca="1" si="79"/>
        <v>2.6900930758133573E-7</v>
      </c>
      <c r="JY40" s="17">
        <f t="shared" ca="1" si="79"/>
        <v>2.6900930758133573E-7</v>
      </c>
      <c r="JZ40" s="17">
        <f t="shared" ca="1" si="79"/>
        <v>2.6900930758133573E-7</v>
      </c>
      <c r="KA40" s="17">
        <f t="shared" ca="1" si="79"/>
        <v>2.6900930758133573E-7</v>
      </c>
      <c r="KB40" s="17">
        <f t="shared" ca="1" si="79"/>
        <v>2.6900930758133573E-7</v>
      </c>
      <c r="KC40" s="17">
        <f t="shared" ca="1" si="79"/>
        <v>2.6900930758133573E-7</v>
      </c>
      <c r="KD40" s="17">
        <f t="shared" ca="1" si="79"/>
        <v>2.6900930758133573E-7</v>
      </c>
      <c r="KE40" s="17">
        <f t="shared" ca="1" si="79"/>
        <v>2.6900930758133573E-7</v>
      </c>
      <c r="KF40" s="17">
        <f t="shared" ca="1" si="79"/>
        <v>2.6900930758133573E-7</v>
      </c>
      <c r="KG40" s="17">
        <f t="shared" ca="1" si="79"/>
        <v>2.6900930758133573E-7</v>
      </c>
      <c r="KH40" s="17">
        <f t="shared" ca="1" si="79"/>
        <v>2.6900930758133573E-7</v>
      </c>
      <c r="KI40" s="17">
        <f t="shared" ca="1" si="79"/>
        <v>2.6900930758133573E-7</v>
      </c>
      <c r="KJ40" s="17">
        <f t="shared" ca="1" si="79"/>
        <v>2.6900930758133573E-7</v>
      </c>
      <c r="KK40" s="17">
        <f t="shared" ca="1" si="79"/>
        <v>2.6900930758133573E-7</v>
      </c>
      <c r="KL40" s="17">
        <f t="shared" ca="1" si="79"/>
        <v>2.6900930758133573E-7</v>
      </c>
      <c r="KM40" s="17">
        <f t="shared" ca="1" si="79"/>
        <v>2.6900930758133573E-7</v>
      </c>
      <c r="KN40" s="17">
        <f t="shared" ca="1" si="79"/>
        <v>2.6900930758133573E-7</v>
      </c>
      <c r="KO40" s="17">
        <f t="shared" ca="1" si="79"/>
        <v>2.6900930758133573E-7</v>
      </c>
      <c r="KP40" s="17">
        <f t="shared" ca="1" si="79"/>
        <v>0</v>
      </c>
    </row>
    <row r="42" spans="1:302" x14ac:dyDescent="0.2">
      <c r="B42" s="13">
        <f t="shared" ref="B42:BM42" si="80">-2*vol_next^2</f>
        <v>-1.9999999999999999E-6</v>
      </c>
      <c r="C42" s="13">
        <f t="shared" si="80"/>
        <v>-7.9999999999999996E-6</v>
      </c>
      <c r="D42" s="13">
        <f t="shared" si="80"/>
        <v>-7.9999999999999996E-6</v>
      </c>
      <c r="E42" s="13">
        <f t="shared" si="80"/>
        <v>-7.9999999999999996E-6</v>
      </c>
      <c r="F42" s="13">
        <f t="shared" si="80"/>
        <v>-7.9999999999999996E-6</v>
      </c>
      <c r="G42" s="13">
        <f t="shared" si="80"/>
        <v>-7.9999999999999996E-6</v>
      </c>
      <c r="H42" s="13">
        <f t="shared" si="80"/>
        <v>-7.9999999999999996E-6</v>
      </c>
      <c r="I42" s="13">
        <f t="shared" si="80"/>
        <v>-7.9999999999999996E-6</v>
      </c>
      <c r="J42" s="13">
        <f t="shared" si="80"/>
        <v>-7.9999999999999996E-6</v>
      </c>
      <c r="K42" s="13">
        <f t="shared" si="80"/>
        <v>-7.9999999999999996E-6</v>
      </c>
      <c r="L42" s="13">
        <f t="shared" si="80"/>
        <v>-7.9999999999999996E-6</v>
      </c>
      <c r="M42" s="13">
        <f t="shared" si="80"/>
        <v>-7.9999999999999996E-6</v>
      </c>
      <c r="N42" s="13">
        <f t="shared" si="80"/>
        <v>-7.9999999999999996E-6</v>
      </c>
      <c r="O42" s="13">
        <f t="shared" si="80"/>
        <v>-7.9999999999999996E-6</v>
      </c>
      <c r="P42" s="13">
        <f t="shared" si="80"/>
        <v>-7.9999999999999996E-6</v>
      </c>
      <c r="Q42" s="13">
        <f t="shared" si="80"/>
        <v>-7.9999999999999996E-6</v>
      </c>
      <c r="R42" s="13">
        <f t="shared" si="80"/>
        <v>-7.9999999999999996E-6</v>
      </c>
      <c r="S42" s="13">
        <f t="shared" si="80"/>
        <v>-7.9999999999999996E-6</v>
      </c>
      <c r="T42" s="13">
        <f t="shared" si="80"/>
        <v>-7.9999999999999996E-6</v>
      </c>
      <c r="U42" s="13">
        <f t="shared" si="80"/>
        <v>-7.9999999999999996E-6</v>
      </c>
      <c r="V42" s="13">
        <f t="shared" si="80"/>
        <v>-7.9999999999999996E-6</v>
      </c>
      <c r="W42" s="13">
        <f t="shared" si="80"/>
        <v>-7.9999999999999996E-6</v>
      </c>
      <c r="X42" s="13">
        <f t="shared" si="80"/>
        <v>-7.9999999999999996E-6</v>
      </c>
      <c r="Y42" s="13">
        <f t="shared" si="80"/>
        <v>-7.9999999999999996E-6</v>
      </c>
      <c r="Z42" s="13">
        <f t="shared" si="80"/>
        <v>-7.9999999999999996E-6</v>
      </c>
      <c r="AA42" s="13">
        <f t="shared" si="80"/>
        <v>-7.9999999999999996E-6</v>
      </c>
      <c r="AB42" s="13">
        <f t="shared" si="80"/>
        <v>-7.9999999999999996E-6</v>
      </c>
      <c r="AC42" s="13">
        <f t="shared" si="80"/>
        <v>-7.9999999999999996E-6</v>
      </c>
      <c r="AD42" s="13">
        <f t="shared" si="80"/>
        <v>-7.9999999999999996E-6</v>
      </c>
      <c r="AE42" s="13">
        <f t="shared" si="80"/>
        <v>-7.9999999999999996E-6</v>
      </c>
      <c r="AF42" s="13">
        <f t="shared" ca="1" si="80"/>
        <v>-4.6580148055192569E-7</v>
      </c>
      <c r="AG42" s="13">
        <f t="shared" ca="1" si="80"/>
        <v>-4.6580148055192569E-7</v>
      </c>
      <c r="AH42" s="13">
        <f t="shared" ca="1" si="80"/>
        <v>-4.6580148055192569E-7</v>
      </c>
      <c r="AI42" s="13">
        <f t="shared" ca="1" si="80"/>
        <v>-4.6580148055192569E-7</v>
      </c>
      <c r="AJ42" s="13">
        <f t="shared" ca="1" si="80"/>
        <v>-4.6580148055192569E-7</v>
      </c>
      <c r="AK42" s="13">
        <f t="shared" ca="1" si="80"/>
        <v>-4.6580148055192569E-7</v>
      </c>
      <c r="AL42" s="13">
        <f t="shared" ca="1" si="80"/>
        <v>-4.6580148055192569E-7</v>
      </c>
      <c r="AM42" s="13">
        <f t="shared" ca="1" si="80"/>
        <v>-4.6580148055192569E-7</v>
      </c>
      <c r="AN42" s="13">
        <f t="shared" ca="1" si="80"/>
        <v>-4.6580148055192569E-7</v>
      </c>
      <c r="AO42" s="13">
        <f t="shared" ca="1" si="80"/>
        <v>-4.6580148055192569E-7</v>
      </c>
      <c r="AP42" s="13">
        <f t="shared" ca="1" si="80"/>
        <v>-4.8665403311844427E-7</v>
      </c>
      <c r="AQ42" s="13">
        <f t="shared" ca="1" si="80"/>
        <v>-4.8665403311844427E-7</v>
      </c>
      <c r="AR42" s="13">
        <f t="shared" ca="1" si="80"/>
        <v>-4.8665403311844427E-7</v>
      </c>
      <c r="AS42" s="13">
        <f t="shared" ca="1" si="80"/>
        <v>-4.8665403311844427E-7</v>
      </c>
      <c r="AT42" s="13">
        <f t="shared" ca="1" si="80"/>
        <v>-4.8665403311844427E-7</v>
      </c>
      <c r="AU42" s="13">
        <f t="shared" ca="1" si="80"/>
        <v>-4.8665403311844427E-7</v>
      </c>
      <c r="AV42" s="13">
        <f t="shared" ca="1" si="80"/>
        <v>-4.8665403311844427E-7</v>
      </c>
      <c r="AW42" s="13">
        <f t="shared" ca="1" si="80"/>
        <v>-4.8665403311844427E-7</v>
      </c>
      <c r="AX42" s="13">
        <f t="shared" ca="1" si="80"/>
        <v>-4.8665403311844427E-7</v>
      </c>
      <c r="AY42" s="13">
        <f t="shared" ca="1" si="80"/>
        <v>-4.8665403311844427E-7</v>
      </c>
      <c r="AZ42" s="13">
        <f t="shared" ca="1" si="80"/>
        <v>-4.4948364048289522E-7</v>
      </c>
      <c r="BA42" s="13">
        <f t="shared" ca="1" si="80"/>
        <v>-4.4948364048289522E-7</v>
      </c>
      <c r="BB42" s="13">
        <f t="shared" ca="1" si="80"/>
        <v>-4.4948364048289522E-7</v>
      </c>
      <c r="BC42" s="13">
        <f t="shared" ca="1" si="80"/>
        <v>-4.4948364048289522E-7</v>
      </c>
      <c r="BD42" s="13">
        <f t="shared" ca="1" si="80"/>
        <v>-4.4948364048289522E-7</v>
      </c>
      <c r="BE42" s="13">
        <f t="shared" ca="1" si="80"/>
        <v>-4.4948364048289522E-7</v>
      </c>
      <c r="BF42" s="13">
        <f t="shared" ca="1" si="80"/>
        <v>-4.4948364048289522E-7</v>
      </c>
      <c r="BG42" s="13">
        <f t="shared" ca="1" si="80"/>
        <v>-4.4948364048289522E-7</v>
      </c>
      <c r="BH42" s="13">
        <f t="shared" ca="1" si="80"/>
        <v>-4.4948364048289522E-7</v>
      </c>
      <c r="BI42" s="13">
        <f t="shared" ca="1" si="80"/>
        <v>-4.4948364048289522E-7</v>
      </c>
      <c r="BJ42" s="13">
        <f t="shared" ca="1" si="80"/>
        <v>-4.4948364048289522E-7</v>
      </c>
      <c r="BK42" s="13">
        <f t="shared" ca="1" si="80"/>
        <v>-4.4948364048289522E-7</v>
      </c>
      <c r="BL42" s="13">
        <f t="shared" ca="1" si="80"/>
        <v>-4.4948364048289522E-7</v>
      </c>
      <c r="BM42" s="13">
        <f t="shared" ca="1" si="80"/>
        <v>-4.4948364048289522E-7</v>
      </c>
      <c r="BN42" s="13">
        <f t="shared" ref="BN42:DY42" ca="1" si="81">-2*vol_next^2</f>
        <v>-4.4948364048289522E-7</v>
      </c>
      <c r="BO42" s="13">
        <f t="shared" ca="1" si="81"/>
        <v>-4.4948364048289522E-7</v>
      </c>
      <c r="BP42" s="13">
        <f t="shared" ca="1" si="81"/>
        <v>-4.4948364048289522E-7</v>
      </c>
      <c r="BQ42" s="13">
        <f t="shared" ca="1" si="81"/>
        <v>-4.4948364048289522E-7</v>
      </c>
      <c r="BR42" s="13">
        <f t="shared" ca="1" si="81"/>
        <v>-4.4948364048289522E-7</v>
      </c>
      <c r="BS42" s="13">
        <f t="shared" ca="1" si="81"/>
        <v>-4.4948364048289522E-7</v>
      </c>
      <c r="BT42" s="13">
        <f t="shared" ca="1" si="81"/>
        <v>-4.6718321610643567E-7</v>
      </c>
      <c r="BU42" s="13">
        <f t="shared" ca="1" si="81"/>
        <v>-4.6718321610643567E-7</v>
      </c>
      <c r="BV42" s="13">
        <f t="shared" ca="1" si="81"/>
        <v>-4.6718321610643567E-7</v>
      </c>
      <c r="BW42" s="13">
        <f t="shared" ca="1" si="81"/>
        <v>-4.6718321610643567E-7</v>
      </c>
      <c r="BX42" s="13">
        <f t="shared" ca="1" si="81"/>
        <v>-4.6718321610643567E-7</v>
      </c>
      <c r="BY42" s="13">
        <f t="shared" ca="1" si="81"/>
        <v>-4.6718321610643567E-7</v>
      </c>
      <c r="BZ42" s="13">
        <f t="shared" ca="1" si="81"/>
        <v>-4.6718321610643567E-7</v>
      </c>
      <c r="CA42" s="13">
        <f t="shared" ca="1" si="81"/>
        <v>-4.6718321610643567E-7</v>
      </c>
      <c r="CB42" s="13">
        <f t="shared" ca="1" si="81"/>
        <v>-4.6718321610643567E-7</v>
      </c>
      <c r="CC42" s="13">
        <f t="shared" ca="1" si="81"/>
        <v>-4.6718321610643567E-7</v>
      </c>
      <c r="CD42" s="13">
        <f t="shared" ca="1" si="81"/>
        <v>-4.6718321610643567E-7</v>
      </c>
      <c r="CE42" s="13">
        <f t="shared" ca="1" si="81"/>
        <v>-4.6718321610643567E-7</v>
      </c>
      <c r="CF42" s="13">
        <f t="shared" ca="1" si="81"/>
        <v>-4.6718321610643567E-7</v>
      </c>
      <c r="CG42" s="13">
        <f t="shared" ca="1" si="81"/>
        <v>-4.6718321610643567E-7</v>
      </c>
      <c r="CH42" s="13">
        <f t="shared" ca="1" si="81"/>
        <v>-4.6718321610643567E-7</v>
      </c>
      <c r="CI42" s="13">
        <f t="shared" ca="1" si="81"/>
        <v>-4.6718321610643567E-7</v>
      </c>
      <c r="CJ42" s="13">
        <f t="shared" ca="1" si="81"/>
        <v>-4.6718321610643567E-7</v>
      </c>
      <c r="CK42" s="13">
        <f t="shared" ca="1" si="81"/>
        <v>-4.6718321610643567E-7</v>
      </c>
      <c r="CL42" s="13">
        <f t="shared" ca="1" si="81"/>
        <v>-4.6718321610643567E-7</v>
      </c>
      <c r="CM42" s="13">
        <f t="shared" ca="1" si="81"/>
        <v>-4.6718321610643567E-7</v>
      </c>
      <c r="CN42" s="13">
        <f t="shared" ca="1" si="81"/>
        <v>-4.6718321610643567E-7</v>
      </c>
      <c r="CO42" s="13">
        <f t="shared" ca="1" si="81"/>
        <v>-4.6718321610643567E-7</v>
      </c>
      <c r="CP42" s="13">
        <f t="shared" ca="1" si="81"/>
        <v>-4.6718321610643567E-7</v>
      </c>
      <c r="CQ42" s="13">
        <f t="shared" ca="1" si="81"/>
        <v>-4.6718321610643567E-7</v>
      </c>
      <c r="CR42" s="13">
        <f t="shared" ca="1" si="81"/>
        <v>-4.6718321610643567E-7</v>
      </c>
      <c r="CS42" s="13">
        <f t="shared" ca="1" si="81"/>
        <v>-4.6718321610643567E-7</v>
      </c>
      <c r="CT42" s="13">
        <f t="shared" ca="1" si="81"/>
        <v>-4.6718321610643567E-7</v>
      </c>
      <c r="CU42" s="13">
        <f t="shared" ca="1" si="81"/>
        <v>-4.6718321610643567E-7</v>
      </c>
      <c r="CV42" s="13">
        <f t="shared" ca="1" si="81"/>
        <v>-4.6718321610643567E-7</v>
      </c>
      <c r="CW42" s="13">
        <f t="shared" ca="1" si="81"/>
        <v>-4.6718321610643567E-7</v>
      </c>
      <c r="CX42" s="13">
        <f t="shared" ca="1" si="81"/>
        <v>-4.1905511836853373E-7</v>
      </c>
      <c r="CY42" s="13">
        <f t="shared" ca="1" si="81"/>
        <v>-4.1905511836853373E-7</v>
      </c>
      <c r="CZ42" s="13">
        <f t="shared" ca="1" si="81"/>
        <v>-4.1905511836853373E-7</v>
      </c>
      <c r="DA42" s="13">
        <f t="shared" ca="1" si="81"/>
        <v>-4.1905511836853373E-7</v>
      </c>
      <c r="DB42" s="13">
        <f t="shared" ca="1" si="81"/>
        <v>-4.1905511836853373E-7</v>
      </c>
      <c r="DC42" s="13">
        <f t="shared" ca="1" si="81"/>
        <v>-4.1905511836853373E-7</v>
      </c>
      <c r="DD42" s="13">
        <f t="shared" ca="1" si="81"/>
        <v>-4.1905511836853373E-7</v>
      </c>
      <c r="DE42" s="13">
        <f t="shared" ca="1" si="81"/>
        <v>-4.1905511836853373E-7</v>
      </c>
      <c r="DF42" s="13">
        <f t="shared" ca="1" si="81"/>
        <v>-4.1905511836853373E-7</v>
      </c>
      <c r="DG42" s="13">
        <f t="shared" ca="1" si="81"/>
        <v>-4.1905511836853373E-7</v>
      </c>
      <c r="DH42" s="13">
        <f t="shared" ca="1" si="81"/>
        <v>-4.1905511836853373E-7</v>
      </c>
      <c r="DI42" s="13">
        <f t="shared" ca="1" si="81"/>
        <v>-4.1905511836853373E-7</v>
      </c>
      <c r="DJ42" s="13">
        <f t="shared" ca="1" si="81"/>
        <v>-4.1905511836853373E-7</v>
      </c>
      <c r="DK42" s="13">
        <f t="shared" ca="1" si="81"/>
        <v>-4.1905511836853373E-7</v>
      </c>
      <c r="DL42" s="13">
        <f t="shared" ca="1" si="81"/>
        <v>-4.1905511836853373E-7</v>
      </c>
      <c r="DM42" s="13">
        <f t="shared" ca="1" si="81"/>
        <v>-4.1905511836853373E-7</v>
      </c>
      <c r="DN42" s="13">
        <f t="shared" ca="1" si="81"/>
        <v>-4.1905511836853373E-7</v>
      </c>
      <c r="DO42" s="13">
        <f t="shared" ca="1" si="81"/>
        <v>-4.1905511836853373E-7</v>
      </c>
      <c r="DP42" s="13">
        <f t="shared" ca="1" si="81"/>
        <v>-4.1905511836853373E-7</v>
      </c>
      <c r="DQ42" s="13">
        <f t="shared" ca="1" si="81"/>
        <v>-4.1905511836853373E-7</v>
      </c>
      <c r="DR42" s="13">
        <f t="shared" ca="1" si="81"/>
        <v>-4.1905511836853373E-7</v>
      </c>
      <c r="DS42" s="13">
        <f t="shared" ca="1" si="81"/>
        <v>-4.1905511836853373E-7</v>
      </c>
      <c r="DT42" s="13">
        <f t="shared" ca="1" si="81"/>
        <v>-4.1905511836853373E-7</v>
      </c>
      <c r="DU42" s="13">
        <f t="shared" ca="1" si="81"/>
        <v>-4.1905511836853373E-7</v>
      </c>
      <c r="DV42" s="13">
        <f t="shared" ca="1" si="81"/>
        <v>-4.1905511836853373E-7</v>
      </c>
      <c r="DW42" s="13">
        <f t="shared" ca="1" si="81"/>
        <v>-4.1905511836853373E-7</v>
      </c>
      <c r="DX42" s="13">
        <f t="shared" ca="1" si="81"/>
        <v>-4.1905511836853373E-7</v>
      </c>
      <c r="DY42" s="13">
        <f t="shared" ca="1" si="81"/>
        <v>-4.1905511836853373E-7</v>
      </c>
      <c r="DZ42" s="13">
        <f t="shared" ref="DZ42:GK42" ca="1" si="82">-2*vol_next^2</f>
        <v>-4.1905511836853373E-7</v>
      </c>
      <c r="EA42" s="13">
        <f t="shared" ca="1" si="82"/>
        <v>-4.1905511836853373E-7</v>
      </c>
      <c r="EB42" s="13">
        <f t="shared" ca="1" si="82"/>
        <v>-4.1905511836853373E-7</v>
      </c>
      <c r="EC42" s="13">
        <f t="shared" ca="1" si="82"/>
        <v>-4.1905511836853373E-7</v>
      </c>
      <c r="ED42" s="13">
        <f t="shared" ca="1" si="82"/>
        <v>-4.1905511836853373E-7</v>
      </c>
      <c r="EE42" s="13">
        <f t="shared" ca="1" si="82"/>
        <v>-4.1905511836853373E-7</v>
      </c>
      <c r="EF42" s="13">
        <f t="shared" ca="1" si="82"/>
        <v>-4.1905511836853373E-7</v>
      </c>
      <c r="EG42" s="13">
        <f t="shared" ca="1" si="82"/>
        <v>-4.1905511836853373E-7</v>
      </c>
      <c r="EH42" s="13">
        <f t="shared" ca="1" si="82"/>
        <v>-4.1905511836853373E-7</v>
      </c>
      <c r="EI42" s="13">
        <f t="shared" ca="1" si="82"/>
        <v>-4.1905511836853373E-7</v>
      </c>
      <c r="EJ42" s="13">
        <f t="shared" ca="1" si="82"/>
        <v>-4.1905511836853373E-7</v>
      </c>
      <c r="EK42" s="13">
        <f t="shared" ca="1" si="82"/>
        <v>-4.1905511836853373E-7</v>
      </c>
      <c r="EL42" s="13">
        <f t="shared" ca="1" si="82"/>
        <v>-4.1905511836853373E-7</v>
      </c>
      <c r="EM42" s="13">
        <f t="shared" ca="1" si="82"/>
        <v>-4.1905511836853373E-7</v>
      </c>
      <c r="EN42" s="13">
        <f t="shared" ca="1" si="82"/>
        <v>-4.1905511836853373E-7</v>
      </c>
      <c r="EO42" s="13">
        <f t="shared" ca="1" si="82"/>
        <v>-4.1905511836853373E-7</v>
      </c>
      <c r="EP42" s="13">
        <f t="shared" ca="1" si="82"/>
        <v>-4.1905511836853373E-7</v>
      </c>
      <c r="EQ42" s="13">
        <f t="shared" ca="1" si="82"/>
        <v>-4.1905511836853373E-7</v>
      </c>
      <c r="ER42" s="13">
        <f t="shared" ca="1" si="82"/>
        <v>-4.1905511836853373E-7</v>
      </c>
      <c r="ES42" s="13">
        <f t="shared" ca="1" si="82"/>
        <v>-4.1905511836853373E-7</v>
      </c>
      <c r="ET42" s="13">
        <f t="shared" ca="1" si="82"/>
        <v>-4.1905511836853373E-7</v>
      </c>
      <c r="EU42" s="13">
        <f t="shared" ca="1" si="82"/>
        <v>-4.1905511836853373E-7</v>
      </c>
      <c r="EV42" s="13">
        <f t="shared" ca="1" si="82"/>
        <v>-4.1905511836853373E-7</v>
      </c>
      <c r="EW42" s="13">
        <f t="shared" ca="1" si="82"/>
        <v>-4.1905511836853373E-7</v>
      </c>
      <c r="EX42" s="13">
        <f t="shared" ca="1" si="82"/>
        <v>-4.1905511836853373E-7</v>
      </c>
      <c r="EY42" s="13">
        <f t="shared" ca="1" si="82"/>
        <v>-4.1905511836853373E-7</v>
      </c>
      <c r="EZ42" s="13">
        <f t="shared" ca="1" si="82"/>
        <v>-4.1905511836853373E-7</v>
      </c>
      <c r="FA42" s="13">
        <f t="shared" ca="1" si="82"/>
        <v>-4.1905511836853373E-7</v>
      </c>
      <c r="FB42" s="13">
        <f t="shared" ca="1" si="82"/>
        <v>-4.1905511836853373E-7</v>
      </c>
      <c r="FC42" s="13">
        <f t="shared" ca="1" si="82"/>
        <v>-4.1905511836853373E-7</v>
      </c>
      <c r="FD42" s="13">
        <f t="shared" ca="1" si="82"/>
        <v>-4.1905511836853373E-7</v>
      </c>
      <c r="FE42" s="13">
        <f t="shared" ca="1" si="82"/>
        <v>-4.1905511836853373E-7</v>
      </c>
      <c r="FF42" s="13">
        <f t="shared" ca="1" si="82"/>
        <v>-4.1905511836853373E-7</v>
      </c>
      <c r="FG42" s="13">
        <f t="shared" ca="1" si="82"/>
        <v>-4.1905511836853373E-7</v>
      </c>
      <c r="FH42" s="13">
        <f t="shared" ca="1" si="82"/>
        <v>-4.1905511836853373E-7</v>
      </c>
      <c r="FI42" s="13">
        <f t="shared" ca="1" si="82"/>
        <v>-4.1905511836853373E-7</v>
      </c>
      <c r="FJ42" s="13">
        <f t="shared" ca="1" si="82"/>
        <v>-4.1905511836853373E-7</v>
      </c>
      <c r="FK42" s="13">
        <f t="shared" ca="1" si="82"/>
        <v>-4.1905511836853373E-7</v>
      </c>
      <c r="FL42" s="13">
        <f t="shared" ca="1" si="82"/>
        <v>-4.1905511836853373E-7</v>
      </c>
      <c r="FM42" s="13">
        <f t="shared" ca="1" si="82"/>
        <v>-4.1905511836853373E-7</v>
      </c>
      <c r="FN42" s="13">
        <f t="shared" ca="1" si="82"/>
        <v>-4.1905511836853373E-7</v>
      </c>
      <c r="FO42" s="13">
        <f t="shared" ca="1" si="82"/>
        <v>-4.1905511836853373E-7</v>
      </c>
      <c r="FP42" s="13">
        <f t="shared" ca="1" si="82"/>
        <v>-4.1905511836853373E-7</v>
      </c>
      <c r="FQ42" s="13">
        <f t="shared" ca="1" si="82"/>
        <v>-4.1905511836853373E-7</v>
      </c>
      <c r="FR42" s="13">
        <f t="shared" ca="1" si="82"/>
        <v>-4.1905511836853373E-7</v>
      </c>
      <c r="FS42" s="13">
        <f t="shared" ca="1" si="82"/>
        <v>-4.1905511836853373E-7</v>
      </c>
      <c r="FT42" s="13">
        <f t="shared" ca="1" si="82"/>
        <v>-4.1905511836853373E-7</v>
      </c>
      <c r="FU42" s="13">
        <f t="shared" ca="1" si="82"/>
        <v>-4.1905511836853373E-7</v>
      </c>
      <c r="FV42" s="13">
        <f t="shared" ca="1" si="82"/>
        <v>-4.1905511836853373E-7</v>
      </c>
      <c r="FW42" s="13">
        <f t="shared" ca="1" si="82"/>
        <v>-4.1905511836853373E-7</v>
      </c>
      <c r="FX42" s="13">
        <f t="shared" ca="1" si="82"/>
        <v>-4.1905511836853373E-7</v>
      </c>
      <c r="FY42" s="13">
        <f t="shared" ca="1" si="82"/>
        <v>-4.1905511836853373E-7</v>
      </c>
      <c r="FZ42" s="13">
        <f t="shared" ca="1" si="82"/>
        <v>-4.1905511836853373E-7</v>
      </c>
      <c r="GA42" s="13">
        <f t="shared" ca="1" si="82"/>
        <v>-4.1905511836853373E-7</v>
      </c>
      <c r="GB42" s="13">
        <f t="shared" ca="1" si="82"/>
        <v>-4.1905511836853373E-7</v>
      </c>
      <c r="GC42" s="13">
        <f t="shared" ca="1" si="82"/>
        <v>-4.1905511836853373E-7</v>
      </c>
      <c r="GD42" s="13">
        <f t="shared" ca="1" si="82"/>
        <v>-4.1905511836853373E-7</v>
      </c>
      <c r="GE42" s="13">
        <f t="shared" ca="1" si="82"/>
        <v>-4.1905511836853373E-7</v>
      </c>
      <c r="GF42" s="13">
        <f t="shared" ca="1" si="82"/>
        <v>-4.1905511836853373E-7</v>
      </c>
      <c r="GG42" s="13">
        <f t="shared" ca="1" si="82"/>
        <v>-4.1905511836853373E-7</v>
      </c>
      <c r="GH42" s="13">
        <f t="shared" ca="1" si="82"/>
        <v>-4.1905511836853373E-7</v>
      </c>
      <c r="GI42" s="13">
        <f t="shared" ca="1" si="82"/>
        <v>-4.1905511836853373E-7</v>
      </c>
      <c r="GJ42" s="13">
        <f t="shared" ca="1" si="82"/>
        <v>-4.1905511836853373E-7</v>
      </c>
      <c r="GK42" s="13">
        <f t="shared" ca="1" si="82"/>
        <v>-4.1905511836853373E-7</v>
      </c>
      <c r="GL42" s="13">
        <f t="shared" ref="GL42:IW42" ca="1" si="83">-2*vol_next^2</f>
        <v>-4.1905511836853373E-7</v>
      </c>
      <c r="GM42" s="13">
        <f t="shared" ca="1" si="83"/>
        <v>-4.1905511836853373E-7</v>
      </c>
      <c r="GN42" s="13">
        <f t="shared" ca="1" si="83"/>
        <v>-4.1905511836853373E-7</v>
      </c>
      <c r="GO42" s="13">
        <f t="shared" ca="1" si="83"/>
        <v>-4.1905511836853373E-7</v>
      </c>
      <c r="GP42" s="13">
        <f t="shared" ca="1" si="83"/>
        <v>-4.1905511836853373E-7</v>
      </c>
      <c r="GQ42" s="13">
        <f t="shared" ca="1" si="83"/>
        <v>-4.1905511836853373E-7</v>
      </c>
      <c r="GR42" s="13">
        <f t="shared" ca="1" si="83"/>
        <v>-4.1905511836853373E-7</v>
      </c>
      <c r="GS42" s="13">
        <f t="shared" ca="1" si="83"/>
        <v>-4.1905511836853373E-7</v>
      </c>
      <c r="GT42" s="13">
        <f t="shared" ca="1" si="83"/>
        <v>-4.1905511836853373E-7</v>
      </c>
      <c r="GU42" s="13">
        <f t="shared" ca="1" si="83"/>
        <v>-4.1905511836853373E-7</v>
      </c>
      <c r="GV42" s="13">
        <f t="shared" ca="1" si="83"/>
        <v>-4.1905511836853373E-7</v>
      </c>
      <c r="GW42" s="13">
        <f t="shared" ca="1" si="83"/>
        <v>-4.1905511836853373E-7</v>
      </c>
      <c r="GX42" s="13">
        <f t="shared" ca="1" si="83"/>
        <v>-4.1905511836853373E-7</v>
      </c>
      <c r="GY42" s="13">
        <f t="shared" ca="1" si="83"/>
        <v>-4.1905511836853373E-7</v>
      </c>
      <c r="GZ42" s="13">
        <f t="shared" ca="1" si="83"/>
        <v>-4.1905511836853373E-7</v>
      </c>
      <c r="HA42" s="13">
        <f t="shared" ca="1" si="83"/>
        <v>-4.1905511836853373E-7</v>
      </c>
      <c r="HB42" s="13">
        <f t="shared" ca="1" si="83"/>
        <v>-4.1905511836853373E-7</v>
      </c>
      <c r="HC42" s="13">
        <f t="shared" ca="1" si="83"/>
        <v>-4.1905511836853373E-7</v>
      </c>
      <c r="HD42" s="13">
        <f t="shared" ca="1" si="83"/>
        <v>-4.1905511836853373E-7</v>
      </c>
      <c r="HE42" s="13">
        <f t="shared" ca="1" si="83"/>
        <v>-4.1905511836853373E-7</v>
      </c>
      <c r="HF42" s="13">
        <f t="shared" ca="1" si="83"/>
        <v>-4.1905511836853373E-7</v>
      </c>
      <c r="HG42" s="13">
        <f t="shared" ca="1" si="83"/>
        <v>-4.1905511836853373E-7</v>
      </c>
      <c r="HH42" s="13">
        <f t="shared" ca="1" si="83"/>
        <v>-4.1905511836853373E-7</v>
      </c>
      <c r="HI42" s="13">
        <f t="shared" ca="1" si="83"/>
        <v>-4.1905511836853373E-7</v>
      </c>
      <c r="HJ42" s="13">
        <f t="shared" ca="1" si="83"/>
        <v>-4.1905511836853373E-7</v>
      </c>
      <c r="HK42" s="13">
        <f t="shared" ca="1" si="83"/>
        <v>-4.1905511836853373E-7</v>
      </c>
      <c r="HL42" s="13">
        <f t="shared" ca="1" si="83"/>
        <v>-4.1905511836853373E-7</v>
      </c>
      <c r="HM42" s="13">
        <f t="shared" ca="1" si="83"/>
        <v>-4.1905511836853373E-7</v>
      </c>
      <c r="HN42" s="13">
        <f t="shared" ca="1" si="83"/>
        <v>-4.1905511836853373E-7</v>
      </c>
      <c r="HO42" s="13">
        <f t="shared" ca="1" si="83"/>
        <v>-4.1905511836853373E-7</v>
      </c>
      <c r="HP42" s="13">
        <f t="shared" ca="1" si="83"/>
        <v>-4.1905511836853373E-7</v>
      </c>
      <c r="HQ42" s="13">
        <f t="shared" ca="1" si="83"/>
        <v>-4.1905511836853373E-7</v>
      </c>
      <c r="HR42" s="13">
        <f t="shared" ca="1" si="83"/>
        <v>-4.1905511836853373E-7</v>
      </c>
      <c r="HS42" s="13">
        <f t="shared" ca="1" si="83"/>
        <v>-4.1905511836853373E-7</v>
      </c>
      <c r="HT42" s="13">
        <f t="shared" ca="1" si="83"/>
        <v>-4.1905511836853373E-7</v>
      </c>
      <c r="HU42" s="13">
        <f t="shared" ca="1" si="83"/>
        <v>-4.1905511836853373E-7</v>
      </c>
      <c r="HV42" s="13">
        <f t="shared" ca="1" si="83"/>
        <v>-4.1905511836853373E-7</v>
      </c>
      <c r="HW42" s="13">
        <f t="shared" ca="1" si="83"/>
        <v>-4.1905511836853373E-7</v>
      </c>
      <c r="HX42" s="13">
        <f t="shared" ca="1" si="83"/>
        <v>-4.1905511836853373E-7</v>
      </c>
      <c r="HY42" s="13">
        <f t="shared" ca="1" si="83"/>
        <v>-4.1905511836853373E-7</v>
      </c>
      <c r="HZ42" s="13">
        <f t="shared" ca="1" si="83"/>
        <v>-4.1905511836853373E-7</v>
      </c>
      <c r="IA42" s="13">
        <f t="shared" ca="1" si="83"/>
        <v>-4.1905511836853373E-7</v>
      </c>
      <c r="IB42" s="13">
        <f t="shared" ca="1" si="83"/>
        <v>-4.1905511836853373E-7</v>
      </c>
      <c r="IC42" s="13">
        <f t="shared" ca="1" si="83"/>
        <v>-4.1905511836853373E-7</v>
      </c>
      <c r="ID42" s="13">
        <f t="shared" ca="1" si="83"/>
        <v>-4.1905511836853373E-7</v>
      </c>
      <c r="IE42" s="13">
        <f t="shared" ca="1" si="83"/>
        <v>-4.1905511836853373E-7</v>
      </c>
      <c r="IF42" s="13">
        <f t="shared" ca="1" si="83"/>
        <v>-4.1905511836853373E-7</v>
      </c>
      <c r="IG42" s="13">
        <f t="shared" ca="1" si="83"/>
        <v>-4.1905511836853373E-7</v>
      </c>
      <c r="IH42" s="13">
        <f t="shared" ca="1" si="83"/>
        <v>-4.1905511836853373E-7</v>
      </c>
      <c r="II42" s="13">
        <f t="shared" ca="1" si="83"/>
        <v>-4.1905511836853373E-7</v>
      </c>
      <c r="IJ42" s="13">
        <f t="shared" ca="1" si="83"/>
        <v>-4.1905511836853373E-7</v>
      </c>
      <c r="IK42" s="13">
        <f t="shared" ca="1" si="83"/>
        <v>-4.1905511836853373E-7</v>
      </c>
      <c r="IL42" s="13">
        <f t="shared" ca="1" si="83"/>
        <v>-4.1905511836853373E-7</v>
      </c>
      <c r="IM42" s="13">
        <f t="shared" ca="1" si="83"/>
        <v>-4.1905511836853373E-7</v>
      </c>
      <c r="IN42" s="13">
        <f t="shared" ca="1" si="83"/>
        <v>-4.1905511836853373E-7</v>
      </c>
      <c r="IO42" s="13">
        <f t="shared" ca="1" si="83"/>
        <v>-4.1905511836853373E-7</v>
      </c>
      <c r="IP42" s="13">
        <f t="shared" ca="1" si="83"/>
        <v>-4.1905511836853373E-7</v>
      </c>
      <c r="IQ42" s="13">
        <f t="shared" ca="1" si="83"/>
        <v>-4.1905511836853373E-7</v>
      </c>
      <c r="IR42" s="13">
        <f t="shared" ca="1" si="83"/>
        <v>-4.1905511836853373E-7</v>
      </c>
      <c r="IS42" s="13">
        <f t="shared" ca="1" si="83"/>
        <v>-4.1905511836853373E-7</v>
      </c>
      <c r="IT42" s="13">
        <f t="shared" ca="1" si="83"/>
        <v>-4.1905511836853373E-7</v>
      </c>
      <c r="IU42" s="13">
        <f t="shared" ca="1" si="83"/>
        <v>-4.1905511836853373E-7</v>
      </c>
      <c r="IV42" s="13">
        <f t="shared" ca="1" si="83"/>
        <v>-4.1905511836853373E-7</v>
      </c>
      <c r="IW42" s="13">
        <f t="shared" ca="1" si="83"/>
        <v>-4.1905511836853373E-7</v>
      </c>
      <c r="IX42" s="13">
        <f t="shared" ref="IX42:KP42" ca="1" si="84">-2*vol_next^2</f>
        <v>-4.1905511836853373E-7</v>
      </c>
      <c r="IY42" s="13">
        <f t="shared" ca="1" si="84"/>
        <v>-4.1905511836853373E-7</v>
      </c>
      <c r="IZ42" s="13">
        <f t="shared" ca="1" si="84"/>
        <v>-4.1905511836853373E-7</v>
      </c>
      <c r="JA42" s="13">
        <f t="shared" ca="1" si="84"/>
        <v>-4.1905511836853373E-7</v>
      </c>
      <c r="JB42" s="13">
        <f t="shared" ca="1" si="84"/>
        <v>-4.1905511836853373E-7</v>
      </c>
      <c r="JC42" s="13">
        <f t="shared" ca="1" si="84"/>
        <v>-4.1905511836853373E-7</v>
      </c>
      <c r="JD42" s="13">
        <f t="shared" ca="1" si="84"/>
        <v>-4.1905511836853373E-7</v>
      </c>
      <c r="JE42" s="13">
        <f t="shared" ca="1" si="84"/>
        <v>-4.1905511836853373E-7</v>
      </c>
      <c r="JF42" s="13">
        <f t="shared" ca="1" si="84"/>
        <v>-4.1905511836853373E-7</v>
      </c>
      <c r="JG42" s="13">
        <f t="shared" ca="1" si="84"/>
        <v>-4.1905511836853373E-7</v>
      </c>
      <c r="JH42" s="13">
        <f t="shared" ca="1" si="84"/>
        <v>-4.1905511836853373E-7</v>
      </c>
      <c r="JI42" s="13">
        <f t="shared" ca="1" si="84"/>
        <v>-4.1905511836853373E-7</v>
      </c>
      <c r="JJ42" s="13">
        <f t="shared" ca="1" si="84"/>
        <v>-4.1905511836853373E-7</v>
      </c>
      <c r="JK42" s="13">
        <f t="shared" ca="1" si="84"/>
        <v>-4.1905511836853373E-7</v>
      </c>
      <c r="JL42" s="13">
        <f t="shared" ca="1" si="84"/>
        <v>-4.1905511836853373E-7</v>
      </c>
      <c r="JM42" s="13">
        <f t="shared" ca="1" si="84"/>
        <v>-4.1905511836853373E-7</v>
      </c>
      <c r="JN42" s="13">
        <f t="shared" ca="1" si="84"/>
        <v>-4.1905511836853373E-7</v>
      </c>
      <c r="JO42" s="13">
        <f t="shared" ca="1" si="84"/>
        <v>-4.1905511836853373E-7</v>
      </c>
      <c r="JP42" s="13">
        <f t="shared" ca="1" si="84"/>
        <v>-4.1905511836853373E-7</v>
      </c>
      <c r="JQ42" s="13">
        <f t="shared" ca="1" si="84"/>
        <v>-4.1905511836853373E-7</v>
      </c>
      <c r="JR42" s="13">
        <f t="shared" ca="1" si="84"/>
        <v>-4.1905511836853373E-7</v>
      </c>
      <c r="JS42" s="13">
        <f t="shared" ca="1" si="84"/>
        <v>-4.1905511836853373E-7</v>
      </c>
      <c r="JT42" s="13">
        <f t="shared" ca="1" si="84"/>
        <v>-4.1905511836853373E-7</v>
      </c>
      <c r="JU42" s="13">
        <f t="shared" ca="1" si="84"/>
        <v>-4.1905511836853373E-7</v>
      </c>
      <c r="JV42" s="13">
        <f t="shared" ca="1" si="84"/>
        <v>-4.1905511836853373E-7</v>
      </c>
      <c r="JW42" s="13">
        <f t="shared" ca="1" si="84"/>
        <v>-4.1905511836853373E-7</v>
      </c>
      <c r="JX42" s="13">
        <f t="shared" ca="1" si="84"/>
        <v>-4.1905511836853373E-7</v>
      </c>
      <c r="JY42" s="13">
        <f t="shared" ca="1" si="84"/>
        <v>-4.1905511836853373E-7</v>
      </c>
      <c r="JZ42" s="13">
        <f t="shared" ca="1" si="84"/>
        <v>-4.1905511836853373E-7</v>
      </c>
      <c r="KA42" s="13">
        <f t="shared" ca="1" si="84"/>
        <v>-4.1905511836853373E-7</v>
      </c>
      <c r="KB42" s="13">
        <f t="shared" ca="1" si="84"/>
        <v>-4.1905511836853373E-7</v>
      </c>
      <c r="KC42" s="13">
        <f t="shared" ca="1" si="84"/>
        <v>-4.1905511836853373E-7</v>
      </c>
      <c r="KD42" s="13">
        <f t="shared" ca="1" si="84"/>
        <v>-4.1905511836853373E-7</v>
      </c>
      <c r="KE42" s="13">
        <f t="shared" ca="1" si="84"/>
        <v>-4.1905511836853373E-7</v>
      </c>
      <c r="KF42" s="13">
        <f t="shared" ca="1" si="84"/>
        <v>-4.1905511836853373E-7</v>
      </c>
      <c r="KG42" s="13">
        <f t="shared" ca="1" si="84"/>
        <v>-4.1905511836853373E-7</v>
      </c>
      <c r="KH42" s="13">
        <f t="shared" ca="1" si="84"/>
        <v>-4.1905511836853373E-7</v>
      </c>
      <c r="KI42" s="13">
        <f t="shared" ca="1" si="84"/>
        <v>-4.1905511836853373E-7</v>
      </c>
      <c r="KJ42" s="13">
        <f t="shared" ca="1" si="84"/>
        <v>-4.1905511836853373E-7</v>
      </c>
      <c r="KK42" s="13">
        <f t="shared" ca="1" si="84"/>
        <v>-4.1905511836853373E-7</v>
      </c>
      <c r="KL42" s="13">
        <f t="shared" ca="1" si="84"/>
        <v>-4.1905511836853373E-7</v>
      </c>
      <c r="KM42" s="13">
        <f t="shared" ca="1" si="84"/>
        <v>-4.1905511836853373E-7</v>
      </c>
      <c r="KN42" s="13">
        <f t="shared" ca="1" si="84"/>
        <v>-4.1905511836853373E-7</v>
      </c>
      <c r="KO42" s="13">
        <f t="shared" ca="1" si="84"/>
        <v>-4.1905511836853373E-7</v>
      </c>
      <c r="KP42" s="13">
        <f t="shared" ca="1" si="84"/>
        <v>-4.1905511836853373E-7</v>
      </c>
    </row>
    <row r="43" spans="1:302" x14ac:dyDescent="0.2">
      <c r="B43" s="13">
        <f t="shared" ref="B43:BM43" si="85">2*cov_last_next</f>
        <v>1.08E-6</v>
      </c>
      <c r="C43" s="13">
        <f t="shared" si="85"/>
        <v>2.7999999999999999E-6</v>
      </c>
      <c r="D43" s="13">
        <f t="shared" si="85"/>
        <v>2.7999999999999999E-6</v>
      </c>
      <c r="E43" s="13">
        <f t="shared" si="85"/>
        <v>2.7999999999999999E-6</v>
      </c>
      <c r="F43" s="13">
        <f t="shared" si="85"/>
        <v>2.7999999999999999E-6</v>
      </c>
      <c r="G43" s="13">
        <f t="shared" si="85"/>
        <v>2.7999999999999999E-6</v>
      </c>
      <c r="H43" s="13">
        <f t="shared" si="85"/>
        <v>2.7999999999999999E-6</v>
      </c>
      <c r="I43" s="13">
        <f t="shared" si="85"/>
        <v>2.7999999999999999E-6</v>
      </c>
      <c r="J43" s="13">
        <f t="shared" si="85"/>
        <v>2.7999999999999999E-6</v>
      </c>
      <c r="K43" s="13">
        <f t="shared" si="85"/>
        <v>2.7999999999999999E-6</v>
      </c>
      <c r="L43" s="13">
        <f t="shared" si="85"/>
        <v>2.7999999999999999E-6</v>
      </c>
      <c r="M43" s="13">
        <f t="shared" si="85"/>
        <v>2.7999999999999999E-6</v>
      </c>
      <c r="N43" s="13">
        <f t="shared" si="85"/>
        <v>2.7999999999999999E-6</v>
      </c>
      <c r="O43" s="13">
        <f t="shared" si="85"/>
        <v>2.7999999999999999E-6</v>
      </c>
      <c r="P43" s="13">
        <f t="shared" si="85"/>
        <v>2.7999999999999999E-6</v>
      </c>
      <c r="Q43" s="13">
        <f t="shared" si="85"/>
        <v>2.7999999999999999E-6</v>
      </c>
      <c r="R43" s="13">
        <f t="shared" si="85"/>
        <v>2.7999999999999999E-6</v>
      </c>
      <c r="S43" s="13">
        <f t="shared" si="85"/>
        <v>2.7999999999999999E-6</v>
      </c>
      <c r="T43" s="13">
        <f t="shared" si="85"/>
        <v>2.7999999999999999E-6</v>
      </c>
      <c r="U43" s="13">
        <f t="shared" si="85"/>
        <v>2.7999999999999999E-6</v>
      </c>
      <c r="V43" s="13">
        <f t="shared" si="85"/>
        <v>2.7999999999999999E-6</v>
      </c>
      <c r="W43" s="13">
        <f t="shared" si="85"/>
        <v>2.7999999999999999E-6</v>
      </c>
      <c r="X43" s="13">
        <f t="shared" si="85"/>
        <v>2.7999999999999999E-6</v>
      </c>
      <c r="Y43" s="13">
        <f t="shared" si="85"/>
        <v>2.7999999999999999E-6</v>
      </c>
      <c r="Z43" s="13">
        <f t="shared" si="85"/>
        <v>2.7999999999999999E-6</v>
      </c>
      <c r="AA43" s="13">
        <f t="shared" si="85"/>
        <v>2.7999999999999999E-6</v>
      </c>
      <c r="AB43" s="13">
        <f t="shared" si="85"/>
        <v>2.7999999999999999E-6</v>
      </c>
      <c r="AC43" s="13">
        <f t="shared" si="85"/>
        <v>2.7999999999999999E-6</v>
      </c>
      <c r="AD43" s="13">
        <f t="shared" si="85"/>
        <v>2.7999999999999999E-6</v>
      </c>
      <c r="AE43" s="13">
        <f t="shared" si="85"/>
        <v>2.7999999999999999E-6</v>
      </c>
      <c r="AF43" s="13">
        <f t="shared" ca="1" si="85"/>
        <v>1.957933847172368E-7</v>
      </c>
      <c r="AG43" s="13">
        <f t="shared" ca="1" si="85"/>
        <v>1.957933847172368E-7</v>
      </c>
      <c r="AH43" s="13">
        <f t="shared" ca="1" si="85"/>
        <v>1.957933847172368E-7</v>
      </c>
      <c r="AI43" s="13">
        <f t="shared" ca="1" si="85"/>
        <v>1.957933847172368E-7</v>
      </c>
      <c r="AJ43" s="13">
        <f t="shared" ca="1" si="85"/>
        <v>1.957933847172368E-7</v>
      </c>
      <c r="AK43" s="13">
        <f t="shared" ca="1" si="85"/>
        <v>1.957933847172368E-7</v>
      </c>
      <c r="AL43" s="13">
        <f t="shared" ca="1" si="85"/>
        <v>1.957933847172368E-7</v>
      </c>
      <c r="AM43" s="13">
        <f t="shared" ca="1" si="85"/>
        <v>1.957933847172368E-7</v>
      </c>
      <c r="AN43" s="13">
        <f t="shared" ca="1" si="85"/>
        <v>1.957933847172368E-7</v>
      </c>
      <c r="AO43" s="13">
        <f t="shared" ca="1" si="85"/>
        <v>1.957933847172368E-7</v>
      </c>
      <c r="AP43" s="13">
        <f t="shared" ca="1" si="85"/>
        <v>1.9356830749095592E-7</v>
      </c>
      <c r="AQ43" s="13">
        <f t="shared" ca="1" si="85"/>
        <v>1.9356830749095592E-7</v>
      </c>
      <c r="AR43" s="13">
        <f t="shared" ca="1" si="85"/>
        <v>1.9356830749095592E-7</v>
      </c>
      <c r="AS43" s="13">
        <f t="shared" ca="1" si="85"/>
        <v>1.9356830749095592E-7</v>
      </c>
      <c r="AT43" s="13">
        <f t="shared" ca="1" si="85"/>
        <v>1.9356830749095592E-7</v>
      </c>
      <c r="AU43" s="13">
        <f t="shared" ca="1" si="85"/>
        <v>1.9356830749095592E-7</v>
      </c>
      <c r="AV43" s="13">
        <f t="shared" ca="1" si="85"/>
        <v>1.9356830749095592E-7</v>
      </c>
      <c r="AW43" s="13">
        <f t="shared" ca="1" si="85"/>
        <v>1.9356830749095592E-7</v>
      </c>
      <c r="AX43" s="13">
        <f t="shared" ca="1" si="85"/>
        <v>1.9356830749095592E-7</v>
      </c>
      <c r="AY43" s="13">
        <f t="shared" ca="1" si="85"/>
        <v>1.9356830749095592E-7</v>
      </c>
      <c r="AZ43" s="13">
        <f t="shared" ca="1" si="85"/>
        <v>1.9422103992304384E-7</v>
      </c>
      <c r="BA43" s="13">
        <f t="shared" ca="1" si="85"/>
        <v>1.9422103992304384E-7</v>
      </c>
      <c r="BB43" s="13">
        <f t="shared" ca="1" si="85"/>
        <v>1.9422103992304384E-7</v>
      </c>
      <c r="BC43" s="13">
        <f t="shared" ca="1" si="85"/>
        <v>1.9422103992304384E-7</v>
      </c>
      <c r="BD43" s="13">
        <f t="shared" ca="1" si="85"/>
        <v>1.9422103992304384E-7</v>
      </c>
      <c r="BE43" s="13">
        <f t="shared" ca="1" si="85"/>
        <v>1.9422103992304384E-7</v>
      </c>
      <c r="BF43" s="13">
        <f t="shared" ca="1" si="85"/>
        <v>1.9422103992304384E-7</v>
      </c>
      <c r="BG43" s="13">
        <f t="shared" ca="1" si="85"/>
        <v>1.9422103992304384E-7</v>
      </c>
      <c r="BH43" s="13">
        <f t="shared" ca="1" si="85"/>
        <v>1.9422103992304384E-7</v>
      </c>
      <c r="BI43" s="13">
        <f t="shared" ca="1" si="85"/>
        <v>1.9422103992304384E-7</v>
      </c>
      <c r="BJ43" s="13">
        <f t="shared" ca="1" si="85"/>
        <v>1.9422103992304384E-7</v>
      </c>
      <c r="BK43" s="13">
        <f t="shared" ca="1" si="85"/>
        <v>1.9422103992304384E-7</v>
      </c>
      <c r="BL43" s="13">
        <f t="shared" ca="1" si="85"/>
        <v>1.9422103992304384E-7</v>
      </c>
      <c r="BM43" s="13">
        <f t="shared" ca="1" si="85"/>
        <v>1.9422103992304384E-7</v>
      </c>
      <c r="BN43" s="13">
        <f t="shared" ref="BN43:DY43" ca="1" si="86">2*cov_last_next</f>
        <v>1.9422103992304384E-7</v>
      </c>
      <c r="BO43" s="13">
        <f t="shared" ca="1" si="86"/>
        <v>1.9422103992304384E-7</v>
      </c>
      <c r="BP43" s="13">
        <f t="shared" ca="1" si="86"/>
        <v>1.9422103992304384E-7</v>
      </c>
      <c r="BQ43" s="13">
        <f t="shared" ca="1" si="86"/>
        <v>1.9422103992304384E-7</v>
      </c>
      <c r="BR43" s="13">
        <f t="shared" ca="1" si="86"/>
        <v>1.9422103992304384E-7</v>
      </c>
      <c r="BS43" s="13">
        <f t="shared" ca="1" si="86"/>
        <v>1.9422103992304384E-7</v>
      </c>
      <c r="BT43" s="13">
        <f t="shared" ca="1" si="86"/>
        <v>1.9049070499942645E-7</v>
      </c>
      <c r="BU43" s="13">
        <f t="shared" ca="1" si="86"/>
        <v>1.9049070499942645E-7</v>
      </c>
      <c r="BV43" s="13">
        <f t="shared" ca="1" si="86"/>
        <v>1.9049070499942645E-7</v>
      </c>
      <c r="BW43" s="13">
        <f t="shared" ca="1" si="86"/>
        <v>1.9049070499942645E-7</v>
      </c>
      <c r="BX43" s="13">
        <f t="shared" ca="1" si="86"/>
        <v>1.9049070499942645E-7</v>
      </c>
      <c r="BY43" s="13">
        <f t="shared" ca="1" si="86"/>
        <v>1.9049070499942645E-7</v>
      </c>
      <c r="BZ43" s="13">
        <f t="shared" ca="1" si="86"/>
        <v>1.9049070499942645E-7</v>
      </c>
      <c r="CA43" s="13">
        <f t="shared" ca="1" si="86"/>
        <v>1.9049070499942645E-7</v>
      </c>
      <c r="CB43" s="13">
        <f t="shared" ca="1" si="86"/>
        <v>1.9049070499942645E-7</v>
      </c>
      <c r="CC43" s="13">
        <f t="shared" ca="1" si="86"/>
        <v>1.9049070499942645E-7</v>
      </c>
      <c r="CD43" s="13">
        <f t="shared" ca="1" si="86"/>
        <v>1.9049070499942645E-7</v>
      </c>
      <c r="CE43" s="13">
        <f t="shared" ca="1" si="86"/>
        <v>1.9049070499942645E-7</v>
      </c>
      <c r="CF43" s="13">
        <f t="shared" ca="1" si="86"/>
        <v>1.9049070499942645E-7</v>
      </c>
      <c r="CG43" s="13">
        <f t="shared" ca="1" si="86"/>
        <v>1.9049070499942645E-7</v>
      </c>
      <c r="CH43" s="13">
        <f t="shared" ca="1" si="86"/>
        <v>1.9049070499942645E-7</v>
      </c>
      <c r="CI43" s="13">
        <f t="shared" ca="1" si="86"/>
        <v>1.9049070499942645E-7</v>
      </c>
      <c r="CJ43" s="13">
        <f t="shared" ca="1" si="86"/>
        <v>1.9049070499942645E-7</v>
      </c>
      <c r="CK43" s="13">
        <f t="shared" ca="1" si="86"/>
        <v>1.9049070499942645E-7</v>
      </c>
      <c r="CL43" s="13">
        <f t="shared" ca="1" si="86"/>
        <v>1.9049070499942645E-7</v>
      </c>
      <c r="CM43" s="13">
        <f t="shared" ca="1" si="86"/>
        <v>1.9049070499942645E-7</v>
      </c>
      <c r="CN43" s="13">
        <f t="shared" ca="1" si="86"/>
        <v>1.9049070499942645E-7</v>
      </c>
      <c r="CO43" s="13">
        <f t="shared" ca="1" si="86"/>
        <v>1.9049070499942645E-7</v>
      </c>
      <c r="CP43" s="13">
        <f t="shared" ca="1" si="86"/>
        <v>1.9049070499942645E-7</v>
      </c>
      <c r="CQ43" s="13">
        <f t="shared" ca="1" si="86"/>
        <v>1.9049070499942645E-7</v>
      </c>
      <c r="CR43" s="13">
        <f t="shared" ca="1" si="86"/>
        <v>1.9049070499942645E-7</v>
      </c>
      <c r="CS43" s="13">
        <f t="shared" ca="1" si="86"/>
        <v>1.9049070499942645E-7</v>
      </c>
      <c r="CT43" s="13">
        <f t="shared" ca="1" si="86"/>
        <v>1.9049070499942645E-7</v>
      </c>
      <c r="CU43" s="13">
        <f t="shared" ca="1" si="86"/>
        <v>1.9049070499942645E-7</v>
      </c>
      <c r="CV43" s="13">
        <f t="shared" ca="1" si="86"/>
        <v>1.9049070499942645E-7</v>
      </c>
      <c r="CW43" s="13">
        <f t="shared" ca="1" si="86"/>
        <v>1.9049070499942645E-7</v>
      </c>
      <c r="CX43" s="13">
        <f t="shared" ca="1" si="86"/>
        <v>1.7410985965614897E-7</v>
      </c>
      <c r="CY43" s="13">
        <f t="shared" ca="1" si="86"/>
        <v>1.7410985965614897E-7</v>
      </c>
      <c r="CZ43" s="13">
        <f t="shared" ca="1" si="86"/>
        <v>1.7410985965614897E-7</v>
      </c>
      <c r="DA43" s="13">
        <f t="shared" ca="1" si="86"/>
        <v>1.7410985965614897E-7</v>
      </c>
      <c r="DB43" s="13">
        <f t="shared" ca="1" si="86"/>
        <v>1.7410985965614897E-7</v>
      </c>
      <c r="DC43" s="13">
        <f t="shared" ca="1" si="86"/>
        <v>1.7410985965614897E-7</v>
      </c>
      <c r="DD43" s="13">
        <f t="shared" ca="1" si="86"/>
        <v>1.7410985965614897E-7</v>
      </c>
      <c r="DE43" s="13">
        <f t="shared" ca="1" si="86"/>
        <v>1.7410985965614897E-7</v>
      </c>
      <c r="DF43" s="13">
        <f t="shared" ca="1" si="86"/>
        <v>1.7410985965614897E-7</v>
      </c>
      <c r="DG43" s="13">
        <f t="shared" ca="1" si="86"/>
        <v>1.7410985965614897E-7</v>
      </c>
      <c r="DH43" s="13">
        <f t="shared" ca="1" si="86"/>
        <v>1.7410985965614897E-7</v>
      </c>
      <c r="DI43" s="13">
        <f t="shared" ca="1" si="86"/>
        <v>1.7410985965614897E-7</v>
      </c>
      <c r="DJ43" s="13">
        <f t="shared" ca="1" si="86"/>
        <v>1.7410985965614897E-7</v>
      </c>
      <c r="DK43" s="13">
        <f t="shared" ca="1" si="86"/>
        <v>1.7410985965614897E-7</v>
      </c>
      <c r="DL43" s="13">
        <f t="shared" ca="1" si="86"/>
        <v>1.7410985965614897E-7</v>
      </c>
      <c r="DM43" s="13">
        <f t="shared" ca="1" si="86"/>
        <v>1.7410985965614897E-7</v>
      </c>
      <c r="DN43" s="13">
        <f t="shared" ca="1" si="86"/>
        <v>1.7410985965614897E-7</v>
      </c>
      <c r="DO43" s="13">
        <f t="shared" ca="1" si="86"/>
        <v>1.7410985965614897E-7</v>
      </c>
      <c r="DP43" s="13">
        <f t="shared" ca="1" si="86"/>
        <v>1.7410985965614897E-7</v>
      </c>
      <c r="DQ43" s="13">
        <f t="shared" ca="1" si="86"/>
        <v>1.7410985965614897E-7</v>
      </c>
      <c r="DR43" s="13">
        <f t="shared" ca="1" si="86"/>
        <v>1.7410985965614897E-7</v>
      </c>
      <c r="DS43" s="13">
        <f t="shared" ca="1" si="86"/>
        <v>1.7410985965614897E-7</v>
      </c>
      <c r="DT43" s="13">
        <f t="shared" ca="1" si="86"/>
        <v>1.7410985965614897E-7</v>
      </c>
      <c r="DU43" s="13">
        <f t="shared" ca="1" si="86"/>
        <v>1.7410985965614897E-7</v>
      </c>
      <c r="DV43" s="13">
        <f t="shared" ca="1" si="86"/>
        <v>1.7410985965614897E-7</v>
      </c>
      <c r="DW43" s="13">
        <f t="shared" ca="1" si="86"/>
        <v>1.7410985965614897E-7</v>
      </c>
      <c r="DX43" s="13">
        <f t="shared" ca="1" si="86"/>
        <v>1.7410985965614897E-7</v>
      </c>
      <c r="DY43" s="13">
        <f t="shared" ca="1" si="86"/>
        <v>1.7410985965614897E-7</v>
      </c>
      <c r="DZ43" s="13">
        <f t="shared" ref="DZ43:GK43" ca="1" si="87">2*cov_last_next</f>
        <v>1.7410985965614897E-7</v>
      </c>
      <c r="EA43" s="13">
        <f t="shared" ca="1" si="87"/>
        <v>1.7410985965614897E-7</v>
      </c>
      <c r="EB43" s="13">
        <f t="shared" ca="1" si="87"/>
        <v>1.7410985965614897E-7</v>
      </c>
      <c r="EC43" s="13">
        <f t="shared" ca="1" si="87"/>
        <v>1.7410985965614897E-7</v>
      </c>
      <c r="ED43" s="13">
        <f t="shared" ca="1" si="87"/>
        <v>1.7410985965614897E-7</v>
      </c>
      <c r="EE43" s="13">
        <f t="shared" ca="1" si="87"/>
        <v>1.7410985965614897E-7</v>
      </c>
      <c r="EF43" s="13">
        <f t="shared" ca="1" si="87"/>
        <v>1.7410985965614897E-7</v>
      </c>
      <c r="EG43" s="13">
        <f t="shared" ca="1" si="87"/>
        <v>1.7410985965614897E-7</v>
      </c>
      <c r="EH43" s="13">
        <f t="shared" ca="1" si="87"/>
        <v>1.7410985965614897E-7</v>
      </c>
      <c r="EI43" s="13">
        <f t="shared" ca="1" si="87"/>
        <v>1.7410985965614897E-7</v>
      </c>
      <c r="EJ43" s="13">
        <f t="shared" ca="1" si="87"/>
        <v>1.7410985965614897E-7</v>
      </c>
      <c r="EK43" s="13">
        <f t="shared" ca="1" si="87"/>
        <v>1.7410985965614897E-7</v>
      </c>
      <c r="EL43" s="13">
        <f t="shared" ca="1" si="87"/>
        <v>1.7410985965614897E-7</v>
      </c>
      <c r="EM43" s="13">
        <f t="shared" ca="1" si="87"/>
        <v>1.7410985965614897E-7</v>
      </c>
      <c r="EN43" s="13">
        <f t="shared" ca="1" si="87"/>
        <v>1.7410985965614897E-7</v>
      </c>
      <c r="EO43" s="13">
        <f t="shared" ca="1" si="87"/>
        <v>1.7410985965614897E-7</v>
      </c>
      <c r="EP43" s="13">
        <f t="shared" ca="1" si="87"/>
        <v>1.7410985965614897E-7</v>
      </c>
      <c r="EQ43" s="13">
        <f t="shared" ca="1" si="87"/>
        <v>1.7410985965614897E-7</v>
      </c>
      <c r="ER43" s="13">
        <f t="shared" ca="1" si="87"/>
        <v>1.7410985965614897E-7</v>
      </c>
      <c r="ES43" s="13">
        <f t="shared" ca="1" si="87"/>
        <v>1.7410985965614897E-7</v>
      </c>
      <c r="ET43" s="13">
        <f t="shared" ca="1" si="87"/>
        <v>1.7410985965614897E-7</v>
      </c>
      <c r="EU43" s="13">
        <f t="shared" ca="1" si="87"/>
        <v>1.7410985965614897E-7</v>
      </c>
      <c r="EV43" s="13">
        <f t="shared" ca="1" si="87"/>
        <v>1.7410985965614897E-7</v>
      </c>
      <c r="EW43" s="13">
        <f t="shared" ca="1" si="87"/>
        <v>1.7410985965614897E-7</v>
      </c>
      <c r="EX43" s="13">
        <f t="shared" ca="1" si="87"/>
        <v>1.7410985965614897E-7</v>
      </c>
      <c r="EY43" s="13">
        <f t="shared" ca="1" si="87"/>
        <v>1.7410985965614897E-7</v>
      </c>
      <c r="EZ43" s="13">
        <f t="shared" ca="1" si="87"/>
        <v>1.7410985965614897E-7</v>
      </c>
      <c r="FA43" s="13">
        <f t="shared" ca="1" si="87"/>
        <v>1.7410985965614897E-7</v>
      </c>
      <c r="FB43" s="13">
        <f t="shared" ca="1" si="87"/>
        <v>1.7410985965614897E-7</v>
      </c>
      <c r="FC43" s="13">
        <f t="shared" ca="1" si="87"/>
        <v>1.7410985965614897E-7</v>
      </c>
      <c r="FD43" s="13">
        <f t="shared" ca="1" si="87"/>
        <v>1.7410985965614897E-7</v>
      </c>
      <c r="FE43" s="13">
        <f t="shared" ca="1" si="87"/>
        <v>1.7410985965614897E-7</v>
      </c>
      <c r="FF43" s="13">
        <f t="shared" ca="1" si="87"/>
        <v>1.7410985965614897E-7</v>
      </c>
      <c r="FG43" s="13">
        <f t="shared" ca="1" si="87"/>
        <v>1.7410985965614897E-7</v>
      </c>
      <c r="FH43" s="13">
        <f t="shared" ca="1" si="87"/>
        <v>1.7410985965614897E-7</v>
      </c>
      <c r="FI43" s="13">
        <f t="shared" ca="1" si="87"/>
        <v>1.7410985965614897E-7</v>
      </c>
      <c r="FJ43" s="13">
        <f t="shared" ca="1" si="87"/>
        <v>1.7410985965614897E-7</v>
      </c>
      <c r="FK43" s="13">
        <f t="shared" ca="1" si="87"/>
        <v>1.7410985965614897E-7</v>
      </c>
      <c r="FL43" s="13">
        <f t="shared" ca="1" si="87"/>
        <v>1.7410985965614897E-7</v>
      </c>
      <c r="FM43" s="13">
        <f t="shared" ca="1" si="87"/>
        <v>1.7410985965614897E-7</v>
      </c>
      <c r="FN43" s="13">
        <f t="shared" ca="1" si="87"/>
        <v>1.7410985965614897E-7</v>
      </c>
      <c r="FO43" s="13">
        <f t="shared" ca="1" si="87"/>
        <v>1.7410985965614897E-7</v>
      </c>
      <c r="FP43" s="13">
        <f t="shared" ca="1" si="87"/>
        <v>1.7410985965614897E-7</v>
      </c>
      <c r="FQ43" s="13">
        <f t="shared" ca="1" si="87"/>
        <v>1.7410985965614897E-7</v>
      </c>
      <c r="FR43" s="13">
        <f t="shared" ca="1" si="87"/>
        <v>1.7410985965614897E-7</v>
      </c>
      <c r="FS43" s="13">
        <f t="shared" ca="1" si="87"/>
        <v>1.7410985965614897E-7</v>
      </c>
      <c r="FT43" s="13">
        <f t="shared" ca="1" si="87"/>
        <v>1.7410985965614897E-7</v>
      </c>
      <c r="FU43" s="13">
        <f t="shared" ca="1" si="87"/>
        <v>1.7410985965614897E-7</v>
      </c>
      <c r="FV43" s="13">
        <f t="shared" ca="1" si="87"/>
        <v>1.7410985965614897E-7</v>
      </c>
      <c r="FW43" s="13">
        <f t="shared" ca="1" si="87"/>
        <v>1.7410985965614897E-7</v>
      </c>
      <c r="FX43" s="13">
        <f t="shared" ca="1" si="87"/>
        <v>1.7410985965614897E-7</v>
      </c>
      <c r="FY43" s="13">
        <f t="shared" ca="1" si="87"/>
        <v>1.7410985965614897E-7</v>
      </c>
      <c r="FZ43" s="13">
        <f t="shared" ca="1" si="87"/>
        <v>1.7410985965614897E-7</v>
      </c>
      <c r="GA43" s="13">
        <f t="shared" ca="1" si="87"/>
        <v>1.7410985965614897E-7</v>
      </c>
      <c r="GB43" s="13">
        <f t="shared" ca="1" si="87"/>
        <v>1.7410985965614897E-7</v>
      </c>
      <c r="GC43" s="13">
        <f t="shared" ca="1" si="87"/>
        <v>1.7410985965614897E-7</v>
      </c>
      <c r="GD43" s="13">
        <f t="shared" ca="1" si="87"/>
        <v>1.7410985965614897E-7</v>
      </c>
      <c r="GE43" s="13">
        <f t="shared" ca="1" si="87"/>
        <v>1.7410985965614897E-7</v>
      </c>
      <c r="GF43" s="13">
        <f t="shared" ca="1" si="87"/>
        <v>1.7410985965614897E-7</v>
      </c>
      <c r="GG43" s="13">
        <f t="shared" ca="1" si="87"/>
        <v>1.7410985965614897E-7</v>
      </c>
      <c r="GH43" s="13">
        <f t="shared" ca="1" si="87"/>
        <v>1.7410985965614897E-7</v>
      </c>
      <c r="GI43" s="13">
        <f t="shared" ca="1" si="87"/>
        <v>1.7410985965614897E-7</v>
      </c>
      <c r="GJ43" s="13">
        <f t="shared" ca="1" si="87"/>
        <v>1.7410985965614897E-7</v>
      </c>
      <c r="GK43" s="13">
        <f t="shared" ca="1" si="87"/>
        <v>1.7410985965614897E-7</v>
      </c>
      <c r="GL43" s="13">
        <f t="shared" ref="GL43:IW43" ca="1" si="88">2*cov_last_next</f>
        <v>1.7410985965614897E-7</v>
      </c>
      <c r="GM43" s="13">
        <f t="shared" ca="1" si="88"/>
        <v>1.7410985965614897E-7</v>
      </c>
      <c r="GN43" s="13">
        <f t="shared" ca="1" si="88"/>
        <v>1.7410985965614897E-7</v>
      </c>
      <c r="GO43" s="13">
        <f t="shared" ca="1" si="88"/>
        <v>1.7410985965614897E-7</v>
      </c>
      <c r="GP43" s="13">
        <f t="shared" ca="1" si="88"/>
        <v>1.7410985965614897E-7</v>
      </c>
      <c r="GQ43" s="13">
        <f t="shared" ca="1" si="88"/>
        <v>1.7410985965614897E-7</v>
      </c>
      <c r="GR43" s="13">
        <f t="shared" ca="1" si="88"/>
        <v>1.7410985965614897E-7</v>
      </c>
      <c r="GS43" s="13">
        <f t="shared" ca="1" si="88"/>
        <v>1.7410985965614897E-7</v>
      </c>
      <c r="GT43" s="13">
        <f t="shared" ca="1" si="88"/>
        <v>1.7410985965614897E-7</v>
      </c>
      <c r="GU43" s="13">
        <f t="shared" ca="1" si="88"/>
        <v>1.7410985965614897E-7</v>
      </c>
      <c r="GV43" s="13">
        <f t="shared" ca="1" si="88"/>
        <v>1.7410985965614897E-7</v>
      </c>
      <c r="GW43" s="13">
        <f t="shared" ca="1" si="88"/>
        <v>1.7410985965614897E-7</v>
      </c>
      <c r="GX43" s="13">
        <f t="shared" ca="1" si="88"/>
        <v>1.7410985965614897E-7</v>
      </c>
      <c r="GY43" s="13">
        <f t="shared" ca="1" si="88"/>
        <v>1.7410985965614897E-7</v>
      </c>
      <c r="GZ43" s="13">
        <f t="shared" ca="1" si="88"/>
        <v>1.7410985965614897E-7</v>
      </c>
      <c r="HA43" s="13">
        <f t="shared" ca="1" si="88"/>
        <v>1.7410985965614897E-7</v>
      </c>
      <c r="HB43" s="13">
        <f t="shared" ca="1" si="88"/>
        <v>1.7410985965614897E-7</v>
      </c>
      <c r="HC43" s="13">
        <f t="shared" ca="1" si="88"/>
        <v>1.7410985965614897E-7</v>
      </c>
      <c r="HD43" s="13">
        <f t="shared" ca="1" si="88"/>
        <v>1.7410985965614897E-7</v>
      </c>
      <c r="HE43" s="13">
        <f t="shared" ca="1" si="88"/>
        <v>1.7410985965614897E-7</v>
      </c>
      <c r="HF43" s="13">
        <f t="shared" ca="1" si="88"/>
        <v>1.7410985965614897E-7</v>
      </c>
      <c r="HG43" s="13">
        <f t="shared" ca="1" si="88"/>
        <v>1.7410985965614897E-7</v>
      </c>
      <c r="HH43" s="13">
        <f t="shared" ca="1" si="88"/>
        <v>1.7410985965614897E-7</v>
      </c>
      <c r="HI43" s="13">
        <f t="shared" ca="1" si="88"/>
        <v>1.7410985965614897E-7</v>
      </c>
      <c r="HJ43" s="13">
        <f t="shared" ca="1" si="88"/>
        <v>1.7410985965614897E-7</v>
      </c>
      <c r="HK43" s="13">
        <f t="shared" ca="1" si="88"/>
        <v>1.7410985965614897E-7</v>
      </c>
      <c r="HL43" s="13">
        <f t="shared" ca="1" si="88"/>
        <v>1.7410985965614897E-7</v>
      </c>
      <c r="HM43" s="13">
        <f t="shared" ca="1" si="88"/>
        <v>1.7410985965614897E-7</v>
      </c>
      <c r="HN43" s="13">
        <f t="shared" ca="1" si="88"/>
        <v>1.7410985965614897E-7</v>
      </c>
      <c r="HO43" s="13">
        <f t="shared" ca="1" si="88"/>
        <v>1.7410985965614897E-7</v>
      </c>
      <c r="HP43" s="13">
        <f t="shared" ca="1" si="88"/>
        <v>1.7410985965614897E-7</v>
      </c>
      <c r="HQ43" s="13">
        <f t="shared" ca="1" si="88"/>
        <v>1.7410985965614897E-7</v>
      </c>
      <c r="HR43" s="13">
        <f t="shared" ca="1" si="88"/>
        <v>1.7410985965614897E-7</v>
      </c>
      <c r="HS43" s="13">
        <f t="shared" ca="1" si="88"/>
        <v>1.7410985965614897E-7</v>
      </c>
      <c r="HT43" s="13">
        <f t="shared" ca="1" si="88"/>
        <v>1.7410985965614897E-7</v>
      </c>
      <c r="HU43" s="13">
        <f t="shared" ca="1" si="88"/>
        <v>1.7410985965614897E-7</v>
      </c>
      <c r="HV43" s="13">
        <f t="shared" ca="1" si="88"/>
        <v>1.7410985965614897E-7</v>
      </c>
      <c r="HW43" s="13">
        <f t="shared" ca="1" si="88"/>
        <v>1.7410985965614897E-7</v>
      </c>
      <c r="HX43" s="13">
        <f t="shared" ca="1" si="88"/>
        <v>1.7410985965614897E-7</v>
      </c>
      <c r="HY43" s="13">
        <f t="shared" ca="1" si="88"/>
        <v>1.7410985965614897E-7</v>
      </c>
      <c r="HZ43" s="13">
        <f t="shared" ca="1" si="88"/>
        <v>1.7410985965614897E-7</v>
      </c>
      <c r="IA43" s="13">
        <f t="shared" ca="1" si="88"/>
        <v>1.7410985965614897E-7</v>
      </c>
      <c r="IB43" s="13">
        <f t="shared" ca="1" si="88"/>
        <v>1.7410985965614897E-7</v>
      </c>
      <c r="IC43" s="13">
        <f t="shared" ca="1" si="88"/>
        <v>1.7410985965614897E-7</v>
      </c>
      <c r="ID43" s="13">
        <f t="shared" ca="1" si="88"/>
        <v>1.7410985965614897E-7</v>
      </c>
      <c r="IE43" s="13">
        <f t="shared" ca="1" si="88"/>
        <v>1.7410985965614897E-7</v>
      </c>
      <c r="IF43" s="13">
        <f t="shared" ca="1" si="88"/>
        <v>1.7410985965614897E-7</v>
      </c>
      <c r="IG43" s="13">
        <f t="shared" ca="1" si="88"/>
        <v>1.7410985965614897E-7</v>
      </c>
      <c r="IH43" s="13">
        <f t="shared" ca="1" si="88"/>
        <v>1.7410985965614897E-7</v>
      </c>
      <c r="II43" s="13">
        <f t="shared" ca="1" si="88"/>
        <v>1.7410985965614897E-7</v>
      </c>
      <c r="IJ43" s="13">
        <f t="shared" ca="1" si="88"/>
        <v>1.7410985965614897E-7</v>
      </c>
      <c r="IK43" s="13">
        <f t="shared" ca="1" si="88"/>
        <v>1.7410985965614897E-7</v>
      </c>
      <c r="IL43" s="13">
        <f t="shared" ca="1" si="88"/>
        <v>1.7410985965614897E-7</v>
      </c>
      <c r="IM43" s="13">
        <f t="shared" ca="1" si="88"/>
        <v>1.7410985965614897E-7</v>
      </c>
      <c r="IN43" s="13">
        <f t="shared" ca="1" si="88"/>
        <v>1.7410985965614897E-7</v>
      </c>
      <c r="IO43" s="13">
        <f t="shared" ca="1" si="88"/>
        <v>1.7410985965614897E-7</v>
      </c>
      <c r="IP43" s="13">
        <f t="shared" ca="1" si="88"/>
        <v>1.7410985965614897E-7</v>
      </c>
      <c r="IQ43" s="13">
        <f t="shared" ca="1" si="88"/>
        <v>1.7410985965614897E-7</v>
      </c>
      <c r="IR43" s="13">
        <f t="shared" ca="1" si="88"/>
        <v>1.7410985965614897E-7</v>
      </c>
      <c r="IS43" s="13">
        <f t="shared" ca="1" si="88"/>
        <v>1.7410985965614897E-7</v>
      </c>
      <c r="IT43" s="13">
        <f t="shared" ca="1" si="88"/>
        <v>1.7410985965614897E-7</v>
      </c>
      <c r="IU43" s="13">
        <f t="shared" ca="1" si="88"/>
        <v>1.7410985965614897E-7</v>
      </c>
      <c r="IV43" s="13">
        <f t="shared" ca="1" si="88"/>
        <v>1.7410985965614897E-7</v>
      </c>
      <c r="IW43" s="13">
        <f t="shared" ca="1" si="88"/>
        <v>1.7410985965614897E-7</v>
      </c>
      <c r="IX43" s="13">
        <f t="shared" ref="IX43:KP43" ca="1" si="89">2*cov_last_next</f>
        <v>1.7410985965614897E-7</v>
      </c>
      <c r="IY43" s="13">
        <f t="shared" ca="1" si="89"/>
        <v>1.7410985965614897E-7</v>
      </c>
      <c r="IZ43" s="13">
        <f t="shared" ca="1" si="89"/>
        <v>1.7410985965614897E-7</v>
      </c>
      <c r="JA43" s="13">
        <f t="shared" ca="1" si="89"/>
        <v>1.7410985965614897E-7</v>
      </c>
      <c r="JB43" s="13">
        <f t="shared" ca="1" si="89"/>
        <v>1.7410985965614897E-7</v>
      </c>
      <c r="JC43" s="13">
        <f t="shared" ca="1" si="89"/>
        <v>1.7410985965614897E-7</v>
      </c>
      <c r="JD43" s="13">
        <f t="shared" ca="1" si="89"/>
        <v>1.7410985965614897E-7</v>
      </c>
      <c r="JE43" s="13">
        <f t="shared" ca="1" si="89"/>
        <v>1.7410985965614897E-7</v>
      </c>
      <c r="JF43" s="13">
        <f t="shared" ca="1" si="89"/>
        <v>1.7410985965614897E-7</v>
      </c>
      <c r="JG43" s="13">
        <f t="shared" ca="1" si="89"/>
        <v>1.7410985965614897E-7</v>
      </c>
      <c r="JH43" s="13">
        <f t="shared" ca="1" si="89"/>
        <v>1.7410985965614897E-7</v>
      </c>
      <c r="JI43" s="13">
        <f t="shared" ca="1" si="89"/>
        <v>1.7410985965614897E-7</v>
      </c>
      <c r="JJ43" s="13">
        <f t="shared" ca="1" si="89"/>
        <v>1.7410985965614897E-7</v>
      </c>
      <c r="JK43" s="13">
        <f t="shared" ca="1" si="89"/>
        <v>1.7410985965614897E-7</v>
      </c>
      <c r="JL43" s="13">
        <f t="shared" ca="1" si="89"/>
        <v>1.7410985965614897E-7</v>
      </c>
      <c r="JM43" s="13">
        <f t="shared" ca="1" si="89"/>
        <v>1.7410985965614897E-7</v>
      </c>
      <c r="JN43" s="13">
        <f t="shared" ca="1" si="89"/>
        <v>1.7410985965614897E-7</v>
      </c>
      <c r="JO43" s="13">
        <f t="shared" ca="1" si="89"/>
        <v>1.7410985965614897E-7</v>
      </c>
      <c r="JP43" s="13">
        <f t="shared" ca="1" si="89"/>
        <v>1.7410985965614897E-7</v>
      </c>
      <c r="JQ43" s="13">
        <f t="shared" ca="1" si="89"/>
        <v>1.7410985965614897E-7</v>
      </c>
      <c r="JR43" s="13">
        <f t="shared" ca="1" si="89"/>
        <v>1.7410985965614897E-7</v>
      </c>
      <c r="JS43" s="13">
        <f t="shared" ca="1" si="89"/>
        <v>1.7410985965614897E-7</v>
      </c>
      <c r="JT43" s="13">
        <f t="shared" ca="1" si="89"/>
        <v>1.7410985965614897E-7</v>
      </c>
      <c r="JU43" s="13">
        <f t="shared" ca="1" si="89"/>
        <v>1.7410985965614897E-7</v>
      </c>
      <c r="JV43" s="13">
        <f t="shared" ca="1" si="89"/>
        <v>1.7410985965614897E-7</v>
      </c>
      <c r="JW43" s="13">
        <f t="shared" ca="1" si="89"/>
        <v>1.7410985965614897E-7</v>
      </c>
      <c r="JX43" s="13">
        <f t="shared" ca="1" si="89"/>
        <v>1.7410985965614897E-7</v>
      </c>
      <c r="JY43" s="13">
        <f t="shared" ca="1" si="89"/>
        <v>1.7410985965614897E-7</v>
      </c>
      <c r="JZ43" s="13">
        <f t="shared" ca="1" si="89"/>
        <v>1.7410985965614897E-7</v>
      </c>
      <c r="KA43" s="13">
        <f t="shared" ca="1" si="89"/>
        <v>1.7410985965614897E-7</v>
      </c>
      <c r="KB43" s="13">
        <f t="shared" ca="1" si="89"/>
        <v>1.7410985965614897E-7</v>
      </c>
      <c r="KC43" s="13">
        <f t="shared" ca="1" si="89"/>
        <v>1.7410985965614897E-7</v>
      </c>
      <c r="KD43" s="13">
        <f t="shared" ca="1" si="89"/>
        <v>1.7410985965614897E-7</v>
      </c>
      <c r="KE43" s="13">
        <f t="shared" ca="1" si="89"/>
        <v>1.7410985965614897E-7</v>
      </c>
      <c r="KF43" s="13">
        <f t="shared" ca="1" si="89"/>
        <v>1.7410985965614897E-7</v>
      </c>
      <c r="KG43" s="13">
        <f t="shared" ca="1" si="89"/>
        <v>1.7410985965614897E-7</v>
      </c>
      <c r="KH43" s="13">
        <f t="shared" ca="1" si="89"/>
        <v>1.7410985965614897E-7</v>
      </c>
      <c r="KI43" s="13">
        <f t="shared" ca="1" si="89"/>
        <v>1.7410985965614897E-7</v>
      </c>
      <c r="KJ43" s="13">
        <f t="shared" ca="1" si="89"/>
        <v>1.7410985965614897E-7</v>
      </c>
      <c r="KK43" s="13">
        <f t="shared" ca="1" si="89"/>
        <v>1.7410985965614897E-7</v>
      </c>
      <c r="KL43" s="13">
        <f t="shared" ca="1" si="89"/>
        <v>1.7410985965614897E-7</v>
      </c>
      <c r="KM43" s="13">
        <f t="shared" ca="1" si="89"/>
        <v>1.7410985965614897E-7</v>
      </c>
      <c r="KN43" s="13">
        <f t="shared" ca="1" si="89"/>
        <v>1.7410985965614897E-7</v>
      </c>
      <c r="KO43" s="13">
        <f t="shared" ca="1" si="89"/>
        <v>1.7410985965614897E-7</v>
      </c>
      <c r="KP43" s="13">
        <f t="shared" ca="1" si="89"/>
        <v>4.1905511836853379E-7</v>
      </c>
    </row>
    <row r="44" spans="1:302" x14ac:dyDescent="0.2">
      <c r="A44" s="13" t="s">
        <v>11</v>
      </c>
      <c r="B44" s="13">
        <f>SUM(B42:B43)</f>
        <v>-9.1999999999999987E-7</v>
      </c>
      <c r="C44" s="13">
        <f t="shared" ref="C44:BN44" si="90">SUM(C42:C43)</f>
        <v>-5.1999999999999993E-6</v>
      </c>
      <c r="D44" s="13">
        <f t="shared" si="90"/>
        <v>-5.1999999999999993E-6</v>
      </c>
      <c r="E44" s="13">
        <f t="shared" si="90"/>
        <v>-5.1999999999999993E-6</v>
      </c>
      <c r="F44" s="13">
        <f t="shared" si="90"/>
        <v>-5.1999999999999993E-6</v>
      </c>
      <c r="G44" s="13">
        <f t="shared" si="90"/>
        <v>-5.1999999999999993E-6</v>
      </c>
      <c r="H44" s="13">
        <f t="shared" si="90"/>
        <v>-5.1999999999999993E-6</v>
      </c>
      <c r="I44" s="13">
        <f t="shared" si="90"/>
        <v>-5.1999999999999993E-6</v>
      </c>
      <c r="J44" s="13">
        <f t="shared" si="90"/>
        <v>-5.1999999999999993E-6</v>
      </c>
      <c r="K44" s="13">
        <f t="shared" si="90"/>
        <v>-5.1999999999999993E-6</v>
      </c>
      <c r="L44" s="13">
        <f t="shared" si="90"/>
        <v>-5.1999999999999993E-6</v>
      </c>
      <c r="M44" s="13">
        <f t="shared" si="90"/>
        <v>-5.1999999999999993E-6</v>
      </c>
      <c r="N44" s="13">
        <f t="shared" si="90"/>
        <v>-5.1999999999999993E-6</v>
      </c>
      <c r="O44" s="13">
        <f t="shared" si="90"/>
        <v>-5.1999999999999993E-6</v>
      </c>
      <c r="P44" s="13">
        <f t="shared" si="90"/>
        <v>-5.1999999999999993E-6</v>
      </c>
      <c r="Q44" s="13">
        <f t="shared" si="90"/>
        <v>-5.1999999999999993E-6</v>
      </c>
      <c r="R44" s="13">
        <f t="shared" si="90"/>
        <v>-5.1999999999999993E-6</v>
      </c>
      <c r="S44" s="13">
        <f t="shared" si="90"/>
        <v>-5.1999999999999993E-6</v>
      </c>
      <c r="T44" s="13">
        <f t="shared" si="90"/>
        <v>-5.1999999999999993E-6</v>
      </c>
      <c r="U44" s="13">
        <f t="shared" si="90"/>
        <v>-5.1999999999999993E-6</v>
      </c>
      <c r="V44" s="13">
        <f t="shared" si="90"/>
        <v>-5.1999999999999993E-6</v>
      </c>
      <c r="W44" s="13">
        <f t="shared" si="90"/>
        <v>-5.1999999999999993E-6</v>
      </c>
      <c r="X44" s="13">
        <f t="shared" si="90"/>
        <v>-5.1999999999999993E-6</v>
      </c>
      <c r="Y44" s="13">
        <f t="shared" si="90"/>
        <v>-5.1999999999999993E-6</v>
      </c>
      <c r="Z44" s="13">
        <f t="shared" si="90"/>
        <v>-5.1999999999999993E-6</v>
      </c>
      <c r="AA44" s="13">
        <f t="shared" si="90"/>
        <v>-5.1999999999999993E-6</v>
      </c>
      <c r="AB44" s="13">
        <f t="shared" si="90"/>
        <v>-5.1999999999999993E-6</v>
      </c>
      <c r="AC44" s="13">
        <f t="shared" si="90"/>
        <v>-5.1999999999999993E-6</v>
      </c>
      <c r="AD44" s="13">
        <f t="shared" si="90"/>
        <v>-5.1999999999999993E-6</v>
      </c>
      <c r="AE44" s="13">
        <f t="shared" si="90"/>
        <v>-5.1999999999999993E-6</v>
      </c>
      <c r="AF44" s="13">
        <f t="shared" ca="1" si="90"/>
        <v>-2.7000809583468892E-7</v>
      </c>
      <c r="AG44" s="13">
        <f t="shared" ca="1" si="90"/>
        <v>-2.7000809583468892E-7</v>
      </c>
      <c r="AH44" s="13">
        <f t="shared" ca="1" si="90"/>
        <v>-2.7000809583468892E-7</v>
      </c>
      <c r="AI44" s="13">
        <f t="shared" ca="1" si="90"/>
        <v>-2.7000809583468892E-7</v>
      </c>
      <c r="AJ44" s="13">
        <f t="shared" ca="1" si="90"/>
        <v>-2.7000809583468892E-7</v>
      </c>
      <c r="AK44" s="13">
        <f t="shared" ca="1" si="90"/>
        <v>-2.7000809583468892E-7</v>
      </c>
      <c r="AL44" s="13">
        <f t="shared" ca="1" si="90"/>
        <v>-2.7000809583468892E-7</v>
      </c>
      <c r="AM44" s="13">
        <f t="shared" ca="1" si="90"/>
        <v>-2.7000809583468892E-7</v>
      </c>
      <c r="AN44" s="13">
        <f t="shared" ca="1" si="90"/>
        <v>-2.7000809583468892E-7</v>
      </c>
      <c r="AO44" s="13">
        <f t="shared" ca="1" si="90"/>
        <v>-2.7000809583468892E-7</v>
      </c>
      <c r="AP44" s="13">
        <f t="shared" ca="1" si="90"/>
        <v>-2.9308572562748835E-7</v>
      </c>
      <c r="AQ44" s="13">
        <f t="shared" ca="1" si="90"/>
        <v>-2.9308572562748835E-7</v>
      </c>
      <c r="AR44" s="13">
        <f t="shared" ca="1" si="90"/>
        <v>-2.9308572562748835E-7</v>
      </c>
      <c r="AS44" s="13">
        <f t="shared" ca="1" si="90"/>
        <v>-2.9308572562748835E-7</v>
      </c>
      <c r="AT44" s="13">
        <f t="shared" ca="1" si="90"/>
        <v>-2.9308572562748835E-7</v>
      </c>
      <c r="AU44" s="13">
        <f t="shared" ca="1" si="90"/>
        <v>-2.9308572562748835E-7</v>
      </c>
      <c r="AV44" s="13">
        <f t="shared" ca="1" si="90"/>
        <v>-2.9308572562748835E-7</v>
      </c>
      <c r="AW44" s="13">
        <f t="shared" ca="1" si="90"/>
        <v>-2.9308572562748835E-7</v>
      </c>
      <c r="AX44" s="13">
        <f t="shared" ca="1" si="90"/>
        <v>-2.9308572562748835E-7</v>
      </c>
      <c r="AY44" s="13">
        <f t="shared" ca="1" si="90"/>
        <v>-2.9308572562748835E-7</v>
      </c>
      <c r="AZ44" s="13">
        <f t="shared" ca="1" si="90"/>
        <v>-2.5526260055985138E-7</v>
      </c>
      <c r="BA44" s="13">
        <f t="shared" ca="1" si="90"/>
        <v>-2.5526260055985138E-7</v>
      </c>
      <c r="BB44" s="13">
        <f t="shared" ca="1" si="90"/>
        <v>-2.5526260055985138E-7</v>
      </c>
      <c r="BC44" s="13">
        <f t="shared" ca="1" si="90"/>
        <v>-2.5526260055985138E-7</v>
      </c>
      <c r="BD44" s="13">
        <f t="shared" ca="1" si="90"/>
        <v>-2.5526260055985138E-7</v>
      </c>
      <c r="BE44" s="13">
        <f t="shared" ca="1" si="90"/>
        <v>-2.5526260055985138E-7</v>
      </c>
      <c r="BF44" s="13">
        <f t="shared" ca="1" si="90"/>
        <v>-2.5526260055985138E-7</v>
      </c>
      <c r="BG44" s="13">
        <f t="shared" ca="1" si="90"/>
        <v>-2.5526260055985138E-7</v>
      </c>
      <c r="BH44" s="13">
        <f t="shared" ca="1" si="90"/>
        <v>-2.5526260055985138E-7</v>
      </c>
      <c r="BI44" s="13">
        <f t="shared" ca="1" si="90"/>
        <v>-2.5526260055985138E-7</v>
      </c>
      <c r="BJ44" s="13">
        <f t="shared" ca="1" si="90"/>
        <v>-2.5526260055985138E-7</v>
      </c>
      <c r="BK44" s="13">
        <f t="shared" ca="1" si="90"/>
        <v>-2.5526260055985138E-7</v>
      </c>
      <c r="BL44" s="13">
        <f t="shared" ca="1" si="90"/>
        <v>-2.5526260055985138E-7</v>
      </c>
      <c r="BM44" s="13">
        <f t="shared" ca="1" si="90"/>
        <v>-2.5526260055985138E-7</v>
      </c>
      <c r="BN44" s="13">
        <f t="shared" ca="1" si="90"/>
        <v>-2.5526260055985138E-7</v>
      </c>
      <c r="BO44" s="13">
        <f t="shared" ref="BO44:DZ44" ca="1" si="91">SUM(BO42:BO43)</f>
        <v>-2.5526260055985138E-7</v>
      </c>
      <c r="BP44" s="13">
        <f t="shared" ca="1" si="91"/>
        <v>-2.5526260055985138E-7</v>
      </c>
      <c r="BQ44" s="13">
        <f t="shared" ca="1" si="91"/>
        <v>-2.5526260055985138E-7</v>
      </c>
      <c r="BR44" s="13">
        <f t="shared" ca="1" si="91"/>
        <v>-2.5526260055985138E-7</v>
      </c>
      <c r="BS44" s="13">
        <f t="shared" ca="1" si="91"/>
        <v>-2.5526260055985138E-7</v>
      </c>
      <c r="BT44" s="13">
        <f t="shared" ca="1" si="91"/>
        <v>-2.7669251110700925E-7</v>
      </c>
      <c r="BU44" s="13">
        <f t="shared" ca="1" si="91"/>
        <v>-2.7669251110700925E-7</v>
      </c>
      <c r="BV44" s="13">
        <f t="shared" ca="1" si="91"/>
        <v>-2.7669251110700925E-7</v>
      </c>
      <c r="BW44" s="13">
        <f t="shared" ca="1" si="91"/>
        <v>-2.7669251110700925E-7</v>
      </c>
      <c r="BX44" s="13">
        <f t="shared" ca="1" si="91"/>
        <v>-2.7669251110700925E-7</v>
      </c>
      <c r="BY44" s="13">
        <f t="shared" ca="1" si="91"/>
        <v>-2.7669251110700925E-7</v>
      </c>
      <c r="BZ44" s="13">
        <f t="shared" ca="1" si="91"/>
        <v>-2.7669251110700925E-7</v>
      </c>
      <c r="CA44" s="13">
        <f t="shared" ca="1" si="91"/>
        <v>-2.7669251110700925E-7</v>
      </c>
      <c r="CB44" s="13">
        <f t="shared" ca="1" si="91"/>
        <v>-2.7669251110700925E-7</v>
      </c>
      <c r="CC44" s="13">
        <f t="shared" ca="1" si="91"/>
        <v>-2.7669251110700925E-7</v>
      </c>
      <c r="CD44" s="13">
        <f t="shared" ca="1" si="91"/>
        <v>-2.7669251110700925E-7</v>
      </c>
      <c r="CE44" s="13">
        <f t="shared" ca="1" si="91"/>
        <v>-2.7669251110700925E-7</v>
      </c>
      <c r="CF44" s="13">
        <f t="shared" ca="1" si="91"/>
        <v>-2.7669251110700925E-7</v>
      </c>
      <c r="CG44" s="13">
        <f t="shared" ca="1" si="91"/>
        <v>-2.7669251110700925E-7</v>
      </c>
      <c r="CH44" s="13">
        <f t="shared" ca="1" si="91"/>
        <v>-2.7669251110700925E-7</v>
      </c>
      <c r="CI44" s="13">
        <f t="shared" ca="1" si="91"/>
        <v>-2.7669251110700925E-7</v>
      </c>
      <c r="CJ44" s="13">
        <f t="shared" ca="1" si="91"/>
        <v>-2.7669251110700925E-7</v>
      </c>
      <c r="CK44" s="13">
        <f t="shared" ca="1" si="91"/>
        <v>-2.7669251110700925E-7</v>
      </c>
      <c r="CL44" s="13">
        <f t="shared" ca="1" si="91"/>
        <v>-2.7669251110700925E-7</v>
      </c>
      <c r="CM44" s="13">
        <f t="shared" ca="1" si="91"/>
        <v>-2.7669251110700925E-7</v>
      </c>
      <c r="CN44" s="13">
        <f t="shared" ca="1" si="91"/>
        <v>-2.7669251110700925E-7</v>
      </c>
      <c r="CO44" s="13">
        <f t="shared" ca="1" si="91"/>
        <v>-2.7669251110700925E-7</v>
      </c>
      <c r="CP44" s="13">
        <f t="shared" ca="1" si="91"/>
        <v>-2.7669251110700925E-7</v>
      </c>
      <c r="CQ44" s="13">
        <f t="shared" ca="1" si="91"/>
        <v>-2.7669251110700925E-7</v>
      </c>
      <c r="CR44" s="13">
        <f t="shared" ca="1" si="91"/>
        <v>-2.7669251110700925E-7</v>
      </c>
      <c r="CS44" s="13">
        <f t="shared" ca="1" si="91"/>
        <v>-2.7669251110700925E-7</v>
      </c>
      <c r="CT44" s="13">
        <f t="shared" ca="1" si="91"/>
        <v>-2.7669251110700925E-7</v>
      </c>
      <c r="CU44" s="13">
        <f t="shared" ca="1" si="91"/>
        <v>-2.7669251110700925E-7</v>
      </c>
      <c r="CV44" s="13">
        <f t="shared" ca="1" si="91"/>
        <v>-2.7669251110700925E-7</v>
      </c>
      <c r="CW44" s="13">
        <f t="shared" ca="1" si="91"/>
        <v>-2.7669251110700925E-7</v>
      </c>
      <c r="CX44" s="13">
        <f t="shared" ca="1" si="91"/>
        <v>-2.4494525871238476E-7</v>
      </c>
      <c r="CY44" s="13">
        <f t="shared" ca="1" si="91"/>
        <v>-2.4494525871238476E-7</v>
      </c>
      <c r="CZ44" s="13">
        <f t="shared" ca="1" si="91"/>
        <v>-2.4494525871238476E-7</v>
      </c>
      <c r="DA44" s="13">
        <f t="shared" ca="1" si="91"/>
        <v>-2.4494525871238476E-7</v>
      </c>
      <c r="DB44" s="13">
        <f t="shared" ca="1" si="91"/>
        <v>-2.4494525871238476E-7</v>
      </c>
      <c r="DC44" s="13">
        <f t="shared" ca="1" si="91"/>
        <v>-2.4494525871238476E-7</v>
      </c>
      <c r="DD44" s="13">
        <f t="shared" ca="1" si="91"/>
        <v>-2.4494525871238476E-7</v>
      </c>
      <c r="DE44" s="13">
        <f t="shared" ca="1" si="91"/>
        <v>-2.4494525871238476E-7</v>
      </c>
      <c r="DF44" s="13">
        <f t="shared" ca="1" si="91"/>
        <v>-2.4494525871238476E-7</v>
      </c>
      <c r="DG44" s="13">
        <f t="shared" ca="1" si="91"/>
        <v>-2.4494525871238476E-7</v>
      </c>
      <c r="DH44" s="13">
        <f t="shared" ca="1" si="91"/>
        <v>-2.4494525871238476E-7</v>
      </c>
      <c r="DI44" s="13">
        <f t="shared" ca="1" si="91"/>
        <v>-2.4494525871238476E-7</v>
      </c>
      <c r="DJ44" s="13">
        <f t="shared" ca="1" si="91"/>
        <v>-2.4494525871238476E-7</v>
      </c>
      <c r="DK44" s="13">
        <f t="shared" ca="1" si="91"/>
        <v>-2.4494525871238476E-7</v>
      </c>
      <c r="DL44" s="13">
        <f t="shared" ca="1" si="91"/>
        <v>-2.4494525871238476E-7</v>
      </c>
      <c r="DM44" s="13">
        <f t="shared" ca="1" si="91"/>
        <v>-2.4494525871238476E-7</v>
      </c>
      <c r="DN44" s="13">
        <f t="shared" ca="1" si="91"/>
        <v>-2.4494525871238476E-7</v>
      </c>
      <c r="DO44" s="13">
        <f t="shared" ca="1" si="91"/>
        <v>-2.4494525871238476E-7</v>
      </c>
      <c r="DP44" s="13">
        <f t="shared" ca="1" si="91"/>
        <v>-2.4494525871238476E-7</v>
      </c>
      <c r="DQ44" s="13">
        <f t="shared" ca="1" si="91"/>
        <v>-2.4494525871238476E-7</v>
      </c>
      <c r="DR44" s="13">
        <f t="shared" ca="1" si="91"/>
        <v>-2.4494525871238476E-7</v>
      </c>
      <c r="DS44" s="13">
        <f t="shared" ca="1" si="91"/>
        <v>-2.4494525871238476E-7</v>
      </c>
      <c r="DT44" s="13">
        <f t="shared" ca="1" si="91"/>
        <v>-2.4494525871238476E-7</v>
      </c>
      <c r="DU44" s="13">
        <f t="shared" ca="1" si="91"/>
        <v>-2.4494525871238476E-7</v>
      </c>
      <c r="DV44" s="13">
        <f t="shared" ca="1" si="91"/>
        <v>-2.4494525871238476E-7</v>
      </c>
      <c r="DW44" s="13">
        <f t="shared" ca="1" si="91"/>
        <v>-2.4494525871238476E-7</v>
      </c>
      <c r="DX44" s="13">
        <f t="shared" ca="1" si="91"/>
        <v>-2.4494525871238476E-7</v>
      </c>
      <c r="DY44" s="13">
        <f t="shared" ca="1" si="91"/>
        <v>-2.4494525871238476E-7</v>
      </c>
      <c r="DZ44" s="13">
        <f t="shared" ca="1" si="91"/>
        <v>-2.4494525871238476E-7</v>
      </c>
      <c r="EA44" s="13">
        <f t="shared" ref="EA44:GL44" ca="1" si="92">SUM(EA42:EA43)</f>
        <v>-2.4494525871238476E-7</v>
      </c>
      <c r="EB44" s="13">
        <f t="shared" ca="1" si="92"/>
        <v>-2.4494525871238476E-7</v>
      </c>
      <c r="EC44" s="13">
        <f t="shared" ca="1" si="92"/>
        <v>-2.4494525871238476E-7</v>
      </c>
      <c r="ED44" s="13">
        <f t="shared" ca="1" si="92"/>
        <v>-2.4494525871238476E-7</v>
      </c>
      <c r="EE44" s="13">
        <f t="shared" ca="1" si="92"/>
        <v>-2.4494525871238476E-7</v>
      </c>
      <c r="EF44" s="13">
        <f t="shared" ca="1" si="92"/>
        <v>-2.4494525871238476E-7</v>
      </c>
      <c r="EG44" s="13">
        <f t="shared" ca="1" si="92"/>
        <v>-2.4494525871238476E-7</v>
      </c>
      <c r="EH44" s="13">
        <f t="shared" ca="1" si="92"/>
        <v>-2.4494525871238476E-7</v>
      </c>
      <c r="EI44" s="13">
        <f t="shared" ca="1" si="92"/>
        <v>-2.4494525871238476E-7</v>
      </c>
      <c r="EJ44" s="13">
        <f t="shared" ca="1" si="92"/>
        <v>-2.4494525871238476E-7</v>
      </c>
      <c r="EK44" s="13">
        <f t="shared" ca="1" si="92"/>
        <v>-2.4494525871238476E-7</v>
      </c>
      <c r="EL44" s="13">
        <f t="shared" ca="1" si="92"/>
        <v>-2.4494525871238476E-7</v>
      </c>
      <c r="EM44" s="13">
        <f t="shared" ca="1" si="92"/>
        <v>-2.4494525871238476E-7</v>
      </c>
      <c r="EN44" s="13">
        <f t="shared" ca="1" si="92"/>
        <v>-2.4494525871238476E-7</v>
      </c>
      <c r="EO44" s="13">
        <f t="shared" ca="1" si="92"/>
        <v>-2.4494525871238476E-7</v>
      </c>
      <c r="EP44" s="13">
        <f t="shared" ca="1" si="92"/>
        <v>-2.4494525871238476E-7</v>
      </c>
      <c r="EQ44" s="13">
        <f t="shared" ca="1" si="92"/>
        <v>-2.4494525871238476E-7</v>
      </c>
      <c r="ER44" s="13">
        <f t="shared" ca="1" si="92"/>
        <v>-2.4494525871238476E-7</v>
      </c>
      <c r="ES44" s="13">
        <f t="shared" ca="1" si="92"/>
        <v>-2.4494525871238476E-7</v>
      </c>
      <c r="ET44" s="13">
        <f t="shared" ca="1" si="92"/>
        <v>-2.4494525871238476E-7</v>
      </c>
      <c r="EU44" s="13">
        <f t="shared" ca="1" si="92"/>
        <v>-2.4494525871238476E-7</v>
      </c>
      <c r="EV44" s="13">
        <f t="shared" ca="1" si="92"/>
        <v>-2.4494525871238476E-7</v>
      </c>
      <c r="EW44" s="13">
        <f t="shared" ca="1" si="92"/>
        <v>-2.4494525871238476E-7</v>
      </c>
      <c r="EX44" s="13">
        <f t="shared" ca="1" si="92"/>
        <v>-2.4494525871238476E-7</v>
      </c>
      <c r="EY44" s="13">
        <f t="shared" ca="1" si="92"/>
        <v>-2.4494525871238476E-7</v>
      </c>
      <c r="EZ44" s="13">
        <f t="shared" ca="1" si="92"/>
        <v>-2.4494525871238476E-7</v>
      </c>
      <c r="FA44" s="13">
        <f t="shared" ca="1" si="92"/>
        <v>-2.4494525871238476E-7</v>
      </c>
      <c r="FB44" s="13">
        <f t="shared" ca="1" si="92"/>
        <v>-2.4494525871238476E-7</v>
      </c>
      <c r="FC44" s="13">
        <f t="shared" ca="1" si="92"/>
        <v>-2.4494525871238476E-7</v>
      </c>
      <c r="FD44" s="13">
        <f t="shared" ca="1" si="92"/>
        <v>-2.4494525871238476E-7</v>
      </c>
      <c r="FE44" s="13">
        <f t="shared" ca="1" si="92"/>
        <v>-2.4494525871238476E-7</v>
      </c>
      <c r="FF44" s="13">
        <f t="shared" ca="1" si="92"/>
        <v>-2.4494525871238476E-7</v>
      </c>
      <c r="FG44" s="13">
        <f t="shared" ca="1" si="92"/>
        <v>-2.4494525871238476E-7</v>
      </c>
      <c r="FH44" s="13">
        <f t="shared" ca="1" si="92"/>
        <v>-2.4494525871238476E-7</v>
      </c>
      <c r="FI44" s="13">
        <f t="shared" ca="1" si="92"/>
        <v>-2.4494525871238476E-7</v>
      </c>
      <c r="FJ44" s="13">
        <f t="shared" ca="1" si="92"/>
        <v>-2.4494525871238476E-7</v>
      </c>
      <c r="FK44" s="13">
        <f t="shared" ca="1" si="92"/>
        <v>-2.4494525871238476E-7</v>
      </c>
      <c r="FL44" s="13">
        <f t="shared" ca="1" si="92"/>
        <v>-2.4494525871238476E-7</v>
      </c>
      <c r="FM44" s="13">
        <f t="shared" ca="1" si="92"/>
        <v>-2.4494525871238476E-7</v>
      </c>
      <c r="FN44" s="13">
        <f t="shared" ca="1" si="92"/>
        <v>-2.4494525871238476E-7</v>
      </c>
      <c r="FO44" s="13">
        <f t="shared" ca="1" si="92"/>
        <v>-2.4494525871238476E-7</v>
      </c>
      <c r="FP44" s="13">
        <f t="shared" ca="1" si="92"/>
        <v>-2.4494525871238476E-7</v>
      </c>
      <c r="FQ44" s="13">
        <f t="shared" ca="1" si="92"/>
        <v>-2.4494525871238476E-7</v>
      </c>
      <c r="FR44" s="13">
        <f t="shared" ca="1" si="92"/>
        <v>-2.4494525871238476E-7</v>
      </c>
      <c r="FS44" s="13">
        <f t="shared" ca="1" si="92"/>
        <v>-2.4494525871238476E-7</v>
      </c>
      <c r="FT44" s="13">
        <f t="shared" ca="1" si="92"/>
        <v>-2.4494525871238476E-7</v>
      </c>
      <c r="FU44" s="13">
        <f t="shared" ca="1" si="92"/>
        <v>-2.4494525871238476E-7</v>
      </c>
      <c r="FV44" s="13">
        <f t="shared" ca="1" si="92"/>
        <v>-2.4494525871238476E-7</v>
      </c>
      <c r="FW44" s="13">
        <f t="shared" ca="1" si="92"/>
        <v>-2.4494525871238476E-7</v>
      </c>
      <c r="FX44" s="13">
        <f t="shared" ca="1" si="92"/>
        <v>-2.4494525871238476E-7</v>
      </c>
      <c r="FY44" s="13">
        <f t="shared" ca="1" si="92"/>
        <v>-2.4494525871238476E-7</v>
      </c>
      <c r="FZ44" s="13">
        <f t="shared" ca="1" si="92"/>
        <v>-2.4494525871238476E-7</v>
      </c>
      <c r="GA44" s="13">
        <f t="shared" ca="1" si="92"/>
        <v>-2.4494525871238476E-7</v>
      </c>
      <c r="GB44" s="13">
        <f t="shared" ca="1" si="92"/>
        <v>-2.4494525871238476E-7</v>
      </c>
      <c r="GC44" s="13">
        <f t="shared" ca="1" si="92"/>
        <v>-2.4494525871238476E-7</v>
      </c>
      <c r="GD44" s="13">
        <f t="shared" ca="1" si="92"/>
        <v>-2.4494525871238476E-7</v>
      </c>
      <c r="GE44" s="13">
        <f t="shared" ca="1" si="92"/>
        <v>-2.4494525871238476E-7</v>
      </c>
      <c r="GF44" s="13">
        <f t="shared" ca="1" si="92"/>
        <v>-2.4494525871238476E-7</v>
      </c>
      <c r="GG44" s="13">
        <f t="shared" ca="1" si="92"/>
        <v>-2.4494525871238476E-7</v>
      </c>
      <c r="GH44" s="13">
        <f t="shared" ca="1" si="92"/>
        <v>-2.4494525871238476E-7</v>
      </c>
      <c r="GI44" s="13">
        <f t="shared" ca="1" si="92"/>
        <v>-2.4494525871238476E-7</v>
      </c>
      <c r="GJ44" s="13">
        <f t="shared" ca="1" si="92"/>
        <v>-2.4494525871238476E-7</v>
      </c>
      <c r="GK44" s="13">
        <f t="shared" ca="1" si="92"/>
        <v>-2.4494525871238476E-7</v>
      </c>
      <c r="GL44" s="13">
        <f t="shared" ca="1" si="92"/>
        <v>-2.4494525871238476E-7</v>
      </c>
      <c r="GM44" s="13">
        <f t="shared" ref="GM44:IX44" ca="1" si="93">SUM(GM42:GM43)</f>
        <v>-2.4494525871238476E-7</v>
      </c>
      <c r="GN44" s="13">
        <f t="shared" ca="1" si="93"/>
        <v>-2.4494525871238476E-7</v>
      </c>
      <c r="GO44" s="13">
        <f t="shared" ca="1" si="93"/>
        <v>-2.4494525871238476E-7</v>
      </c>
      <c r="GP44" s="13">
        <f t="shared" ca="1" si="93"/>
        <v>-2.4494525871238476E-7</v>
      </c>
      <c r="GQ44" s="13">
        <f t="shared" ca="1" si="93"/>
        <v>-2.4494525871238476E-7</v>
      </c>
      <c r="GR44" s="13">
        <f t="shared" ca="1" si="93"/>
        <v>-2.4494525871238476E-7</v>
      </c>
      <c r="GS44" s="13">
        <f t="shared" ca="1" si="93"/>
        <v>-2.4494525871238476E-7</v>
      </c>
      <c r="GT44" s="13">
        <f t="shared" ca="1" si="93"/>
        <v>-2.4494525871238476E-7</v>
      </c>
      <c r="GU44" s="13">
        <f t="shared" ca="1" si="93"/>
        <v>-2.4494525871238476E-7</v>
      </c>
      <c r="GV44" s="13">
        <f t="shared" ca="1" si="93"/>
        <v>-2.4494525871238476E-7</v>
      </c>
      <c r="GW44" s="13">
        <f t="shared" ca="1" si="93"/>
        <v>-2.4494525871238476E-7</v>
      </c>
      <c r="GX44" s="13">
        <f t="shared" ca="1" si="93"/>
        <v>-2.4494525871238476E-7</v>
      </c>
      <c r="GY44" s="13">
        <f t="shared" ca="1" si="93"/>
        <v>-2.4494525871238476E-7</v>
      </c>
      <c r="GZ44" s="13">
        <f t="shared" ca="1" si="93"/>
        <v>-2.4494525871238476E-7</v>
      </c>
      <c r="HA44" s="13">
        <f t="shared" ca="1" si="93"/>
        <v>-2.4494525871238476E-7</v>
      </c>
      <c r="HB44" s="13">
        <f t="shared" ca="1" si="93"/>
        <v>-2.4494525871238476E-7</v>
      </c>
      <c r="HC44" s="13">
        <f t="shared" ca="1" si="93"/>
        <v>-2.4494525871238476E-7</v>
      </c>
      <c r="HD44" s="13">
        <f t="shared" ca="1" si="93"/>
        <v>-2.4494525871238476E-7</v>
      </c>
      <c r="HE44" s="13">
        <f t="shared" ca="1" si="93"/>
        <v>-2.4494525871238476E-7</v>
      </c>
      <c r="HF44" s="13">
        <f t="shared" ca="1" si="93"/>
        <v>-2.4494525871238476E-7</v>
      </c>
      <c r="HG44" s="13">
        <f t="shared" ca="1" si="93"/>
        <v>-2.4494525871238476E-7</v>
      </c>
      <c r="HH44" s="13">
        <f t="shared" ca="1" si="93"/>
        <v>-2.4494525871238476E-7</v>
      </c>
      <c r="HI44" s="13">
        <f t="shared" ca="1" si="93"/>
        <v>-2.4494525871238476E-7</v>
      </c>
      <c r="HJ44" s="13">
        <f t="shared" ca="1" si="93"/>
        <v>-2.4494525871238476E-7</v>
      </c>
      <c r="HK44" s="13">
        <f t="shared" ca="1" si="93"/>
        <v>-2.4494525871238476E-7</v>
      </c>
      <c r="HL44" s="13">
        <f t="shared" ca="1" si="93"/>
        <v>-2.4494525871238476E-7</v>
      </c>
      <c r="HM44" s="13">
        <f t="shared" ca="1" si="93"/>
        <v>-2.4494525871238476E-7</v>
      </c>
      <c r="HN44" s="13">
        <f t="shared" ca="1" si="93"/>
        <v>-2.4494525871238476E-7</v>
      </c>
      <c r="HO44" s="13">
        <f t="shared" ca="1" si="93"/>
        <v>-2.4494525871238476E-7</v>
      </c>
      <c r="HP44" s="13">
        <f t="shared" ca="1" si="93"/>
        <v>-2.4494525871238476E-7</v>
      </c>
      <c r="HQ44" s="13">
        <f t="shared" ca="1" si="93"/>
        <v>-2.4494525871238476E-7</v>
      </c>
      <c r="HR44" s="13">
        <f t="shared" ca="1" si="93"/>
        <v>-2.4494525871238476E-7</v>
      </c>
      <c r="HS44" s="13">
        <f t="shared" ca="1" si="93"/>
        <v>-2.4494525871238476E-7</v>
      </c>
      <c r="HT44" s="13">
        <f t="shared" ca="1" si="93"/>
        <v>-2.4494525871238476E-7</v>
      </c>
      <c r="HU44" s="13">
        <f t="shared" ca="1" si="93"/>
        <v>-2.4494525871238476E-7</v>
      </c>
      <c r="HV44" s="13">
        <f t="shared" ca="1" si="93"/>
        <v>-2.4494525871238476E-7</v>
      </c>
      <c r="HW44" s="13">
        <f t="shared" ca="1" si="93"/>
        <v>-2.4494525871238476E-7</v>
      </c>
      <c r="HX44" s="13">
        <f t="shared" ca="1" si="93"/>
        <v>-2.4494525871238476E-7</v>
      </c>
      <c r="HY44" s="13">
        <f t="shared" ca="1" si="93"/>
        <v>-2.4494525871238476E-7</v>
      </c>
      <c r="HZ44" s="13">
        <f t="shared" ca="1" si="93"/>
        <v>-2.4494525871238476E-7</v>
      </c>
      <c r="IA44" s="13">
        <f t="shared" ca="1" si="93"/>
        <v>-2.4494525871238476E-7</v>
      </c>
      <c r="IB44" s="13">
        <f t="shared" ca="1" si="93"/>
        <v>-2.4494525871238476E-7</v>
      </c>
      <c r="IC44" s="13">
        <f t="shared" ca="1" si="93"/>
        <v>-2.4494525871238476E-7</v>
      </c>
      <c r="ID44" s="13">
        <f t="shared" ca="1" si="93"/>
        <v>-2.4494525871238476E-7</v>
      </c>
      <c r="IE44" s="13">
        <f t="shared" ca="1" si="93"/>
        <v>-2.4494525871238476E-7</v>
      </c>
      <c r="IF44" s="13">
        <f t="shared" ca="1" si="93"/>
        <v>-2.4494525871238476E-7</v>
      </c>
      <c r="IG44" s="13">
        <f t="shared" ca="1" si="93"/>
        <v>-2.4494525871238476E-7</v>
      </c>
      <c r="IH44" s="13">
        <f t="shared" ca="1" si="93"/>
        <v>-2.4494525871238476E-7</v>
      </c>
      <c r="II44" s="13">
        <f t="shared" ca="1" si="93"/>
        <v>-2.4494525871238476E-7</v>
      </c>
      <c r="IJ44" s="13">
        <f t="shared" ca="1" si="93"/>
        <v>-2.4494525871238476E-7</v>
      </c>
      <c r="IK44" s="13">
        <f t="shared" ca="1" si="93"/>
        <v>-2.4494525871238476E-7</v>
      </c>
      <c r="IL44" s="13">
        <f t="shared" ca="1" si="93"/>
        <v>-2.4494525871238476E-7</v>
      </c>
      <c r="IM44" s="13">
        <f t="shared" ca="1" si="93"/>
        <v>-2.4494525871238476E-7</v>
      </c>
      <c r="IN44" s="13">
        <f t="shared" ca="1" si="93"/>
        <v>-2.4494525871238476E-7</v>
      </c>
      <c r="IO44" s="13">
        <f t="shared" ca="1" si="93"/>
        <v>-2.4494525871238476E-7</v>
      </c>
      <c r="IP44" s="13">
        <f t="shared" ca="1" si="93"/>
        <v>-2.4494525871238476E-7</v>
      </c>
      <c r="IQ44" s="13">
        <f t="shared" ca="1" si="93"/>
        <v>-2.4494525871238476E-7</v>
      </c>
      <c r="IR44" s="13">
        <f t="shared" ca="1" si="93"/>
        <v>-2.4494525871238476E-7</v>
      </c>
      <c r="IS44" s="13">
        <f t="shared" ca="1" si="93"/>
        <v>-2.4494525871238476E-7</v>
      </c>
      <c r="IT44" s="13">
        <f t="shared" ca="1" si="93"/>
        <v>-2.4494525871238476E-7</v>
      </c>
      <c r="IU44" s="13">
        <f t="shared" ca="1" si="93"/>
        <v>-2.4494525871238476E-7</v>
      </c>
      <c r="IV44" s="13">
        <f t="shared" ca="1" si="93"/>
        <v>-2.4494525871238476E-7</v>
      </c>
      <c r="IW44" s="13">
        <f t="shared" ca="1" si="93"/>
        <v>-2.4494525871238476E-7</v>
      </c>
      <c r="IX44" s="13">
        <f t="shared" ca="1" si="93"/>
        <v>-2.4494525871238476E-7</v>
      </c>
      <c r="IY44" s="13">
        <f t="shared" ref="IY44:KP44" ca="1" si="94">SUM(IY42:IY43)</f>
        <v>-2.4494525871238476E-7</v>
      </c>
      <c r="IZ44" s="13">
        <f t="shared" ca="1" si="94"/>
        <v>-2.4494525871238476E-7</v>
      </c>
      <c r="JA44" s="13">
        <f t="shared" ca="1" si="94"/>
        <v>-2.4494525871238476E-7</v>
      </c>
      <c r="JB44" s="13">
        <f t="shared" ca="1" si="94"/>
        <v>-2.4494525871238476E-7</v>
      </c>
      <c r="JC44" s="13">
        <f t="shared" ca="1" si="94"/>
        <v>-2.4494525871238476E-7</v>
      </c>
      <c r="JD44" s="13">
        <f t="shared" ca="1" si="94"/>
        <v>-2.4494525871238476E-7</v>
      </c>
      <c r="JE44" s="13">
        <f t="shared" ca="1" si="94"/>
        <v>-2.4494525871238476E-7</v>
      </c>
      <c r="JF44" s="13">
        <f t="shared" ca="1" si="94"/>
        <v>-2.4494525871238476E-7</v>
      </c>
      <c r="JG44" s="13">
        <f t="shared" ca="1" si="94"/>
        <v>-2.4494525871238476E-7</v>
      </c>
      <c r="JH44" s="13">
        <f t="shared" ca="1" si="94"/>
        <v>-2.4494525871238476E-7</v>
      </c>
      <c r="JI44" s="13">
        <f t="shared" ca="1" si="94"/>
        <v>-2.4494525871238476E-7</v>
      </c>
      <c r="JJ44" s="13">
        <f t="shared" ca="1" si="94"/>
        <v>-2.4494525871238476E-7</v>
      </c>
      <c r="JK44" s="13">
        <f t="shared" ca="1" si="94"/>
        <v>-2.4494525871238476E-7</v>
      </c>
      <c r="JL44" s="13">
        <f t="shared" ca="1" si="94"/>
        <v>-2.4494525871238476E-7</v>
      </c>
      <c r="JM44" s="13">
        <f t="shared" ca="1" si="94"/>
        <v>-2.4494525871238476E-7</v>
      </c>
      <c r="JN44" s="13">
        <f t="shared" ca="1" si="94"/>
        <v>-2.4494525871238476E-7</v>
      </c>
      <c r="JO44" s="13">
        <f t="shared" ca="1" si="94"/>
        <v>-2.4494525871238476E-7</v>
      </c>
      <c r="JP44" s="13">
        <f t="shared" ca="1" si="94"/>
        <v>-2.4494525871238476E-7</v>
      </c>
      <c r="JQ44" s="13">
        <f t="shared" ca="1" si="94"/>
        <v>-2.4494525871238476E-7</v>
      </c>
      <c r="JR44" s="13">
        <f t="shared" ca="1" si="94"/>
        <v>-2.4494525871238476E-7</v>
      </c>
      <c r="JS44" s="13">
        <f t="shared" ca="1" si="94"/>
        <v>-2.4494525871238476E-7</v>
      </c>
      <c r="JT44" s="13">
        <f t="shared" ca="1" si="94"/>
        <v>-2.4494525871238476E-7</v>
      </c>
      <c r="JU44" s="13">
        <f t="shared" ca="1" si="94"/>
        <v>-2.4494525871238476E-7</v>
      </c>
      <c r="JV44" s="13">
        <f t="shared" ca="1" si="94"/>
        <v>-2.4494525871238476E-7</v>
      </c>
      <c r="JW44" s="13">
        <f t="shared" ca="1" si="94"/>
        <v>-2.4494525871238476E-7</v>
      </c>
      <c r="JX44" s="13">
        <f t="shared" ca="1" si="94"/>
        <v>-2.4494525871238476E-7</v>
      </c>
      <c r="JY44" s="13">
        <f t="shared" ca="1" si="94"/>
        <v>-2.4494525871238476E-7</v>
      </c>
      <c r="JZ44" s="13">
        <f t="shared" ca="1" si="94"/>
        <v>-2.4494525871238476E-7</v>
      </c>
      <c r="KA44" s="13">
        <f t="shared" ca="1" si="94"/>
        <v>-2.4494525871238476E-7</v>
      </c>
      <c r="KB44" s="13">
        <f t="shared" ca="1" si="94"/>
        <v>-2.4494525871238476E-7</v>
      </c>
      <c r="KC44" s="13">
        <f t="shared" ca="1" si="94"/>
        <v>-2.4494525871238476E-7</v>
      </c>
      <c r="KD44" s="13">
        <f t="shared" ca="1" si="94"/>
        <v>-2.4494525871238476E-7</v>
      </c>
      <c r="KE44" s="13">
        <f t="shared" ca="1" si="94"/>
        <v>-2.4494525871238476E-7</v>
      </c>
      <c r="KF44" s="13">
        <f t="shared" ca="1" si="94"/>
        <v>-2.4494525871238476E-7</v>
      </c>
      <c r="KG44" s="13">
        <f t="shared" ca="1" si="94"/>
        <v>-2.4494525871238476E-7</v>
      </c>
      <c r="KH44" s="13">
        <f t="shared" ca="1" si="94"/>
        <v>-2.4494525871238476E-7</v>
      </c>
      <c r="KI44" s="13">
        <f t="shared" ca="1" si="94"/>
        <v>-2.4494525871238476E-7</v>
      </c>
      <c r="KJ44" s="13">
        <f t="shared" ca="1" si="94"/>
        <v>-2.4494525871238476E-7</v>
      </c>
      <c r="KK44" s="13">
        <f t="shared" ca="1" si="94"/>
        <v>-2.4494525871238476E-7</v>
      </c>
      <c r="KL44" s="13">
        <f t="shared" ca="1" si="94"/>
        <v>-2.4494525871238476E-7</v>
      </c>
      <c r="KM44" s="13">
        <f t="shared" ca="1" si="94"/>
        <v>-2.4494525871238476E-7</v>
      </c>
      <c r="KN44" s="13">
        <f t="shared" ca="1" si="94"/>
        <v>-2.4494525871238476E-7</v>
      </c>
      <c r="KO44" s="13">
        <f t="shared" ca="1" si="94"/>
        <v>-2.4494525871238476E-7</v>
      </c>
      <c r="KP44" s="13">
        <f t="shared" ca="1" si="94"/>
        <v>0</v>
      </c>
    </row>
    <row r="46" spans="1:302" x14ac:dyDescent="0.2">
      <c r="A46" s="13" t="s">
        <v>78</v>
      </c>
      <c r="B46" s="13">
        <f t="shared" ref="B46:BM46" si="95">vol_next^2-v_interp^2</f>
        <v>5.3760000000000005E-7</v>
      </c>
      <c r="C46" s="13">
        <f t="shared" si="95"/>
        <v>1.4399999999999998E-6</v>
      </c>
      <c r="D46" s="13">
        <f t="shared" si="95"/>
        <v>1.3755999999999996E-6</v>
      </c>
      <c r="E46" s="13">
        <f t="shared" si="95"/>
        <v>1.3103999999999998E-6</v>
      </c>
      <c r="F46" s="13">
        <f t="shared" si="95"/>
        <v>1.2444000000000003E-6</v>
      </c>
      <c r="G46" s="13">
        <f t="shared" si="95"/>
        <v>1.1775999999999995E-6</v>
      </c>
      <c r="H46" s="13">
        <f t="shared" si="95"/>
        <v>1.1099999999999995E-6</v>
      </c>
      <c r="I46" s="13">
        <f t="shared" si="95"/>
        <v>1.0415999999999999E-6</v>
      </c>
      <c r="J46" s="13">
        <f t="shared" si="95"/>
        <v>9.7240000000000656E-7</v>
      </c>
      <c r="K46" s="13">
        <f t="shared" si="95"/>
        <v>7.5999999999999992E-7</v>
      </c>
      <c r="L46" s="13">
        <f t="shared" si="95"/>
        <v>0</v>
      </c>
      <c r="M46" s="13">
        <f t="shared" si="95"/>
        <v>0</v>
      </c>
      <c r="N46" s="13">
        <f t="shared" si="95"/>
        <v>0</v>
      </c>
      <c r="O46" s="13">
        <f t="shared" si="95"/>
        <v>0</v>
      </c>
      <c r="P46" s="13">
        <f t="shared" si="95"/>
        <v>0</v>
      </c>
      <c r="Q46" s="13">
        <f t="shared" si="95"/>
        <v>0</v>
      </c>
      <c r="R46" s="13">
        <f t="shared" si="95"/>
        <v>0</v>
      </c>
      <c r="S46" s="13">
        <f t="shared" si="95"/>
        <v>0</v>
      </c>
      <c r="T46" s="13">
        <f t="shared" si="95"/>
        <v>0</v>
      </c>
      <c r="U46" s="13">
        <f t="shared" si="95"/>
        <v>0</v>
      </c>
      <c r="V46" s="13">
        <f t="shared" si="95"/>
        <v>0</v>
      </c>
      <c r="W46" s="13">
        <f t="shared" si="95"/>
        <v>0</v>
      </c>
      <c r="X46" s="13">
        <f t="shared" si="95"/>
        <v>0</v>
      </c>
      <c r="Y46" s="13">
        <f t="shared" si="95"/>
        <v>0</v>
      </c>
      <c r="Z46" s="13">
        <f t="shared" si="95"/>
        <v>0</v>
      </c>
      <c r="AA46" s="13">
        <f t="shared" si="95"/>
        <v>0</v>
      </c>
      <c r="AB46" s="13">
        <f t="shared" si="95"/>
        <v>0</v>
      </c>
      <c r="AC46" s="13">
        <f t="shared" si="95"/>
        <v>0</v>
      </c>
      <c r="AD46" s="13">
        <f t="shared" si="95"/>
        <v>0</v>
      </c>
      <c r="AE46" s="13">
        <f t="shared" si="95"/>
        <v>0</v>
      </c>
      <c r="AF46" s="13">
        <f t="shared" ca="1" si="95"/>
        <v>-3.7670992597240368E-6</v>
      </c>
      <c r="AG46" s="13">
        <f t="shared" ca="1" si="95"/>
        <v>-3.1831635138091112E-6</v>
      </c>
      <c r="AH46" s="13">
        <f t="shared" ca="1" si="95"/>
        <v>-2.6452779501036342E-6</v>
      </c>
      <c r="AI46" s="13">
        <f t="shared" ca="1" si="95"/>
        <v>-2.1534425686076092E-6</v>
      </c>
      <c r="AJ46" s="13">
        <f t="shared" ca="1" si="95"/>
        <v>-1.7076573693210312E-6</v>
      </c>
      <c r="AK46" s="13">
        <f t="shared" ca="1" si="95"/>
        <v>-1.3079223522439023E-6</v>
      </c>
      <c r="AL46" s="13">
        <f t="shared" ca="1" si="95"/>
        <v>-9.5423751737622296E-7</v>
      </c>
      <c r="AM46" s="13">
        <f t="shared" ca="1" si="95"/>
        <v>-6.4660286471799287E-7</v>
      </c>
      <c r="AN46" s="13">
        <f t="shared" ca="1" si="95"/>
        <v>-3.8501839426921337E-7</v>
      </c>
      <c r="AO46" s="13">
        <f t="shared" ca="1" si="95"/>
        <v>-1.6948410602988205E-7</v>
      </c>
      <c r="AP46" s="13">
        <f t="shared" ca="1" si="95"/>
        <v>1.0426276283259291E-8</v>
      </c>
      <c r="AQ46" s="13">
        <f t="shared" ca="1" si="95"/>
        <v>9.39392191585439E-9</v>
      </c>
      <c r="AR46" s="13">
        <f t="shared" ca="1" si="95"/>
        <v>8.3592846015781518E-9</v>
      </c>
      <c r="AS46" s="13">
        <f t="shared" ca="1" si="95"/>
        <v>7.3223643404304704E-9</v>
      </c>
      <c r="AT46" s="13">
        <f t="shared" ca="1" si="95"/>
        <v>6.2831611324115577E-9</v>
      </c>
      <c r="AU46" s="13">
        <f t="shared" ca="1" si="95"/>
        <v>5.2416749775213078E-9</v>
      </c>
      <c r="AV46" s="13">
        <f t="shared" ca="1" si="95"/>
        <v>4.1979058757597207E-9</v>
      </c>
      <c r="AW46" s="13">
        <f t="shared" ca="1" si="95"/>
        <v>3.1518538271267963E-9</v>
      </c>
      <c r="AX46" s="13">
        <f t="shared" ca="1" si="95"/>
        <v>2.1035188316224554E-9</v>
      </c>
      <c r="AY46" s="13">
        <f t="shared" ca="1" si="95"/>
        <v>1.0529008892469095E-9</v>
      </c>
      <c r="AZ46" s="13">
        <f t="shared" ca="1" si="95"/>
        <v>-1.8585196317774522E-8</v>
      </c>
      <c r="BA46" s="13">
        <f t="shared" ca="1" si="95"/>
        <v>-1.7638403371268909E-8</v>
      </c>
      <c r="BB46" s="13">
        <f t="shared" ca="1" si="95"/>
        <v>-1.6693456017459853E-8</v>
      </c>
      <c r="BC46" s="13">
        <f t="shared" ca="1" si="95"/>
        <v>-1.5750354256347248E-8</v>
      </c>
      <c r="BD46" s="13">
        <f t="shared" ca="1" si="95"/>
        <v>-1.48090980879312E-8</v>
      </c>
      <c r="BE46" s="13">
        <f t="shared" ca="1" si="95"/>
        <v>-1.3869687512211551E-8</v>
      </c>
      <c r="BF46" s="13">
        <f t="shared" ca="1" si="95"/>
        <v>-1.2932122529188485E-8</v>
      </c>
      <c r="BG46" s="13">
        <f t="shared" ca="1" si="95"/>
        <v>-1.1996403138861976E-8</v>
      </c>
      <c r="BH46" s="13">
        <f t="shared" ca="1" si="95"/>
        <v>-1.1062529341231971E-8</v>
      </c>
      <c r="BI46" s="13">
        <f t="shared" ca="1" si="95"/>
        <v>-1.0130501136298496E-8</v>
      </c>
      <c r="BJ46" s="13">
        <f t="shared" ca="1" si="95"/>
        <v>-9.2003185240614998E-9</v>
      </c>
      <c r="BK46" s="13">
        <f t="shared" ca="1" si="95"/>
        <v>-8.2719815045210601E-9</v>
      </c>
      <c r="BL46" s="13">
        <f t="shared" ca="1" si="95"/>
        <v>-7.3454900776770981E-9</v>
      </c>
      <c r="BM46" s="13">
        <f t="shared" ca="1" si="95"/>
        <v>-6.4208442435296932E-9</v>
      </c>
      <c r="BN46" s="13">
        <f t="shared" ref="BN46:DY46" ca="1" si="96">vol_next^2-v_interp^2</f>
        <v>-5.4980440020787659E-9</v>
      </c>
      <c r="BO46" s="13">
        <f t="shared" ca="1" si="96"/>
        <v>-4.5770893533243692E-9</v>
      </c>
      <c r="BP46" s="13">
        <f t="shared" ca="1" si="96"/>
        <v>-3.6579802972663971E-9</v>
      </c>
      <c r="BQ46" s="13">
        <f t="shared" ca="1" si="96"/>
        <v>-2.7407168339050086E-9</v>
      </c>
      <c r="BR46" s="13">
        <f t="shared" ca="1" si="96"/>
        <v>-1.8252989632401771E-9</v>
      </c>
      <c r="BS46" s="13">
        <f t="shared" ca="1" si="96"/>
        <v>-9.1172668527182327E-10</v>
      </c>
      <c r="BT46" s="13">
        <f t="shared" ca="1" si="96"/>
        <v>8.8497878117701697E-9</v>
      </c>
      <c r="BU46" s="13">
        <f t="shared" ca="1" si="96"/>
        <v>8.5575481633135021E-9</v>
      </c>
      <c r="BV46" s="13">
        <f t="shared" ca="1" si="96"/>
        <v>8.2651186335737949E-9</v>
      </c>
      <c r="BW46" s="13">
        <f t="shared" ca="1" si="96"/>
        <v>7.972499222551313E-9</v>
      </c>
      <c r="BX46" s="13">
        <f t="shared" ca="1" si="96"/>
        <v>7.6796899302457652E-9</v>
      </c>
      <c r="BY46" s="13">
        <f t="shared" ca="1" si="96"/>
        <v>7.3866907566573895E-9</v>
      </c>
      <c r="BZ46" s="13">
        <f t="shared" ca="1" si="96"/>
        <v>7.0935017017861068E-9</v>
      </c>
      <c r="CA46" s="13">
        <f t="shared" ca="1" si="96"/>
        <v>6.8001227656318639E-9</v>
      </c>
      <c r="CB46" s="13">
        <f t="shared" ca="1" si="96"/>
        <v>6.5065539481947139E-9</v>
      </c>
      <c r="CC46" s="13">
        <f t="shared" ca="1" si="96"/>
        <v>6.2127952494747362E-9</v>
      </c>
      <c r="CD46" s="13">
        <f t="shared" ca="1" si="96"/>
        <v>5.9188466694716925E-9</v>
      </c>
      <c r="CE46" s="13">
        <f t="shared" ca="1" si="96"/>
        <v>5.6247082081857681E-9</v>
      </c>
      <c r="CF46" s="13">
        <f t="shared" ca="1" si="96"/>
        <v>5.330379865617069E-9</v>
      </c>
      <c r="CG46" s="13">
        <f t="shared" ca="1" si="96"/>
        <v>5.0358616417652773E-9</v>
      </c>
      <c r="CH46" s="13">
        <f t="shared" ca="1" si="96"/>
        <v>4.7411535366307109E-9</v>
      </c>
      <c r="CI46" s="13">
        <f t="shared" ca="1" si="96"/>
        <v>4.4462555502130786E-9</v>
      </c>
      <c r="CJ46" s="13">
        <f t="shared" ca="1" si="96"/>
        <v>4.1511676825126449E-9</v>
      </c>
      <c r="CK46" s="13">
        <f t="shared" ca="1" si="96"/>
        <v>3.8558899335291982E-9</v>
      </c>
      <c r="CL46" s="13">
        <f t="shared" ca="1" si="96"/>
        <v>3.5604223032629768E-9</v>
      </c>
      <c r="CM46" s="13">
        <f t="shared" ca="1" si="96"/>
        <v>3.2647647917137423E-9</v>
      </c>
      <c r="CN46" s="13">
        <f t="shared" ca="1" si="96"/>
        <v>2.9689173988816536E-9</v>
      </c>
      <c r="CO46" s="13">
        <f t="shared" ca="1" si="96"/>
        <v>2.6728801247665783E-9</v>
      </c>
      <c r="CP46" s="13">
        <f t="shared" ca="1" si="96"/>
        <v>2.3766529693685959E-9</v>
      </c>
      <c r="CQ46" s="13">
        <f t="shared" ca="1" si="96"/>
        <v>2.0802359326877593E-9</v>
      </c>
      <c r="CR46" s="13">
        <f t="shared" ca="1" si="96"/>
        <v>1.7836290147239362E-9</v>
      </c>
      <c r="CS46" s="13">
        <f t="shared" ca="1" si="96"/>
        <v>1.4868322154773117E-9</v>
      </c>
      <c r="CT46" s="13">
        <f t="shared" ca="1" si="96"/>
        <v>1.1898455349476213E-9</v>
      </c>
      <c r="CU46" s="13">
        <f t="shared" ca="1" si="96"/>
        <v>8.9266897313512965E-10</v>
      </c>
      <c r="CV46" s="13">
        <f t="shared" ca="1" si="96"/>
        <v>5.9530253003970436E-10</v>
      </c>
      <c r="CW46" s="13">
        <f t="shared" ca="1" si="96"/>
        <v>2.9774620566131899E-10</v>
      </c>
      <c r="CX46" s="13">
        <f t="shared" ca="1" si="96"/>
        <v>-2.4064048868950916E-8</v>
      </c>
      <c r="CY46" s="13">
        <f t="shared" ca="1" si="96"/>
        <v>-2.394047550141737E-8</v>
      </c>
      <c r="CZ46" s="13">
        <f t="shared" ca="1" si="96"/>
        <v>-2.3816934828589129E-8</v>
      </c>
      <c r="DA46" s="13">
        <f t="shared" ca="1" si="96"/>
        <v>-2.3693426850466405E-8</v>
      </c>
      <c r="DB46" s="13">
        <f t="shared" ca="1" si="96"/>
        <v>-2.3569951567049091E-8</v>
      </c>
      <c r="DC46" s="13">
        <f t="shared" ca="1" si="96"/>
        <v>-2.344650897833711E-8</v>
      </c>
      <c r="DD46" s="13">
        <f t="shared" ca="1" si="96"/>
        <v>-2.3323099084330539E-8</v>
      </c>
      <c r="DE46" s="13">
        <f t="shared" ca="1" si="96"/>
        <v>-2.3199721885029591E-8</v>
      </c>
      <c r="DF46" s="13">
        <f t="shared" ca="1" si="96"/>
        <v>-2.3076377380433842E-8</v>
      </c>
      <c r="DG46" s="13">
        <f t="shared" ca="1" si="96"/>
        <v>-2.2953065570543504E-8</v>
      </c>
      <c r="DH46" s="13">
        <f t="shared" ca="1" si="96"/>
        <v>-2.2829786455358683E-8</v>
      </c>
      <c r="DI46" s="13">
        <f t="shared" ca="1" si="96"/>
        <v>-2.2706540034879141E-8</v>
      </c>
      <c r="DJ46" s="13">
        <f t="shared" ca="1" si="96"/>
        <v>-2.2583326309105221E-8</v>
      </c>
      <c r="DK46" s="13">
        <f t="shared" ca="1" si="96"/>
        <v>-2.2460145278036554E-8</v>
      </c>
      <c r="DL46" s="13">
        <f t="shared" ca="1" si="96"/>
        <v>-2.2336996941673509E-8</v>
      </c>
      <c r="DM46" s="13">
        <f t="shared" ca="1" si="96"/>
        <v>-2.2213881300015557E-8</v>
      </c>
      <c r="DN46" s="13">
        <f t="shared" ca="1" si="96"/>
        <v>-2.2090798353063255E-8</v>
      </c>
      <c r="DO46" s="13">
        <f t="shared" ca="1" si="96"/>
        <v>-2.1967748100816231E-8</v>
      </c>
      <c r="DP46" s="13">
        <f t="shared" ca="1" si="96"/>
        <v>-2.1844730543274751E-8</v>
      </c>
      <c r="DQ46" s="13">
        <f t="shared" ca="1" si="96"/>
        <v>-2.1721745680438682E-8</v>
      </c>
      <c r="DR46" s="13">
        <f t="shared" ca="1" si="96"/>
        <v>-2.1598793512307917E-8</v>
      </c>
      <c r="DS46" s="13">
        <f t="shared" ca="1" si="96"/>
        <v>-2.1475874038882564E-8</v>
      </c>
      <c r="DT46" s="13">
        <f t="shared" ca="1" si="96"/>
        <v>-2.1352987260162754E-8</v>
      </c>
      <c r="DU46" s="13">
        <f t="shared" ca="1" si="96"/>
        <v>-2.1230133176148355E-8</v>
      </c>
      <c r="DV46" s="13">
        <f t="shared" ca="1" si="96"/>
        <v>-2.1107311786839234E-8</v>
      </c>
      <c r="DW46" s="13">
        <f t="shared" ca="1" si="96"/>
        <v>-2.0984523092235657E-8</v>
      </c>
      <c r="DX46" s="13">
        <f t="shared" ca="1" si="96"/>
        <v>-2.0861767092337305E-8</v>
      </c>
      <c r="DY46" s="13">
        <f t="shared" ca="1" si="96"/>
        <v>-2.0739043787144656E-8</v>
      </c>
      <c r="DZ46" s="13">
        <f t="shared" ref="DZ46:GK46" ca="1" si="97">vol_next^2-v_interp^2</f>
        <v>-2.0616353176657232E-8</v>
      </c>
      <c r="EA46" s="13">
        <f t="shared" ca="1" si="97"/>
        <v>-2.0493695260875352E-8</v>
      </c>
      <c r="EB46" s="13">
        <f t="shared" ca="1" si="97"/>
        <v>-2.0371070039798697E-8</v>
      </c>
      <c r="EC46" s="13">
        <f t="shared" ca="1" si="97"/>
        <v>-2.0248477513427506E-8</v>
      </c>
      <c r="ED46" s="13">
        <f t="shared" ca="1" si="97"/>
        <v>-2.0125917681761832E-8</v>
      </c>
      <c r="EE46" s="13">
        <f t="shared" ca="1" si="97"/>
        <v>-2.0003390544801595E-8</v>
      </c>
      <c r="EF46" s="13">
        <f t="shared" ca="1" si="97"/>
        <v>-1.9880896102546743E-8</v>
      </c>
      <c r="EG46" s="13">
        <f t="shared" ca="1" si="97"/>
        <v>-1.9758434354997222E-8</v>
      </c>
      <c r="EH46" s="13">
        <f t="shared" ca="1" si="97"/>
        <v>-1.9636005302153113E-8</v>
      </c>
      <c r="EI46" s="13">
        <f t="shared" ca="1" si="97"/>
        <v>-1.951360894401452E-8</v>
      </c>
      <c r="EJ46" s="13">
        <f t="shared" ca="1" si="97"/>
        <v>-1.9391245280581338E-8</v>
      </c>
      <c r="EK46" s="13">
        <f t="shared" ca="1" si="97"/>
        <v>-1.9268914311853488E-8</v>
      </c>
      <c r="EL46" s="13">
        <f t="shared" ca="1" si="97"/>
        <v>-1.9146616037831128E-8</v>
      </c>
      <c r="EM46" s="13">
        <f t="shared" ca="1" si="97"/>
        <v>-1.9024350458514099E-8</v>
      </c>
      <c r="EN46" s="13">
        <f t="shared" ca="1" si="97"/>
        <v>-1.8902117573902588E-8</v>
      </c>
      <c r="EO46" s="13">
        <f t="shared" ca="1" si="97"/>
        <v>-1.8779917383996381E-8</v>
      </c>
      <c r="EP46" s="13">
        <f t="shared" ca="1" si="97"/>
        <v>-1.8657749888795692E-8</v>
      </c>
      <c r="EQ46" s="13">
        <f t="shared" ca="1" si="97"/>
        <v>-1.8535615088300387E-8</v>
      </c>
      <c r="ER46" s="13">
        <f t="shared" ca="1" si="97"/>
        <v>-1.8413512982510492E-8</v>
      </c>
      <c r="ES46" s="13">
        <f t="shared" ca="1" si="97"/>
        <v>-1.829144357142593E-8</v>
      </c>
      <c r="ET46" s="13">
        <f t="shared" ca="1" si="97"/>
        <v>-1.816940685504691E-8</v>
      </c>
      <c r="EU46" s="13">
        <f t="shared" ca="1" si="97"/>
        <v>-1.8047402833373223E-8</v>
      </c>
      <c r="EV46" s="13">
        <f t="shared" ca="1" si="97"/>
        <v>-1.7925431506405025E-8</v>
      </c>
      <c r="EW46" s="13">
        <f t="shared" ca="1" si="97"/>
        <v>-1.7803492874142133E-8</v>
      </c>
      <c r="EX46" s="13">
        <f t="shared" ca="1" si="97"/>
        <v>-1.7681586936584784E-8</v>
      </c>
      <c r="EY46" s="13">
        <f t="shared" ca="1" si="97"/>
        <v>-1.7559713693732793E-8</v>
      </c>
      <c r="EZ46" s="13">
        <f t="shared" ca="1" si="97"/>
        <v>-1.7437873145586213E-8</v>
      </c>
      <c r="FA46" s="13">
        <f t="shared" ca="1" si="97"/>
        <v>-1.7316065292145044E-8</v>
      </c>
      <c r="FB46" s="13">
        <f t="shared" ca="1" si="97"/>
        <v>-1.7194290133409312E-8</v>
      </c>
      <c r="FC46" s="13">
        <f t="shared" ca="1" si="97"/>
        <v>-1.7072547669378965E-8</v>
      </c>
      <c r="FD46" s="13">
        <f t="shared" ca="1" si="97"/>
        <v>-1.6950837900054055E-8</v>
      </c>
      <c r="FE46" s="13">
        <f t="shared" ca="1" si="97"/>
        <v>-1.6829160825434503E-8</v>
      </c>
      <c r="FF46" s="13">
        <f t="shared" ca="1" si="97"/>
        <v>-1.6707516445520468E-8</v>
      </c>
      <c r="FG46" s="13">
        <f t="shared" ca="1" si="97"/>
        <v>-1.6585904760311791E-8</v>
      </c>
      <c r="FH46" s="13">
        <f t="shared" ca="1" si="97"/>
        <v>-1.6464325769808525E-8</v>
      </c>
      <c r="FI46" s="13">
        <f t="shared" ca="1" si="97"/>
        <v>-1.6342779474010697E-8</v>
      </c>
      <c r="FJ46" s="13">
        <f t="shared" ca="1" si="97"/>
        <v>-1.6221265872918332E-8</v>
      </c>
      <c r="FK46" s="13">
        <f t="shared" ca="1" si="97"/>
        <v>-1.6099784966531273E-8</v>
      </c>
      <c r="FL46" s="13">
        <f t="shared" ca="1" si="97"/>
        <v>-1.597833675484973E-8</v>
      </c>
      <c r="FM46" s="13">
        <f t="shared" ca="1" si="97"/>
        <v>-1.5856921237873492E-8</v>
      </c>
      <c r="FN46" s="13">
        <f t="shared" ca="1" si="97"/>
        <v>-1.5735538415602719E-8</v>
      </c>
      <c r="FO46" s="13">
        <f t="shared" ca="1" si="97"/>
        <v>-1.5614188288037382E-8</v>
      </c>
      <c r="FP46" s="13">
        <f t="shared" ca="1" si="97"/>
        <v>-1.5492870855177457E-8</v>
      </c>
      <c r="FQ46" s="13">
        <f t="shared" ca="1" si="97"/>
        <v>-1.5371586117022943E-8</v>
      </c>
      <c r="FR46" s="13">
        <f t="shared" ca="1" si="97"/>
        <v>-1.5250334073573892E-8</v>
      </c>
      <c r="FS46" s="13">
        <f t="shared" ca="1" si="97"/>
        <v>-1.5129114724830147E-8</v>
      </c>
      <c r="FT46" s="13">
        <f t="shared" ca="1" si="97"/>
        <v>-1.5007928070791945E-8</v>
      </c>
      <c r="FU46" s="13">
        <f t="shared" ca="1" si="97"/>
        <v>-1.4886774111459021E-8</v>
      </c>
      <c r="FV46" s="13">
        <f t="shared" ca="1" si="97"/>
        <v>-1.4765652846831641E-8</v>
      </c>
      <c r="FW46" s="13">
        <f t="shared" ca="1" si="97"/>
        <v>-1.4644564276909566E-8</v>
      </c>
      <c r="FX46" s="13">
        <f t="shared" ca="1" si="97"/>
        <v>-1.4523508401692955E-8</v>
      </c>
      <c r="FY46" s="13">
        <f t="shared" ca="1" si="97"/>
        <v>-1.4402485221181781E-8</v>
      </c>
      <c r="FZ46" s="13">
        <f t="shared" ca="1" si="97"/>
        <v>-1.4281494735376044E-8</v>
      </c>
      <c r="GA46" s="13">
        <f t="shared" ca="1" si="97"/>
        <v>-1.416053694427564E-8</v>
      </c>
      <c r="GB46" s="13">
        <f t="shared" ca="1" si="97"/>
        <v>-1.4039611847880752E-8</v>
      </c>
      <c r="GC46" s="13">
        <f t="shared" ca="1" si="97"/>
        <v>-1.3918719446191274E-8</v>
      </c>
      <c r="GD46" s="13">
        <f t="shared" ca="1" si="97"/>
        <v>-1.3797859739207103E-8</v>
      </c>
      <c r="GE46" s="13">
        <f t="shared" ca="1" si="97"/>
        <v>-1.3677032726928447E-8</v>
      </c>
      <c r="GF46" s="13">
        <f t="shared" ca="1" si="97"/>
        <v>-1.3556238409355124E-8</v>
      </c>
      <c r="GG46" s="13">
        <f t="shared" ca="1" si="97"/>
        <v>-1.3435476786487317E-8</v>
      </c>
      <c r="GH46" s="13">
        <f t="shared" ca="1" si="97"/>
        <v>-1.3314747858324789E-8</v>
      </c>
      <c r="GI46" s="13">
        <f t="shared" ca="1" si="97"/>
        <v>-1.3194051624867725E-8</v>
      </c>
      <c r="GJ46" s="13">
        <f t="shared" ca="1" si="97"/>
        <v>-1.3073388086116151E-8</v>
      </c>
      <c r="GK46" s="13">
        <f t="shared" ca="1" si="97"/>
        <v>-1.2952757242069988E-8</v>
      </c>
      <c r="GL46" s="13">
        <f t="shared" ref="GL46:IW46" ca="1" si="98">vol_next^2-v_interp^2</f>
        <v>-1.2832159092729157E-8</v>
      </c>
      <c r="GM46" s="13">
        <f t="shared" ca="1" si="98"/>
        <v>-1.2711593638093816E-8</v>
      </c>
      <c r="GN46" s="13">
        <f t="shared" ca="1" si="98"/>
        <v>-1.2591060878163912E-8</v>
      </c>
      <c r="GO46" s="13">
        <f t="shared" ca="1" si="98"/>
        <v>-1.247056081293934E-8</v>
      </c>
      <c r="GP46" s="13">
        <f t="shared" ca="1" si="98"/>
        <v>-1.2350093442420153E-8</v>
      </c>
      <c r="GQ46" s="13">
        <f t="shared" ca="1" si="98"/>
        <v>-1.2229658766606482E-8</v>
      </c>
      <c r="GR46" s="13">
        <f t="shared" ca="1" si="98"/>
        <v>-1.2109256785498249E-8</v>
      </c>
      <c r="GS46" s="13">
        <f t="shared" ca="1" si="98"/>
        <v>-1.198888749909532E-8</v>
      </c>
      <c r="GT46" s="13">
        <f t="shared" ca="1" si="98"/>
        <v>-1.1868550907397803E-8</v>
      </c>
      <c r="GU46" s="13">
        <f t="shared" ca="1" si="98"/>
        <v>-1.1748247010405803E-8</v>
      </c>
      <c r="GV46" s="13">
        <f t="shared" ca="1" si="98"/>
        <v>-1.1627975808119213E-8</v>
      </c>
      <c r="GW46" s="13">
        <f t="shared" ca="1" si="98"/>
        <v>-1.1507737300537955E-8</v>
      </c>
      <c r="GX46" s="13">
        <f t="shared" ca="1" si="98"/>
        <v>-1.1387531487662082E-8</v>
      </c>
      <c r="GY46" s="13">
        <f t="shared" ca="1" si="98"/>
        <v>-1.1267358369491752E-8</v>
      </c>
      <c r="GZ46" s="13">
        <f t="shared" ca="1" si="98"/>
        <v>-1.1147217946026833E-8</v>
      </c>
      <c r="HA46" s="13">
        <f t="shared" ca="1" si="98"/>
        <v>-1.1027110217267219E-8</v>
      </c>
      <c r="HB46" s="13">
        <f t="shared" ca="1" si="98"/>
        <v>-1.0907035183213148E-8</v>
      </c>
      <c r="HC46" s="13">
        <f t="shared" ca="1" si="98"/>
        <v>-1.0786992843864462E-8</v>
      </c>
      <c r="HD46" s="13">
        <f t="shared" ca="1" si="98"/>
        <v>-1.0666983199221107E-8</v>
      </c>
      <c r="HE46" s="13">
        <f t="shared" ca="1" si="98"/>
        <v>-1.0547006249283163E-8</v>
      </c>
      <c r="HF46" s="13">
        <f t="shared" ca="1" si="98"/>
        <v>-1.0427061994050736E-8</v>
      </c>
      <c r="HG46" s="13">
        <f t="shared" ca="1" si="98"/>
        <v>-1.030715043352372E-8</v>
      </c>
      <c r="HH46" s="13">
        <f t="shared" ca="1" si="98"/>
        <v>-1.0187271567702009E-8</v>
      </c>
      <c r="HI46" s="13">
        <f t="shared" ca="1" si="98"/>
        <v>-1.0067425396585736E-8</v>
      </c>
      <c r="HJ46" s="13">
        <f t="shared" ca="1" si="98"/>
        <v>-9.9476119201749793E-9</v>
      </c>
      <c r="HK46" s="13">
        <f t="shared" ca="1" si="98"/>
        <v>-9.8278311384696072E-9</v>
      </c>
      <c r="HL46" s="13">
        <f t="shared" ca="1" si="98"/>
        <v>-9.708083051469593E-9</v>
      </c>
      <c r="HM46" s="13">
        <f t="shared" ca="1" si="98"/>
        <v>-9.5883676591750693E-9</v>
      </c>
      <c r="HN46" s="13">
        <f t="shared" ca="1" si="98"/>
        <v>-9.4686849615858506E-9</v>
      </c>
      <c r="HO46" s="13">
        <f t="shared" ca="1" si="98"/>
        <v>-9.3490349587021752E-9</v>
      </c>
      <c r="HP46" s="13">
        <f t="shared" ca="1" si="98"/>
        <v>-9.2294176505238049E-9</v>
      </c>
      <c r="HQ46" s="13">
        <f t="shared" ca="1" si="98"/>
        <v>-9.1098330370508456E-9</v>
      </c>
      <c r="HR46" s="13">
        <f t="shared" ca="1" si="98"/>
        <v>-8.9902811182834031E-9</v>
      </c>
      <c r="HS46" s="13">
        <f t="shared" ca="1" si="98"/>
        <v>-8.8707618942213715E-9</v>
      </c>
      <c r="HT46" s="13">
        <f t="shared" ca="1" si="98"/>
        <v>-8.7512753648646451E-9</v>
      </c>
      <c r="HU46" s="13">
        <f t="shared" ca="1" si="98"/>
        <v>-8.6318215302134619E-9</v>
      </c>
      <c r="HV46" s="13">
        <f t="shared" ca="1" si="98"/>
        <v>-8.5124003902676367E-9</v>
      </c>
      <c r="HW46" s="13">
        <f t="shared" ca="1" si="98"/>
        <v>-8.3930119450272225E-9</v>
      </c>
      <c r="HX46" s="13">
        <f t="shared" ca="1" si="98"/>
        <v>-8.2736561944921664E-9</v>
      </c>
      <c r="HY46" s="13">
        <f t="shared" ca="1" si="98"/>
        <v>-8.154333138662627E-9</v>
      </c>
      <c r="HZ46" s="13">
        <f t="shared" ca="1" si="98"/>
        <v>-8.0350427775384722E-9</v>
      </c>
      <c r="IA46" s="13">
        <f t="shared" ca="1" si="98"/>
        <v>-7.9157851111197018E-9</v>
      </c>
      <c r="IB46" s="13">
        <f t="shared" ca="1" si="98"/>
        <v>-7.7965601394063159E-9</v>
      </c>
      <c r="IC46" s="13">
        <f t="shared" ca="1" si="98"/>
        <v>-7.6773678623984469E-9</v>
      </c>
      <c r="ID46" s="13">
        <f t="shared" ca="1" si="98"/>
        <v>-7.5582082800959359E-9</v>
      </c>
      <c r="IE46" s="13">
        <f t="shared" ca="1" si="98"/>
        <v>-7.4390813924988623E-9</v>
      </c>
      <c r="IF46" s="13">
        <f t="shared" ca="1" si="98"/>
        <v>-7.3199871996071732E-9</v>
      </c>
      <c r="IG46" s="13">
        <f t="shared" ca="1" si="98"/>
        <v>-7.2009257014209215E-9</v>
      </c>
      <c r="IH46" s="13">
        <f t="shared" ca="1" si="98"/>
        <v>-7.0818968979400808E-9</v>
      </c>
      <c r="II46" s="13">
        <f t="shared" ca="1" si="98"/>
        <v>-6.962900789164651E-9</v>
      </c>
      <c r="IJ46" s="13">
        <f t="shared" ca="1" si="98"/>
        <v>-6.8439373750946322E-9</v>
      </c>
      <c r="IK46" s="13">
        <f t="shared" ca="1" si="98"/>
        <v>-6.7250066557300243E-9</v>
      </c>
      <c r="IL46" s="13">
        <f t="shared" ca="1" si="98"/>
        <v>-6.6061086310708539E-9</v>
      </c>
      <c r="IM46" s="13">
        <f t="shared" ca="1" si="98"/>
        <v>-6.4872433011170944E-9</v>
      </c>
      <c r="IN46" s="13">
        <f t="shared" ca="1" si="98"/>
        <v>-6.3684106658687459E-9</v>
      </c>
      <c r="IO46" s="13">
        <f t="shared" ca="1" si="98"/>
        <v>-6.2496107253258613E-9</v>
      </c>
      <c r="IP46" s="13">
        <f t="shared" ca="1" si="98"/>
        <v>-6.1308434794882818E-9</v>
      </c>
      <c r="IQ46" s="13">
        <f t="shared" ca="1" si="98"/>
        <v>-6.0121089283561661E-9</v>
      </c>
      <c r="IR46" s="13">
        <f t="shared" ca="1" si="98"/>
        <v>-5.8934070719294879E-9</v>
      </c>
      <c r="IS46" s="13">
        <f t="shared" ca="1" si="98"/>
        <v>-5.7747379102082736E-9</v>
      </c>
      <c r="IT46" s="13">
        <f t="shared" ca="1" si="98"/>
        <v>-5.6561014431923643E-9</v>
      </c>
      <c r="IU46" s="13">
        <f t="shared" ca="1" si="98"/>
        <v>-5.5374976708819719E-9</v>
      </c>
      <c r="IV46" s="13">
        <f t="shared" ca="1" si="98"/>
        <v>-5.4189265932768846E-9</v>
      </c>
      <c r="IW46" s="13">
        <f t="shared" ca="1" si="98"/>
        <v>-5.3003882103773406E-9</v>
      </c>
      <c r="IX46" s="13">
        <f t="shared" ref="IX46:KP46" ca="1" si="99">vol_next^2-v_interp^2</f>
        <v>-5.1818825221830752E-9</v>
      </c>
      <c r="IY46" s="13">
        <f t="shared" ca="1" si="99"/>
        <v>-5.0634095286943531E-9</v>
      </c>
      <c r="IZ46" s="13">
        <f t="shared" ca="1" si="99"/>
        <v>-4.9449692299110419E-9</v>
      </c>
      <c r="JA46" s="13">
        <f t="shared" ca="1" si="99"/>
        <v>-4.8265616258330358E-9</v>
      </c>
      <c r="JB46" s="13">
        <f t="shared" ca="1" si="99"/>
        <v>-4.7081867164604672E-9</v>
      </c>
      <c r="JC46" s="13">
        <f t="shared" ca="1" si="99"/>
        <v>-4.5898445017933889E-9</v>
      </c>
      <c r="JD46" s="13">
        <f t="shared" ca="1" si="99"/>
        <v>-4.4715349818316422E-9</v>
      </c>
      <c r="JE46" s="13">
        <f t="shared" ca="1" si="99"/>
        <v>-4.3532581565754123E-9</v>
      </c>
      <c r="JF46" s="13">
        <f t="shared" ca="1" si="99"/>
        <v>-4.2350140260245669E-9</v>
      </c>
      <c r="JG46" s="13">
        <f t="shared" ca="1" si="99"/>
        <v>-4.1168025901790795E-9</v>
      </c>
      <c r="JH46" s="13">
        <f t="shared" ca="1" si="99"/>
        <v>-3.9986238490390825E-9</v>
      </c>
      <c r="JI46" s="13">
        <f t="shared" ca="1" si="99"/>
        <v>-3.880477802604417E-9</v>
      </c>
      <c r="JJ46" s="13">
        <f t="shared" ca="1" si="99"/>
        <v>-3.762364450875136E-9</v>
      </c>
      <c r="JK46" s="13">
        <f t="shared" ca="1" si="99"/>
        <v>-3.6442837938513983E-9</v>
      </c>
      <c r="JL46" s="13">
        <f t="shared" ca="1" si="99"/>
        <v>-3.5262358315330716E-9</v>
      </c>
      <c r="JM46" s="13">
        <f t="shared" ca="1" si="99"/>
        <v>-3.4082205639200764E-9</v>
      </c>
      <c r="JN46" s="13">
        <f t="shared" ca="1" si="99"/>
        <v>-3.2902379910124657E-9</v>
      </c>
      <c r="JO46" s="13">
        <f t="shared" ca="1" si="99"/>
        <v>-3.1722881128104777E-9</v>
      </c>
      <c r="JP46" s="13">
        <f t="shared" ca="1" si="99"/>
        <v>-3.0543709293137154E-9</v>
      </c>
      <c r="JQ46" s="13">
        <f t="shared" ca="1" si="99"/>
        <v>-2.9364864405224699E-9</v>
      </c>
      <c r="JR46" s="13">
        <f t="shared" ca="1" si="99"/>
        <v>-2.8186346464365295E-9</v>
      </c>
      <c r="JS46" s="13">
        <f t="shared" ca="1" si="99"/>
        <v>-2.700815547056106E-9</v>
      </c>
      <c r="JT46" s="13">
        <f t="shared" ca="1" si="99"/>
        <v>-2.583029142381014E-9</v>
      </c>
      <c r="JU46" s="13">
        <f t="shared" ca="1" si="99"/>
        <v>-2.4652754324113329E-9</v>
      </c>
      <c r="JV46" s="13">
        <f t="shared" ca="1" si="99"/>
        <v>-2.3475544171471422E-9</v>
      </c>
      <c r="JW46" s="13">
        <f t="shared" ca="1" si="99"/>
        <v>-2.2298660965882831E-9</v>
      </c>
      <c r="JX46" s="13">
        <f t="shared" ca="1" si="99"/>
        <v>-2.1122104707349408E-9</v>
      </c>
      <c r="JY46" s="13">
        <f t="shared" ca="1" si="99"/>
        <v>-1.99458753958693E-9</v>
      </c>
      <c r="JZ46" s="13">
        <f t="shared" ca="1" si="99"/>
        <v>-1.8769973031444096E-9</v>
      </c>
      <c r="KA46" s="13">
        <f t="shared" ca="1" si="99"/>
        <v>-1.7594397614072208E-9</v>
      </c>
      <c r="KB46" s="13">
        <f t="shared" ca="1" si="99"/>
        <v>-1.6419149143756282E-9</v>
      </c>
      <c r="KC46" s="13">
        <f t="shared" ca="1" si="99"/>
        <v>-1.5244227620492877E-9</v>
      </c>
      <c r="KD46" s="13">
        <f t="shared" ca="1" si="99"/>
        <v>-1.4069633044284376E-9</v>
      </c>
      <c r="KE46" s="13">
        <f t="shared" ca="1" si="99"/>
        <v>-1.2895365415128926E-9</v>
      </c>
      <c r="KF46" s="13">
        <f t="shared" ca="1" si="99"/>
        <v>-1.172142473302785E-9</v>
      </c>
      <c r="KG46" s="13">
        <f t="shared" ca="1" si="99"/>
        <v>-1.0547810997981678E-9</v>
      </c>
      <c r="KH46" s="13">
        <f t="shared" ca="1" si="99"/>
        <v>-9.3745242099888214E-10</v>
      </c>
      <c r="KI46" s="13">
        <f t="shared" ca="1" si="99"/>
        <v>-8.201564369051133E-10</v>
      </c>
      <c r="KJ46" s="13">
        <f t="shared" ca="1" si="99"/>
        <v>-7.0289314751664954E-10</v>
      </c>
      <c r="KK46" s="13">
        <f t="shared" ca="1" si="99"/>
        <v>-5.8566255283372909E-10</v>
      </c>
      <c r="KL46" s="13">
        <f t="shared" ca="1" si="99"/>
        <v>-4.6846465285608724E-10</v>
      </c>
      <c r="KM46" s="13">
        <f t="shared" ca="1" si="99"/>
        <v>-3.512994475839887E-10</v>
      </c>
      <c r="KN46" s="13">
        <f t="shared" ca="1" si="99"/>
        <v>-2.3416693701719524E-10</v>
      </c>
      <c r="KO46" s="13">
        <f t="shared" ca="1" si="99"/>
        <v>-1.1706712115597155E-10</v>
      </c>
      <c r="KP46" s="13">
        <f t="shared" ca="1" si="99"/>
        <v>0</v>
      </c>
    </row>
    <row r="48" spans="1:302" x14ac:dyDescent="0.2">
      <c r="A48" s="13" t="s">
        <v>79</v>
      </c>
      <c r="B48" s="13">
        <f t="shared" ref="B48:BM48" si="100">b^2-4*a*c_</f>
        <v>2.4428800000000002E-13</v>
      </c>
      <c r="C48" s="13">
        <f t="shared" si="100"/>
        <v>1.4367999999999999E-11</v>
      </c>
      <c r="D48" s="13">
        <f t="shared" si="100"/>
        <v>1.4934719999999998E-11</v>
      </c>
      <c r="E48" s="13">
        <f t="shared" si="100"/>
        <v>1.5508479999999998E-11</v>
      </c>
      <c r="F48" s="13">
        <f t="shared" si="100"/>
        <v>1.6089279999999991E-11</v>
      </c>
      <c r="G48" s="13">
        <f t="shared" si="100"/>
        <v>1.6677119999999999E-11</v>
      </c>
      <c r="H48" s="13">
        <f t="shared" si="100"/>
        <v>1.7272E-11</v>
      </c>
      <c r="I48" s="13">
        <f t="shared" si="100"/>
        <v>1.7873919999999997E-11</v>
      </c>
      <c r="J48" s="13">
        <f t="shared" si="100"/>
        <v>1.8482879999999937E-11</v>
      </c>
      <c r="K48" s="13">
        <f t="shared" si="100"/>
        <v>2.0351999999999997E-11</v>
      </c>
      <c r="L48" s="13">
        <f t="shared" si="100"/>
        <v>2.7039999999999995E-11</v>
      </c>
      <c r="M48" s="13">
        <f t="shared" si="100"/>
        <v>2.7039999999999995E-11</v>
      </c>
      <c r="N48" s="13">
        <f t="shared" si="100"/>
        <v>2.7039999999999995E-11</v>
      </c>
      <c r="O48" s="13">
        <f t="shared" si="100"/>
        <v>2.7039999999999995E-11</v>
      </c>
      <c r="P48" s="13">
        <f t="shared" si="100"/>
        <v>2.7039999999999995E-11</v>
      </c>
      <c r="Q48" s="13">
        <f t="shared" si="100"/>
        <v>2.7039999999999995E-11</v>
      </c>
      <c r="R48" s="13">
        <f t="shared" si="100"/>
        <v>2.7039999999999995E-11</v>
      </c>
      <c r="S48" s="13">
        <f t="shared" si="100"/>
        <v>2.7039999999999995E-11</v>
      </c>
      <c r="T48" s="13">
        <f t="shared" si="100"/>
        <v>2.7039999999999995E-11</v>
      </c>
      <c r="U48" s="13">
        <f t="shared" si="100"/>
        <v>2.7039999999999995E-11</v>
      </c>
      <c r="V48" s="13">
        <f t="shared" si="100"/>
        <v>2.7039999999999995E-11</v>
      </c>
      <c r="W48" s="13">
        <f t="shared" si="100"/>
        <v>2.7039999999999995E-11</v>
      </c>
      <c r="X48" s="13">
        <f t="shared" si="100"/>
        <v>2.7039999999999995E-11</v>
      </c>
      <c r="Y48" s="13">
        <f t="shared" si="100"/>
        <v>2.7039999999999995E-11</v>
      </c>
      <c r="Z48" s="13">
        <f t="shared" si="100"/>
        <v>2.7039999999999995E-11</v>
      </c>
      <c r="AA48" s="13">
        <f t="shared" si="100"/>
        <v>2.7039999999999995E-11</v>
      </c>
      <c r="AB48" s="13">
        <f t="shared" si="100"/>
        <v>2.7039999999999995E-11</v>
      </c>
      <c r="AC48" s="13">
        <f t="shared" si="100"/>
        <v>2.7039999999999995E-11</v>
      </c>
      <c r="AD48" s="13">
        <f t="shared" si="100"/>
        <v>2.7039999999999995E-11</v>
      </c>
      <c r="AE48" s="13">
        <f t="shared" si="100"/>
        <v>2.7039999999999995E-11</v>
      </c>
      <c r="AF48" s="13">
        <f t="shared" ca="1" si="100"/>
        <v>6.0905640894023246E-11</v>
      </c>
      <c r="AG48" s="13">
        <f t="shared" ca="1" si="100"/>
        <v>5.1475995713995965E-11</v>
      </c>
      <c r="AH48" s="13">
        <f t="shared" ca="1" si="100"/>
        <v>4.2789988651259033E-11</v>
      </c>
      <c r="AI48" s="13">
        <f t="shared" ca="1" si="100"/>
        <v>3.4847619705812495E-11</v>
      </c>
      <c r="AJ48" s="13">
        <f t="shared" ca="1" si="100"/>
        <v>2.7648888877656273E-11</v>
      </c>
      <c r="AK48" s="13">
        <f t="shared" ca="1" si="100"/>
        <v>2.1193796166790392E-11</v>
      </c>
      <c r="AL48" s="13">
        <f t="shared" ca="1" si="100"/>
        <v>1.5482341573214866E-11</v>
      </c>
      <c r="AM48" s="13">
        <f t="shared" ca="1" si="100"/>
        <v>1.0514525096929686E-11</v>
      </c>
      <c r="AN48" s="13">
        <f t="shared" ca="1" si="100"/>
        <v>6.2903467379348784E-12</v>
      </c>
      <c r="AO48" s="13">
        <f t="shared" ca="1" si="100"/>
        <v>2.8098064962304024E-12</v>
      </c>
      <c r="AP48" s="13">
        <f t="shared" ca="1" si="100"/>
        <v>7.4110900514843924E-14</v>
      </c>
      <c r="AQ48" s="13">
        <f t="shared" ca="1" si="100"/>
        <v>7.5278119382919041E-14</v>
      </c>
      <c r="AR48" s="13">
        <f t="shared" ca="1" si="100"/>
        <v>7.6447919437016289E-14</v>
      </c>
      <c r="AS48" s="13">
        <f t="shared" ca="1" si="100"/>
        <v>7.7620300677135808E-14</v>
      </c>
      <c r="AT48" s="13">
        <f t="shared" ca="1" si="100"/>
        <v>7.8795263103277332E-14</v>
      </c>
      <c r="AU48" s="13">
        <f t="shared" ca="1" si="100"/>
        <v>7.9972806715441001E-14</v>
      </c>
      <c r="AV48" s="13">
        <f t="shared" ca="1" si="100"/>
        <v>8.1152931513626801E-14</v>
      </c>
      <c r="AW48" s="13">
        <f t="shared" ca="1" si="100"/>
        <v>8.2335637497834734E-14</v>
      </c>
      <c r="AX48" s="13">
        <f t="shared" ca="1" si="100"/>
        <v>8.3520924668064911E-14</v>
      </c>
      <c r="AY48" s="13">
        <f t="shared" ca="1" si="100"/>
        <v>8.4708793024317056E-14</v>
      </c>
      <c r="AZ48" s="13">
        <f t="shared" ca="1" si="100"/>
        <v>8.5517055509221116E-14</v>
      </c>
      <c r="BA48" s="13">
        <f t="shared" ca="1" si="100"/>
        <v>8.4479946859221764E-14</v>
      </c>
      <c r="BB48" s="13">
        <f t="shared" ca="1" si="100"/>
        <v>8.3444859855197959E-14</v>
      </c>
      <c r="BC48" s="13">
        <f t="shared" ca="1" si="100"/>
        <v>8.2411794497149575E-14</v>
      </c>
      <c r="BD48" s="13">
        <f t="shared" ca="1" si="100"/>
        <v>8.1380750785076727E-14</v>
      </c>
      <c r="BE48" s="13">
        <f t="shared" ca="1" si="100"/>
        <v>8.035172871897925E-14</v>
      </c>
      <c r="BF48" s="13">
        <f t="shared" ca="1" si="100"/>
        <v>7.9324728298857358E-14</v>
      </c>
      <c r="BG48" s="13">
        <f t="shared" ca="1" si="100"/>
        <v>7.8299749524710988E-14</v>
      </c>
      <c r="BH48" s="13">
        <f t="shared" ca="1" si="100"/>
        <v>7.7276792396540116E-14</v>
      </c>
      <c r="BI48" s="13">
        <f t="shared" ca="1" si="100"/>
        <v>7.6255856914344754E-14</v>
      </c>
      <c r="BJ48" s="13">
        <f t="shared" ca="1" si="100"/>
        <v>7.523694307812485E-14</v>
      </c>
      <c r="BK48" s="13">
        <f t="shared" ca="1" si="100"/>
        <v>7.4220050887880482E-14</v>
      </c>
      <c r="BL48" s="13">
        <f t="shared" ca="1" si="100"/>
        <v>7.3205180343611574E-14</v>
      </c>
      <c r="BM48" s="13">
        <f t="shared" ca="1" si="100"/>
        <v>7.2192331445318213E-14</v>
      </c>
      <c r="BN48" s="13">
        <f t="shared" ref="BN48:DY48" ca="1" si="101">b^2-4*a*c_</f>
        <v>7.1181504193000298E-14</v>
      </c>
      <c r="BO48" s="13">
        <f t="shared" ca="1" si="101"/>
        <v>7.0172698586657906E-14</v>
      </c>
      <c r="BP48" s="13">
        <f t="shared" ca="1" si="101"/>
        <v>6.9165914626290898E-14</v>
      </c>
      <c r="BQ48" s="13">
        <f t="shared" ca="1" si="101"/>
        <v>6.8161152311899475E-14</v>
      </c>
      <c r="BR48" s="13">
        <f t="shared" ca="1" si="101"/>
        <v>6.7158411643483588E-14</v>
      </c>
      <c r="BS48" s="13">
        <f t="shared" ca="1" si="101"/>
        <v>6.6157692621043159E-14</v>
      </c>
      <c r="BT48" s="13">
        <f t="shared" ca="1" si="101"/>
        <v>6.7077340630344294E-14</v>
      </c>
      <c r="BU48" s="13">
        <f t="shared" ca="1" si="101"/>
        <v>6.7390437683534198E-14</v>
      </c>
      <c r="BV48" s="13">
        <f t="shared" ca="1" si="101"/>
        <v>6.7703738170003918E-14</v>
      </c>
      <c r="BW48" s="13">
        <f t="shared" ca="1" si="101"/>
        <v>6.8017242089753162E-14</v>
      </c>
      <c r="BX48" s="13">
        <f t="shared" ca="1" si="101"/>
        <v>6.8330949442782234E-14</v>
      </c>
      <c r="BY48" s="13">
        <f t="shared" ca="1" si="101"/>
        <v>6.8644860229090894E-14</v>
      </c>
      <c r="BZ48" s="13">
        <f t="shared" ca="1" si="101"/>
        <v>6.8958974448679217E-14</v>
      </c>
      <c r="CA48" s="13">
        <f t="shared" ca="1" si="101"/>
        <v>6.9273292101547267E-14</v>
      </c>
      <c r="CB48" s="13">
        <f t="shared" ca="1" si="101"/>
        <v>6.9587813187694993E-14</v>
      </c>
      <c r="CC48" s="13">
        <f t="shared" ca="1" si="101"/>
        <v>6.9902537707122282E-14</v>
      </c>
      <c r="CD48" s="13">
        <f t="shared" ca="1" si="101"/>
        <v>7.0217465659829424E-14</v>
      </c>
      <c r="CE48" s="13">
        <f t="shared" ca="1" si="101"/>
        <v>7.0532597045816192E-14</v>
      </c>
      <c r="CF48" s="13">
        <f t="shared" ca="1" si="101"/>
        <v>7.0847931865082485E-14</v>
      </c>
      <c r="CG48" s="13">
        <f t="shared" ca="1" si="101"/>
        <v>7.1163470117628656E-14</v>
      </c>
      <c r="CH48" s="13">
        <f t="shared" ca="1" si="101"/>
        <v>7.1479211803454338E-14</v>
      </c>
      <c r="CI48" s="13">
        <f t="shared" ca="1" si="101"/>
        <v>7.1795156922559862E-14</v>
      </c>
      <c r="CJ48" s="13">
        <f t="shared" ca="1" si="101"/>
        <v>7.2111305474944948E-14</v>
      </c>
      <c r="CK48" s="13">
        <f t="shared" ca="1" si="101"/>
        <v>7.2427657460609798E-14</v>
      </c>
      <c r="CL48" s="13">
        <f t="shared" ca="1" si="101"/>
        <v>7.2744212879554186E-14</v>
      </c>
      <c r="CM48" s="13">
        <f t="shared" ca="1" si="101"/>
        <v>7.3060971731778339E-14</v>
      </c>
      <c r="CN48" s="13">
        <f t="shared" ca="1" si="101"/>
        <v>7.3377934017282117E-14</v>
      </c>
      <c r="CO48" s="13">
        <f t="shared" ca="1" si="101"/>
        <v>7.3695099736065635E-14</v>
      </c>
      <c r="CP48" s="13">
        <f t="shared" ca="1" si="101"/>
        <v>7.4012468888128829E-14</v>
      </c>
      <c r="CQ48" s="13">
        <f t="shared" ca="1" si="101"/>
        <v>7.4330041473471636E-14</v>
      </c>
      <c r="CR48" s="13">
        <f t="shared" ca="1" si="101"/>
        <v>7.4647817492094182E-14</v>
      </c>
      <c r="CS48" s="13">
        <f t="shared" ca="1" si="101"/>
        <v>7.4965796943996291E-14</v>
      </c>
      <c r="CT48" s="13">
        <f t="shared" ca="1" si="101"/>
        <v>7.5283979829178228E-14</v>
      </c>
      <c r="CU48" s="13">
        <f t="shared" ca="1" si="101"/>
        <v>7.5602366147639728E-14</v>
      </c>
      <c r="CV48" s="13">
        <f t="shared" ca="1" si="101"/>
        <v>7.5920955899380916E-14</v>
      </c>
      <c r="CW48" s="13">
        <f t="shared" ca="1" si="101"/>
        <v>7.6239749084401831E-14</v>
      </c>
      <c r="CX48" s="13">
        <f t="shared" ca="1" si="101"/>
        <v>8.5891992261036745E-14</v>
      </c>
      <c r="CY48" s="13">
        <f t="shared" ca="1" si="101"/>
        <v>8.5759022716893975E-14</v>
      </c>
      <c r="CZ48" s="13">
        <f t="shared" ca="1" si="101"/>
        <v>8.562608835347135E-14</v>
      </c>
      <c r="DA48" s="13">
        <f t="shared" ca="1" si="101"/>
        <v>8.5493189170769085E-14</v>
      </c>
      <c r="DB48" s="13">
        <f t="shared" ca="1" si="101"/>
        <v>8.536032516878709E-14</v>
      </c>
      <c r="DC48" s="13">
        <f t="shared" ca="1" si="101"/>
        <v>8.5227496347525253E-14</v>
      </c>
      <c r="DD48" s="13">
        <f t="shared" ca="1" si="101"/>
        <v>8.5094702706983674E-14</v>
      </c>
      <c r="DE48" s="13">
        <f t="shared" ca="1" si="101"/>
        <v>8.4961944247162594E-14</v>
      </c>
      <c r="DF48" s="13">
        <f t="shared" ca="1" si="101"/>
        <v>8.4829220968061532E-14</v>
      </c>
      <c r="DG48" s="13">
        <f t="shared" ca="1" si="101"/>
        <v>8.4696532869680728E-14</v>
      </c>
      <c r="DH48" s="13">
        <f t="shared" ca="1" si="101"/>
        <v>8.4563879952020297E-14</v>
      </c>
      <c r="DI48" s="13">
        <f t="shared" ca="1" si="101"/>
        <v>8.4431262215079972E-14</v>
      </c>
      <c r="DJ48" s="13">
        <f t="shared" ca="1" si="101"/>
        <v>8.4298679658860133E-14</v>
      </c>
      <c r="DK48" s="13">
        <f t="shared" ca="1" si="101"/>
        <v>8.4166132283360388E-14</v>
      </c>
      <c r="DL48" s="13">
        <f t="shared" ca="1" si="101"/>
        <v>8.4033620088581129E-14</v>
      </c>
      <c r="DM48" s="13">
        <f t="shared" ca="1" si="101"/>
        <v>8.3901143074521775E-14</v>
      </c>
      <c r="DN48" s="13">
        <f t="shared" ca="1" si="101"/>
        <v>8.3768701241182931E-14</v>
      </c>
      <c r="DO48" s="13">
        <f t="shared" ca="1" si="101"/>
        <v>8.363629458856422E-14</v>
      </c>
      <c r="DP48" s="13">
        <f t="shared" ca="1" si="101"/>
        <v>8.3503923116665893E-14</v>
      </c>
      <c r="DQ48" s="13">
        <f t="shared" ca="1" si="101"/>
        <v>8.3371586825487825E-14</v>
      </c>
      <c r="DR48" s="13">
        <f t="shared" ca="1" si="101"/>
        <v>8.3239285715029901E-14</v>
      </c>
      <c r="DS48" s="13">
        <f t="shared" ca="1" si="101"/>
        <v>8.3107019785292236E-14</v>
      </c>
      <c r="DT48" s="13">
        <f t="shared" ca="1" si="101"/>
        <v>8.2974789036274968E-14</v>
      </c>
      <c r="DU48" s="13">
        <f t="shared" ca="1" si="101"/>
        <v>8.2842593467977959E-14</v>
      </c>
      <c r="DV48" s="13">
        <f t="shared" ca="1" si="101"/>
        <v>8.2710433080401056E-14</v>
      </c>
      <c r="DW48" s="13">
        <f t="shared" ca="1" si="101"/>
        <v>8.2578307873544564E-14</v>
      </c>
      <c r="DX48" s="13">
        <f t="shared" ca="1" si="101"/>
        <v>8.2446217847408127E-14</v>
      </c>
      <c r="DY48" s="13">
        <f t="shared" ca="1" si="101"/>
        <v>8.2314163001992252E-14</v>
      </c>
      <c r="DZ48" s="13">
        <f t="shared" ref="DZ48:GK48" ca="1" si="102">b^2-4*a*c_</f>
        <v>8.2182143337296434E-14</v>
      </c>
      <c r="EA48" s="13">
        <f t="shared" ca="1" si="102"/>
        <v>8.2050158853321025E-14</v>
      </c>
      <c r="EB48" s="13">
        <f t="shared" ca="1" si="102"/>
        <v>8.1918209550065673E-14</v>
      </c>
      <c r="EC48" s="13">
        <f t="shared" ca="1" si="102"/>
        <v>8.1786295427530629E-14</v>
      </c>
      <c r="ED48" s="13">
        <f t="shared" ca="1" si="102"/>
        <v>8.1654416485715958E-14</v>
      </c>
      <c r="EE48" s="13">
        <f t="shared" ca="1" si="102"/>
        <v>8.152257272462157E-14</v>
      </c>
      <c r="EF48" s="13">
        <f t="shared" ca="1" si="102"/>
        <v>8.1390764144247403E-14</v>
      </c>
      <c r="EG48" s="13">
        <f t="shared" ca="1" si="102"/>
        <v>8.1258990744593418E-14</v>
      </c>
      <c r="EH48" s="13">
        <f t="shared" ca="1" si="102"/>
        <v>8.1127252525659692E-14</v>
      </c>
      <c r="EI48" s="13">
        <f t="shared" ca="1" si="102"/>
        <v>8.0995549487446338E-14</v>
      </c>
      <c r="EJ48" s="13">
        <f t="shared" ca="1" si="102"/>
        <v>8.0863881629953229E-14</v>
      </c>
      <c r="EK48" s="13">
        <f t="shared" ca="1" si="102"/>
        <v>8.073224895318029E-14</v>
      </c>
      <c r="EL48" s="13">
        <f t="shared" ca="1" si="102"/>
        <v>8.0600651457127699E-14</v>
      </c>
      <c r="EM48" s="13">
        <f t="shared" ca="1" si="102"/>
        <v>8.046908914179529E-14</v>
      </c>
      <c r="EN48" s="13">
        <f t="shared" ca="1" si="102"/>
        <v>8.033756200718324E-14</v>
      </c>
      <c r="EO48" s="13">
        <f t="shared" ca="1" si="102"/>
        <v>8.0206070053291335E-14</v>
      </c>
      <c r="EP48" s="13">
        <f t="shared" ca="1" si="102"/>
        <v>8.0074613280119802E-14</v>
      </c>
      <c r="EQ48" s="13">
        <f t="shared" ca="1" si="102"/>
        <v>7.9943191687668489E-14</v>
      </c>
      <c r="ER48" s="13">
        <f t="shared" ca="1" si="102"/>
        <v>7.9811805275937448E-14</v>
      </c>
      <c r="ES48" s="13">
        <f t="shared" ca="1" si="102"/>
        <v>7.9680454044926564E-14</v>
      </c>
      <c r="ET48" s="13">
        <f t="shared" ca="1" si="102"/>
        <v>7.954913799463609E-14</v>
      </c>
      <c r="EU48" s="13">
        <f t="shared" ca="1" si="102"/>
        <v>7.9417857125065773E-14</v>
      </c>
      <c r="EV48" s="13">
        <f t="shared" ca="1" si="102"/>
        <v>7.9286611436215815E-14</v>
      </c>
      <c r="EW48" s="13">
        <f t="shared" ca="1" si="102"/>
        <v>7.915540092808599E-14</v>
      </c>
      <c r="EX48" s="13">
        <f t="shared" ca="1" si="102"/>
        <v>7.9024225600676562E-14</v>
      </c>
      <c r="EY48" s="13">
        <f t="shared" ca="1" si="102"/>
        <v>7.8893085453987342E-14</v>
      </c>
      <c r="EZ48" s="13">
        <f t="shared" ca="1" si="102"/>
        <v>7.8761980488018367E-14</v>
      </c>
      <c r="FA48" s="13">
        <f t="shared" ca="1" si="102"/>
        <v>7.8630910702769664E-14</v>
      </c>
      <c r="FB48" s="13">
        <f t="shared" ca="1" si="102"/>
        <v>7.8499876098241232E-14</v>
      </c>
      <c r="FC48" s="13">
        <f t="shared" ca="1" si="102"/>
        <v>7.8368876674433032E-14</v>
      </c>
      <c r="FD48" s="13">
        <f t="shared" ca="1" si="102"/>
        <v>7.8237912431345129E-14</v>
      </c>
      <c r="FE48" s="13">
        <f t="shared" ca="1" si="102"/>
        <v>7.8106983368977409E-14</v>
      </c>
      <c r="FF48" s="13">
        <f t="shared" ca="1" si="102"/>
        <v>7.7976089487330073E-14</v>
      </c>
      <c r="FG48" s="13">
        <f t="shared" ca="1" si="102"/>
        <v>7.784523078640292E-14</v>
      </c>
      <c r="FH48" s="13">
        <f t="shared" ca="1" si="102"/>
        <v>7.7714407266196038E-14</v>
      </c>
      <c r="FI48" s="13">
        <f t="shared" ca="1" si="102"/>
        <v>7.758361892670944E-14</v>
      </c>
      <c r="FJ48" s="13">
        <f t="shared" ca="1" si="102"/>
        <v>7.7452865767943163E-14</v>
      </c>
      <c r="FK48" s="13">
        <f t="shared" ca="1" si="102"/>
        <v>7.7322147789897018E-14</v>
      </c>
      <c r="FL48" s="13">
        <f t="shared" ca="1" si="102"/>
        <v>7.7191464992571232E-14</v>
      </c>
      <c r="FM48" s="13">
        <f t="shared" ca="1" si="102"/>
        <v>7.7060817375965604E-14</v>
      </c>
      <c r="FN48" s="13">
        <f t="shared" ca="1" si="102"/>
        <v>7.6930204940080285E-14</v>
      </c>
      <c r="FO48" s="13">
        <f t="shared" ca="1" si="102"/>
        <v>7.6799627684915262E-14</v>
      </c>
      <c r="FP48" s="13">
        <f t="shared" ca="1" si="102"/>
        <v>7.6669085610470485E-14</v>
      </c>
      <c r="FQ48" s="13">
        <f t="shared" ca="1" si="102"/>
        <v>7.6538578716745966E-14</v>
      </c>
      <c r="FR48" s="13">
        <f t="shared" ca="1" si="102"/>
        <v>7.6408107003741769E-14</v>
      </c>
      <c r="FS48" s="13">
        <f t="shared" ca="1" si="102"/>
        <v>7.6277670471457704E-14</v>
      </c>
      <c r="FT48" s="13">
        <f t="shared" ca="1" si="102"/>
        <v>7.6147269119894036E-14</v>
      </c>
      <c r="FU48" s="13">
        <f t="shared" ca="1" si="102"/>
        <v>7.6016902949050487E-14</v>
      </c>
      <c r="FV48" s="13">
        <f t="shared" ca="1" si="102"/>
        <v>7.5886571958927336E-14</v>
      </c>
      <c r="FW48" s="13">
        <f t="shared" ca="1" si="102"/>
        <v>7.575627614952433E-14</v>
      </c>
      <c r="FX48" s="13">
        <f t="shared" ca="1" si="102"/>
        <v>7.5626015520841645E-14</v>
      </c>
      <c r="FY48" s="13">
        <f t="shared" ca="1" si="102"/>
        <v>7.5495790072879231E-14</v>
      </c>
      <c r="FZ48" s="13">
        <f t="shared" ca="1" si="102"/>
        <v>7.5365599805637113E-14</v>
      </c>
      <c r="GA48" s="13">
        <f t="shared" ca="1" si="102"/>
        <v>7.5235444719115153E-14</v>
      </c>
      <c r="GB48" s="13">
        <f t="shared" ca="1" si="102"/>
        <v>7.5105324813313578E-14</v>
      </c>
      <c r="GC48" s="13">
        <f t="shared" ca="1" si="102"/>
        <v>7.497524008823226E-14</v>
      </c>
      <c r="GD48" s="13">
        <f t="shared" ca="1" si="102"/>
        <v>7.4845190543871075E-14</v>
      </c>
      <c r="GE48" s="13">
        <f t="shared" ca="1" si="102"/>
        <v>7.4715176180230262E-14</v>
      </c>
      <c r="GF48" s="13">
        <f t="shared" ca="1" si="102"/>
        <v>7.4585196997309632E-14</v>
      </c>
      <c r="GG48" s="13">
        <f t="shared" ca="1" si="102"/>
        <v>7.4455252995109361E-14</v>
      </c>
      <c r="GH48" s="13">
        <f t="shared" ca="1" si="102"/>
        <v>7.4325344173629197E-14</v>
      </c>
      <c r="GI48" s="13">
        <f t="shared" ca="1" si="102"/>
        <v>7.4195470532869367E-14</v>
      </c>
      <c r="GJ48" s="13">
        <f t="shared" ca="1" si="102"/>
        <v>7.4065632072829871E-14</v>
      </c>
      <c r="GK48" s="13">
        <f t="shared" ca="1" si="102"/>
        <v>7.393582879351062E-14</v>
      </c>
      <c r="GL48" s="13">
        <f t="shared" ref="GL48:IW48" ca="1" si="103">b^2-4*a*c_</f>
        <v>7.3806060694911553E-14</v>
      </c>
      <c r="GM48" s="13">
        <f t="shared" ca="1" si="103"/>
        <v>7.3676327777032819E-14</v>
      </c>
      <c r="GN48" s="13">
        <f t="shared" ca="1" si="103"/>
        <v>7.3546630039874382E-14</v>
      </c>
      <c r="GO48" s="13">
        <f t="shared" ca="1" si="103"/>
        <v>7.3416967483436115E-14</v>
      </c>
      <c r="GP48" s="13">
        <f t="shared" ca="1" si="103"/>
        <v>7.3287340107718069E-14</v>
      </c>
      <c r="GQ48" s="13">
        <f t="shared" ca="1" si="103"/>
        <v>7.3157747912720394E-14</v>
      </c>
      <c r="GR48" s="13">
        <f t="shared" ca="1" si="103"/>
        <v>7.3028190898443003E-14</v>
      </c>
      <c r="GS48" s="13">
        <f t="shared" ca="1" si="103"/>
        <v>7.2898669064885757E-14</v>
      </c>
      <c r="GT48" s="13">
        <f t="shared" ca="1" si="103"/>
        <v>7.2769182412048769E-14</v>
      </c>
      <c r="GU48" s="13">
        <f t="shared" ca="1" si="103"/>
        <v>7.2639730939932153E-14</v>
      </c>
      <c r="GV48" s="13">
        <f t="shared" ca="1" si="103"/>
        <v>7.2510314648535795E-14</v>
      </c>
      <c r="GW48" s="13">
        <f t="shared" ca="1" si="103"/>
        <v>7.2380933537859608E-14</v>
      </c>
      <c r="GX48" s="13">
        <f t="shared" ca="1" si="103"/>
        <v>7.2251587607903641E-14</v>
      </c>
      <c r="GY48" s="13">
        <f t="shared" ca="1" si="103"/>
        <v>7.2122276858668084E-14</v>
      </c>
      <c r="GZ48" s="13">
        <f t="shared" ca="1" si="103"/>
        <v>7.1993001290152773E-14</v>
      </c>
      <c r="HA48" s="13">
        <f t="shared" ca="1" si="103"/>
        <v>7.1863760902357619E-14</v>
      </c>
      <c r="HB48" s="13">
        <f t="shared" ca="1" si="103"/>
        <v>7.1734555695282849E-14</v>
      </c>
      <c r="HC48" s="13">
        <f t="shared" ca="1" si="103"/>
        <v>7.1605385668928313E-14</v>
      </c>
      <c r="HD48" s="13">
        <f t="shared" ca="1" si="103"/>
        <v>7.1476250823293947E-14</v>
      </c>
      <c r="HE48" s="13">
        <f t="shared" ca="1" si="103"/>
        <v>7.1347151158379839E-14</v>
      </c>
      <c r="HF48" s="13">
        <f t="shared" ca="1" si="103"/>
        <v>7.1218086674186104E-14</v>
      </c>
      <c r="HG48" s="13">
        <f t="shared" ca="1" si="103"/>
        <v>7.1089057370712626E-14</v>
      </c>
      <c r="HH48" s="13">
        <f t="shared" ca="1" si="103"/>
        <v>7.0960063247959294E-14</v>
      </c>
      <c r="HI48" s="13">
        <f t="shared" ca="1" si="103"/>
        <v>7.0831104305926232E-14</v>
      </c>
      <c r="HJ48" s="13">
        <f t="shared" ca="1" si="103"/>
        <v>7.0702180544613555E-14</v>
      </c>
      <c r="HK48" s="13">
        <f t="shared" ca="1" si="103"/>
        <v>7.0573291964021111E-14</v>
      </c>
      <c r="HL48" s="13">
        <f t="shared" ca="1" si="103"/>
        <v>7.044443856414885E-14</v>
      </c>
      <c r="HM48" s="13">
        <f t="shared" ca="1" si="103"/>
        <v>7.0315620344996935E-14</v>
      </c>
      <c r="HN48" s="13">
        <f t="shared" ca="1" si="103"/>
        <v>7.0186837306565166E-14</v>
      </c>
      <c r="HO48" s="13">
        <f t="shared" ca="1" si="103"/>
        <v>7.0058089448853806E-14</v>
      </c>
      <c r="HP48" s="13">
        <f t="shared" ca="1" si="103"/>
        <v>6.9929376771862578E-14</v>
      </c>
      <c r="HQ48" s="13">
        <f t="shared" ca="1" si="103"/>
        <v>6.9800699275591609E-14</v>
      </c>
      <c r="HR48" s="13">
        <f t="shared" ca="1" si="103"/>
        <v>6.9672056960041011E-14</v>
      </c>
      <c r="HS48" s="13">
        <f t="shared" ca="1" si="103"/>
        <v>6.954344982521066E-14</v>
      </c>
      <c r="HT48" s="13">
        <f t="shared" ca="1" si="103"/>
        <v>6.9414877871100466E-14</v>
      </c>
      <c r="HU48" s="13">
        <f t="shared" ca="1" si="103"/>
        <v>6.9286341097710669E-14</v>
      </c>
      <c r="HV48" s="13">
        <f t="shared" ca="1" si="103"/>
        <v>6.9157839505041067E-14</v>
      </c>
      <c r="HW48" s="13">
        <f t="shared" ca="1" si="103"/>
        <v>6.9029373093091724E-14</v>
      </c>
      <c r="HX48" s="13">
        <f t="shared" ca="1" si="103"/>
        <v>6.8900941861862576E-14</v>
      </c>
      <c r="HY48" s="13">
        <f t="shared" ca="1" si="103"/>
        <v>6.87725458113538E-14</v>
      </c>
      <c r="HZ48" s="13">
        <f t="shared" ca="1" si="103"/>
        <v>6.8644184941565257E-14</v>
      </c>
      <c r="IA48" s="13">
        <f t="shared" ca="1" si="103"/>
        <v>6.8515859252496934E-14</v>
      </c>
      <c r="IB48" s="13">
        <f t="shared" ca="1" si="103"/>
        <v>6.8387568744148845E-14</v>
      </c>
      <c r="IC48" s="13">
        <f t="shared" ca="1" si="103"/>
        <v>6.8259313416521128E-14</v>
      </c>
      <c r="ID48" s="13">
        <f t="shared" ca="1" si="103"/>
        <v>6.8131093269613606E-14</v>
      </c>
      <c r="IE48" s="13">
        <f t="shared" ca="1" si="103"/>
        <v>6.800290830342638E-14</v>
      </c>
      <c r="IF48" s="13">
        <f t="shared" ca="1" si="103"/>
        <v>6.7874758517959375E-14</v>
      </c>
      <c r="IG48" s="13">
        <f t="shared" ca="1" si="103"/>
        <v>6.7746643913212653E-14</v>
      </c>
      <c r="IH48" s="13">
        <f t="shared" ca="1" si="103"/>
        <v>6.761856448918619E-14</v>
      </c>
      <c r="II48" s="13">
        <f t="shared" ca="1" si="103"/>
        <v>6.7490520245879985E-14</v>
      </c>
      <c r="IJ48" s="13">
        <f t="shared" ca="1" si="103"/>
        <v>6.7362511183294026E-14</v>
      </c>
      <c r="IK48" s="13">
        <f t="shared" ca="1" si="103"/>
        <v>6.7234537301428338E-14</v>
      </c>
      <c r="IL48" s="13">
        <f t="shared" ca="1" si="103"/>
        <v>6.7106598600282934E-14</v>
      </c>
      <c r="IM48" s="13">
        <f t="shared" ca="1" si="103"/>
        <v>6.6978695079857775E-14</v>
      </c>
      <c r="IN48" s="13">
        <f t="shared" ca="1" si="103"/>
        <v>6.6850826740152887E-14</v>
      </c>
      <c r="IO48" s="13">
        <f t="shared" ca="1" si="103"/>
        <v>6.6722993581168309E-14</v>
      </c>
      <c r="IP48" s="13">
        <f t="shared" ca="1" si="103"/>
        <v>6.6595195602903862E-14</v>
      </c>
      <c r="IQ48" s="13">
        <f t="shared" ca="1" si="103"/>
        <v>6.6467432805359737E-14</v>
      </c>
      <c r="IR48" s="13">
        <f t="shared" ca="1" si="103"/>
        <v>6.6339705188535908E-14</v>
      </c>
      <c r="IS48" s="13">
        <f t="shared" ca="1" si="103"/>
        <v>6.6212012752432375E-14</v>
      </c>
      <c r="IT48" s="13">
        <f t="shared" ca="1" si="103"/>
        <v>6.6084355497048987E-14</v>
      </c>
      <c r="IU48" s="13">
        <f t="shared" ca="1" si="103"/>
        <v>6.5956733422385984E-14</v>
      </c>
      <c r="IV48" s="13">
        <f t="shared" ca="1" si="103"/>
        <v>6.5829146528443113E-14</v>
      </c>
      <c r="IW48" s="13">
        <f t="shared" ca="1" si="103"/>
        <v>6.5701594815220639E-14</v>
      </c>
      <c r="IX48" s="13">
        <f t="shared" ref="IX48:KP48" ca="1" si="104">b^2-4*a*c_</f>
        <v>6.5574078282718285E-14</v>
      </c>
      <c r="IY48" s="13">
        <f t="shared" ca="1" si="104"/>
        <v>6.5446596930936328E-14</v>
      </c>
      <c r="IZ48" s="13">
        <f t="shared" ca="1" si="104"/>
        <v>6.5319150759874629E-14</v>
      </c>
      <c r="JA48" s="13">
        <f t="shared" ca="1" si="104"/>
        <v>6.5191739769533075E-14</v>
      </c>
      <c r="JB48" s="13">
        <f t="shared" ca="1" si="104"/>
        <v>6.5064363959911805E-14</v>
      </c>
      <c r="JC48" s="13">
        <f t="shared" ca="1" si="104"/>
        <v>6.4937023331010868E-14</v>
      </c>
      <c r="JD48" s="13">
        <f t="shared" ca="1" si="104"/>
        <v>6.4809717882830115E-14</v>
      </c>
      <c r="JE48" s="13">
        <f t="shared" ca="1" si="104"/>
        <v>6.4682447615369721E-14</v>
      </c>
      <c r="JF48" s="13">
        <f t="shared" ca="1" si="104"/>
        <v>6.455521252862956E-14</v>
      </c>
      <c r="JG48" s="13">
        <f t="shared" ca="1" si="104"/>
        <v>6.4428012622609606E-14</v>
      </c>
      <c r="JH48" s="13">
        <f t="shared" ca="1" si="104"/>
        <v>6.4300847897309987E-14</v>
      </c>
      <c r="JI48" s="13">
        <f t="shared" ca="1" si="104"/>
        <v>6.4173718352730538E-14</v>
      </c>
      <c r="JJ48" s="13">
        <f t="shared" ca="1" si="104"/>
        <v>6.4046623988871323E-14</v>
      </c>
      <c r="JK48" s="13">
        <f t="shared" ca="1" si="104"/>
        <v>6.3919564805732504E-14</v>
      </c>
      <c r="JL48" s="13">
        <f t="shared" ca="1" si="104"/>
        <v>6.3792540803313931E-14</v>
      </c>
      <c r="JM48" s="13">
        <f t="shared" ca="1" si="104"/>
        <v>6.3665551981615541E-14</v>
      </c>
      <c r="JN48" s="13">
        <f t="shared" ca="1" si="104"/>
        <v>6.3538598340637384E-14</v>
      </c>
      <c r="JO48" s="13">
        <f t="shared" ca="1" si="104"/>
        <v>6.3411679880379699E-14</v>
      </c>
      <c r="JP48" s="13">
        <f t="shared" ca="1" si="104"/>
        <v>6.3284796600842084E-14</v>
      </c>
      <c r="JQ48" s="13">
        <f t="shared" ca="1" si="104"/>
        <v>6.3157948502024829E-14</v>
      </c>
      <c r="JR48" s="13">
        <f t="shared" ca="1" si="104"/>
        <v>6.3031135583927718E-14</v>
      </c>
      <c r="JS48" s="13">
        <f t="shared" ca="1" si="104"/>
        <v>6.2904357846550979E-14</v>
      </c>
      <c r="JT48" s="13">
        <f t="shared" ca="1" si="104"/>
        <v>6.2777615289894422E-14</v>
      </c>
      <c r="JU48" s="13">
        <f t="shared" ca="1" si="104"/>
        <v>6.2650907913958112E-14</v>
      </c>
      <c r="JV48" s="13">
        <f t="shared" ca="1" si="104"/>
        <v>6.2524235718742148E-14</v>
      </c>
      <c r="JW48" s="13">
        <f t="shared" ca="1" si="104"/>
        <v>6.2397598704246342E-14</v>
      </c>
      <c r="JX48" s="13">
        <f t="shared" ca="1" si="104"/>
        <v>6.227099687047092E-14</v>
      </c>
      <c r="JY48" s="13">
        <f t="shared" ca="1" si="104"/>
        <v>6.2144430217415668E-14</v>
      </c>
      <c r="JZ48" s="13">
        <f t="shared" ca="1" si="104"/>
        <v>6.201789874508075E-14</v>
      </c>
      <c r="KA48" s="13">
        <f t="shared" ca="1" si="104"/>
        <v>6.1891402453466015E-14</v>
      </c>
      <c r="KB48" s="13">
        <f t="shared" ca="1" si="104"/>
        <v>6.1764941342571728E-14</v>
      </c>
      <c r="KC48" s="13">
        <f t="shared" ca="1" si="104"/>
        <v>6.1638515412397535E-14</v>
      </c>
      <c r="KD48" s="13">
        <f t="shared" ca="1" si="104"/>
        <v>6.1512124662943676E-14</v>
      </c>
      <c r="KE48" s="13">
        <f t="shared" ca="1" si="104"/>
        <v>6.1385769094209962E-14</v>
      </c>
      <c r="KF48" s="13">
        <f t="shared" ca="1" si="104"/>
        <v>6.1259448706196531E-14</v>
      </c>
      <c r="KG48" s="13">
        <f t="shared" ca="1" si="104"/>
        <v>6.1133163498903448E-14</v>
      </c>
      <c r="KH48" s="13">
        <f t="shared" ca="1" si="104"/>
        <v>6.1006913472330534E-14</v>
      </c>
      <c r="KI48" s="13">
        <f t="shared" ca="1" si="104"/>
        <v>6.0880698626477992E-14</v>
      </c>
      <c r="KJ48" s="13">
        <f t="shared" ca="1" si="104"/>
        <v>6.0754518961345583E-14</v>
      </c>
      <c r="KK48" s="13">
        <f t="shared" ca="1" si="104"/>
        <v>6.0628374476933583E-14</v>
      </c>
      <c r="KL48" s="13">
        <f t="shared" ca="1" si="104"/>
        <v>6.050226517324169E-14</v>
      </c>
      <c r="KM48" s="13">
        <f t="shared" ca="1" si="104"/>
        <v>6.0376191050270207E-14</v>
      </c>
      <c r="KN48" s="13">
        <f t="shared" ca="1" si="104"/>
        <v>6.0250152108018856E-14</v>
      </c>
      <c r="KO48" s="13">
        <f t="shared" ca="1" si="104"/>
        <v>6.012414834648794E-14</v>
      </c>
      <c r="KP48" s="13">
        <f t="shared" ca="1" si="104"/>
        <v>0</v>
      </c>
    </row>
    <row r="50" spans="1:302" x14ac:dyDescent="0.2">
      <c r="A50" s="13" t="s">
        <v>13</v>
      </c>
      <c r="B50" s="13">
        <f t="shared" ref="B50:BM50" si="105">(-b+SQRT(D))/(2*a)</f>
        <v>2.5254553480653432</v>
      </c>
      <c r="C50" s="13">
        <f t="shared" si="105"/>
        <v>2.0432987447623367</v>
      </c>
      <c r="D50" s="13">
        <f t="shared" si="105"/>
        <v>2.0601242148176748</v>
      </c>
      <c r="E50" s="13">
        <f t="shared" si="105"/>
        <v>2.0768365342778785</v>
      </c>
      <c r="F50" s="13">
        <f t="shared" si="105"/>
        <v>2.0934419261555424</v>
      </c>
      <c r="G50" s="13">
        <f t="shared" si="105"/>
        <v>2.1099461296806012</v>
      </c>
      <c r="H50" s="13">
        <f t="shared" si="105"/>
        <v>2.1263544491634745</v>
      </c>
      <c r="I50" s="13">
        <f t="shared" si="105"/>
        <v>2.1426717967988864</v>
      </c>
      <c r="J50" s="13">
        <f t="shared" si="105"/>
        <v>2.1589027302969868</v>
      </c>
      <c r="K50" s="13">
        <f t="shared" si="105"/>
        <v>2.207117976717941</v>
      </c>
      <c r="L50" s="13">
        <f t="shared" si="105"/>
        <v>1</v>
      </c>
      <c r="M50" s="13">
        <f t="shared" si="105"/>
        <v>1</v>
      </c>
      <c r="N50" s="13">
        <f t="shared" si="105"/>
        <v>1</v>
      </c>
      <c r="O50" s="13">
        <f t="shared" si="105"/>
        <v>1</v>
      </c>
      <c r="P50" s="13">
        <f t="shared" si="105"/>
        <v>1</v>
      </c>
      <c r="Q50" s="13">
        <f t="shared" si="105"/>
        <v>1</v>
      </c>
      <c r="R50" s="13">
        <f t="shared" si="105"/>
        <v>1</v>
      </c>
      <c r="S50" s="13">
        <f t="shared" si="105"/>
        <v>1</v>
      </c>
      <c r="T50" s="13">
        <f t="shared" si="105"/>
        <v>1</v>
      </c>
      <c r="U50" s="13">
        <f t="shared" si="105"/>
        <v>1</v>
      </c>
      <c r="V50" s="13">
        <f t="shared" si="105"/>
        <v>1</v>
      </c>
      <c r="W50" s="13">
        <f t="shared" si="105"/>
        <v>1</v>
      </c>
      <c r="X50" s="13">
        <f t="shared" si="105"/>
        <v>1</v>
      </c>
      <c r="Y50" s="13">
        <f t="shared" si="105"/>
        <v>1</v>
      </c>
      <c r="Z50" s="13">
        <f t="shared" si="105"/>
        <v>1</v>
      </c>
      <c r="AA50" s="13">
        <f t="shared" si="105"/>
        <v>1</v>
      </c>
      <c r="AB50" s="13">
        <f t="shared" si="105"/>
        <v>1</v>
      </c>
      <c r="AC50" s="13">
        <f t="shared" si="105"/>
        <v>1</v>
      </c>
      <c r="AD50" s="13">
        <f t="shared" si="105"/>
        <v>1</v>
      </c>
      <c r="AE50" s="13">
        <f t="shared" si="105"/>
        <v>1</v>
      </c>
      <c r="AF50" s="13">
        <f t="shared" ca="1" si="105"/>
        <v>1</v>
      </c>
      <c r="AG50" s="13">
        <f t="shared" ca="1" si="105"/>
        <v>0.92203214264337874</v>
      </c>
      <c r="AH50" s="13">
        <f t="shared" ca="1" si="105"/>
        <v>0.8436007771222972</v>
      </c>
      <c r="AI50" s="13">
        <f t="shared" ca="1" si="105"/>
        <v>0.76455674842308008</v>
      </c>
      <c r="AJ50" s="13">
        <f t="shared" ca="1" si="105"/>
        <v>0.68467700810717724</v>
      </c>
      <c r="AK50" s="13">
        <f t="shared" ca="1" si="105"/>
        <v>0.60361041921300762</v>
      </c>
      <c r="AL50" s="13">
        <f t="shared" ca="1" si="105"/>
        <v>0.52076504300954529</v>
      </c>
      <c r="AM50" s="13">
        <f t="shared" ca="1" si="105"/>
        <v>0.43504155726018356</v>
      </c>
      <c r="AN50" s="13">
        <f t="shared" ca="1" si="105"/>
        <v>0.3440662109948644</v>
      </c>
      <c r="AO50" s="13">
        <f t="shared" ca="1" si="105"/>
        <v>0.2410458364761679</v>
      </c>
      <c r="AP50" s="13">
        <f t="shared" ca="1" si="105"/>
        <v>1</v>
      </c>
      <c r="AQ50" s="13">
        <f t="shared" ca="1" si="105"/>
        <v>1.0037773547406359</v>
      </c>
      <c r="AR50" s="13">
        <f t="shared" ca="1" si="105"/>
        <v>1.0075337934073596</v>
      </c>
      <c r="AS50" s="13">
        <f t="shared" ca="1" si="105"/>
        <v>1.0112697942818889</v>
      </c>
      <c r="AT50" s="13">
        <f t="shared" ca="1" si="105"/>
        <v>1.0149858186880156</v>
      </c>
      <c r="AU50" s="13">
        <f t="shared" ca="1" si="105"/>
        <v>1.0186823118112842</v>
      </c>
      <c r="AV50" s="13">
        <f t="shared" ca="1" si="105"/>
        <v>1.0223597034686169</v>
      </c>
      <c r="AW50" s="13">
        <f t="shared" ca="1" si="105"/>
        <v>1.0260184088315727</v>
      </c>
      <c r="AX50" s="13">
        <f t="shared" ca="1" si="105"/>
        <v>1.0296588291066018</v>
      </c>
      <c r="AY50" s="13">
        <f t="shared" ca="1" si="105"/>
        <v>1.0332813521753699</v>
      </c>
      <c r="AZ50" s="13">
        <f t="shared" ca="1" si="105"/>
        <v>1</v>
      </c>
      <c r="BA50" s="13">
        <f t="shared" ca="1" si="105"/>
        <v>0.99675248324421095</v>
      </c>
      <c r="BB50" s="13">
        <f t="shared" ca="1" si="105"/>
        <v>0.99349135975099856</v>
      </c>
      <c r="BC50" s="13">
        <f t="shared" ca="1" si="105"/>
        <v>0.9902163755477067</v>
      </c>
      <c r="BD50" s="13">
        <f t="shared" ca="1" si="105"/>
        <v>0.98692726918097073</v>
      </c>
      <c r="BE50" s="13">
        <f t="shared" ca="1" si="105"/>
        <v>0.9836237714093351</v>
      </c>
      <c r="BF50" s="13">
        <f t="shared" ca="1" si="105"/>
        <v>0.98030560487952634</v>
      </c>
      <c r="BG50" s="13">
        <f t="shared" ca="1" si="105"/>
        <v>0.97697248378529367</v>
      </c>
      <c r="BH50" s="13">
        <f t="shared" ca="1" si="105"/>
        <v>0.97362411350767752</v>
      </c>
      <c r="BI50" s="13">
        <f t="shared" ca="1" si="105"/>
        <v>0.97026019023544074</v>
      </c>
      <c r="BJ50" s="13">
        <f t="shared" ca="1" si="105"/>
        <v>0.96688040056432056</v>
      </c>
      <c r="BK50" s="13">
        <f t="shared" ca="1" si="105"/>
        <v>0.96348442107364263</v>
      </c>
      <c r="BL50" s="13">
        <f t="shared" ca="1" si="105"/>
        <v>0.96007191787870905</v>
      </c>
      <c r="BM50" s="13">
        <f t="shared" ca="1" si="105"/>
        <v>0.95664254615725963</v>
      </c>
      <c r="BN50" s="13">
        <f t="shared" ref="BN50:DY50" ca="1" si="106">(-b+SQRT(D))/(2*a)</f>
        <v>0.95319594964813736</v>
      </c>
      <c r="BO50" s="13">
        <f t="shared" ca="1" si="106"/>
        <v>0.94973176012015559</v>
      </c>
      <c r="BP50" s="13">
        <f t="shared" ca="1" si="106"/>
        <v>0.94624959680896348</v>
      </c>
      <c r="BQ50" s="13">
        <f t="shared" ca="1" si="106"/>
        <v>0.94274906581953688</v>
      </c>
      <c r="BR50" s="13">
        <f t="shared" ca="1" si="106"/>
        <v>0.93922975949169207</v>
      </c>
      <c r="BS50" s="13">
        <f t="shared" ca="1" si="106"/>
        <v>0.9356912557257947</v>
      </c>
      <c r="BT50" s="13">
        <f t="shared" ca="1" si="106"/>
        <v>1.0000000000000002</v>
      </c>
      <c r="BU50" s="13">
        <f t="shared" ca="1" si="106"/>
        <v>1.0011270555298211</v>
      </c>
      <c r="BV50" s="13">
        <f t="shared" ca="1" si="106"/>
        <v>1.0022522256809747</v>
      </c>
      <c r="BW50" s="13">
        <f t="shared" ca="1" si="106"/>
        <v>1.0033755235253501</v>
      </c>
      <c r="BX50" s="13">
        <f t="shared" ca="1" si="106"/>
        <v>1.0044969619928226</v>
      </c>
      <c r="BY50" s="13">
        <f t="shared" ca="1" si="106"/>
        <v>1.0056165538733752</v>
      </c>
      <c r="BZ50" s="13">
        <f t="shared" ca="1" si="106"/>
        <v>1.0067343118191834</v>
      </c>
      <c r="CA50" s="13">
        <f t="shared" ca="1" si="106"/>
        <v>1.0078502483466589</v>
      </c>
      <c r="CB50" s="13">
        <f t="shared" ca="1" si="106"/>
        <v>1.0089643758384548</v>
      </c>
      <c r="CC50" s="13">
        <f t="shared" ca="1" si="106"/>
        <v>1.0100767065454332</v>
      </c>
      <c r="CD50" s="13">
        <f t="shared" ca="1" si="106"/>
        <v>1.0111872525885974</v>
      </c>
      <c r="CE50" s="13">
        <f t="shared" ca="1" si="106"/>
        <v>1.0122960259609828</v>
      </c>
      <c r="CF50" s="13">
        <f t="shared" ca="1" si="106"/>
        <v>1.0134030385295199</v>
      </c>
      <c r="CG50" s="13">
        <f t="shared" ca="1" si="106"/>
        <v>1.0145083020368584</v>
      </c>
      <c r="CH50" s="13">
        <f t="shared" ca="1" si="106"/>
        <v>1.0156118281031559</v>
      </c>
      <c r="CI50" s="13">
        <f t="shared" ca="1" si="106"/>
        <v>1.0167136282278408</v>
      </c>
      <c r="CJ50" s="13">
        <f t="shared" ca="1" si="106"/>
        <v>1.0178137137913339</v>
      </c>
      <c r="CK50" s="13">
        <f t="shared" ca="1" si="106"/>
        <v>1.0189120960567459</v>
      </c>
      <c r="CL50" s="13">
        <f t="shared" ca="1" si="106"/>
        <v>1.0200087861715394</v>
      </c>
      <c r="CM50" s="13">
        <f t="shared" ca="1" si="106"/>
        <v>1.0211037951691657</v>
      </c>
      <c r="CN50" s="13">
        <f t="shared" ca="1" si="106"/>
        <v>1.0221971339706644</v>
      </c>
      <c r="CO50" s="13">
        <f t="shared" ca="1" si="106"/>
        <v>1.0232888133862441</v>
      </c>
      <c r="CP50" s="13">
        <f t="shared" ca="1" si="106"/>
        <v>1.0243788441168262</v>
      </c>
      <c r="CQ50" s="13">
        <f t="shared" ca="1" si="106"/>
        <v>1.0254672367555659</v>
      </c>
      <c r="CR50" s="13">
        <f t="shared" ca="1" si="106"/>
        <v>1.0265540017893462</v>
      </c>
      <c r="CS50" s="13">
        <f t="shared" ca="1" si="106"/>
        <v>1.0276391496002415</v>
      </c>
      <c r="CT50" s="13">
        <f t="shared" ca="1" si="106"/>
        <v>1.0287226904669629</v>
      </c>
      <c r="CU50" s="13">
        <f t="shared" ca="1" si="106"/>
        <v>1.0298046345662681</v>
      </c>
      <c r="CV50" s="13">
        <f t="shared" ca="1" si="106"/>
        <v>1.0308849919743575</v>
      </c>
      <c r="CW50" s="13">
        <f t="shared" ca="1" si="106"/>
        <v>1.0319637726682378</v>
      </c>
      <c r="CX50" s="13">
        <f t="shared" ca="1" si="106"/>
        <v>0.99999999999999978</v>
      </c>
      <c r="CY50" s="13">
        <f t="shared" ca="1" si="106"/>
        <v>0.9995781901428249</v>
      </c>
      <c r="CZ50" s="13">
        <f t="shared" ca="1" si="106"/>
        <v>0.99915616488135239</v>
      </c>
      <c r="DA50" s="13">
        <f t="shared" ca="1" si="106"/>
        <v>0.99873392371376546</v>
      </c>
      <c r="DB50" s="13">
        <f t="shared" ca="1" si="106"/>
        <v>0.99831146613642874</v>
      </c>
      <c r="DC50" s="13">
        <f t="shared" ca="1" si="106"/>
        <v>0.99788879164387978</v>
      </c>
      <c r="DD50" s="13">
        <f t="shared" ca="1" si="106"/>
        <v>0.99746589972882038</v>
      </c>
      <c r="DE50" s="13">
        <f t="shared" ca="1" si="106"/>
        <v>0.99704278988210826</v>
      </c>
      <c r="DF50" s="13">
        <f t="shared" ca="1" si="106"/>
        <v>0.99661946159274339</v>
      </c>
      <c r="DG50" s="13">
        <f t="shared" ca="1" si="106"/>
        <v>0.99619591434786492</v>
      </c>
      <c r="DH50" s="13">
        <f t="shared" ca="1" si="106"/>
        <v>0.99577214763273791</v>
      </c>
      <c r="DI50" s="13">
        <f t="shared" ca="1" si="106"/>
        <v>0.99534816093074341</v>
      </c>
      <c r="DJ50" s="13">
        <f t="shared" ca="1" si="106"/>
        <v>0.99492395372337294</v>
      </c>
      <c r="DK50" s="13">
        <f t="shared" ca="1" si="106"/>
        <v>0.99449952549021348</v>
      </c>
      <c r="DL50" s="13">
        <f t="shared" ca="1" si="106"/>
        <v>0.99407487570894326</v>
      </c>
      <c r="DM50" s="13">
        <f t="shared" ca="1" si="106"/>
        <v>0.99365000385531588</v>
      </c>
      <c r="DN50" s="13">
        <f t="shared" ca="1" si="106"/>
        <v>0.99322490940315855</v>
      </c>
      <c r="DO50" s="13">
        <f t="shared" ca="1" si="106"/>
        <v>0.99279959182435484</v>
      </c>
      <c r="DP50" s="13">
        <f t="shared" ca="1" si="106"/>
        <v>0.99237405058883921</v>
      </c>
      <c r="DQ50" s="13">
        <f t="shared" ca="1" si="106"/>
        <v>0.99194828516458544</v>
      </c>
      <c r="DR50" s="13">
        <f t="shared" ca="1" si="106"/>
        <v>0.99152229501759581</v>
      </c>
      <c r="DS50" s="13">
        <f t="shared" ca="1" si="106"/>
        <v>0.99109607961189417</v>
      </c>
      <c r="DT50" s="13">
        <f t="shared" ca="1" si="106"/>
        <v>0.99066963840951328</v>
      </c>
      <c r="DU50" s="13">
        <f t="shared" ca="1" si="106"/>
        <v>0.99024297087048363</v>
      </c>
      <c r="DV50" s="13">
        <f t="shared" ca="1" si="106"/>
        <v>0.98981607645282543</v>
      </c>
      <c r="DW50" s="13">
        <f t="shared" ca="1" si="106"/>
        <v>0.98938895461253906</v>
      </c>
      <c r="DX50" s="13">
        <f t="shared" ca="1" si="106"/>
        <v>0.9889616048035903</v>
      </c>
      <c r="DY50" s="13">
        <f t="shared" ca="1" si="106"/>
        <v>0.98853402647790589</v>
      </c>
      <c r="DZ50" s="13">
        <f t="shared" ref="DZ50:GK50" ca="1" si="107">(-b+SQRT(D))/(2*a)</f>
        <v>0.98810621908535656</v>
      </c>
      <c r="EA50" s="13">
        <f t="shared" ca="1" si="107"/>
        <v>0.98767818207375258</v>
      </c>
      <c r="EB50" s="13">
        <f t="shared" ca="1" si="107"/>
        <v>0.9872499148888273</v>
      </c>
      <c r="EC50" s="13">
        <f t="shared" ca="1" si="107"/>
        <v>0.98682141697423187</v>
      </c>
      <c r="ED50" s="13">
        <f t="shared" ca="1" si="107"/>
        <v>0.98639268777152067</v>
      </c>
      <c r="EE50" s="13">
        <f t="shared" ca="1" si="107"/>
        <v>0.98596372672014132</v>
      </c>
      <c r="EF50" s="13">
        <f t="shared" ca="1" si="107"/>
        <v>0.98553453325742379</v>
      </c>
      <c r="EG50" s="13">
        <f t="shared" ca="1" si="107"/>
        <v>0.98510510681857044</v>
      </c>
      <c r="EH50" s="13">
        <f t="shared" ca="1" si="107"/>
        <v>0.9846754468366431</v>
      </c>
      <c r="EI50" s="13">
        <f t="shared" ca="1" si="107"/>
        <v>0.98424555274255399</v>
      </c>
      <c r="EJ50" s="13">
        <f t="shared" ca="1" si="107"/>
        <v>0.98381542396505206</v>
      </c>
      <c r="EK50" s="13">
        <f t="shared" ca="1" si="107"/>
        <v>0.98338505993071246</v>
      </c>
      <c r="EL50" s="13">
        <f t="shared" ca="1" si="107"/>
        <v>0.98295446006392728</v>
      </c>
      <c r="EM50" s="13">
        <f t="shared" ca="1" si="107"/>
        <v>0.98252362378689084</v>
      </c>
      <c r="EN50" s="13">
        <f t="shared" ca="1" si="107"/>
        <v>0.98209255051959021</v>
      </c>
      <c r="EO50" s="13">
        <f t="shared" ca="1" si="107"/>
        <v>0.98166123967979269</v>
      </c>
      <c r="EP50" s="13">
        <f t="shared" ca="1" si="107"/>
        <v>0.98122969068303445</v>
      </c>
      <c r="EQ50" s="13">
        <f t="shared" ca="1" si="107"/>
        <v>0.98079790294260849</v>
      </c>
      <c r="ER50" s="13">
        <f t="shared" ca="1" si="107"/>
        <v>0.98036587586955293</v>
      </c>
      <c r="ES50" s="13">
        <f t="shared" ca="1" si="107"/>
        <v>0.97993360887263892</v>
      </c>
      <c r="ET50" s="13">
        <f t="shared" ca="1" si="107"/>
        <v>0.97950110135835966</v>
      </c>
      <c r="EU50" s="13">
        <f t="shared" ca="1" si="107"/>
        <v>0.9790683527309153</v>
      </c>
      <c r="EV50" s="13">
        <f t="shared" ca="1" si="107"/>
        <v>0.9786353623922045</v>
      </c>
      <c r="EW50" s="13">
        <f t="shared" ca="1" si="107"/>
        <v>0.9782021297418092</v>
      </c>
      <c r="EX50" s="13">
        <f t="shared" ca="1" si="107"/>
        <v>0.97776865417698466</v>
      </c>
      <c r="EY50" s="13">
        <f t="shared" ca="1" si="107"/>
        <v>0.97733493509264446</v>
      </c>
      <c r="EZ50" s="13">
        <f t="shared" ca="1" si="107"/>
        <v>0.97690097188134983</v>
      </c>
      <c r="FA50" s="13">
        <f t="shared" ca="1" si="107"/>
        <v>0.97646676393329623</v>
      </c>
      <c r="FB50" s="13">
        <f t="shared" ca="1" si="107"/>
        <v>0.97603231063630169</v>
      </c>
      <c r="FC50" s="13">
        <f t="shared" ca="1" si="107"/>
        <v>0.97559761137579148</v>
      </c>
      <c r="FD50" s="13">
        <f t="shared" ca="1" si="107"/>
        <v>0.97516266553478836</v>
      </c>
      <c r="FE50" s="13">
        <f t="shared" ca="1" si="107"/>
        <v>0.97472747249389735</v>
      </c>
      <c r="FF50" s="13">
        <f t="shared" ca="1" si="107"/>
        <v>0.97429203163129374</v>
      </c>
      <c r="FG50" s="13">
        <f t="shared" ca="1" si="107"/>
        <v>0.97385634232270957</v>
      </c>
      <c r="FH50" s="13">
        <f t="shared" ca="1" si="107"/>
        <v>0.97342040394142038</v>
      </c>
      <c r="FI50" s="13">
        <f t="shared" ca="1" si="107"/>
        <v>0.97298421585823203</v>
      </c>
      <c r="FJ50" s="13">
        <f t="shared" ca="1" si="107"/>
        <v>0.97254777744146648</v>
      </c>
      <c r="FK50" s="13">
        <f t="shared" ca="1" si="107"/>
        <v>0.97211108805694957</v>
      </c>
      <c r="FL50" s="13">
        <f t="shared" ca="1" si="107"/>
        <v>0.97167414706799671</v>
      </c>
      <c r="FM50" s="13">
        <f t="shared" ca="1" si="107"/>
        <v>0.97123695383539865</v>
      </c>
      <c r="FN50" s="13">
        <f t="shared" ca="1" si="107"/>
        <v>0.97079950771740864</v>
      </c>
      <c r="FO50" s="13">
        <f t="shared" ca="1" si="107"/>
        <v>0.97036180806972805</v>
      </c>
      <c r="FP50" s="13">
        <f t="shared" ca="1" si="107"/>
        <v>0.96992385424549188</v>
      </c>
      <c r="FQ50" s="13">
        <f t="shared" ca="1" si="107"/>
        <v>0.96948564559525574</v>
      </c>
      <c r="FR50" s="13">
        <f t="shared" ca="1" si="107"/>
        <v>0.96904718146698077</v>
      </c>
      <c r="FS50" s="13">
        <f t="shared" ca="1" si="107"/>
        <v>0.96860846120601907</v>
      </c>
      <c r="FT50" s="13">
        <f t="shared" ca="1" si="107"/>
        <v>0.96816948415510073</v>
      </c>
      <c r="FU50" s="13">
        <f t="shared" ca="1" si="107"/>
        <v>0.96773024965431731</v>
      </c>
      <c r="FV50" s="13">
        <f t="shared" ca="1" si="107"/>
        <v>0.96729075704110934</v>
      </c>
      <c r="FW50" s="13">
        <f t="shared" ca="1" si="107"/>
        <v>0.96685100565024962</v>
      </c>
      <c r="FX50" s="13">
        <f t="shared" ca="1" si="107"/>
        <v>0.96641099481383008</v>
      </c>
      <c r="FY50" s="13">
        <f t="shared" ca="1" si="107"/>
        <v>0.96597072386124538</v>
      </c>
      <c r="FZ50" s="13">
        <f t="shared" ca="1" si="107"/>
        <v>0.96553019211917923</v>
      </c>
      <c r="GA50" s="13">
        <f t="shared" ca="1" si="107"/>
        <v>0.96508939891158763</v>
      </c>
      <c r="GB50" s="13">
        <f t="shared" ca="1" si="107"/>
        <v>0.96464834355968609</v>
      </c>
      <c r="GC50" s="13">
        <f t="shared" ca="1" si="107"/>
        <v>0.96420702538193082</v>
      </c>
      <c r="GD50" s="13">
        <f t="shared" ca="1" si="107"/>
        <v>0.96376544369400619</v>
      </c>
      <c r="GE50" s="13">
        <f t="shared" ca="1" si="107"/>
        <v>0.96332359780880883</v>
      </c>
      <c r="GF50" s="13">
        <f t="shared" ca="1" si="107"/>
        <v>0.96288148703642928</v>
      </c>
      <c r="GG50" s="13">
        <f t="shared" ca="1" si="107"/>
        <v>0.96243911068414045</v>
      </c>
      <c r="GH50" s="13">
        <f t="shared" ca="1" si="107"/>
        <v>0.96199646805637717</v>
      </c>
      <c r="GI50" s="13">
        <f t="shared" ca="1" si="107"/>
        <v>0.96155355845472368</v>
      </c>
      <c r="GJ50" s="13">
        <f t="shared" ca="1" si="107"/>
        <v>0.96111038117789604</v>
      </c>
      <c r="GK50" s="13">
        <f t="shared" ca="1" si="107"/>
        <v>0.96066693552172555</v>
      </c>
      <c r="GL50" s="13">
        <f t="shared" ref="GL50:IW50" ca="1" si="108">(-b+SQRT(D))/(2*a)</f>
        <v>0.96022322077914224</v>
      </c>
      <c r="GM50" s="13">
        <f t="shared" ca="1" si="108"/>
        <v>0.95977923624016026</v>
      </c>
      <c r="GN50" s="13">
        <f t="shared" ca="1" si="108"/>
        <v>0.95933498119185845</v>
      </c>
      <c r="GO50" s="13">
        <f t="shared" ca="1" si="108"/>
        <v>0.95889045491836544</v>
      </c>
      <c r="GP50" s="13">
        <f t="shared" ca="1" si="108"/>
        <v>0.95844565670084259</v>
      </c>
      <c r="GQ50" s="13">
        <f t="shared" ca="1" si="108"/>
        <v>0.95800058581746672</v>
      </c>
      <c r="GR50" s="13">
        <f t="shared" ca="1" si="108"/>
        <v>0.95755524154341287</v>
      </c>
      <c r="GS50" s="13">
        <f t="shared" ca="1" si="108"/>
        <v>0.95710962315083592</v>
      </c>
      <c r="GT50" s="13">
        <f t="shared" ca="1" si="108"/>
        <v>0.95666372990885673</v>
      </c>
      <c r="GU50" s="13">
        <f t="shared" ca="1" si="108"/>
        <v>0.9562175610835405</v>
      </c>
      <c r="GV50" s="13">
        <f t="shared" ca="1" si="108"/>
        <v>0.95577111593788178</v>
      </c>
      <c r="GW50" s="13">
        <f t="shared" ca="1" si="108"/>
        <v>0.95532439373178546</v>
      </c>
      <c r="GX50" s="13">
        <f t="shared" ca="1" si="108"/>
        <v>0.95487739372204916</v>
      </c>
      <c r="GY50" s="13">
        <f t="shared" ca="1" si="108"/>
        <v>0.95443011516234644</v>
      </c>
      <c r="GZ50" s="13">
        <f t="shared" ca="1" si="108"/>
        <v>0.95398255730320614</v>
      </c>
      <c r="HA50" s="13">
        <f t="shared" ca="1" si="108"/>
        <v>0.95353471939199586</v>
      </c>
      <c r="HB50" s="13">
        <f t="shared" ca="1" si="108"/>
        <v>0.95308660067290374</v>
      </c>
      <c r="HC50" s="13">
        <f t="shared" ca="1" si="108"/>
        <v>0.95263820038691849</v>
      </c>
      <c r="HD50" s="13">
        <f t="shared" ca="1" si="108"/>
        <v>0.95218951777181104</v>
      </c>
      <c r="HE50" s="13">
        <f t="shared" ca="1" si="108"/>
        <v>0.9517405520621175</v>
      </c>
      <c r="HF50" s="13">
        <f t="shared" ca="1" si="108"/>
        <v>0.95129130248911808</v>
      </c>
      <c r="HG50" s="13">
        <f t="shared" ca="1" si="108"/>
        <v>0.95084176828081801</v>
      </c>
      <c r="HH50" s="13">
        <f t="shared" ca="1" si="108"/>
        <v>0.95039194866192911</v>
      </c>
      <c r="HI50" s="13">
        <f t="shared" ca="1" si="108"/>
        <v>0.94994184285385053</v>
      </c>
      <c r="HJ50" s="13">
        <f t="shared" ca="1" si="108"/>
        <v>0.94949145007464886</v>
      </c>
      <c r="HK50" s="13">
        <f t="shared" ca="1" si="108"/>
        <v>0.94904076953903715</v>
      </c>
      <c r="HL50" s="13">
        <f t="shared" ca="1" si="108"/>
        <v>0.94858980045835728</v>
      </c>
      <c r="HM50" s="13">
        <f t="shared" ca="1" si="108"/>
        <v>0.94813854204055825</v>
      </c>
      <c r="HN50" s="13">
        <f t="shared" ca="1" si="108"/>
        <v>0.94768699349017638</v>
      </c>
      <c r="HO50" s="13">
        <f t="shared" ca="1" si="108"/>
        <v>0.94723515400831648</v>
      </c>
      <c r="HP50" s="13">
        <f t="shared" ca="1" si="108"/>
        <v>0.9467830227926276</v>
      </c>
      <c r="HQ50" s="13">
        <f t="shared" ca="1" si="108"/>
        <v>0.94633059903728711</v>
      </c>
      <c r="HR50" s="13">
        <f t="shared" ca="1" si="108"/>
        <v>0.94587788193297651</v>
      </c>
      <c r="HS50" s="13">
        <f t="shared" ca="1" si="108"/>
        <v>0.94542487066686176</v>
      </c>
      <c r="HT50" s="13">
        <f t="shared" ca="1" si="108"/>
        <v>0.94497156442257135</v>
      </c>
      <c r="HU50" s="13">
        <f t="shared" ca="1" si="108"/>
        <v>0.94451796238017693</v>
      </c>
      <c r="HV50" s="13">
        <f t="shared" ca="1" si="108"/>
        <v>0.94406406371616924</v>
      </c>
      <c r="HW50" s="13">
        <f t="shared" ca="1" si="108"/>
        <v>0.94360986760343835</v>
      </c>
      <c r="HX50" s="13">
        <f t="shared" ca="1" si="108"/>
        <v>0.94315537321125076</v>
      </c>
      <c r="HY50" s="13">
        <f t="shared" ca="1" si="108"/>
        <v>0.94270057970522925</v>
      </c>
      <c r="HZ50" s="13">
        <f t="shared" ca="1" si="108"/>
        <v>0.94224548624732807</v>
      </c>
      <c r="IA50" s="13">
        <f t="shared" ca="1" si="108"/>
        <v>0.94179009199581265</v>
      </c>
      <c r="IB50" s="13">
        <f t="shared" ca="1" si="108"/>
        <v>0.9413343961052365</v>
      </c>
      <c r="IC50" s="13">
        <f t="shared" ca="1" si="108"/>
        <v>0.9408783977264189</v>
      </c>
      <c r="ID50" s="13">
        <f t="shared" ca="1" si="108"/>
        <v>0.94042209600642113</v>
      </c>
      <c r="IE50" s="13">
        <f t="shared" ca="1" si="108"/>
        <v>0.93996549008852459</v>
      </c>
      <c r="IF50" s="13">
        <f t="shared" ca="1" si="108"/>
        <v>0.93950857911220664</v>
      </c>
      <c r="IG50" s="13">
        <f t="shared" ca="1" si="108"/>
        <v>0.93905136221311813</v>
      </c>
      <c r="IH50" s="13">
        <f t="shared" ca="1" si="108"/>
        <v>0.93859383852305933</v>
      </c>
      <c r="II50" s="13">
        <f t="shared" ca="1" si="108"/>
        <v>0.93813600716995615</v>
      </c>
      <c r="IJ50" s="13">
        <f t="shared" ca="1" si="108"/>
        <v>0.93767786727783686</v>
      </c>
      <c r="IK50" s="13">
        <f t="shared" ca="1" si="108"/>
        <v>0.93721941796680663</v>
      </c>
      <c r="IL50" s="13">
        <f t="shared" ca="1" si="108"/>
        <v>0.93676065835302469</v>
      </c>
      <c r="IM50" s="13">
        <f t="shared" ca="1" si="108"/>
        <v>0.93630158754867931</v>
      </c>
      <c r="IN50" s="13">
        <f t="shared" ca="1" si="108"/>
        <v>0.93584220466196211</v>
      </c>
      <c r="IO50" s="13">
        <f t="shared" ca="1" si="108"/>
        <v>0.93538250879704521</v>
      </c>
      <c r="IP50" s="13">
        <f t="shared" ca="1" si="108"/>
        <v>0.93492249905405356</v>
      </c>
      <c r="IQ50" s="13">
        <f t="shared" ca="1" si="108"/>
        <v>0.9344621745290429</v>
      </c>
      <c r="IR50" s="13">
        <f t="shared" ca="1" si="108"/>
        <v>0.93400153431397137</v>
      </c>
      <c r="IS50" s="13">
        <f t="shared" ca="1" si="108"/>
        <v>0.93354057749667463</v>
      </c>
      <c r="IT50" s="13">
        <f t="shared" ca="1" si="108"/>
        <v>0.93307930316084042</v>
      </c>
      <c r="IU50" s="13">
        <f t="shared" ca="1" si="108"/>
        <v>0.93261771038598285</v>
      </c>
      <c r="IV50" s="13">
        <f t="shared" ca="1" si="108"/>
        <v>0.93215579824741435</v>
      </c>
      <c r="IW50" s="13">
        <f t="shared" ca="1" si="108"/>
        <v>0.93169356581622187</v>
      </c>
      <c r="IX50" s="13">
        <f t="shared" ref="IX50:KO50" ca="1" si="109">(-b+SQRT(D))/(2*a)</f>
        <v>0.93123101215923609</v>
      </c>
      <c r="IY50" s="13">
        <f t="shared" ca="1" si="109"/>
        <v>0.93076813633900934</v>
      </c>
      <c r="IZ50" s="13">
        <f t="shared" ca="1" si="109"/>
        <v>0.93030493741378462</v>
      </c>
      <c r="JA50" s="13">
        <f t="shared" ca="1" si="109"/>
        <v>0.92984141443746915</v>
      </c>
      <c r="JB50" s="13">
        <f t="shared" ca="1" si="109"/>
        <v>0.92937756645960767</v>
      </c>
      <c r="JC50" s="13">
        <f t="shared" ca="1" si="109"/>
        <v>0.92891339252535465</v>
      </c>
      <c r="JD50" s="13">
        <f t="shared" ca="1" si="109"/>
        <v>0.92844889167544364</v>
      </c>
      <c r="JE50" s="13">
        <f t="shared" ca="1" si="109"/>
        <v>0.92798406294616331</v>
      </c>
      <c r="JF50" s="13">
        <f t="shared" ca="1" si="109"/>
        <v>0.92751890536932402</v>
      </c>
      <c r="JG50" s="13">
        <f t="shared" ca="1" si="109"/>
        <v>0.92705341797223284</v>
      </c>
      <c r="JH50" s="13">
        <f t="shared" ca="1" si="109"/>
        <v>0.9265875997776627</v>
      </c>
      <c r="JI50" s="13">
        <f t="shared" ca="1" si="109"/>
        <v>0.92612144980382372</v>
      </c>
      <c r="JJ50" s="13">
        <f t="shared" ca="1" si="109"/>
        <v>0.92565496706433303</v>
      </c>
      <c r="JK50" s="13">
        <f t="shared" ca="1" si="109"/>
        <v>0.92518815056818704</v>
      </c>
      <c r="JL50" s="13">
        <f t="shared" ca="1" si="109"/>
        <v>0.92472099931972795</v>
      </c>
      <c r="JM50" s="13">
        <f t="shared" ca="1" si="109"/>
        <v>0.92425351231861597</v>
      </c>
      <c r="JN50" s="13">
        <f t="shared" ca="1" si="109"/>
        <v>0.92378568855979903</v>
      </c>
      <c r="JO50" s="13">
        <f t="shared" ca="1" si="109"/>
        <v>0.92331752703348191</v>
      </c>
      <c r="JP50" s="13">
        <f t="shared" ca="1" si="109"/>
        <v>0.92284902672509161</v>
      </c>
      <c r="JQ50" s="13">
        <f t="shared" ca="1" si="109"/>
        <v>0.92238018661525245</v>
      </c>
      <c r="JR50" s="13">
        <f t="shared" ca="1" si="109"/>
        <v>0.92191100567974926</v>
      </c>
      <c r="JS50" s="13">
        <f t="shared" ca="1" si="109"/>
        <v>0.92144148288949856</v>
      </c>
      <c r="JT50" s="13">
        <f t="shared" ca="1" si="109"/>
        <v>0.92097161721051402</v>
      </c>
      <c r="JU50" s="13">
        <f t="shared" ca="1" si="109"/>
        <v>0.92050140760387711</v>
      </c>
      <c r="JV50" s="13">
        <f t="shared" ca="1" si="109"/>
        <v>0.92003085302570176</v>
      </c>
      <c r="JW50" s="13">
        <f t="shared" ca="1" si="109"/>
        <v>0.91955995242710287</v>
      </c>
      <c r="JX50" s="13">
        <f t="shared" ca="1" si="109"/>
        <v>0.91908870475416338</v>
      </c>
      <c r="JY50" s="13">
        <f t="shared" ca="1" si="109"/>
        <v>0.9186171089478995</v>
      </c>
      <c r="JZ50" s="13">
        <f t="shared" ca="1" si="109"/>
        <v>0.91814516394422807</v>
      </c>
      <c r="KA50" s="13">
        <f t="shared" ca="1" si="109"/>
        <v>0.91767286867393216</v>
      </c>
      <c r="KB50" s="13">
        <f t="shared" ca="1" si="109"/>
        <v>0.91720022206262763</v>
      </c>
      <c r="KC50" s="13">
        <f t="shared" ca="1" si="109"/>
        <v>0.91672722303072562</v>
      </c>
      <c r="KD50" s="13">
        <f t="shared" ca="1" si="109"/>
        <v>0.91625387049340212</v>
      </c>
      <c r="KE50" s="13">
        <f t="shared" ca="1" si="109"/>
        <v>0.91578016336055812</v>
      </c>
      <c r="KF50" s="13">
        <f t="shared" ca="1" si="109"/>
        <v>0.91530610053678851</v>
      </c>
      <c r="KG50" s="13">
        <f t="shared" ca="1" si="109"/>
        <v>0.91483168092134282</v>
      </c>
      <c r="KH50" s="13">
        <f t="shared" ca="1" si="109"/>
        <v>0.91435690340809017</v>
      </c>
      <c r="KI50" s="13">
        <f t="shared" ca="1" si="109"/>
        <v>0.91388176688548384</v>
      </c>
      <c r="KJ50" s="13">
        <f t="shared" ca="1" si="109"/>
        <v>0.91340627023652221</v>
      </c>
      <c r="KK50" s="13">
        <f t="shared" ca="1" si="109"/>
        <v>0.91293041233871552</v>
      </c>
      <c r="KL50" s="13">
        <f t="shared" ca="1" si="109"/>
        <v>0.91245419206404288</v>
      </c>
      <c r="KM50" s="13">
        <f t="shared" ca="1" si="109"/>
        <v>0.91197760827892083</v>
      </c>
      <c r="KN50" s="13">
        <f t="shared" ca="1" si="109"/>
        <v>0.91150065984415951</v>
      </c>
      <c r="KO50" s="13">
        <f t="shared" ca="1" si="109"/>
        <v>0.91102334561492948</v>
      </c>
      <c r="KP50" s="13">
        <f ca="1">KO50</f>
        <v>0.91102334561492948</v>
      </c>
    </row>
    <row r="51" spans="1:302" x14ac:dyDescent="0.2">
      <c r="A51" s="13" t="s">
        <v>14</v>
      </c>
      <c r="B51" s="13">
        <f t="shared" ref="B51:BM51" si="110">(-b-SQRT(D))/(2*a)</f>
        <v>0.7602589376489437</v>
      </c>
      <c r="C51" s="13">
        <f t="shared" si="110"/>
        <v>0.32033761887402662</v>
      </c>
      <c r="D51" s="13">
        <f t="shared" si="110"/>
        <v>0.3035121488186891</v>
      </c>
      <c r="E51" s="13">
        <f t="shared" si="110"/>
        <v>0.2867998293584853</v>
      </c>
      <c r="F51" s="13">
        <f t="shared" si="110"/>
        <v>0.27019443748082128</v>
      </c>
      <c r="G51" s="13">
        <f t="shared" si="110"/>
        <v>0.2536902339557624</v>
      </c>
      <c r="H51" s="13">
        <f t="shared" si="110"/>
        <v>0.23728191447288882</v>
      </c>
      <c r="I51" s="13">
        <f t="shared" si="110"/>
        <v>0.22096456683747742</v>
      </c>
      <c r="J51" s="13">
        <f t="shared" si="110"/>
        <v>0.20473363333937683</v>
      </c>
      <c r="K51" s="13">
        <f t="shared" si="110"/>
        <v>0.15651838691842285</v>
      </c>
      <c r="L51" s="13">
        <f t="shared" si="110"/>
        <v>0</v>
      </c>
      <c r="M51" s="13">
        <f t="shared" si="110"/>
        <v>0</v>
      </c>
      <c r="N51" s="13">
        <f t="shared" si="110"/>
        <v>0</v>
      </c>
      <c r="O51" s="13">
        <f t="shared" si="110"/>
        <v>0</v>
      </c>
      <c r="P51" s="13">
        <f t="shared" si="110"/>
        <v>0</v>
      </c>
      <c r="Q51" s="13">
        <f t="shared" si="110"/>
        <v>0</v>
      </c>
      <c r="R51" s="13">
        <f t="shared" si="110"/>
        <v>0</v>
      </c>
      <c r="S51" s="13">
        <f t="shared" si="110"/>
        <v>0</v>
      </c>
      <c r="T51" s="13">
        <f t="shared" si="110"/>
        <v>0</v>
      </c>
      <c r="U51" s="13">
        <f t="shared" si="110"/>
        <v>0</v>
      </c>
      <c r="V51" s="13">
        <f t="shared" si="110"/>
        <v>0</v>
      </c>
      <c r="W51" s="13">
        <f t="shared" si="110"/>
        <v>0</v>
      </c>
      <c r="X51" s="13">
        <f t="shared" si="110"/>
        <v>0</v>
      </c>
      <c r="Y51" s="13">
        <f t="shared" si="110"/>
        <v>0</v>
      </c>
      <c r="Z51" s="13">
        <f t="shared" si="110"/>
        <v>0</v>
      </c>
      <c r="AA51" s="13">
        <f t="shared" si="110"/>
        <v>0</v>
      </c>
      <c r="AB51" s="13">
        <f t="shared" si="110"/>
        <v>0</v>
      </c>
      <c r="AC51" s="13">
        <f t="shared" si="110"/>
        <v>0</v>
      </c>
      <c r="AD51" s="13">
        <f t="shared" si="110"/>
        <v>0</v>
      </c>
      <c r="AE51" s="13">
        <f t="shared" si="110"/>
        <v>0</v>
      </c>
      <c r="AF51" s="13">
        <f t="shared" ca="1" si="110"/>
        <v>-0.9331184256314331</v>
      </c>
      <c r="AG51" s="13">
        <f t="shared" ca="1" si="110"/>
        <v>-0.85515056827481184</v>
      </c>
      <c r="AH51" s="13">
        <f t="shared" ca="1" si="110"/>
        <v>-0.7767192027537303</v>
      </c>
      <c r="AI51" s="13">
        <f t="shared" ca="1" si="110"/>
        <v>-0.69767517405451318</v>
      </c>
      <c r="AJ51" s="13">
        <f t="shared" ca="1" si="110"/>
        <v>-0.61779543373861057</v>
      </c>
      <c r="AK51" s="13">
        <f t="shared" ca="1" si="110"/>
        <v>-0.53672884484444094</v>
      </c>
      <c r="AL51" s="13">
        <f t="shared" ca="1" si="110"/>
        <v>-0.45388346864097862</v>
      </c>
      <c r="AM51" s="13">
        <f t="shared" ca="1" si="110"/>
        <v>-0.36815998289161678</v>
      </c>
      <c r="AN51" s="13">
        <f t="shared" ca="1" si="110"/>
        <v>-0.27718463662629761</v>
      </c>
      <c r="AO51" s="13">
        <f t="shared" ca="1" si="110"/>
        <v>-0.17416426210760111</v>
      </c>
      <c r="AP51" s="13">
        <f t="shared" ca="1" si="110"/>
        <v>3.6886353197985389E-2</v>
      </c>
      <c r="AQ51" s="13">
        <f t="shared" ca="1" si="110"/>
        <v>3.3108998457349749E-2</v>
      </c>
      <c r="AR51" s="13">
        <f t="shared" ca="1" si="110"/>
        <v>2.9352559790625898E-2</v>
      </c>
      <c r="AS51" s="13">
        <f t="shared" ca="1" si="110"/>
        <v>2.5616558916096575E-2</v>
      </c>
      <c r="AT51" s="13">
        <f t="shared" ca="1" si="110"/>
        <v>2.190053450996985E-2</v>
      </c>
      <c r="AU51" s="13">
        <f t="shared" ca="1" si="110"/>
        <v>1.8204041386701286E-2</v>
      </c>
      <c r="AV51" s="13">
        <f t="shared" ca="1" si="110"/>
        <v>1.4526649729368752E-2</v>
      </c>
      <c r="AW51" s="13">
        <f t="shared" ca="1" si="110"/>
        <v>1.0867944366412797E-2</v>
      </c>
      <c r="AX51" s="13">
        <f t="shared" ca="1" si="110"/>
        <v>7.2275240913837139E-3</v>
      </c>
      <c r="AY51" s="13">
        <f t="shared" ca="1" si="110"/>
        <v>3.6050010226156741E-3</v>
      </c>
      <c r="AZ51" s="13">
        <f t="shared" ca="1" si="110"/>
        <v>-6.7866882734425177E-2</v>
      </c>
      <c r="BA51" s="13">
        <f t="shared" ca="1" si="110"/>
        <v>-6.4619365978636184E-2</v>
      </c>
      <c r="BB51" s="13">
        <f t="shared" ca="1" si="110"/>
        <v>-6.1358242485423715E-2</v>
      </c>
      <c r="BC51" s="13">
        <f t="shared" ca="1" si="110"/>
        <v>-5.8083258282131837E-2</v>
      </c>
      <c r="BD51" s="13">
        <f t="shared" ca="1" si="110"/>
        <v>-5.47941519153958E-2</v>
      </c>
      <c r="BE51" s="13">
        <f t="shared" ca="1" si="110"/>
        <v>-5.1490654143760327E-2</v>
      </c>
      <c r="BF51" s="13">
        <f t="shared" ca="1" si="110"/>
        <v>-4.8172487613951376E-2</v>
      </c>
      <c r="BG51" s="13">
        <f t="shared" ca="1" si="110"/>
        <v>-4.4839366519718871E-2</v>
      </c>
      <c r="BH51" s="13">
        <f t="shared" ca="1" si="110"/>
        <v>-4.1490996242102757E-2</v>
      </c>
      <c r="BI51" s="13">
        <f t="shared" ca="1" si="110"/>
        <v>-3.8127072969865811E-2</v>
      </c>
      <c r="BJ51" s="13">
        <f t="shared" ca="1" si="110"/>
        <v>-3.4747283298745775E-2</v>
      </c>
      <c r="BK51" s="13">
        <f t="shared" ca="1" si="110"/>
        <v>-3.135130380806779E-2</v>
      </c>
      <c r="BL51" s="13">
        <f t="shared" ca="1" si="110"/>
        <v>-2.7938800613134359E-2</v>
      </c>
      <c r="BM51" s="13">
        <f t="shared" ca="1" si="110"/>
        <v>-2.4509428891684774E-2</v>
      </c>
      <c r="BN51" s="13">
        <f t="shared" ref="BN51:DY51" ca="1" si="111">(-b-SQRT(D))/(2*a)</f>
        <v>-2.1062832382562551E-2</v>
      </c>
      <c r="BO51" s="13">
        <f t="shared" ca="1" si="111"/>
        <v>-1.7598642854580824E-2</v>
      </c>
      <c r="BP51" s="13">
        <f t="shared" ca="1" si="111"/>
        <v>-1.4116479543388514E-2</v>
      </c>
      <c r="BQ51" s="13">
        <f t="shared" ca="1" si="111"/>
        <v>-1.0615948553962034E-2</v>
      </c>
      <c r="BR51" s="13">
        <f t="shared" ca="1" si="111"/>
        <v>-7.0966422261172909E-3</v>
      </c>
      <c r="BS51" s="13">
        <f t="shared" ca="1" si="111"/>
        <v>-3.558138460219852E-3</v>
      </c>
      <c r="BT51" s="13">
        <f t="shared" ca="1" si="111"/>
        <v>3.3040986527064171E-2</v>
      </c>
      <c r="BU51" s="13">
        <f t="shared" ca="1" si="111"/>
        <v>3.1913930997243184E-2</v>
      </c>
      <c r="BV51" s="13">
        <f t="shared" ca="1" si="111"/>
        <v>3.0788760846089627E-2</v>
      </c>
      <c r="BW51" s="13">
        <f t="shared" ca="1" si="111"/>
        <v>2.9665463001714416E-2</v>
      </c>
      <c r="BX51" s="13">
        <f t="shared" ca="1" si="111"/>
        <v>2.8544024534241787E-2</v>
      </c>
      <c r="BY51" s="13">
        <f t="shared" ca="1" si="111"/>
        <v>2.7424432653689268E-2</v>
      </c>
      <c r="BZ51" s="13">
        <f t="shared" ca="1" si="111"/>
        <v>2.6306674707881179E-2</v>
      </c>
      <c r="CA51" s="13">
        <f t="shared" ca="1" si="111"/>
        <v>2.5190738180405611E-2</v>
      </c>
      <c r="CB51" s="13">
        <f t="shared" ca="1" si="111"/>
        <v>2.4076610688609525E-2</v>
      </c>
      <c r="CC51" s="13">
        <f t="shared" ca="1" si="111"/>
        <v>2.2964279981631062E-2</v>
      </c>
      <c r="CD51" s="13">
        <f t="shared" ca="1" si="111"/>
        <v>2.185373393846687E-2</v>
      </c>
      <c r="CE51" s="13">
        <f t="shared" ca="1" si="111"/>
        <v>2.07449605660814E-2</v>
      </c>
      <c r="CF51" s="13">
        <f t="shared" ca="1" si="111"/>
        <v>1.9637947997544515E-2</v>
      </c>
      <c r="CG51" s="13">
        <f t="shared" ca="1" si="111"/>
        <v>1.8532684490206078E-2</v>
      </c>
      <c r="CH51" s="13">
        <f t="shared" ca="1" si="111"/>
        <v>1.7429158423908502E-2</v>
      </c>
      <c r="CI51" s="13">
        <f t="shared" ca="1" si="111"/>
        <v>1.6327358299223483E-2</v>
      </c>
      <c r="CJ51" s="13">
        <f t="shared" ca="1" si="111"/>
        <v>1.5227272735730468E-2</v>
      </c>
      <c r="CK51" s="13">
        <f t="shared" ca="1" si="111"/>
        <v>1.4128890470318525E-2</v>
      </c>
      <c r="CL51" s="13">
        <f t="shared" ca="1" si="111"/>
        <v>1.3032200355524879E-2</v>
      </c>
      <c r="CM51" s="13">
        <f t="shared" ca="1" si="111"/>
        <v>1.1937191357898856E-2</v>
      </c>
      <c r="CN51" s="13">
        <f t="shared" ca="1" si="111"/>
        <v>1.0843852556400017E-2</v>
      </c>
      <c r="CO51" s="13">
        <f t="shared" ca="1" si="111"/>
        <v>9.7521731408201986E-3</v>
      </c>
      <c r="CP51" s="13">
        <f t="shared" ca="1" si="111"/>
        <v>8.6621424102380808E-3</v>
      </c>
      <c r="CQ51" s="13">
        <f t="shared" ca="1" si="111"/>
        <v>7.5737497714983525E-3</v>
      </c>
      <c r="CR51" s="13">
        <f t="shared" ca="1" si="111"/>
        <v>6.4869847377182583E-3</v>
      </c>
      <c r="CS51" s="13">
        <f t="shared" ca="1" si="111"/>
        <v>5.4018369268229007E-3</v>
      </c>
      <c r="CT51" s="13">
        <f t="shared" ca="1" si="111"/>
        <v>4.3182960601015888E-3</v>
      </c>
      <c r="CU51" s="13">
        <f t="shared" ca="1" si="111"/>
        <v>3.2363519607962149E-3</v>
      </c>
      <c r="CV51" s="13">
        <f t="shared" ca="1" si="111"/>
        <v>2.1559945527067207E-3</v>
      </c>
      <c r="CW51" s="13">
        <f t="shared" ca="1" si="111"/>
        <v>1.077213858826609E-3</v>
      </c>
      <c r="CX51" s="13">
        <f t="shared" ca="1" si="111"/>
        <v>-8.9454335559282019E-2</v>
      </c>
      <c r="CY51" s="13">
        <f t="shared" ca="1" si="111"/>
        <v>-8.9032525702107207E-2</v>
      </c>
      <c r="CZ51" s="13">
        <f t="shared" ca="1" si="111"/>
        <v>-8.8610500440634662E-2</v>
      </c>
      <c r="DA51" s="13">
        <f t="shared" ca="1" si="111"/>
        <v>-8.8188259273047687E-2</v>
      </c>
      <c r="DB51" s="13">
        <f t="shared" ca="1" si="111"/>
        <v>-8.7765801695710896E-2</v>
      </c>
      <c r="DC51" s="13">
        <f t="shared" ca="1" si="111"/>
        <v>-8.7343127203161897E-2</v>
      </c>
      <c r="DD51" s="13">
        <f t="shared" ca="1" si="111"/>
        <v>-8.6920235288102568E-2</v>
      </c>
      <c r="DE51" s="13">
        <f t="shared" ca="1" si="111"/>
        <v>-8.6497125441390349E-2</v>
      </c>
      <c r="DF51" s="13">
        <f t="shared" ca="1" si="111"/>
        <v>-8.6073797152025622E-2</v>
      </c>
      <c r="DG51" s="13">
        <f t="shared" ca="1" si="111"/>
        <v>-8.5650249907147077E-2</v>
      </c>
      <c r="DH51" s="13">
        <f t="shared" ca="1" si="111"/>
        <v>-8.5226483192020058E-2</v>
      </c>
      <c r="DI51" s="13">
        <f t="shared" ca="1" si="111"/>
        <v>-8.4802496490025678E-2</v>
      </c>
      <c r="DJ51" s="13">
        <f t="shared" ca="1" si="111"/>
        <v>-8.4378289282655297E-2</v>
      </c>
      <c r="DK51" s="13">
        <f t="shared" ca="1" si="111"/>
        <v>-8.3953861049495745E-2</v>
      </c>
      <c r="DL51" s="13">
        <f t="shared" ca="1" si="111"/>
        <v>-8.3529211268225337E-2</v>
      </c>
      <c r="DM51" s="13">
        <f t="shared" ca="1" si="111"/>
        <v>-8.3104339414597994E-2</v>
      </c>
      <c r="DN51" s="13">
        <f t="shared" ca="1" si="111"/>
        <v>-8.2679244962440765E-2</v>
      </c>
      <c r="DO51" s="13">
        <f t="shared" ca="1" si="111"/>
        <v>-8.2253927383636946E-2</v>
      </c>
      <c r="DP51" s="13">
        <f t="shared" ca="1" si="111"/>
        <v>-8.1828386148121435E-2</v>
      </c>
      <c r="DQ51" s="13">
        <f t="shared" ca="1" si="111"/>
        <v>-8.1402620723867544E-2</v>
      </c>
      <c r="DR51" s="13">
        <f t="shared" ca="1" si="111"/>
        <v>-8.0976630576878136E-2</v>
      </c>
      <c r="DS51" s="13">
        <f t="shared" ca="1" si="111"/>
        <v>-8.0550415171176531E-2</v>
      </c>
      <c r="DT51" s="13">
        <f t="shared" ca="1" si="111"/>
        <v>-8.0123973968795364E-2</v>
      </c>
      <c r="DU51" s="13">
        <f t="shared" ca="1" si="111"/>
        <v>-7.9697306429765802E-2</v>
      </c>
      <c r="DV51" s="13">
        <f t="shared" ca="1" si="111"/>
        <v>-7.927041201210773E-2</v>
      </c>
      <c r="DW51" s="13">
        <f t="shared" ca="1" si="111"/>
        <v>-7.8843290171821151E-2</v>
      </c>
      <c r="DX51" s="13">
        <f t="shared" ca="1" si="111"/>
        <v>-7.8415940362872402E-2</v>
      </c>
      <c r="DY51" s="13">
        <f t="shared" ca="1" si="111"/>
        <v>-7.798836203718805E-2</v>
      </c>
      <c r="DZ51" s="13">
        <f t="shared" ref="DZ51:GK51" ca="1" si="112">(-b-SQRT(D))/(2*a)</f>
        <v>-7.7560554644638832E-2</v>
      </c>
      <c r="EA51" s="13">
        <f t="shared" ca="1" si="112"/>
        <v>-7.7132517633034747E-2</v>
      </c>
      <c r="EB51" s="13">
        <f t="shared" ca="1" si="112"/>
        <v>-7.6704250448109537E-2</v>
      </c>
      <c r="EC51" s="13">
        <f t="shared" ca="1" si="112"/>
        <v>-7.6275752533514041E-2</v>
      </c>
      <c r="ED51" s="13">
        <f t="shared" ca="1" si="112"/>
        <v>-7.584702333080276E-2</v>
      </c>
      <c r="EE51" s="13">
        <f t="shared" ca="1" si="112"/>
        <v>-7.5418062279423423E-2</v>
      </c>
      <c r="EF51" s="13">
        <f t="shared" ca="1" si="112"/>
        <v>-7.4988868816706133E-2</v>
      </c>
      <c r="EG51" s="13">
        <f t="shared" ca="1" si="112"/>
        <v>-7.4559442377852669E-2</v>
      </c>
      <c r="EH51" s="13">
        <f t="shared" ca="1" si="112"/>
        <v>-7.412978239592545E-2</v>
      </c>
      <c r="EI51" s="13">
        <f t="shared" ca="1" si="112"/>
        <v>-7.3699888301836339E-2</v>
      </c>
      <c r="EJ51" s="13">
        <f t="shared" ca="1" si="112"/>
        <v>-7.3269759524334191E-2</v>
      </c>
      <c r="EK51" s="13">
        <f t="shared" ca="1" si="112"/>
        <v>-7.2839395489994727E-2</v>
      </c>
      <c r="EL51" s="13">
        <f t="shared" ca="1" si="112"/>
        <v>-7.2408795623209565E-2</v>
      </c>
      <c r="EM51" s="13">
        <f t="shared" ca="1" si="112"/>
        <v>-7.1977959346172987E-2</v>
      </c>
      <c r="EN51" s="13">
        <f t="shared" ca="1" si="112"/>
        <v>-7.1546886078872565E-2</v>
      </c>
      <c r="EO51" s="13">
        <f t="shared" ca="1" si="112"/>
        <v>-7.1115575239074774E-2</v>
      </c>
      <c r="EP51" s="13">
        <f t="shared" ca="1" si="112"/>
        <v>-7.0684026242316608E-2</v>
      </c>
      <c r="EQ51" s="13">
        <f t="shared" ca="1" si="112"/>
        <v>-7.025223850189069E-2</v>
      </c>
      <c r="ER51" s="13">
        <f t="shared" ca="1" si="112"/>
        <v>-6.982021142883521E-2</v>
      </c>
      <c r="ES51" s="13">
        <f t="shared" ca="1" si="112"/>
        <v>-6.9387944431921228E-2</v>
      </c>
      <c r="ET51" s="13">
        <f t="shared" ca="1" si="112"/>
        <v>-6.895543691764186E-2</v>
      </c>
      <c r="EU51" s="13">
        <f t="shared" ca="1" si="112"/>
        <v>-6.8522688290197448E-2</v>
      </c>
      <c r="EV51" s="13">
        <f t="shared" ca="1" si="112"/>
        <v>-6.80896979514867E-2</v>
      </c>
      <c r="EW51" s="13">
        <f t="shared" ca="1" si="112"/>
        <v>-6.7656465301091415E-2</v>
      </c>
      <c r="EX51" s="13">
        <f t="shared" ca="1" si="112"/>
        <v>-6.7222989736266947E-2</v>
      </c>
      <c r="EY51" s="13">
        <f t="shared" ca="1" si="112"/>
        <v>-6.6789270651926691E-2</v>
      </c>
      <c r="EZ51" s="13">
        <f t="shared" ca="1" si="112"/>
        <v>-6.6355307440632005E-2</v>
      </c>
      <c r="FA51" s="13">
        <f t="shared" ca="1" si="112"/>
        <v>-6.59210994925786E-2</v>
      </c>
      <c r="FB51" s="13">
        <f t="shared" ca="1" si="112"/>
        <v>-6.5486646195583809E-2</v>
      </c>
      <c r="FC51" s="13">
        <f t="shared" ca="1" si="112"/>
        <v>-6.5051946935073546E-2</v>
      </c>
      <c r="FD51" s="13">
        <f t="shared" ca="1" si="112"/>
        <v>-6.4617001094070536E-2</v>
      </c>
      <c r="FE51" s="13">
        <f t="shared" ca="1" si="112"/>
        <v>-6.4181808053179426E-2</v>
      </c>
      <c r="FF51" s="13">
        <f t="shared" ca="1" si="112"/>
        <v>-6.3746367190576067E-2</v>
      </c>
      <c r="FG51" s="13">
        <f t="shared" ca="1" si="112"/>
        <v>-6.331067788199192E-2</v>
      </c>
      <c r="FH51" s="13">
        <f t="shared" ca="1" si="112"/>
        <v>-6.2874739500702742E-2</v>
      </c>
      <c r="FI51" s="13">
        <f t="shared" ca="1" si="112"/>
        <v>-6.2438551417514206E-2</v>
      </c>
      <c r="FJ51" s="13">
        <f t="shared" ca="1" si="112"/>
        <v>-6.200211300074885E-2</v>
      </c>
      <c r="FK51" s="13">
        <f t="shared" ca="1" si="112"/>
        <v>-6.1565423616231789E-2</v>
      </c>
      <c r="FL51" s="13">
        <f t="shared" ca="1" si="112"/>
        <v>-6.1128482627278914E-2</v>
      </c>
      <c r="FM51" s="13">
        <f t="shared" ca="1" si="112"/>
        <v>-6.0691289394680742E-2</v>
      </c>
      <c r="FN51" s="13">
        <f t="shared" ca="1" si="112"/>
        <v>-6.0253843276690706E-2</v>
      </c>
      <c r="FO51" s="13">
        <f t="shared" ca="1" si="112"/>
        <v>-5.9816143629010138E-2</v>
      </c>
      <c r="FP51" s="13">
        <f t="shared" ca="1" si="112"/>
        <v>-5.9378189804774134E-2</v>
      </c>
      <c r="FQ51" s="13">
        <f t="shared" ca="1" si="112"/>
        <v>-5.893998115453794E-2</v>
      </c>
      <c r="FR51" s="13">
        <f t="shared" ca="1" si="112"/>
        <v>-5.8501517026263036E-2</v>
      </c>
      <c r="FS51" s="13">
        <f t="shared" ca="1" si="112"/>
        <v>-5.8062796765301218E-2</v>
      </c>
      <c r="FT51" s="13">
        <f t="shared" ca="1" si="112"/>
        <v>-5.7623819714382969E-2</v>
      </c>
      <c r="FU51" s="13">
        <f t="shared" ca="1" si="112"/>
        <v>-5.7184585213599474E-2</v>
      </c>
      <c r="FV51" s="13">
        <f t="shared" ca="1" si="112"/>
        <v>-5.6745092600391671E-2</v>
      </c>
      <c r="FW51" s="13">
        <f t="shared" ca="1" si="112"/>
        <v>-5.6305341209531887E-2</v>
      </c>
      <c r="FX51" s="13">
        <f t="shared" ca="1" si="112"/>
        <v>-5.5865330373112275E-2</v>
      </c>
      <c r="FY51" s="13">
        <f t="shared" ca="1" si="112"/>
        <v>-5.542505942052766E-2</v>
      </c>
      <c r="FZ51" s="13">
        <f t="shared" ca="1" si="112"/>
        <v>-5.4984527678461591E-2</v>
      </c>
      <c r="GA51" s="13">
        <f t="shared" ca="1" si="112"/>
        <v>-5.4543734470869978E-2</v>
      </c>
      <c r="GB51" s="13">
        <f t="shared" ca="1" si="112"/>
        <v>-5.410267911896826E-2</v>
      </c>
      <c r="GC51" s="13">
        <f t="shared" ca="1" si="112"/>
        <v>-5.3661360941213092E-2</v>
      </c>
      <c r="GD51" s="13">
        <f t="shared" ca="1" si="112"/>
        <v>-5.321977925328842E-2</v>
      </c>
      <c r="GE51" s="13">
        <f t="shared" ca="1" si="112"/>
        <v>-5.2777933368090973E-2</v>
      </c>
      <c r="GF51" s="13">
        <f t="shared" ca="1" si="112"/>
        <v>-5.2335822595711595E-2</v>
      </c>
      <c r="GG51" s="13">
        <f t="shared" ca="1" si="112"/>
        <v>-5.1893446243422715E-2</v>
      </c>
      <c r="GH51" s="13">
        <f t="shared" ca="1" si="112"/>
        <v>-5.1450803615659312E-2</v>
      </c>
      <c r="GI51" s="13">
        <f t="shared" ca="1" si="112"/>
        <v>-5.1007894014005871E-2</v>
      </c>
      <c r="GJ51" s="13">
        <f t="shared" ca="1" si="112"/>
        <v>-5.0564716737178411E-2</v>
      </c>
      <c r="GK51" s="13">
        <f t="shared" ca="1" si="112"/>
        <v>-5.0121271081007737E-2</v>
      </c>
      <c r="GL51" s="13">
        <f t="shared" ref="GL51:IW51" ca="1" si="113">(-b-SQRT(D))/(2*a)</f>
        <v>-4.9677556338424501E-2</v>
      </c>
      <c r="GM51" s="13">
        <f t="shared" ca="1" si="113"/>
        <v>-4.923357179944237E-2</v>
      </c>
      <c r="GN51" s="13">
        <f t="shared" ca="1" si="113"/>
        <v>-4.8789316751140593E-2</v>
      </c>
      <c r="GO51" s="13">
        <f t="shared" ca="1" si="113"/>
        <v>-4.8344790477647705E-2</v>
      </c>
      <c r="GP51" s="13">
        <f t="shared" ca="1" si="113"/>
        <v>-4.7899992260124757E-2</v>
      </c>
      <c r="GQ51" s="13">
        <f t="shared" ca="1" si="113"/>
        <v>-4.7454921376749011E-2</v>
      </c>
      <c r="GR51" s="13">
        <f t="shared" ca="1" si="113"/>
        <v>-4.700957710269503E-2</v>
      </c>
      <c r="GS51" s="13">
        <f t="shared" ca="1" si="113"/>
        <v>-4.6563958710118265E-2</v>
      </c>
      <c r="GT51" s="13">
        <f t="shared" ca="1" si="113"/>
        <v>-4.6118065468138805E-2</v>
      </c>
      <c r="GU51" s="13">
        <f t="shared" ca="1" si="113"/>
        <v>-4.5671896642822771E-2</v>
      </c>
      <c r="GV51" s="13">
        <f t="shared" ca="1" si="113"/>
        <v>-4.5225451497164143E-2</v>
      </c>
      <c r="GW51" s="13">
        <f t="shared" ca="1" si="113"/>
        <v>-4.4778729291067611E-2</v>
      </c>
      <c r="GX51" s="13">
        <f t="shared" ca="1" si="113"/>
        <v>-4.4331729281331361E-2</v>
      </c>
      <c r="GY51" s="13">
        <f t="shared" ca="1" si="113"/>
        <v>-4.3884450721628679E-2</v>
      </c>
      <c r="GZ51" s="13">
        <f t="shared" ca="1" si="113"/>
        <v>-4.3436892862488391E-2</v>
      </c>
      <c r="HA51" s="13">
        <f t="shared" ca="1" si="113"/>
        <v>-4.2989054951278083E-2</v>
      </c>
      <c r="HB51" s="13">
        <f t="shared" ca="1" si="113"/>
        <v>-4.2540936232185945E-2</v>
      </c>
      <c r="HC51" s="13">
        <f t="shared" ca="1" si="113"/>
        <v>-4.2092535946200584E-2</v>
      </c>
      <c r="HD51" s="13">
        <f t="shared" ca="1" si="113"/>
        <v>-4.1643853331093307E-2</v>
      </c>
      <c r="HE51" s="13">
        <f t="shared" ca="1" si="113"/>
        <v>-4.119488762139973E-2</v>
      </c>
      <c r="HF51" s="13">
        <f t="shared" ca="1" si="113"/>
        <v>-4.0745638048400284E-2</v>
      </c>
      <c r="HG51" s="13">
        <f t="shared" ca="1" si="113"/>
        <v>-4.029610384010026E-2</v>
      </c>
      <c r="HH51" s="13">
        <f t="shared" ca="1" si="113"/>
        <v>-3.9846284221211274E-2</v>
      </c>
      <c r="HI51" s="13">
        <f t="shared" ca="1" si="113"/>
        <v>-3.9396178413132719E-2</v>
      </c>
      <c r="HJ51" s="13">
        <f t="shared" ca="1" si="113"/>
        <v>-3.894578563393096E-2</v>
      </c>
      <c r="HK51" s="13">
        <f t="shared" ca="1" si="113"/>
        <v>-3.8495105098319486E-2</v>
      </c>
      <c r="HL51" s="13">
        <f t="shared" ca="1" si="113"/>
        <v>-3.804413601763941E-2</v>
      </c>
      <c r="HM51" s="13">
        <f t="shared" ca="1" si="113"/>
        <v>-3.7592877599840487E-2</v>
      </c>
      <c r="HN51" s="13">
        <f t="shared" ca="1" si="113"/>
        <v>-3.7141329049458674E-2</v>
      </c>
      <c r="HO51" s="13">
        <f t="shared" ca="1" si="113"/>
        <v>-3.6689489567598634E-2</v>
      </c>
      <c r="HP51" s="13">
        <f t="shared" ca="1" si="113"/>
        <v>-3.6237358351909887E-2</v>
      </c>
      <c r="HQ51" s="13">
        <f t="shared" ca="1" si="113"/>
        <v>-3.5784934596569229E-2</v>
      </c>
      <c r="HR51" s="13">
        <f t="shared" ca="1" si="113"/>
        <v>-3.5332217492258775E-2</v>
      </c>
      <c r="HS51" s="13">
        <f t="shared" ca="1" si="113"/>
        <v>-3.4879206226143933E-2</v>
      </c>
      <c r="HT51" s="13">
        <f t="shared" ca="1" si="113"/>
        <v>-3.4425899981853594E-2</v>
      </c>
      <c r="HU51" s="13">
        <f t="shared" ca="1" si="113"/>
        <v>-3.3972297939459224E-2</v>
      </c>
      <c r="HV51" s="13">
        <f t="shared" ca="1" si="113"/>
        <v>-3.3518399275451478E-2</v>
      </c>
      <c r="HW51" s="13">
        <f t="shared" ca="1" si="113"/>
        <v>-3.3064203162720497E-2</v>
      </c>
      <c r="HX51" s="13">
        <f t="shared" ca="1" si="113"/>
        <v>-3.2609708770533007E-2</v>
      </c>
      <c r="HY51" s="13">
        <f t="shared" ca="1" si="113"/>
        <v>-3.2154915264511509E-2</v>
      </c>
      <c r="HZ51" s="13">
        <f t="shared" ca="1" si="113"/>
        <v>-3.1699821806610365E-2</v>
      </c>
      <c r="IA51" s="13">
        <f t="shared" ca="1" si="113"/>
        <v>-3.1244427555094892E-2</v>
      </c>
      <c r="IB51" s="13">
        <f t="shared" ca="1" si="113"/>
        <v>-3.0788731664518697E-2</v>
      </c>
      <c r="IC51" s="13">
        <f t="shared" ca="1" si="113"/>
        <v>-3.0332733285701192E-2</v>
      </c>
      <c r="ID51" s="13">
        <f t="shared" ca="1" si="113"/>
        <v>-2.9876431565703323E-2</v>
      </c>
      <c r="IE51" s="13">
        <f t="shared" ca="1" si="113"/>
        <v>-2.9419825647806781E-2</v>
      </c>
      <c r="IF51" s="13">
        <f t="shared" ca="1" si="113"/>
        <v>-2.8962914671488732E-2</v>
      </c>
      <c r="IG51" s="13">
        <f t="shared" ca="1" si="113"/>
        <v>-2.8505697772400262E-2</v>
      </c>
      <c r="IH51" s="13">
        <f t="shared" ca="1" si="113"/>
        <v>-2.8048174082341587E-2</v>
      </c>
      <c r="II51" s="13">
        <f t="shared" ca="1" si="113"/>
        <v>-2.7590342729238524E-2</v>
      </c>
      <c r="IJ51" s="13">
        <f t="shared" ca="1" si="113"/>
        <v>-2.713220283711908E-2</v>
      </c>
      <c r="IK51" s="13">
        <f t="shared" ca="1" si="113"/>
        <v>-2.6673753526088854E-2</v>
      </c>
      <c r="IL51" s="13">
        <f t="shared" ca="1" si="113"/>
        <v>-2.6214993912307027E-2</v>
      </c>
      <c r="IM51" s="13">
        <f t="shared" ca="1" si="113"/>
        <v>-2.5755923107961466E-2</v>
      </c>
      <c r="IN51" s="13">
        <f t="shared" ca="1" si="113"/>
        <v>-2.5296540221244321E-2</v>
      </c>
      <c r="IO51" s="13">
        <f t="shared" ca="1" si="113"/>
        <v>-2.4836844356327419E-2</v>
      </c>
      <c r="IP51" s="13">
        <f t="shared" ca="1" si="113"/>
        <v>-2.437683461333592E-2</v>
      </c>
      <c r="IQ51" s="13">
        <f t="shared" ca="1" si="113"/>
        <v>-2.3916510088325255E-2</v>
      </c>
      <c r="IR51" s="13">
        <f t="shared" ca="1" si="113"/>
        <v>-2.3455869873253501E-2</v>
      </c>
      <c r="IS51" s="13">
        <f t="shared" ca="1" si="113"/>
        <v>-2.2994913055956877E-2</v>
      </c>
      <c r="IT51" s="13">
        <f t="shared" ca="1" si="113"/>
        <v>-2.2533638720122578E-2</v>
      </c>
      <c r="IU51" s="13">
        <f t="shared" ca="1" si="113"/>
        <v>-2.207204594526507E-2</v>
      </c>
      <c r="IV51" s="13">
        <f t="shared" ca="1" si="113"/>
        <v>-2.1610133806696564E-2</v>
      </c>
      <c r="IW51" s="13">
        <f t="shared" ca="1" si="113"/>
        <v>-2.1147901375503996E-2</v>
      </c>
      <c r="IX51" s="13">
        <f t="shared" ref="IX51:KO51" ca="1" si="114">(-b-SQRT(D))/(2*a)</f>
        <v>-2.0685347718518227E-2</v>
      </c>
      <c r="IY51" s="13">
        <f t="shared" ca="1" si="114"/>
        <v>-2.022247189829161E-2</v>
      </c>
      <c r="IZ51" s="13">
        <f t="shared" ca="1" si="114"/>
        <v>-1.9759272973066889E-2</v>
      </c>
      <c r="JA51" s="13">
        <f t="shared" ca="1" si="114"/>
        <v>-1.9295749996751228E-2</v>
      </c>
      <c r="JB51" s="13">
        <f t="shared" ca="1" si="114"/>
        <v>-1.8831902018889849E-2</v>
      </c>
      <c r="JC51" s="13">
        <f t="shared" ca="1" si="114"/>
        <v>-1.836772808463679E-2</v>
      </c>
      <c r="JD51" s="13">
        <f t="shared" ca="1" si="114"/>
        <v>-1.7903227234725993E-2</v>
      </c>
      <c r="JE51" s="13">
        <f t="shared" ca="1" si="114"/>
        <v>-1.7438398505445509E-2</v>
      </c>
      <c r="JF51" s="13">
        <f t="shared" ca="1" si="114"/>
        <v>-1.6973240928606224E-2</v>
      </c>
      <c r="JG51" s="13">
        <f t="shared" ca="1" si="114"/>
        <v>-1.6507753531514974E-2</v>
      </c>
      <c r="JH51" s="13">
        <f t="shared" ca="1" si="114"/>
        <v>-1.6041935336945055E-2</v>
      </c>
      <c r="JI51" s="13">
        <f t="shared" ca="1" si="114"/>
        <v>-1.5575785363105894E-2</v>
      </c>
      <c r="JJ51" s="13">
        <f t="shared" ca="1" si="114"/>
        <v>-1.5109302623615402E-2</v>
      </c>
      <c r="JK51" s="13">
        <f t="shared" ca="1" si="114"/>
        <v>-1.4642486127469288E-2</v>
      </c>
      <c r="JL51" s="13">
        <f t="shared" ca="1" si="114"/>
        <v>-1.4175334879010145E-2</v>
      </c>
      <c r="JM51" s="13">
        <f t="shared" ca="1" si="114"/>
        <v>-1.3707847877898239E-2</v>
      </c>
      <c r="JN51" s="13">
        <f t="shared" ca="1" si="114"/>
        <v>-1.3240024119081293E-2</v>
      </c>
      <c r="JO51" s="13">
        <f t="shared" ca="1" si="114"/>
        <v>-1.2771862592763987E-2</v>
      </c>
      <c r="JP51" s="13">
        <f t="shared" ca="1" si="114"/>
        <v>-1.2303362284373814E-2</v>
      </c>
      <c r="JQ51" s="13">
        <f t="shared" ca="1" si="114"/>
        <v>-1.1834522174534713E-2</v>
      </c>
      <c r="JR51" s="13">
        <f t="shared" ca="1" si="114"/>
        <v>-1.1365341239031438E-2</v>
      </c>
      <c r="JS51" s="13">
        <f t="shared" ca="1" si="114"/>
        <v>-1.0895818448780644E-2</v>
      </c>
      <c r="JT51" s="13">
        <f t="shared" ca="1" si="114"/>
        <v>-1.0425952769796241E-2</v>
      </c>
      <c r="JU51" s="13">
        <f t="shared" ca="1" si="114"/>
        <v>-9.9557431631591888E-3</v>
      </c>
      <c r="JV51" s="13">
        <f t="shared" ca="1" si="114"/>
        <v>-9.4851885849840424E-3</v>
      </c>
      <c r="JW51" s="13">
        <f t="shared" ca="1" si="114"/>
        <v>-9.0142879863851048E-3</v>
      </c>
      <c r="JX51" s="13">
        <f t="shared" ca="1" si="114"/>
        <v>-8.5430403134457208E-3</v>
      </c>
      <c r="JY51" s="13">
        <f t="shared" ca="1" si="114"/>
        <v>-8.0714445071816826E-3</v>
      </c>
      <c r="JZ51" s="13">
        <f t="shared" ca="1" si="114"/>
        <v>-7.5994995035103263E-3</v>
      </c>
      <c r="KA51" s="13">
        <f t="shared" ca="1" si="114"/>
        <v>-7.1272042332143236E-3</v>
      </c>
      <c r="KB51" s="13">
        <f t="shared" ca="1" si="114"/>
        <v>-6.6545576219098016E-3</v>
      </c>
      <c r="KC51" s="13">
        <f t="shared" ca="1" si="114"/>
        <v>-6.1815585900078674E-3</v>
      </c>
      <c r="KD51" s="13">
        <f t="shared" ca="1" si="114"/>
        <v>-5.7082060526843052E-3</v>
      </c>
      <c r="KE51" s="13">
        <f t="shared" ca="1" si="114"/>
        <v>-5.2344989198404119E-3</v>
      </c>
      <c r="KF51" s="13">
        <f t="shared" ca="1" si="114"/>
        <v>-4.7604360960707215E-3</v>
      </c>
      <c r="KG51" s="13">
        <f t="shared" ca="1" si="114"/>
        <v>-4.2860164806251275E-3</v>
      </c>
      <c r="KH51" s="13">
        <f t="shared" ca="1" si="114"/>
        <v>-3.8112389673723704E-3</v>
      </c>
      <c r="KI51" s="13">
        <f t="shared" ca="1" si="114"/>
        <v>-3.3361024447660951E-3</v>
      </c>
      <c r="KJ51" s="13">
        <f t="shared" ca="1" si="114"/>
        <v>-2.8606057958045078E-3</v>
      </c>
      <c r="KK51" s="13">
        <f t="shared" ca="1" si="114"/>
        <v>-2.3847478979977066E-3</v>
      </c>
      <c r="KL51" s="13">
        <f t="shared" ca="1" si="114"/>
        <v>-1.9085276233250766E-3</v>
      </c>
      <c r="KM51" s="13">
        <f t="shared" ca="1" si="114"/>
        <v>-1.4319438382030154E-3</v>
      </c>
      <c r="KN51" s="13">
        <f t="shared" ca="1" si="114"/>
        <v>-9.5499540344183445E-4</v>
      </c>
      <c r="KO51" s="13">
        <f t="shared" ca="1" si="114"/>
        <v>-4.7768117421181266E-4</v>
      </c>
      <c r="KP51" s="13">
        <f ca="1">KO51</f>
        <v>-4.7768117421181266E-4</v>
      </c>
    </row>
    <row r="53" spans="1:302" x14ac:dyDescent="0.2">
      <c r="A53" s="13" t="s">
        <v>18</v>
      </c>
      <c r="B53" s="13">
        <f t="shared" ref="B53:BM53" si="115">IF(AND(root1&lt;=1,root1&gt;=0),root1,root2)</f>
        <v>0.7602589376489437</v>
      </c>
      <c r="C53" s="13">
        <f t="shared" si="115"/>
        <v>0.32033761887402662</v>
      </c>
      <c r="D53" s="13">
        <f t="shared" si="115"/>
        <v>0.3035121488186891</v>
      </c>
      <c r="E53" s="13">
        <f t="shared" si="115"/>
        <v>0.2867998293584853</v>
      </c>
      <c r="F53" s="13">
        <f t="shared" si="115"/>
        <v>0.27019443748082128</v>
      </c>
      <c r="G53" s="13">
        <f t="shared" si="115"/>
        <v>0.2536902339557624</v>
      </c>
      <c r="H53" s="13">
        <f t="shared" si="115"/>
        <v>0.23728191447288882</v>
      </c>
      <c r="I53" s="13">
        <f t="shared" si="115"/>
        <v>0.22096456683747742</v>
      </c>
      <c r="J53" s="13">
        <f t="shared" si="115"/>
        <v>0.20473363333937683</v>
      </c>
      <c r="K53" s="13">
        <f t="shared" si="115"/>
        <v>0.15651838691842285</v>
      </c>
      <c r="L53" s="13">
        <f t="shared" si="115"/>
        <v>1</v>
      </c>
      <c r="M53" s="13">
        <f t="shared" si="115"/>
        <v>1</v>
      </c>
      <c r="N53" s="13">
        <f t="shared" si="115"/>
        <v>1</v>
      </c>
      <c r="O53" s="13">
        <f t="shared" si="115"/>
        <v>1</v>
      </c>
      <c r="P53" s="13">
        <f t="shared" si="115"/>
        <v>1</v>
      </c>
      <c r="Q53" s="13">
        <f t="shared" si="115"/>
        <v>1</v>
      </c>
      <c r="R53" s="13">
        <f t="shared" si="115"/>
        <v>1</v>
      </c>
      <c r="S53" s="13">
        <f t="shared" si="115"/>
        <v>1</v>
      </c>
      <c r="T53" s="13">
        <f t="shared" si="115"/>
        <v>1</v>
      </c>
      <c r="U53" s="13">
        <f t="shared" si="115"/>
        <v>1</v>
      </c>
      <c r="V53" s="13">
        <f t="shared" si="115"/>
        <v>1</v>
      </c>
      <c r="W53" s="13">
        <f t="shared" si="115"/>
        <v>1</v>
      </c>
      <c r="X53" s="13">
        <f t="shared" si="115"/>
        <v>1</v>
      </c>
      <c r="Y53" s="13">
        <f t="shared" si="115"/>
        <v>1</v>
      </c>
      <c r="Z53" s="13">
        <f t="shared" si="115"/>
        <v>1</v>
      </c>
      <c r="AA53" s="13">
        <f t="shared" si="115"/>
        <v>1</v>
      </c>
      <c r="AB53" s="13">
        <f t="shared" si="115"/>
        <v>1</v>
      </c>
      <c r="AC53" s="13">
        <f t="shared" si="115"/>
        <v>1</v>
      </c>
      <c r="AD53" s="13">
        <f t="shared" si="115"/>
        <v>1</v>
      </c>
      <c r="AE53" s="13">
        <f t="shared" si="115"/>
        <v>1</v>
      </c>
      <c r="AF53" s="13">
        <f t="shared" ca="1" si="115"/>
        <v>1</v>
      </c>
      <c r="AG53" s="13">
        <f t="shared" ca="1" si="115"/>
        <v>0.92203214264337874</v>
      </c>
      <c r="AH53" s="13">
        <f t="shared" ca="1" si="115"/>
        <v>0.8436007771222972</v>
      </c>
      <c r="AI53" s="13">
        <f t="shared" ca="1" si="115"/>
        <v>0.76455674842308008</v>
      </c>
      <c r="AJ53" s="13">
        <f t="shared" ca="1" si="115"/>
        <v>0.68467700810717724</v>
      </c>
      <c r="AK53" s="13">
        <f t="shared" ca="1" si="115"/>
        <v>0.60361041921300762</v>
      </c>
      <c r="AL53" s="13">
        <f t="shared" ca="1" si="115"/>
        <v>0.52076504300954529</v>
      </c>
      <c r="AM53" s="13">
        <f t="shared" ca="1" si="115"/>
        <v>0.43504155726018356</v>
      </c>
      <c r="AN53" s="13">
        <f t="shared" ca="1" si="115"/>
        <v>0.3440662109948644</v>
      </c>
      <c r="AO53" s="13">
        <f t="shared" ca="1" si="115"/>
        <v>0.2410458364761679</v>
      </c>
      <c r="AP53" s="13">
        <f t="shared" ca="1" si="115"/>
        <v>1</v>
      </c>
      <c r="AQ53" s="13">
        <f t="shared" ca="1" si="115"/>
        <v>3.3108998457349749E-2</v>
      </c>
      <c r="AR53" s="13">
        <f t="shared" ca="1" si="115"/>
        <v>2.9352559790625898E-2</v>
      </c>
      <c r="AS53" s="13">
        <f t="shared" ca="1" si="115"/>
        <v>2.5616558916096575E-2</v>
      </c>
      <c r="AT53" s="13">
        <f t="shared" ca="1" si="115"/>
        <v>2.190053450996985E-2</v>
      </c>
      <c r="AU53" s="13">
        <f t="shared" ca="1" si="115"/>
        <v>1.8204041386701286E-2</v>
      </c>
      <c r="AV53" s="13">
        <f t="shared" ca="1" si="115"/>
        <v>1.4526649729368752E-2</v>
      </c>
      <c r="AW53" s="13">
        <f t="shared" ca="1" si="115"/>
        <v>1.0867944366412797E-2</v>
      </c>
      <c r="AX53" s="13">
        <f t="shared" ca="1" si="115"/>
        <v>7.2275240913837139E-3</v>
      </c>
      <c r="AY53" s="13">
        <f t="shared" ca="1" si="115"/>
        <v>3.6050010226156741E-3</v>
      </c>
      <c r="AZ53" s="13">
        <f t="shared" ca="1" si="115"/>
        <v>1</v>
      </c>
      <c r="BA53" s="13">
        <f t="shared" ca="1" si="115"/>
        <v>0.99675248324421095</v>
      </c>
      <c r="BB53" s="13">
        <f t="shared" ca="1" si="115"/>
        <v>0.99349135975099856</v>
      </c>
      <c r="BC53" s="13">
        <f t="shared" ca="1" si="115"/>
        <v>0.9902163755477067</v>
      </c>
      <c r="BD53" s="13">
        <f t="shared" ca="1" si="115"/>
        <v>0.98692726918097073</v>
      </c>
      <c r="BE53" s="13">
        <f t="shared" ca="1" si="115"/>
        <v>0.9836237714093351</v>
      </c>
      <c r="BF53" s="13">
        <f t="shared" ca="1" si="115"/>
        <v>0.98030560487952634</v>
      </c>
      <c r="BG53" s="13">
        <f t="shared" ca="1" si="115"/>
        <v>0.97697248378529367</v>
      </c>
      <c r="BH53" s="13">
        <f t="shared" ca="1" si="115"/>
        <v>0.97362411350767752</v>
      </c>
      <c r="BI53" s="13">
        <f t="shared" ca="1" si="115"/>
        <v>0.97026019023544074</v>
      </c>
      <c r="BJ53" s="13">
        <f t="shared" ca="1" si="115"/>
        <v>0.96688040056432056</v>
      </c>
      <c r="BK53" s="13">
        <f t="shared" ca="1" si="115"/>
        <v>0.96348442107364263</v>
      </c>
      <c r="BL53" s="13">
        <f t="shared" ca="1" si="115"/>
        <v>0.96007191787870905</v>
      </c>
      <c r="BM53" s="13">
        <f t="shared" ca="1" si="115"/>
        <v>0.95664254615725963</v>
      </c>
      <c r="BN53" s="13">
        <f t="shared" ref="BN53:DY53" ca="1" si="116">IF(AND(root1&lt;=1,root1&gt;=0),root1,root2)</f>
        <v>0.95319594964813736</v>
      </c>
      <c r="BO53" s="13">
        <f t="shared" ca="1" si="116"/>
        <v>0.94973176012015559</v>
      </c>
      <c r="BP53" s="13">
        <f t="shared" ca="1" si="116"/>
        <v>0.94624959680896348</v>
      </c>
      <c r="BQ53" s="13">
        <f t="shared" ca="1" si="116"/>
        <v>0.94274906581953688</v>
      </c>
      <c r="BR53" s="13">
        <f t="shared" ca="1" si="116"/>
        <v>0.93922975949169207</v>
      </c>
      <c r="BS53" s="13">
        <f t="shared" ca="1" si="116"/>
        <v>0.9356912557257947</v>
      </c>
      <c r="BT53" s="13">
        <f t="shared" ca="1" si="116"/>
        <v>1.0000000000000002</v>
      </c>
      <c r="BU53" s="13">
        <f t="shared" ca="1" si="116"/>
        <v>3.1913930997243184E-2</v>
      </c>
      <c r="BV53" s="13">
        <f t="shared" ca="1" si="116"/>
        <v>3.0788760846089627E-2</v>
      </c>
      <c r="BW53" s="13">
        <f t="shared" ca="1" si="116"/>
        <v>2.9665463001714416E-2</v>
      </c>
      <c r="BX53" s="13">
        <f t="shared" ca="1" si="116"/>
        <v>2.8544024534241787E-2</v>
      </c>
      <c r="BY53" s="13">
        <f t="shared" ca="1" si="116"/>
        <v>2.7424432653689268E-2</v>
      </c>
      <c r="BZ53" s="13">
        <f t="shared" ca="1" si="116"/>
        <v>2.6306674707881179E-2</v>
      </c>
      <c r="CA53" s="13">
        <f t="shared" ca="1" si="116"/>
        <v>2.5190738180405611E-2</v>
      </c>
      <c r="CB53" s="13">
        <f t="shared" ca="1" si="116"/>
        <v>2.4076610688609525E-2</v>
      </c>
      <c r="CC53" s="13">
        <f t="shared" ca="1" si="116"/>
        <v>2.2964279981631062E-2</v>
      </c>
      <c r="CD53" s="13">
        <f t="shared" ca="1" si="116"/>
        <v>2.185373393846687E-2</v>
      </c>
      <c r="CE53" s="13">
        <f t="shared" ca="1" si="116"/>
        <v>2.07449605660814E-2</v>
      </c>
      <c r="CF53" s="13">
        <f t="shared" ca="1" si="116"/>
        <v>1.9637947997544515E-2</v>
      </c>
      <c r="CG53" s="13">
        <f t="shared" ca="1" si="116"/>
        <v>1.8532684490206078E-2</v>
      </c>
      <c r="CH53" s="13">
        <f t="shared" ca="1" si="116"/>
        <v>1.7429158423908502E-2</v>
      </c>
      <c r="CI53" s="13">
        <f t="shared" ca="1" si="116"/>
        <v>1.6327358299223483E-2</v>
      </c>
      <c r="CJ53" s="13">
        <f t="shared" ca="1" si="116"/>
        <v>1.5227272735730468E-2</v>
      </c>
      <c r="CK53" s="13">
        <f t="shared" ca="1" si="116"/>
        <v>1.4128890470318525E-2</v>
      </c>
      <c r="CL53" s="13">
        <f t="shared" ca="1" si="116"/>
        <v>1.3032200355524879E-2</v>
      </c>
      <c r="CM53" s="13">
        <f t="shared" ca="1" si="116"/>
        <v>1.1937191357898856E-2</v>
      </c>
      <c r="CN53" s="13">
        <f t="shared" ca="1" si="116"/>
        <v>1.0843852556400017E-2</v>
      </c>
      <c r="CO53" s="13">
        <f t="shared" ca="1" si="116"/>
        <v>9.7521731408201986E-3</v>
      </c>
      <c r="CP53" s="13">
        <f t="shared" ca="1" si="116"/>
        <v>8.6621424102380808E-3</v>
      </c>
      <c r="CQ53" s="13">
        <f t="shared" ca="1" si="116"/>
        <v>7.5737497714983525E-3</v>
      </c>
      <c r="CR53" s="13">
        <f t="shared" ca="1" si="116"/>
        <v>6.4869847377182583E-3</v>
      </c>
      <c r="CS53" s="13">
        <f t="shared" ca="1" si="116"/>
        <v>5.4018369268229007E-3</v>
      </c>
      <c r="CT53" s="13">
        <f t="shared" ca="1" si="116"/>
        <v>4.3182960601015888E-3</v>
      </c>
      <c r="CU53" s="13">
        <f t="shared" ca="1" si="116"/>
        <v>3.2363519607962149E-3</v>
      </c>
      <c r="CV53" s="13">
        <f t="shared" ca="1" si="116"/>
        <v>2.1559945527067207E-3</v>
      </c>
      <c r="CW53" s="13">
        <f t="shared" ca="1" si="116"/>
        <v>1.077213858826609E-3</v>
      </c>
      <c r="CX53" s="13">
        <f t="shared" ca="1" si="116"/>
        <v>0.99999999999999978</v>
      </c>
      <c r="CY53" s="13">
        <f t="shared" ca="1" si="116"/>
        <v>0.9995781901428249</v>
      </c>
      <c r="CZ53" s="13">
        <f t="shared" ca="1" si="116"/>
        <v>0.99915616488135239</v>
      </c>
      <c r="DA53" s="13">
        <f t="shared" ca="1" si="116"/>
        <v>0.99873392371376546</v>
      </c>
      <c r="DB53" s="13">
        <f t="shared" ca="1" si="116"/>
        <v>0.99831146613642874</v>
      </c>
      <c r="DC53" s="13">
        <f t="shared" ca="1" si="116"/>
        <v>0.99788879164387978</v>
      </c>
      <c r="DD53" s="13">
        <f t="shared" ca="1" si="116"/>
        <v>0.99746589972882038</v>
      </c>
      <c r="DE53" s="13">
        <f t="shared" ca="1" si="116"/>
        <v>0.99704278988210826</v>
      </c>
      <c r="DF53" s="13">
        <f t="shared" ca="1" si="116"/>
        <v>0.99661946159274339</v>
      </c>
      <c r="DG53" s="13">
        <f t="shared" ca="1" si="116"/>
        <v>0.99619591434786492</v>
      </c>
      <c r="DH53" s="13">
        <f t="shared" ca="1" si="116"/>
        <v>0.99577214763273791</v>
      </c>
      <c r="DI53" s="13">
        <f t="shared" ca="1" si="116"/>
        <v>0.99534816093074341</v>
      </c>
      <c r="DJ53" s="13">
        <f t="shared" ca="1" si="116"/>
        <v>0.99492395372337294</v>
      </c>
      <c r="DK53" s="13">
        <f t="shared" ca="1" si="116"/>
        <v>0.99449952549021348</v>
      </c>
      <c r="DL53" s="13">
        <f t="shared" ca="1" si="116"/>
        <v>0.99407487570894326</v>
      </c>
      <c r="DM53" s="13">
        <f t="shared" ca="1" si="116"/>
        <v>0.99365000385531588</v>
      </c>
      <c r="DN53" s="13">
        <f t="shared" ca="1" si="116"/>
        <v>0.99322490940315855</v>
      </c>
      <c r="DO53" s="13">
        <f t="shared" ca="1" si="116"/>
        <v>0.99279959182435484</v>
      </c>
      <c r="DP53" s="13">
        <f t="shared" ca="1" si="116"/>
        <v>0.99237405058883921</v>
      </c>
      <c r="DQ53" s="13">
        <f t="shared" ca="1" si="116"/>
        <v>0.99194828516458544</v>
      </c>
      <c r="DR53" s="13">
        <f t="shared" ca="1" si="116"/>
        <v>0.99152229501759581</v>
      </c>
      <c r="DS53" s="13">
        <f t="shared" ca="1" si="116"/>
        <v>0.99109607961189417</v>
      </c>
      <c r="DT53" s="13">
        <f t="shared" ca="1" si="116"/>
        <v>0.99066963840951328</v>
      </c>
      <c r="DU53" s="13">
        <f t="shared" ca="1" si="116"/>
        <v>0.99024297087048363</v>
      </c>
      <c r="DV53" s="13">
        <f t="shared" ca="1" si="116"/>
        <v>0.98981607645282543</v>
      </c>
      <c r="DW53" s="13">
        <f t="shared" ca="1" si="116"/>
        <v>0.98938895461253906</v>
      </c>
      <c r="DX53" s="13">
        <f t="shared" ca="1" si="116"/>
        <v>0.9889616048035903</v>
      </c>
      <c r="DY53" s="13">
        <f t="shared" ca="1" si="116"/>
        <v>0.98853402647790589</v>
      </c>
      <c r="DZ53" s="13">
        <f t="shared" ref="DZ53:GK53" ca="1" si="117">IF(AND(root1&lt;=1,root1&gt;=0),root1,root2)</f>
        <v>0.98810621908535656</v>
      </c>
      <c r="EA53" s="13">
        <f t="shared" ca="1" si="117"/>
        <v>0.98767818207375258</v>
      </c>
      <c r="EB53" s="13">
        <f t="shared" ca="1" si="117"/>
        <v>0.9872499148888273</v>
      </c>
      <c r="EC53" s="13">
        <f t="shared" ca="1" si="117"/>
        <v>0.98682141697423187</v>
      </c>
      <c r="ED53" s="13">
        <f t="shared" ca="1" si="117"/>
        <v>0.98639268777152067</v>
      </c>
      <c r="EE53" s="13">
        <f t="shared" ca="1" si="117"/>
        <v>0.98596372672014132</v>
      </c>
      <c r="EF53" s="13">
        <f t="shared" ca="1" si="117"/>
        <v>0.98553453325742379</v>
      </c>
      <c r="EG53" s="13">
        <f t="shared" ca="1" si="117"/>
        <v>0.98510510681857044</v>
      </c>
      <c r="EH53" s="13">
        <f t="shared" ca="1" si="117"/>
        <v>0.9846754468366431</v>
      </c>
      <c r="EI53" s="13">
        <f t="shared" ca="1" si="117"/>
        <v>0.98424555274255399</v>
      </c>
      <c r="EJ53" s="13">
        <f t="shared" ca="1" si="117"/>
        <v>0.98381542396505206</v>
      </c>
      <c r="EK53" s="13">
        <f t="shared" ca="1" si="117"/>
        <v>0.98338505993071246</v>
      </c>
      <c r="EL53" s="13">
        <f t="shared" ca="1" si="117"/>
        <v>0.98295446006392728</v>
      </c>
      <c r="EM53" s="13">
        <f t="shared" ca="1" si="117"/>
        <v>0.98252362378689084</v>
      </c>
      <c r="EN53" s="13">
        <f t="shared" ca="1" si="117"/>
        <v>0.98209255051959021</v>
      </c>
      <c r="EO53" s="13">
        <f t="shared" ca="1" si="117"/>
        <v>0.98166123967979269</v>
      </c>
      <c r="EP53" s="13">
        <f t="shared" ca="1" si="117"/>
        <v>0.98122969068303445</v>
      </c>
      <c r="EQ53" s="13">
        <f t="shared" ca="1" si="117"/>
        <v>0.98079790294260849</v>
      </c>
      <c r="ER53" s="13">
        <f t="shared" ca="1" si="117"/>
        <v>0.98036587586955293</v>
      </c>
      <c r="ES53" s="13">
        <f t="shared" ca="1" si="117"/>
        <v>0.97993360887263892</v>
      </c>
      <c r="ET53" s="13">
        <f t="shared" ca="1" si="117"/>
        <v>0.97950110135835966</v>
      </c>
      <c r="EU53" s="13">
        <f t="shared" ca="1" si="117"/>
        <v>0.9790683527309153</v>
      </c>
      <c r="EV53" s="13">
        <f t="shared" ca="1" si="117"/>
        <v>0.9786353623922045</v>
      </c>
      <c r="EW53" s="13">
        <f t="shared" ca="1" si="117"/>
        <v>0.9782021297418092</v>
      </c>
      <c r="EX53" s="13">
        <f t="shared" ca="1" si="117"/>
        <v>0.97776865417698466</v>
      </c>
      <c r="EY53" s="13">
        <f t="shared" ca="1" si="117"/>
        <v>0.97733493509264446</v>
      </c>
      <c r="EZ53" s="13">
        <f t="shared" ca="1" si="117"/>
        <v>0.97690097188134983</v>
      </c>
      <c r="FA53" s="13">
        <f t="shared" ca="1" si="117"/>
        <v>0.97646676393329623</v>
      </c>
      <c r="FB53" s="13">
        <f t="shared" ca="1" si="117"/>
        <v>0.97603231063630169</v>
      </c>
      <c r="FC53" s="13">
        <f t="shared" ca="1" si="117"/>
        <v>0.97559761137579148</v>
      </c>
      <c r="FD53" s="13">
        <f t="shared" ca="1" si="117"/>
        <v>0.97516266553478836</v>
      </c>
      <c r="FE53" s="13">
        <f t="shared" ca="1" si="117"/>
        <v>0.97472747249389735</v>
      </c>
      <c r="FF53" s="13">
        <f t="shared" ca="1" si="117"/>
        <v>0.97429203163129374</v>
      </c>
      <c r="FG53" s="13">
        <f t="shared" ca="1" si="117"/>
        <v>0.97385634232270957</v>
      </c>
      <c r="FH53" s="13">
        <f t="shared" ca="1" si="117"/>
        <v>0.97342040394142038</v>
      </c>
      <c r="FI53" s="13">
        <f t="shared" ca="1" si="117"/>
        <v>0.97298421585823203</v>
      </c>
      <c r="FJ53" s="13">
        <f t="shared" ca="1" si="117"/>
        <v>0.97254777744146648</v>
      </c>
      <c r="FK53" s="13">
        <f t="shared" ca="1" si="117"/>
        <v>0.97211108805694957</v>
      </c>
      <c r="FL53" s="13">
        <f t="shared" ca="1" si="117"/>
        <v>0.97167414706799671</v>
      </c>
      <c r="FM53" s="13">
        <f t="shared" ca="1" si="117"/>
        <v>0.97123695383539865</v>
      </c>
      <c r="FN53" s="13">
        <f t="shared" ca="1" si="117"/>
        <v>0.97079950771740864</v>
      </c>
      <c r="FO53" s="13">
        <f t="shared" ca="1" si="117"/>
        <v>0.97036180806972805</v>
      </c>
      <c r="FP53" s="13">
        <f t="shared" ca="1" si="117"/>
        <v>0.96992385424549188</v>
      </c>
      <c r="FQ53" s="13">
        <f t="shared" ca="1" si="117"/>
        <v>0.96948564559525574</v>
      </c>
      <c r="FR53" s="13">
        <f t="shared" ca="1" si="117"/>
        <v>0.96904718146698077</v>
      </c>
      <c r="FS53" s="13">
        <f t="shared" ca="1" si="117"/>
        <v>0.96860846120601907</v>
      </c>
      <c r="FT53" s="13">
        <f t="shared" ca="1" si="117"/>
        <v>0.96816948415510073</v>
      </c>
      <c r="FU53" s="13">
        <f t="shared" ca="1" si="117"/>
        <v>0.96773024965431731</v>
      </c>
      <c r="FV53" s="13">
        <f t="shared" ca="1" si="117"/>
        <v>0.96729075704110934</v>
      </c>
      <c r="FW53" s="13">
        <f t="shared" ca="1" si="117"/>
        <v>0.96685100565024962</v>
      </c>
      <c r="FX53" s="13">
        <f t="shared" ca="1" si="117"/>
        <v>0.96641099481383008</v>
      </c>
      <c r="FY53" s="13">
        <f t="shared" ca="1" si="117"/>
        <v>0.96597072386124538</v>
      </c>
      <c r="FZ53" s="13">
        <f t="shared" ca="1" si="117"/>
        <v>0.96553019211917923</v>
      </c>
      <c r="GA53" s="13">
        <f t="shared" ca="1" si="117"/>
        <v>0.96508939891158763</v>
      </c>
      <c r="GB53" s="13">
        <f t="shared" ca="1" si="117"/>
        <v>0.96464834355968609</v>
      </c>
      <c r="GC53" s="13">
        <f t="shared" ca="1" si="117"/>
        <v>0.96420702538193082</v>
      </c>
      <c r="GD53" s="13">
        <f t="shared" ca="1" si="117"/>
        <v>0.96376544369400619</v>
      </c>
      <c r="GE53" s="13">
        <f t="shared" ca="1" si="117"/>
        <v>0.96332359780880883</v>
      </c>
      <c r="GF53" s="13">
        <f t="shared" ca="1" si="117"/>
        <v>0.96288148703642928</v>
      </c>
      <c r="GG53" s="13">
        <f t="shared" ca="1" si="117"/>
        <v>0.96243911068414045</v>
      </c>
      <c r="GH53" s="13">
        <f t="shared" ca="1" si="117"/>
        <v>0.96199646805637717</v>
      </c>
      <c r="GI53" s="13">
        <f t="shared" ca="1" si="117"/>
        <v>0.96155355845472368</v>
      </c>
      <c r="GJ53" s="13">
        <f t="shared" ca="1" si="117"/>
        <v>0.96111038117789604</v>
      </c>
      <c r="GK53" s="13">
        <f t="shared" ca="1" si="117"/>
        <v>0.96066693552172555</v>
      </c>
      <c r="GL53" s="13">
        <f t="shared" ref="GL53:IW53" ca="1" si="118">IF(AND(root1&lt;=1,root1&gt;=0),root1,root2)</f>
        <v>0.96022322077914224</v>
      </c>
      <c r="GM53" s="13">
        <f t="shared" ca="1" si="118"/>
        <v>0.95977923624016026</v>
      </c>
      <c r="GN53" s="13">
        <f t="shared" ca="1" si="118"/>
        <v>0.95933498119185845</v>
      </c>
      <c r="GO53" s="13">
        <f t="shared" ca="1" si="118"/>
        <v>0.95889045491836544</v>
      </c>
      <c r="GP53" s="13">
        <f t="shared" ca="1" si="118"/>
        <v>0.95844565670084259</v>
      </c>
      <c r="GQ53" s="13">
        <f t="shared" ca="1" si="118"/>
        <v>0.95800058581746672</v>
      </c>
      <c r="GR53" s="13">
        <f t="shared" ca="1" si="118"/>
        <v>0.95755524154341287</v>
      </c>
      <c r="GS53" s="13">
        <f t="shared" ca="1" si="118"/>
        <v>0.95710962315083592</v>
      </c>
      <c r="GT53" s="13">
        <f t="shared" ca="1" si="118"/>
        <v>0.95666372990885673</v>
      </c>
      <c r="GU53" s="13">
        <f t="shared" ca="1" si="118"/>
        <v>0.9562175610835405</v>
      </c>
      <c r="GV53" s="13">
        <f t="shared" ca="1" si="118"/>
        <v>0.95577111593788178</v>
      </c>
      <c r="GW53" s="13">
        <f t="shared" ca="1" si="118"/>
        <v>0.95532439373178546</v>
      </c>
      <c r="GX53" s="13">
        <f t="shared" ca="1" si="118"/>
        <v>0.95487739372204916</v>
      </c>
      <c r="GY53" s="13">
        <f t="shared" ca="1" si="118"/>
        <v>0.95443011516234644</v>
      </c>
      <c r="GZ53" s="13">
        <f t="shared" ca="1" si="118"/>
        <v>0.95398255730320614</v>
      </c>
      <c r="HA53" s="13">
        <f t="shared" ca="1" si="118"/>
        <v>0.95353471939199586</v>
      </c>
      <c r="HB53" s="13">
        <f t="shared" ca="1" si="118"/>
        <v>0.95308660067290374</v>
      </c>
      <c r="HC53" s="13">
        <f t="shared" ca="1" si="118"/>
        <v>0.95263820038691849</v>
      </c>
      <c r="HD53" s="13">
        <f t="shared" ca="1" si="118"/>
        <v>0.95218951777181104</v>
      </c>
      <c r="HE53" s="13">
        <f t="shared" ca="1" si="118"/>
        <v>0.9517405520621175</v>
      </c>
      <c r="HF53" s="13">
        <f t="shared" ca="1" si="118"/>
        <v>0.95129130248911808</v>
      </c>
      <c r="HG53" s="13">
        <f t="shared" ca="1" si="118"/>
        <v>0.95084176828081801</v>
      </c>
      <c r="HH53" s="13">
        <f t="shared" ca="1" si="118"/>
        <v>0.95039194866192911</v>
      </c>
      <c r="HI53" s="13">
        <f t="shared" ca="1" si="118"/>
        <v>0.94994184285385053</v>
      </c>
      <c r="HJ53" s="13">
        <f t="shared" ca="1" si="118"/>
        <v>0.94949145007464886</v>
      </c>
      <c r="HK53" s="13">
        <f t="shared" ca="1" si="118"/>
        <v>0.94904076953903715</v>
      </c>
      <c r="HL53" s="13">
        <f t="shared" ca="1" si="118"/>
        <v>0.94858980045835728</v>
      </c>
      <c r="HM53" s="13">
        <f t="shared" ca="1" si="118"/>
        <v>0.94813854204055825</v>
      </c>
      <c r="HN53" s="13">
        <f t="shared" ca="1" si="118"/>
        <v>0.94768699349017638</v>
      </c>
      <c r="HO53" s="13">
        <f t="shared" ca="1" si="118"/>
        <v>0.94723515400831648</v>
      </c>
      <c r="HP53" s="13">
        <f t="shared" ca="1" si="118"/>
        <v>0.9467830227926276</v>
      </c>
      <c r="HQ53" s="13">
        <f t="shared" ca="1" si="118"/>
        <v>0.94633059903728711</v>
      </c>
      <c r="HR53" s="13">
        <f t="shared" ca="1" si="118"/>
        <v>0.94587788193297651</v>
      </c>
      <c r="HS53" s="13">
        <f t="shared" ca="1" si="118"/>
        <v>0.94542487066686176</v>
      </c>
      <c r="HT53" s="13">
        <f t="shared" ca="1" si="118"/>
        <v>0.94497156442257135</v>
      </c>
      <c r="HU53" s="13">
        <f t="shared" ca="1" si="118"/>
        <v>0.94451796238017693</v>
      </c>
      <c r="HV53" s="13">
        <f t="shared" ca="1" si="118"/>
        <v>0.94406406371616924</v>
      </c>
      <c r="HW53" s="13">
        <f t="shared" ca="1" si="118"/>
        <v>0.94360986760343835</v>
      </c>
      <c r="HX53" s="13">
        <f t="shared" ca="1" si="118"/>
        <v>0.94315537321125076</v>
      </c>
      <c r="HY53" s="13">
        <f t="shared" ca="1" si="118"/>
        <v>0.94270057970522925</v>
      </c>
      <c r="HZ53" s="13">
        <f t="shared" ca="1" si="118"/>
        <v>0.94224548624732807</v>
      </c>
      <c r="IA53" s="13">
        <f t="shared" ca="1" si="118"/>
        <v>0.94179009199581265</v>
      </c>
      <c r="IB53" s="13">
        <f t="shared" ca="1" si="118"/>
        <v>0.9413343961052365</v>
      </c>
      <c r="IC53" s="13">
        <f t="shared" ca="1" si="118"/>
        <v>0.9408783977264189</v>
      </c>
      <c r="ID53" s="13">
        <f t="shared" ca="1" si="118"/>
        <v>0.94042209600642113</v>
      </c>
      <c r="IE53" s="13">
        <f t="shared" ca="1" si="118"/>
        <v>0.93996549008852459</v>
      </c>
      <c r="IF53" s="13">
        <f t="shared" ca="1" si="118"/>
        <v>0.93950857911220664</v>
      </c>
      <c r="IG53" s="13">
        <f t="shared" ca="1" si="118"/>
        <v>0.93905136221311813</v>
      </c>
      <c r="IH53" s="13">
        <f t="shared" ca="1" si="118"/>
        <v>0.93859383852305933</v>
      </c>
      <c r="II53" s="13">
        <f t="shared" ca="1" si="118"/>
        <v>0.93813600716995615</v>
      </c>
      <c r="IJ53" s="13">
        <f t="shared" ca="1" si="118"/>
        <v>0.93767786727783686</v>
      </c>
      <c r="IK53" s="13">
        <f t="shared" ca="1" si="118"/>
        <v>0.93721941796680663</v>
      </c>
      <c r="IL53" s="13">
        <f t="shared" ca="1" si="118"/>
        <v>0.93676065835302469</v>
      </c>
      <c r="IM53" s="13">
        <f t="shared" ca="1" si="118"/>
        <v>0.93630158754867931</v>
      </c>
      <c r="IN53" s="13">
        <f t="shared" ca="1" si="118"/>
        <v>0.93584220466196211</v>
      </c>
      <c r="IO53" s="13">
        <f t="shared" ca="1" si="118"/>
        <v>0.93538250879704521</v>
      </c>
      <c r="IP53" s="13">
        <f t="shared" ca="1" si="118"/>
        <v>0.93492249905405356</v>
      </c>
      <c r="IQ53" s="13">
        <f t="shared" ca="1" si="118"/>
        <v>0.9344621745290429</v>
      </c>
      <c r="IR53" s="13">
        <f t="shared" ca="1" si="118"/>
        <v>0.93400153431397137</v>
      </c>
      <c r="IS53" s="13">
        <f t="shared" ca="1" si="118"/>
        <v>0.93354057749667463</v>
      </c>
      <c r="IT53" s="13">
        <f t="shared" ca="1" si="118"/>
        <v>0.93307930316084042</v>
      </c>
      <c r="IU53" s="13">
        <f t="shared" ca="1" si="118"/>
        <v>0.93261771038598285</v>
      </c>
      <c r="IV53" s="13">
        <f t="shared" ca="1" si="118"/>
        <v>0.93215579824741435</v>
      </c>
      <c r="IW53" s="13">
        <f t="shared" ca="1" si="118"/>
        <v>0.93169356581622187</v>
      </c>
      <c r="IX53" s="13">
        <f t="shared" ref="IX53:KP53" ca="1" si="119">IF(AND(root1&lt;=1,root1&gt;=0),root1,root2)</f>
        <v>0.93123101215923609</v>
      </c>
      <c r="IY53" s="13">
        <f t="shared" ca="1" si="119"/>
        <v>0.93076813633900934</v>
      </c>
      <c r="IZ53" s="13">
        <f t="shared" ca="1" si="119"/>
        <v>0.93030493741378462</v>
      </c>
      <c r="JA53" s="13">
        <f t="shared" ca="1" si="119"/>
        <v>0.92984141443746915</v>
      </c>
      <c r="JB53" s="13">
        <f t="shared" ca="1" si="119"/>
        <v>0.92937756645960767</v>
      </c>
      <c r="JC53" s="13">
        <f t="shared" ca="1" si="119"/>
        <v>0.92891339252535465</v>
      </c>
      <c r="JD53" s="13">
        <f t="shared" ca="1" si="119"/>
        <v>0.92844889167544364</v>
      </c>
      <c r="JE53" s="13">
        <f t="shared" ca="1" si="119"/>
        <v>0.92798406294616331</v>
      </c>
      <c r="JF53" s="13">
        <f t="shared" ca="1" si="119"/>
        <v>0.92751890536932402</v>
      </c>
      <c r="JG53" s="13">
        <f t="shared" ca="1" si="119"/>
        <v>0.92705341797223284</v>
      </c>
      <c r="JH53" s="13">
        <f t="shared" ca="1" si="119"/>
        <v>0.9265875997776627</v>
      </c>
      <c r="JI53" s="13">
        <f t="shared" ca="1" si="119"/>
        <v>0.92612144980382372</v>
      </c>
      <c r="JJ53" s="13">
        <f t="shared" ca="1" si="119"/>
        <v>0.92565496706433303</v>
      </c>
      <c r="JK53" s="13">
        <f t="shared" ca="1" si="119"/>
        <v>0.92518815056818704</v>
      </c>
      <c r="JL53" s="13">
        <f t="shared" ca="1" si="119"/>
        <v>0.92472099931972795</v>
      </c>
      <c r="JM53" s="13">
        <f t="shared" ca="1" si="119"/>
        <v>0.92425351231861597</v>
      </c>
      <c r="JN53" s="13">
        <f t="shared" ca="1" si="119"/>
        <v>0.92378568855979903</v>
      </c>
      <c r="JO53" s="13">
        <f t="shared" ca="1" si="119"/>
        <v>0.92331752703348191</v>
      </c>
      <c r="JP53" s="13">
        <f t="shared" ca="1" si="119"/>
        <v>0.92284902672509161</v>
      </c>
      <c r="JQ53" s="13">
        <f t="shared" ca="1" si="119"/>
        <v>0.92238018661525245</v>
      </c>
      <c r="JR53" s="13">
        <f t="shared" ca="1" si="119"/>
        <v>0.92191100567974926</v>
      </c>
      <c r="JS53" s="13">
        <f t="shared" ca="1" si="119"/>
        <v>0.92144148288949856</v>
      </c>
      <c r="JT53" s="13">
        <f t="shared" ca="1" si="119"/>
        <v>0.92097161721051402</v>
      </c>
      <c r="JU53" s="13">
        <f t="shared" ca="1" si="119"/>
        <v>0.92050140760387711</v>
      </c>
      <c r="JV53" s="13">
        <f t="shared" ca="1" si="119"/>
        <v>0.92003085302570176</v>
      </c>
      <c r="JW53" s="13">
        <f t="shared" ca="1" si="119"/>
        <v>0.91955995242710287</v>
      </c>
      <c r="JX53" s="13">
        <f t="shared" ca="1" si="119"/>
        <v>0.91908870475416338</v>
      </c>
      <c r="JY53" s="13">
        <f t="shared" ca="1" si="119"/>
        <v>0.9186171089478995</v>
      </c>
      <c r="JZ53" s="13">
        <f t="shared" ca="1" si="119"/>
        <v>0.91814516394422807</v>
      </c>
      <c r="KA53" s="13">
        <f t="shared" ca="1" si="119"/>
        <v>0.91767286867393216</v>
      </c>
      <c r="KB53" s="13">
        <f t="shared" ca="1" si="119"/>
        <v>0.91720022206262763</v>
      </c>
      <c r="KC53" s="13">
        <f t="shared" ca="1" si="119"/>
        <v>0.91672722303072562</v>
      </c>
      <c r="KD53" s="13">
        <f t="shared" ca="1" si="119"/>
        <v>0.91625387049340212</v>
      </c>
      <c r="KE53" s="13">
        <f t="shared" ca="1" si="119"/>
        <v>0.91578016336055812</v>
      </c>
      <c r="KF53" s="13">
        <f t="shared" ca="1" si="119"/>
        <v>0.91530610053678851</v>
      </c>
      <c r="KG53" s="13">
        <f t="shared" ca="1" si="119"/>
        <v>0.91483168092134282</v>
      </c>
      <c r="KH53" s="13">
        <f t="shared" ca="1" si="119"/>
        <v>0.91435690340809017</v>
      </c>
      <c r="KI53" s="13">
        <f t="shared" ca="1" si="119"/>
        <v>0.91388176688548384</v>
      </c>
      <c r="KJ53" s="13">
        <f t="shared" ca="1" si="119"/>
        <v>0.91340627023652221</v>
      </c>
      <c r="KK53" s="13">
        <f t="shared" ca="1" si="119"/>
        <v>0.91293041233871552</v>
      </c>
      <c r="KL53" s="13">
        <f t="shared" ca="1" si="119"/>
        <v>0.91245419206404288</v>
      </c>
      <c r="KM53" s="13">
        <f t="shared" ca="1" si="119"/>
        <v>0.91197760827892083</v>
      </c>
      <c r="KN53" s="13">
        <f t="shared" ca="1" si="119"/>
        <v>0.91150065984415951</v>
      </c>
      <c r="KO53" s="13">
        <f t="shared" ca="1" si="119"/>
        <v>0.91102334561492948</v>
      </c>
      <c r="KP53" s="13">
        <f t="shared" ca="1" si="119"/>
        <v>0.91102334561492948</v>
      </c>
    </row>
    <row r="55" spans="1:302" x14ac:dyDescent="0.2">
      <c r="A55" s="13" t="s">
        <v>80</v>
      </c>
      <c r="B55" s="13">
        <f t="shared" ref="B55:BM55" si="120">alpha^2*vol_last^2+(1-alpha)^2*vol_next^2+2*alpha*(1-alpha)*cov_last_next</f>
        <v>4.6239999999999991E-7</v>
      </c>
      <c r="C55" s="13">
        <f t="shared" si="120"/>
        <v>2.5600000000000001E-6</v>
      </c>
      <c r="D55" s="13">
        <f t="shared" si="120"/>
        <v>2.6244000000000002E-6</v>
      </c>
      <c r="E55" s="13">
        <f t="shared" si="120"/>
        <v>2.6896E-6</v>
      </c>
      <c r="F55" s="13">
        <f t="shared" si="120"/>
        <v>2.7555999999999995E-6</v>
      </c>
      <c r="G55" s="13">
        <f t="shared" si="120"/>
        <v>2.8224000000000003E-6</v>
      </c>
      <c r="H55" s="13">
        <f t="shared" si="120"/>
        <v>2.8900000000000007E-6</v>
      </c>
      <c r="I55" s="13">
        <f t="shared" si="120"/>
        <v>2.9583999999999999E-6</v>
      </c>
      <c r="J55" s="13">
        <f t="shared" si="120"/>
        <v>3.0275999999999937E-6</v>
      </c>
      <c r="K55" s="13">
        <f t="shared" si="120"/>
        <v>3.2400000000000007E-6</v>
      </c>
      <c r="L55" s="13">
        <f t="shared" si="120"/>
        <v>3.9999999999999998E-6</v>
      </c>
      <c r="M55" s="13">
        <f t="shared" si="120"/>
        <v>3.9999999999999998E-6</v>
      </c>
      <c r="N55" s="13">
        <f t="shared" si="120"/>
        <v>3.9999999999999998E-6</v>
      </c>
      <c r="O55" s="13">
        <f t="shared" si="120"/>
        <v>3.9999999999999998E-6</v>
      </c>
      <c r="P55" s="13">
        <f t="shared" si="120"/>
        <v>3.9999999999999998E-6</v>
      </c>
      <c r="Q55" s="13">
        <f t="shared" si="120"/>
        <v>3.9999999999999998E-6</v>
      </c>
      <c r="R55" s="13">
        <f t="shared" si="120"/>
        <v>3.9999999999999998E-6</v>
      </c>
      <c r="S55" s="13">
        <f t="shared" si="120"/>
        <v>3.9999999999999998E-6</v>
      </c>
      <c r="T55" s="13">
        <f t="shared" si="120"/>
        <v>3.9999999999999998E-6</v>
      </c>
      <c r="U55" s="13">
        <f t="shared" si="120"/>
        <v>3.9999999999999998E-6</v>
      </c>
      <c r="V55" s="13">
        <f t="shared" si="120"/>
        <v>3.9999999999999998E-6</v>
      </c>
      <c r="W55" s="13">
        <f t="shared" si="120"/>
        <v>3.9999999999999998E-6</v>
      </c>
      <c r="X55" s="13">
        <f t="shared" si="120"/>
        <v>3.9999999999999998E-6</v>
      </c>
      <c r="Y55" s="13">
        <f t="shared" si="120"/>
        <v>3.9999999999999998E-6</v>
      </c>
      <c r="Z55" s="13">
        <f t="shared" si="120"/>
        <v>3.9999999999999998E-6</v>
      </c>
      <c r="AA55" s="13">
        <f t="shared" si="120"/>
        <v>3.9999999999999998E-6</v>
      </c>
      <c r="AB55" s="13">
        <f t="shared" si="120"/>
        <v>3.9999999999999998E-6</v>
      </c>
      <c r="AC55" s="13">
        <f t="shared" si="120"/>
        <v>3.9999999999999998E-6</v>
      </c>
      <c r="AD55" s="13">
        <f t="shared" si="120"/>
        <v>3.9999999999999998E-6</v>
      </c>
      <c r="AE55" s="13">
        <f t="shared" si="120"/>
        <v>3.9999999999999998E-6</v>
      </c>
      <c r="AF55" s="13">
        <f t="shared" ca="1" si="120"/>
        <v>3.9999999999999998E-6</v>
      </c>
      <c r="AG55" s="13">
        <f t="shared" ca="1" si="120"/>
        <v>3.4160642540850742E-6</v>
      </c>
      <c r="AH55" s="13">
        <f t="shared" ca="1" si="120"/>
        <v>2.8781786903795972E-6</v>
      </c>
      <c r="AI55" s="13">
        <f t="shared" ca="1" si="120"/>
        <v>2.3863433088835717E-6</v>
      </c>
      <c r="AJ55" s="13">
        <f t="shared" ca="1" si="120"/>
        <v>1.9405581095969936E-6</v>
      </c>
      <c r="AK55" s="13">
        <f t="shared" ca="1" si="120"/>
        <v>1.540823092519865E-6</v>
      </c>
      <c r="AL55" s="13">
        <f t="shared" ca="1" si="120"/>
        <v>1.1871382576521853E-6</v>
      </c>
      <c r="AM55" s="13">
        <f t="shared" ca="1" si="120"/>
        <v>8.7950360499395553E-7</v>
      </c>
      <c r="AN55" s="13">
        <f t="shared" ca="1" si="120"/>
        <v>6.1791913454517624E-7</v>
      </c>
      <c r="AO55" s="13">
        <f t="shared" ca="1" si="120"/>
        <v>4.0238484630584495E-7</v>
      </c>
      <c r="AP55" s="13">
        <f t="shared" ca="1" si="120"/>
        <v>2.3290074027596284E-7</v>
      </c>
      <c r="AQ55" s="13">
        <f t="shared" ca="1" si="120"/>
        <v>2.3393309464336777E-7</v>
      </c>
      <c r="AR55" s="13">
        <f t="shared" ca="1" si="120"/>
        <v>2.3496773195764401E-7</v>
      </c>
      <c r="AS55" s="13">
        <f t="shared" ca="1" si="120"/>
        <v>2.3600465221879169E-7</v>
      </c>
      <c r="AT55" s="13">
        <f t="shared" ca="1" si="120"/>
        <v>2.3704385542681058E-7</v>
      </c>
      <c r="AU55" s="13">
        <f t="shared" ca="1" si="120"/>
        <v>2.3808534158170085E-7</v>
      </c>
      <c r="AV55" s="13">
        <f t="shared" ca="1" si="120"/>
        <v>2.3912911068346241E-7</v>
      </c>
      <c r="AW55" s="13">
        <f t="shared" ca="1" si="120"/>
        <v>2.4017516273209534E-7</v>
      </c>
      <c r="AX55" s="13">
        <f t="shared" ca="1" si="120"/>
        <v>2.4122349772759973E-7</v>
      </c>
      <c r="AY55" s="13">
        <f t="shared" ca="1" si="120"/>
        <v>2.4227411566997522E-7</v>
      </c>
      <c r="AZ55" s="13">
        <f t="shared" ca="1" si="120"/>
        <v>2.4332701655922213E-7</v>
      </c>
      <c r="BA55" s="13">
        <f t="shared" ca="1" si="120"/>
        <v>2.4238022361271652E-7</v>
      </c>
      <c r="BB55" s="13">
        <f t="shared" ca="1" si="120"/>
        <v>2.4143527625890747E-7</v>
      </c>
      <c r="BC55" s="13">
        <f t="shared" ca="1" si="120"/>
        <v>2.4049217449779486E-7</v>
      </c>
      <c r="BD55" s="13">
        <f t="shared" ca="1" si="120"/>
        <v>2.3955091832937887E-7</v>
      </c>
      <c r="BE55" s="13">
        <f t="shared" ca="1" si="120"/>
        <v>2.3861150775365911E-7</v>
      </c>
      <c r="BF55" s="13">
        <f t="shared" ca="1" si="120"/>
        <v>2.3767394277063615E-7</v>
      </c>
      <c r="BG55" s="13">
        <f t="shared" ca="1" si="120"/>
        <v>2.3673822338030959E-7</v>
      </c>
      <c r="BH55" s="13">
        <f t="shared" ca="1" si="120"/>
        <v>2.3580434958267956E-7</v>
      </c>
      <c r="BI55" s="13">
        <f t="shared" ca="1" si="120"/>
        <v>2.3487232137774614E-7</v>
      </c>
      <c r="BJ55" s="13">
        <f t="shared" ca="1" si="120"/>
        <v>2.3394213876550909E-7</v>
      </c>
      <c r="BK55" s="13">
        <f t="shared" ca="1" si="120"/>
        <v>2.3301380174596867E-7</v>
      </c>
      <c r="BL55" s="13">
        <f t="shared" ca="1" si="120"/>
        <v>2.3208731031912466E-7</v>
      </c>
      <c r="BM55" s="13">
        <f t="shared" ca="1" si="120"/>
        <v>2.3116266448497733E-7</v>
      </c>
      <c r="BN55" s="13">
        <f t="shared" ref="BN55:DY55" ca="1" si="121">alpha^2*vol_last^2+(1-alpha)^2*vol_next^2+2*alpha*(1-alpha)*cov_last_next</f>
        <v>2.3023986424352638E-7</v>
      </c>
      <c r="BO55" s="13">
        <f t="shared" ca="1" si="121"/>
        <v>2.2931890959477201E-7</v>
      </c>
      <c r="BP55" s="13">
        <f t="shared" ca="1" si="121"/>
        <v>2.2839980053871406E-7</v>
      </c>
      <c r="BQ55" s="13">
        <f t="shared" ca="1" si="121"/>
        <v>2.2748253707535259E-7</v>
      </c>
      <c r="BR55" s="13">
        <f t="shared" ca="1" si="121"/>
        <v>2.2656711920468779E-7</v>
      </c>
      <c r="BS55" s="13">
        <f t="shared" ca="1" si="121"/>
        <v>2.2565354692671944E-7</v>
      </c>
      <c r="BT55" s="13">
        <f t="shared" ca="1" si="121"/>
        <v>2.2474182024144767E-7</v>
      </c>
      <c r="BU55" s="13">
        <f t="shared" ca="1" si="121"/>
        <v>2.2503405988990433E-7</v>
      </c>
      <c r="BV55" s="13">
        <f t="shared" ca="1" si="121"/>
        <v>2.2532648941964407E-7</v>
      </c>
      <c r="BW55" s="13">
        <f t="shared" ca="1" si="121"/>
        <v>2.2561910883066652E-7</v>
      </c>
      <c r="BX55" s="13">
        <f t="shared" ca="1" si="121"/>
        <v>2.2591191812297204E-7</v>
      </c>
      <c r="BY55" s="13">
        <f t="shared" ca="1" si="121"/>
        <v>2.2620491729656047E-7</v>
      </c>
      <c r="BZ55" s="13">
        <f t="shared" ca="1" si="121"/>
        <v>2.2649810635143173E-7</v>
      </c>
      <c r="CA55" s="13">
        <f t="shared" ca="1" si="121"/>
        <v>2.2679148528758597E-7</v>
      </c>
      <c r="CB55" s="13">
        <f t="shared" ca="1" si="121"/>
        <v>2.2708505410502309E-7</v>
      </c>
      <c r="CC55" s="13">
        <f t="shared" ca="1" si="121"/>
        <v>2.2737881280374307E-7</v>
      </c>
      <c r="CD55" s="13">
        <f t="shared" ca="1" si="121"/>
        <v>2.2767276138374614E-7</v>
      </c>
      <c r="CE55" s="13">
        <f t="shared" ca="1" si="121"/>
        <v>2.2796689984503207E-7</v>
      </c>
      <c r="CF55" s="13">
        <f t="shared" ca="1" si="121"/>
        <v>2.2826122818760077E-7</v>
      </c>
      <c r="CG55" s="13">
        <f t="shared" ca="1" si="121"/>
        <v>2.2855574641145261E-7</v>
      </c>
      <c r="CH55" s="13">
        <f t="shared" ca="1" si="121"/>
        <v>2.2885045451658715E-7</v>
      </c>
      <c r="CI55" s="13">
        <f t="shared" ca="1" si="121"/>
        <v>2.2914535250300473E-7</v>
      </c>
      <c r="CJ55" s="13">
        <f t="shared" ca="1" si="121"/>
        <v>2.2944044037070524E-7</v>
      </c>
      <c r="CK55" s="13">
        <f t="shared" ca="1" si="121"/>
        <v>2.2973571811968861E-7</v>
      </c>
      <c r="CL55" s="13">
        <f t="shared" ca="1" si="121"/>
        <v>2.3003118574995483E-7</v>
      </c>
      <c r="CM55" s="13">
        <f t="shared" ca="1" si="121"/>
        <v>2.3032684326150412E-7</v>
      </c>
      <c r="CN55" s="13">
        <f t="shared" ca="1" si="121"/>
        <v>2.3062269065433621E-7</v>
      </c>
      <c r="CO55" s="13">
        <f t="shared" ca="1" si="121"/>
        <v>2.3091872792845123E-7</v>
      </c>
      <c r="CP55" s="13">
        <f t="shared" ca="1" si="121"/>
        <v>2.3121495508384924E-7</v>
      </c>
      <c r="CQ55" s="13">
        <f t="shared" ca="1" si="121"/>
        <v>2.3151137212053005E-7</v>
      </c>
      <c r="CR55" s="13">
        <f t="shared" ca="1" si="121"/>
        <v>2.318079790384939E-7</v>
      </c>
      <c r="CS55" s="13">
        <f t="shared" ca="1" si="121"/>
        <v>2.321047758377405E-7</v>
      </c>
      <c r="CT55" s="13">
        <f t="shared" ca="1" si="121"/>
        <v>2.3240176251827024E-7</v>
      </c>
      <c r="CU55" s="13">
        <f t="shared" ca="1" si="121"/>
        <v>2.3269893908008271E-7</v>
      </c>
      <c r="CV55" s="13">
        <f t="shared" ca="1" si="121"/>
        <v>2.3299630552317813E-7</v>
      </c>
      <c r="CW55" s="13">
        <f t="shared" ca="1" si="121"/>
        <v>2.3329386184755652E-7</v>
      </c>
      <c r="CX55" s="13">
        <f t="shared" ca="1" si="121"/>
        <v>2.3359160805321776E-7</v>
      </c>
      <c r="CY55" s="13">
        <f t="shared" ca="1" si="121"/>
        <v>2.3346803468568418E-7</v>
      </c>
      <c r="CZ55" s="13">
        <f t="shared" ca="1" si="121"/>
        <v>2.3334449401285599E-7</v>
      </c>
      <c r="DA55" s="13">
        <f t="shared" ca="1" si="121"/>
        <v>2.3322098603473327E-7</v>
      </c>
      <c r="DB55" s="13">
        <f t="shared" ca="1" si="121"/>
        <v>2.3309751075131601E-7</v>
      </c>
      <c r="DC55" s="13">
        <f t="shared" ca="1" si="121"/>
        <v>2.3297406816260403E-7</v>
      </c>
      <c r="DD55" s="13">
        <f t="shared" ca="1" si="121"/>
        <v>2.3285065826859741E-7</v>
      </c>
      <c r="DE55" s="13">
        <f t="shared" ca="1" si="121"/>
        <v>2.3272728106929648E-7</v>
      </c>
      <c r="DF55" s="13">
        <f t="shared" ca="1" si="121"/>
        <v>2.3260393656470073E-7</v>
      </c>
      <c r="DG55" s="13">
        <f t="shared" ca="1" si="121"/>
        <v>2.324806247548104E-7</v>
      </c>
      <c r="DH55" s="13">
        <f t="shared" ca="1" si="121"/>
        <v>2.3235734563962563E-7</v>
      </c>
      <c r="DI55" s="13">
        <f t="shared" ca="1" si="121"/>
        <v>2.3223409921914601E-7</v>
      </c>
      <c r="DJ55" s="13">
        <f t="shared" ca="1" si="121"/>
        <v>2.3211088549337206E-7</v>
      </c>
      <c r="DK55" s="13">
        <f t="shared" ca="1" si="121"/>
        <v>2.3198770446230339E-7</v>
      </c>
      <c r="DL55" s="13">
        <f t="shared" ca="1" si="121"/>
        <v>2.3186455612594045E-7</v>
      </c>
      <c r="DM55" s="13">
        <f t="shared" ca="1" si="121"/>
        <v>2.3174144048428245E-7</v>
      </c>
      <c r="DN55" s="13">
        <f t="shared" ca="1" si="121"/>
        <v>2.3161835753733012E-7</v>
      </c>
      <c r="DO55" s="13">
        <f t="shared" ca="1" si="121"/>
        <v>2.3149530728508315E-7</v>
      </c>
      <c r="DP55" s="13">
        <f t="shared" ca="1" si="121"/>
        <v>2.3137228972754162E-7</v>
      </c>
      <c r="DQ55" s="13">
        <f t="shared" ca="1" si="121"/>
        <v>2.3124930486470557E-7</v>
      </c>
      <c r="DR55" s="13">
        <f t="shared" ca="1" si="121"/>
        <v>2.3112635269657473E-7</v>
      </c>
      <c r="DS55" s="13">
        <f t="shared" ca="1" si="121"/>
        <v>2.3100343322314938E-7</v>
      </c>
      <c r="DT55" s="13">
        <f t="shared" ca="1" si="121"/>
        <v>2.3088054644442967E-7</v>
      </c>
      <c r="DU55" s="13">
        <f t="shared" ca="1" si="121"/>
        <v>2.3075769236041525E-7</v>
      </c>
      <c r="DV55" s="13">
        <f t="shared" ca="1" si="121"/>
        <v>2.3063487097110607E-7</v>
      </c>
      <c r="DW55" s="13">
        <f t="shared" ca="1" si="121"/>
        <v>2.3051208227650255E-7</v>
      </c>
      <c r="DX55" s="13">
        <f t="shared" ca="1" si="121"/>
        <v>2.303893262766042E-7</v>
      </c>
      <c r="DY55" s="13">
        <f t="shared" ca="1" si="121"/>
        <v>2.3026660297141155E-7</v>
      </c>
      <c r="DZ55" s="13">
        <f t="shared" ref="DZ55:GK55" ca="1" si="122">alpha^2*vol_last^2+(1-alpha)^2*vol_next^2+2*alpha*(1-alpha)*cov_last_next</f>
        <v>2.3014391236092407E-7</v>
      </c>
      <c r="EA55" s="13">
        <f t="shared" ca="1" si="122"/>
        <v>2.3002125444514222E-7</v>
      </c>
      <c r="EB55" s="13">
        <f t="shared" ca="1" si="122"/>
        <v>2.2989862922406556E-7</v>
      </c>
      <c r="EC55" s="13">
        <f t="shared" ca="1" si="122"/>
        <v>2.297760366976944E-7</v>
      </c>
      <c r="ED55" s="13">
        <f t="shared" ca="1" si="122"/>
        <v>2.2965347686602872E-7</v>
      </c>
      <c r="EE55" s="13">
        <f t="shared" ca="1" si="122"/>
        <v>2.2953094972906849E-7</v>
      </c>
      <c r="EF55" s="13">
        <f t="shared" ca="1" si="122"/>
        <v>2.2940845528681356E-7</v>
      </c>
      <c r="EG55" s="13">
        <f t="shared" ca="1" si="122"/>
        <v>2.2928599353926409E-7</v>
      </c>
      <c r="EH55" s="13">
        <f t="shared" ca="1" si="122"/>
        <v>2.2916356448641995E-7</v>
      </c>
      <c r="EI55" s="13">
        <f t="shared" ca="1" si="122"/>
        <v>2.2904116812828139E-7</v>
      </c>
      <c r="EJ55" s="13">
        <f t="shared" ca="1" si="122"/>
        <v>2.2891880446484826E-7</v>
      </c>
      <c r="EK55" s="13">
        <f t="shared" ca="1" si="122"/>
        <v>2.2879647349612035E-7</v>
      </c>
      <c r="EL55" s="13">
        <f t="shared" ca="1" si="122"/>
        <v>2.2867417522209794E-7</v>
      </c>
      <c r="EM55" s="13">
        <f t="shared" ca="1" si="122"/>
        <v>2.2855190964278097E-7</v>
      </c>
      <c r="EN55" s="13">
        <f t="shared" ca="1" si="122"/>
        <v>2.2842967675816943E-7</v>
      </c>
      <c r="EO55" s="13">
        <f t="shared" ca="1" si="122"/>
        <v>2.283074765682633E-7</v>
      </c>
      <c r="EP55" s="13">
        <f t="shared" ca="1" si="122"/>
        <v>2.2818530907306258E-7</v>
      </c>
      <c r="EQ55" s="13">
        <f t="shared" ca="1" si="122"/>
        <v>2.2806317427256725E-7</v>
      </c>
      <c r="ER55" s="13">
        <f t="shared" ca="1" si="122"/>
        <v>2.2794107216677733E-7</v>
      </c>
      <c r="ES55" s="13">
        <f t="shared" ca="1" si="122"/>
        <v>2.2781900275569277E-7</v>
      </c>
      <c r="ET55" s="13">
        <f t="shared" ca="1" si="122"/>
        <v>2.2769696603931378E-7</v>
      </c>
      <c r="EU55" s="13">
        <f t="shared" ca="1" si="122"/>
        <v>2.2757496201764009E-7</v>
      </c>
      <c r="EV55" s="13">
        <f t="shared" ca="1" si="122"/>
        <v>2.2745299069067189E-7</v>
      </c>
      <c r="EW55" s="13">
        <f t="shared" ca="1" si="122"/>
        <v>2.27331052058409E-7</v>
      </c>
      <c r="EX55" s="13">
        <f t="shared" ca="1" si="122"/>
        <v>2.2720914612085162E-7</v>
      </c>
      <c r="EY55" s="13">
        <f t="shared" ca="1" si="122"/>
        <v>2.2708727287799966E-7</v>
      </c>
      <c r="EZ55" s="13">
        <f t="shared" ca="1" si="122"/>
        <v>2.2696543232985308E-7</v>
      </c>
      <c r="FA55" s="13">
        <f t="shared" ca="1" si="122"/>
        <v>2.2684362447641188E-7</v>
      </c>
      <c r="FB55" s="13">
        <f t="shared" ca="1" si="122"/>
        <v>2.267218493176762E-7</v>
      </c>
      <c r="FC55" s="13">
        <f t="shared" ca="1" si="122"/>
        <v>2.2660010685364588E-7</v>
      </c>
      <c r="FD55" s="13">
        <f t="shared" ca="1" si="122"/>
        <v>2.2647839708432097E-7</v>
      </c>
      <c r="FE55" s="13">
        <f t="shared" ca="1" si="122"/>
        <v>2.2635672000970142E-7</v>
      </c>
      <c r="FF55" s="13">
        <f t="shared" ca="1" si="122"/>
        <v>2.2623507562978731E-7</v>
      </c>
      <c r="FG55" s="13">
        <f t="shared" ca="1" si="122"/>
        <v>2.2611346394457863E-7</v>
      </c>
      <c r="FH55" s="13">
        <f t="shared" ca="1" si="122"/>
        <v>2.2599188495407537E-7</v>
      </c>
      <c r="FI55" s="13">
        <f t="shared" ca="1" si="122"/>
        <v>2.2587033865827756E-7</v>
      </c>
      <c r="FJ55" s="13">
        <f t="shared" ca="1" si="122"/>
        <v>2.2574882505718515E-7</v>
      </c>
      <c r="FK55" s="13">
        <f t="shared" ca="1" si="122"/>
        <v>2.2562734415079811E-7</v>
      </c>
      <c r="FL55" s="13">
        <f t="shared" ca="1" si="122"/>
        <v>2.2550589593911657E-7</v>
      </c>
      <c r="FM55" s="13">
        <f t="shared" ca="1" si="122"/>
        <v>2.2538448042214039E-7</v>
      </c>
      <c r="FN55" s="13">
        <f t="shared" ca="1" si="122"/>
        <v>2.2526309759986961E-7</v>
      </c>
      <c r="FO55" s="13">
        <f t="shared" ca="1" si="122"/>
        <v>2.251417474723043E-7</v>
      </c>
      <c r="FP55" s="13">
        <f t="shared" ca="1" si="122"/>
        <v>2.2502043003944432E-7</v>
      </c>
      <c r="FQ55" s="13">
        <f t="shared" ca="1" si="122"/>
        <v>2.2489914530128978E-7</v>
      </c>
      <c r="FR55" s="13">
        <f t="shared" ca="1" si="122"/>
        <v>2.2477789325784076E-7</v>
      </c>
      <c r="FS55" s="13">
        <f t="shared" ca="1" si="122"/>
        <v>2.2465667390909701E-7</v>
      </c>
      <c r="FT55" s="13">
        <f t="shared" ca="1" si="122"/>
        <v>2.2453548725505881E-7</v>
      </c>
      <c r="FU55" s="13">
        <f t="shared" ca="1" si="122"/>
        <v>2.2441433329572591E-7</v>
      </c>
      <c r="FV55" s="13">
        <f t="shared" ca="1" si="122"/>
        <v>2.2429321203109851E-7</v>
      </c>
      <c r="FW55" s="13">
        <f t="shared" ca="1" si="122"/>
        <v>2.2417212346117643E-7</v>
      </c>
      <c r="FX55" s="13">
        <f t="shared" ca="1" si="122"/>
        <v>2.2405106758595985E-7</v>
      </c>
      <c r="FY55" s="13">
        <f t="shared" ca="1" si="122"/>
        <v>2.2393004440544859E-7</v>
      </c>
      <c r="FZ55" s="13">
        <f t="shared" ca="1" si="122"/>
        <v>2.2380905391964288E-7</v>
      </c>
      <c r="GA55" s="13">
        <f t="shared" ca="1" si="122"/>
        <v>2.2368809612854248E-7</v>
      </c>
      <c r="GB55" s="13">
        <f t="shared" ca="1" si="122"/>
        <v>2.2356717103214767E-7</v>
      </c>
      <c r="GC55" s="13">
        <f t="shared" ca="1" si="122"/>
        <v>2.2344627863045811E-7</v>
      </c>
      <c r="GD55" s="13">
        <f t="shared" ca="1" si="122"/>
        <v>2.2332541892347394E-7</v>
      </c>
      <c r="GE55" s="13">
        <f t="shared" ca="1" si="122"/>
        <v>2.2320459191119534E-7</v>
      </c>
      <c r="GF55" s="13">
        <f t="shared" ca="1" si="122"/>
        <v>2.2308379759362196E-7</v>
      </c>
      <c r="GG55" s="13">
        <f t="shared" ca="1" si="122"/>
        <v>2.2296303597075416E-7</v>
      </c>
      <c r="GH55" s="13">
        <f t="shared" ca="1" si="122"/>
        <v>2.2284230704259168E-7</v>
      </c>
      <c r="GI55" s="13">
        <f t="shared" ca="1" si="122"/>
        <v>2.2272161080913459E-7</v>
      </c>
      <c r="GJ55" s="13">
        <f t="shared" ca="1" si="122"/>
        <v>2.2260094727038302E-7</v>
      </c>
      <c r="GK55" s="13">
        <f t="shared" ca="1" si="122"/>
        <v>2.2248031642633685E-7</v>
      </c>
      <c r="GL55" s="13">
        <f t="shared" ref="GL55:IW55" ca="1" si="123">alpha^2*vol_last^2+(1-alpha)^2*vol_next^2+2*alpha*(1-alpha)*cov_last_next</f>
        <v>2.2235971827699602E-7</v>
      </c>
      <c r="GM55" s="13">
        <f t="shared" ca="1" si="123"/>
        <v>2.2223915282236071E-7</v>
      </c>
      <c r="GN55" s="13">
        <f t="shared" ca="1" si="123"/>
        <v>2.2211862006243078E-7</v>
      </c>
      <c r="GO55" s="13">
        <f t="shared" ca="1" si="123"/>
        <v>2.2199811999720621E-7</v>
      </c>
      <c r="GP55" s="13">
        <f t="shared" ca="1" si="123"/>
        <v>2.2187765262668705E-7</v>
      </c>
      <c r="GQ55" s="13">
        <f t="shared" ca="1" si="123"/>
        <v>2.2175721795087337E-7</v>
      </c>
      <c r="GR55" s="13">
        <f t="shared" ca="1" si="123"/>
        <v>2.2163681596976511E-7</v>
      </c>
      <c r="GS55" s="13">
        <f t="shared" ca="1" si="123"/>
        <v>2.2151644668336213E-7</v>
      </c>
      <c r="GT55" s="13">
        <f t="shared" ca="1" si="123"/>
        <v>2.213961100916647E-7</v>
      </c>
      <c r="GU55" s="13">
        <f t="shared" ca="1" si="123"/>
        <v>2.2127580619467267E-7</v>
      </c>
      <c r="GV55" s="13">
        <f t="shared" ca="1" si="123"/>
        <v>2.2115553499238605E-7</v>
      </c>
      <c r="GW55" s="13">
        <f t="shared" ca="1" si="123"/>
        <v>2.2103529648480482E-7</v>
      </c>
      <c r="GX55" s="13">
        <f t="shared" ca="1" si="123"/>
        <v>2.2091509067192895E-7</v>
      </c>
      <c r="GY55" s="13">
        <f t="shared" ca="1" si="123"/>
        <v>2.2079491755375862E-7</v>
      </c>
      <c r="GZ55" s="13">
        <f t="shared" ca="1" si="123"/>
        <v>2.2067477713029367E-7</v>
      </c>
      <c r="HA55" s="13">
        <f t="shared" ca="1" si="123"/>
        <v>2.2055466940153409E-7</v>
      </c>
      <c r="HB55" s="13">
        <f t="shared" ca="1" si="123"/>
        <v>2.2043459436748001E-7</v>
      </c>
      <c r="HC55" s="13">
        <f t="shared" ca="1" si="123"/>
        <v>2.2031455202813135E-7</v>
      </c>
      <c r="HD55" s="13">
        <f t="shared" ca="1" si="123"/>
        <v>2.2019454238348797E-7</v>
      </c>
      <c r="HE55" s="13">
        <f t="shared" ca="1" si="123"/>
        <v>2.2007456543355003E-7</v>
      </c>
      <c r="HF55" s="13">
        <f t="shared" ca="1" si="123"/>
        <v>2.1995462117831763E-7</v>
      </c>
      <c r="HG55" s="13">
        <f t="shared" ca="1" si="123"/>
        <v>2.1983470961779059E-7</v>
      </c>
      <c r="HH55" s="13">
        <f t="shared" ca="1" si="123"/>
        <v>2.197148307519689E-7</v>
      </c>
      <c r="HI55" s="13">
        <f t="shared" ca="1" si="123"/>
        <v>2.1959498458085263E-7</v>
      </c>
      <c r="HJ55" s="13">
        <f t="shared" ca="1" si="123"/>
        <v>2.1947517110444187E-7</v>
      </c>
      <c r="HK55" s="13">
        <f t="shared" ca="1" si="123"/>
        <v>2.1935539032273645E-7</v>
      </c>
      <c r="HL55" s="13">
        <f t="shared" ca="1" si="123"/>
        <v>2.1923564223573646E-7</v>
      </c>
      <c r="HM55" s="13">
        <f t="shared" ca="1" si="123"/>
        <v>2.1911592684344191E-7</v>
      </c>
      <c r="HN55" s="13">
        <f t="shared" ca="1" si="123"/>
        <v>2.1899624414585272E-7</v>
      </c>
      <c r="HO55" s="13">
        <f t="shared" ca="1" si="123"/>
        <v>2.1887659414296907E-7</v>
      </c>
      <c r="HP55" s="13">
        <f t="shared" ca="1" si="123"/>
        <v>2.1875697683479067E-7</v>
      </c>
      <c r="HQ55" s="13">
        <f t="shared" ca="1" si="123"/>
        <v>2.1863739222131774E-7</v>
      </c>
      <c r="HR55" s="13">
        <f t="shared" ca="1" si="123"/>
        <v>2.1851784030255027E-7</v>
      </c>
      <c r="HS55" s="13">
        <f t="shared" ca="1" si="123"/>
        <v>2.1839832107848824E-7</v>
      </c>
      <c r="HT55" s="13">
        <f t="shared" ca="1" si="123"/>
        <v>2.1827883454913151E-7</v>
      </c>
      <c r="HU55" s="13">
        <f t="shared" ca="1" si="123"/>
        <v>2.181593807144803E-7</v>
      </c>
      <c r="HV55" s="13">
        <f t="shared" ca="1" si="123"/>
        <v>2.180399595745345E-7</v>
      </c>
      <c r="HW55" s="13">
        <f t="shared" ca="1" si="123"/>
        <v>2.1792057112929412E-7</v>
      </c>
      <c r="HX55" s="13">
        <f t="shared" ca="1" si="123"/>
        <v>2.1780121537875903E-7</v>
      </c>
      <c r="HY55" s="13">
        <f t="shared" ca="1" si="123"/>
        <v>2.1768189232292949E-7</v>
      </c>
      <c r="HZ55" s="13">
        <f t="shared" ca="1" si="123"/>
        <v>2.1756260196180534E-7</v>
      </c>
      <c r="IA55" s="13">
        <f t="shared" ca="1" si="123"/>
        <v>2.1744334429538659E-7</v>
      </c>
      <c r="IB55" s="13">
        <f t="shared" ca="1" si="123"/>
        <v>2.1732411932367321E-7</v>
      </c>
      <c r="IC55" s="13">
        <f t="shared" ca="1" si="123"/>
        <v>2.1720492704666531E-7</v>
      </c>
      <c r="ID55" s="13">
        <f t="shared" ca="1" si="123"/>
        <v>2.170857674643628E-7</v>
      </c>
      <c r="IE55" s="13">
        <f t="shared" ca="1" si="123"/>
        <v>2.1696664057676576E-7</v>
      </c>
      <c r="IF55" s="13">
        <f t="shared" ca="1" si="123"/>
        <v>2.1684754638387407E-7</v>
      </c>
      <c r="IG55" s="13">
        <f t="shared" ca="1" si="123"/>
        <v>2.1672848488568784E-7</v>
      </c>
      <c r="IH55" s="13">
        <f t="shared" ca="1" si="123"/>
        <v>2.1660945608220695E-7</v>
      </c>
      <c r="II55" s="13">
        <f t="shared" ca="1" si="123"/>
        <v>2.1649045997343149E-7</v>
      </c>
      <c r="IJ55" s="13">
        <f t="shared" ca="1" si="123"/>
        <v>2.163714965593615E-7</v>
      </c>
      <c r="IK55" s="13">
        <f t="shared" ca="1" si="123"/>
        <v>2.1625256583999689E-7</v>
      </c>
      <c r="IL55" s="13">
        <f t="shared" ca="1" si="123"/>
        <v>2.1613366781533769E-7</v>
      </c>
      <c r="IM55" s="13">
        <f t="shared" ca="1" si="123"/>
        <v>2.1601480248538396E-7</v>
      </c>
      <c r="IN55" s="13">
        <f t="shared" ca="1" si="123"/>
        <v>2.1589596985013561E-7</v>
      </c>
      <c r="IO55" s="13">
        <f t="shared" ca="1" si="123"/>
        <v>2.1577716990959273E-7</v>
      </c>
      <c r="IP55" s="13">
        <f t="shared" ca="1" si="123"/>
        <v>2.156584026637551E-7</v>
      </c>
      <c r="IQ55" s="13">
        <f t="shared" ca="1" si="123"/>
        <v>2.1553966811262301E-7</v>
      </c>
      <c r="IR55" s="13">
        <f t="shared" ca="1" si="123"/>
        <v>2.1542096625619638E-7</v>
      </c>
      <c r="IS55" s="13">
        <f t="shared" ca="1" si="123"/>
        <v>2.1530229709447514E-7</v>
      </c>
      <c r="IT55" s="13">
        <f t="shared" ca="1" si="123"/>
        <v>2.1518366062745923E-7</v>
      </c>
      <c r="IU55" s="13">
        <f t="shared" ca="1" si="123"/>
        <v>2.1506505685514886E-7</v>
      </c>
      <c r="IV55" s="13">
        <f t="shared" ca="1" si="123"/>
        <v>2.1494648577754378E-7</v>
      </c>
      <c r="IW55" s="13">
        <f t="shared" ca="1" si="123"/>
        <v>2.1482794739464421E-7</v>
      </c>
      <c r="IX55" s="13">
        <f t="shared" ref="IX55:KP55" ca="1" si="124">alpha^2*vol_last^2+(1-alpha)^2*vol_next^2+2*alpha*(1-alpha)*cov_last_next</f>
        <v>2.1470944170644997E-7</v>
      </c>
      <c r="IY55" s="13">
        <f t="shared" ca="1" si="124"/>
        <v>2.1459096871296119E-7</v>
      </c>
      <c r="IZ55" s="13">
        <f t="shared" ca="1" si="124"/>
        <v>2.1447252841417791E-7</v>
      </c>
      <c r="JA55" s="13">
        <f t="shared" ca="1" si="124"/>
        <v>2.1435412081009996E-7</v>
      </c>
      <c r="JB55" s="13">
        <f t="shared" ca="1" si="124"/>
        <v>2.1423574590072733E-7</v>
      </c>
      <c r="JC55" s="13">
        <f t="shared" ca="1" si="124"/>
        <v>2.1411740368606028E-7</v>
      </c>
      <c r="JD55" s="13">
        <f t="shared" ca="1" si="124"/>
        <v>2.1399909416609848E-7</v>
      </c>
      <c r="JE55" s="13">
        <f t="shared" ca="1" si="124"/>
        <v>2.1388081734084231E-7</v>
      </c>
      <c r="JF55" s="13">
        <f t="shared" ca="1" si="124"/>
        <v>2.1376257321029143E-7</v>
      </c>
      <c r="JG55" s="13">
        <f t="shared" ca="1" si="124"/>
        <v>2.1364436177444597E-7</v>
      </c>
      <c r="JH55" s="13">
        <f t="shared" ca="1" si="124"/>
        <v>2.135261830333059E-7</v>
      </c>
      <c r="JI55" s="13">
        <f t="shared" ca="1" si="124"/>
        <v>2.1340803698687126E-7</v>
      </c>
      <c r="JJ55" s="13">
        <f t="shared" ca="1" si="124"/>
        <v>2.1328992363514198E-7</v>
      </c>
      <c r="JK55" s="13">
        <f t="shared" ca="1" si="124"/>
        <v>2.1317184297811824E-7</v>
      </c>
      <c r="JL55" s="13">
        <f t="shared" ca="1" si="124"/>
        <v>2.1305379501579991E-7</v>
      </c>
      <c r="JM55" s="13">
        <f t="shared" ca="1" si="124"/>
        <v>2.1293577974818694E-7</v>
      </c>
      <c r="JN55" s="13">
        <f t="shared" ca="1" si="124"/>
        <v>2.1281779717527933E-7</v>
      </c>
      <c r="JO55" s="13">
        <f t="shared" ca="1" si="124"/>
        <v>2.1269984729707737E-7</v>
      </c>
      <c r="JP55" s="13">
        <f t="shared" ca="1" si="124"/>
        <v>2.1258193011358061E-7</v>
      </c>
      <c r="JQ55" s="13">
        <f t="shared" ca="1" si="124"/>
        <v>2.1246404562478934E-7</v>
      </c>
      <c r="JR55" s="13">
        <f t="shared" ca="1" si="124"/>
        <v>2.1234619383070342E-7</v>
      </c>
      <c r="JS55" s="13">
        <f t="shared" ca="1" si="124"/>
        <v>2.1222837473132297E-7</v>
      </c>
      <c r="JT55" s="13">
        <f t="shared" ca="1" si="124"/>
        <v>2.1211058832664791E-7</v>
      </c>
      <c r="JU55" s="13">
        <f t="shared" ca="1" si="124"/>
        <v>2.1199283461667823E-7</v>
      </c>
      <c r="JV55" s="13">
        <f t="shared" ca="1" si="124"/>
        <v>2.1187511360141401E-7</v>
      </c>
      <c r="JW55" s="13">
        <f t="shared" ca="1" si="124"/>
        <v>2.1175742528085512E-7</v>
      </c>
      <c r="JX55" s="13">
        <f t="shared" ca="1" si="124"/>
        <v>2.1163976965500178E-7</v>
      </c>
      <c r="JY55" s="13">
        <f t="shared" ca="1" si="124"/>
        <v>2.1152214672385382E-7</v>
      </c>
      <c r="JZ55" s="13">
        <f t="shared" ca="1" si="124"/>
        <v>2.1140455648741125E-7</v>
      </c>
      <c r="KA55" s="13">
        <f t="shared" ca="1" si="124"/>
        <v>2.1128699894567409E-7</v>
      </c>
      <c r="KB55" s="13">
        <f t="shared" ca="1" si="124"/>
        <v>2.1116947409864249E-7</v>
      </c>
      <c r="KC55" s="13">
        <f t="shared" ca="1" si="124"/>
        <v>2.1105198194631615E-7</v>
      </c>
      <c r="KD55" s="13">
        <f t="shared" ca="1" si="124"/>
        <v>2.109345224886953E-7</v>
      </c>
      <c r="KE55" s="13">
        <f t="shared" ca="1" si="124"/>
        <v>2.1081709572577973E-7</v>
      </c>
      <c r="KF55" s="13">
        <f t="shared" ca="1" si="124"/>
        <v>2.1069970165756962E-7</v>
      </c>
      <c r="KG55" s="13">
        <f t="shared" ca="1" si="124"/>
        <v>2.1058234028406503E-7</v>
      </c>
      <c r="KH55" s="13">
        <f t="shared" ca="1" si="124"/>
        <v>2.1046501160526575E-7</v>
      </c>
      <c r="KI55" s="13">
        <f t="shared" ca="1" si="124"/>
        <v>2.1034771562117198E-7</v>
      </c>
      <c r="KJ55" s="13">
        <f t="shared" ca="1" si="124"/>
        <v>2.1023045233178349E-7</v>
      </c>
      <c r="KK55" s="13">
        <f t="shared" ca="1" si="124"/>
        <v>2.1011322173710062E-7</v>
      </c>
      <c r="KL55" s="13">
        <f t="shared" ca="1" si="124"/>
        <v>2.0999602383712295E-7</v>
      </c>
      <c r="KM55" s="13">
        <f t="shared" ca="1" si="124"/>
        <v>2.0987885863185085E-7</v>
      </c>
      <c r="KN55" s="13">
        <f t="shared" ca="1" si="124"/>
        <v>2.0976172612128404E-7</v>
      </c>
      <c r="KO55" s="13">
        <f t="shared" ca="1" si="124"/>
        <v>2.0964462630542281E-7</v>
      </c>
      <c r="KP55" s="13">
        <f t="shared" ca="1" si="124"/>
        <v>2.0952755918426687E-7</v>
      </c>
    </row>
    <row r="56" spans="1:302" x14ac:dyDescent="0.2">
      <c r="A56" s="13" t="s">
        <v>80</v>
      </c>
      <c r="B56" s="13">
        <f t="shared" ref="B56:BM56" si="125">v_interp^2</f>
        <v>4.6239999999999991E-7</v>
      </c>
      <c r="C56" s="13">
        <f t="shared" si="125"/>
        <v>2.5600000000000001E-6</v>
      </c>
      <c r="D56" s="13">
        <f t="shared" si="125"/>
        <v>2.6244000000000002E-6</v>
      </c>
      <c r="E56" s="13">
        <f t="shared" si="125"/>
        <v>2.6896E-6</v>
      </c>
      <c r="F56" s="13">
        <f t="shared" si="125"/>
        <v>2.7555999999999995E-6</v>
      </c>
      <c r="G56" s="13">
        <f t="shared" si="125"/>
        <v>2.8224000000000003E-6</v>
      </c>
      <c r="H56" s="13">
        <f t="shared" si="125"/>
        <v>2.8900000000000003E-6</v>
      </c>
      <c r="I56" s="13">
        <f t="shared" si="125"/>
        <v>2.9583999999999999E-6</v>
      </c>
      <c r="J56" s="13">
        <f t="shared" si="125"/>
        <v>3.0275999999999933E-6</v>
      </c>
      <c r="K56" s="13">
        <f t="shared" si="125"/>
        <v>3.2399999999999999E-6</v>
      </c>
      <c r="L56" s="13">
        <f t="shared" si="125"/>
        <v>3.9999999999999998E-6</v>
      </c>
      <c r="M56" s="13">
        <f t="shared" si="125"/>
        <v>3.9999999999999998E-6</v>
      </c>
      <c r="N56" s="13">
        <f t="shared" si="125"/>
        <v>3.9999999999999998E-6</v>
      </c>
      <c r="O56" s="13">
        <f t="shared" si="125"/>
        <v>3.9999999999999998E-6</v>
      </c>
      <c r="P56" s="13">
        <f t="shared" si="125"/>
        <v>3.9999999999999998E-6</v>
      </c>
      <c r="Q56" s="13">
        <f t="shared" si="125"/>
        <v>3.9999999999999998E-6</v>
      </c>
      <c r="R56" s="13">
        <f t="shared" si="125"/>
        <v>3.9999999999999998E-6</v>
      </c>
      <c r="S56" s="13">
        <f t="shared" si="125"/>
        <v>3.9999999999999998E-6</v>
      </c>
      <c r="T56" s="13">
        <f t="shared" si="125"/>
        <v>3.9999999999999998E-6</v>
      </c>
      <c r="U56" s="13">
        <f t="shared" si="125"/>
        <v>3.9999999999999998E-6</v>
      </c>
      <c r="V56" s="13">
        <f t="shared" si="125"/>
        <v>3.9999999999999998E-6</v>
      </c>
      <c r="W56" s="13">
        <f t="shared" si="125"/>
        <v>3.9999999999999998E-6</v>
      </c>
      <c r="X56" s="13">
        <f t="shared" si="125"/>
        <v>3.9999999999999998E-6</v>
      </c>
      <c r="Y56" s="13">
        <f t="shared" si="125"/>
        <v>3.9999999999999998E-6</v>
      </c>
      <c r="Z56" s="13">
        <f t="shared" si="125"/>
        <v>3.9999999999999998E-6</v>
      </c>
      <c r="AA56" s="13">
        <f t="shared" si="125"/>
        <v>3.9999999999999998E-6</v>
      </c>
      <c r="AB56" s="13">
        <f t="shared" si="125"/>
        <v>3.9999999999999998E-6</v>
      </c>
      <c r="AC56" s="13">
        <f t="shared" si="125"/>
        <v>3.9999999999999998E-6</v>
      </c>
      <c r="AD56" s="13">
        <f t="shared" si="125"/>
        <v>3.9999999999999998E-6</v>
      </c>
      <c r="AE56" s="13">
        <f t="shared" si="125"/>
        <v>3.9999999999999998E-6</v>
      </c>
      <c r="AF56" s="13">
        <f t="shared" ca="1" si="125"/>
        <v>3.9999999999999998E-6</v>
      </c>
      <c r="AG56" s="13">
        <f t="shared" ca="1" si="125"/>
        <v>3.4160642540850742E-6</v>
      </c>
      <c r="AH56" s="13">
        <f t="shared" ca="1" si="125"/>
        <v>2.8781786903795972E-6</v>
      </c>
      <c r="AI56" s="13">
        <f t="shared" ca="1" si="125"/>
        <v>2.3863433088835722E-6</v>
      </c>
      <c r="AJ56" s="13">
        <f t="shared" ca="1" si="125"/>
        <v>1.940558109596994E-6</v>
      </c>
      <c r="AK56" s="13">
        <f t="shared" ca="1" si="125"/>
        <v>1.540823092519865E-6</v>
      </c>
      <c r="AL56" s="13">
        <f t="shared" ca="1" si="125"/>
        <v>1.1871382576521857E-6</v>
      </c>
      <c r="AM56" s="13">
        <f t="shared" ca="1" si="125"/>
        <v>8.7950360499395574E-7</v>
      </c>
      <c r="AN56" s="13">
        <f t="shared" ca="1" si="125"/>
        <v>6.1791913454517624E-7</v>
      </c>
      <c r="AO56" s="13">
        <f t="shared" ca="1" si="125"/>
        <v>4.0238484630584489E-7</v>
      </c>
      <c r="AP56" s="13">
        <f t="shared" ca="1" si="125"/>
        <v>2.3290074027596284E-7</v>
      </c>
      <c r="AQ56" s="13">
        <f t="shared" ca="1" si="125"/>
        <v>2.3393309464336774E-7</v>
      </c>
      <c r="AR56" s="13">
        <f t="shared" ca="1" si="125"/>
        <v>2.3496773195764398E-7</v>
      </c>
      <c r="AS56" s="13">
        <f t="shared" ca="1" si="125"/>
        <v>2.3600465221879166E-7</v>
      </c>
      <c r="AT56" s="13">
        <f t="shared" ca="1" si="125"/>
        <v>2.3704385542681058E-7</v>
      </c>
      <c r="AU56" s="13">
        <f t="shared" ca="1" si="125"/>
        <v>2.3808534158170083E-7</v>
      </c>
      <c r="AV56" s="13">
        <f t="shared" ca="1" si="125"/>
        <v>2.3912911068346241E-7</v>
      </c>
      <c r="AW56" s="13">
        <f t="shared" ca="1" si="125"/>
        <v>2.4017516273209534E-7</v>
      </c>
      <c r="AX56" s="13">
        <f t="shared" ca="1" si="125"/>
        <v>2.4122349772759968E-7</v>
      </c>
      <c r="AY56" s="13">
        <f t="shared" ca="1" si="125"/>
        <v>2.4227411566997522E-7</v>
      </c>
      <c r="AZ56" s="13">
        <f t="shared" ca="1" si="125"/>
        <v>2.4332701655922213E-7</v>
      </c>
      <c r="BA56" s="13">
        <f t="shared" ca="1" si="125"/>
        <v>2.4238022361271652E-7</v>
      </c>
      <c r="BB56" s="13">
        <f t="shared" ca="1" si="125"/>
        <v>2.4143527625890747E-7</v>
      </c>
      <c r="BC56" s="13">
        <f t="shared" ca="1" si="125"/>
        <v>2.4049217449779486E-7</v>
      </c>
      <c r="BD56" s="13">
        <f t="shared" ca="1" si="125"/>
        <v>2.3955091832937881E-7</v>
      </c>
      <c r="BE56" s="13">
        <f t="shared" ca="1" si="125"/>
        <v>2.3861150775365916E-7</v>
      </c>
      <c r="BF56" s="13">
        <f t="shared" ca="1" si="125"/>
        <v>2.376739427706361E-7</v>
      </c>
      <c r="BG56" s="13">
        <f t="shared" ca="1" si="125"/>
        <v>2.3673822338030959E-7</v>
      </c>
      <c r="BH56" s="13">
        <f t="shared" ca="1" si="125"/>
        <v>2.3580434958267958E-7</v>
      </c>
      <c r="BI56" s="13">
        <f t="shared" ca="1" si="125"/>
        <v>2.3487232137774611E-7</v>
      </c>
      <c r="BJ56" s="13">
        <f t="shared" ca="1" si="125"/>
        <v>2.3394213876550911E-7</v>
      </c>
      <c r="BK56" s="13">
        <f t="shared" ca="1" si="125"/>
        <v>2.3301380174596867E-7</v>
      </c>
      <c r="BL56" s="13">
        <f t="shared" ca="1" si="125"/>
        <v>2.3208731031912471E-7</v>
      </c>
      <c r="BM56" s="13">
        <f t="shared" ca="1" si="125"/>
        <v>2.3116266448497731E-7</v>
      </c>
      <c r="BN56" s="13">
        <f t="shared" ref="BN56:DY56" ca="1" si="126">v_interp^2</f>
        <v>2.3023986424352638E-7</v>
      </c>
      <c r="BO56" s="13">
        <f t="shared" ca="1" si="126"/>
        <v>2.2931890959477198E-7</v>
      </c>
      <c r="BP56" s="13">
        <f t="shared" ca="1" si="126"/>
        <v>2.2839980053871401E-7</v>
      </c>
      <c r="BQ56" s="13">
        <f t="shared" ca="1" si="126"/>
        <v>2.2748253707535262E-7</v>
      </c>
      <c r="BR56" s="13">
        <f t="shared" ca="1" si="126"/>
        <v>2.2656711920468779E-7</v>
      </c>
      <c r="BS56" s="13">
        <f t="shared" ca="1" si="126"/>
        <v>2.2565354692671944E-7</v>
      </c>
      <c r="BT56" s="13">
        <f t="shared" ca="1" si="126"/>
        <v>2.2474182024144767E-7</v>
      </c>
      <c r="BU56" s="13">
        <f t="shared" ca="1" si="126"/>
        <v>2.2503405988990433E-7</v>
      </c>
      <c r="BV56" s="13">
        <f t="shared" ca="1" si="126"/>
        <v>2.2532648941964404E-7</v>
      </c>
      <c r="BW56" s="13">
        <f t="shared" ca="1" si="126"/>
        <v>2.2561910883066652E-7</v>
      </c>
      <c r="BX56" s="13">
        <f t="shared" ca="1" si="126"/>
        <v>2.2591191812297207E-7</v>
      </c>
      <c r="BY56" s="13">
        <f t="shared" ca="1" si="126"/>
        <v>2.2620491729656045E-7</v>
      </c>
      <c r="BZ56" s="13">
        <f t="shared" ca="1" si="126"/>
        <v>2.2649810635143173E-7</v>
      </c>
      <c r="CA56" s="13">
        <f t="shared" ca="1" si="126"/>
        <v>2.2679148528758597E-7</v>
      </c>
      <c r="CB56" s="13">
        <f t="shared" ca="1" si="126"/>
        <v>2.2708505410502312E-7</v>
      </c>
      <c r="CC56" s="13">
        <f t="shared" ca="1" si="126"/>
        <v>2.273788128037431E-7</v>
      </c>
      <c r="CD56" s="13">
        <f t="shared" ca="1" si="126"/>
        <v>2.2767276138374614E-7</v>
      </c>
      <c r="CE56" s="13">
        <f t="shared" ca="1" si="126"/>
        <v>2.2796689984503207E-7</v>
      </c>
      <c r="CF56" s="13">
        <f t="shared" ca="1" si="126"/>
        <v>2.2826122818760077E-7</v>
      </c>
      <c r="CG56" s="13">
        <f t="shared" ca="1" si="126"/>
        <v>2.2855574641145256E-7</v>
      </c>
      <c r="CH56" s="13">
        <f t="shared" ca="1" si="126"/>
        <v>2.2885045451658712E-7</v>
      </c>
      <c r="CI56" s="13">
        <f t="shared" ca="1" si="126"/>
        <v>2.2914535250300476E-7</v>
      </c>
      <c r="CJ56" s="13">
        <f t="shared" ca="1" si="126"/>
        <v>2.2944044037070519E-7</v>
      </c>
      <c r="CK56" s="13">
        <f t="shared" ca="1" si="126"/>
        <v>2.2973571811968864E-7</v>
      </c>
      <c r="CL56" s="13">
        <f t="shared" ca="1" si="126"/>
        <v>2.3003118574995486E-7</v>
      </c>
      <c r="CM56" s="13">
        <f t="shared" ca="1" si="126"/>
        <v>2.3032684326150409E-7</v>
      </c>
      <c r="CN56" s="13">
        <f t="shared" ca="1" si="126"/>
        <v>2.3062269065433618E-7</v>
      </c>
      <c r="CO56" s="13">
        <f t="shared" ca="1" si="126"/>
        <v>2.3091872792845126E-7</v>
      </c>
      <c r="CP56" s="13">
        <f t="shared" ca="1" si="126"/>
        <v>2.3121495508384924E-7</v>
      </c>
      <c r="CQ56" s="13">
        <f t="shared" ca="1" si="126"/>
        <v>2.3151137212053008E-7</v>
      </c>
      <c r="CR56" s="13">
        <f t="shared" ca="1" si="126"/>
        <v>2.318079790384939E-7</v>
      </c>
      <c r="CS56" s="13">
        <f t="shared" ca="1" si="126"/>
        <v>2.3210477583774052E-7</v>
      </c>
      <c r="CT56" s="13">
        <f t="shared" ca="1" si="126"/>
        <v>2.3240176251827021E-7</v>
      </c>
      <c r="CU56" s="13">
        <f t="shared" ca="1" si="126"/>
        <v>2.3269893908008271E-7</v>
      </c>
      <c r="CV56" s="13">
        <f t="shared" ca="1" si="126"/>
        <v>2.3299630552317813E-7</v>
      </c>
      <c r="CW56" s="13">
        <f t="shared" ca="1" si="126"/>
        <v>2.3329386184755652E-7</v>
      </c>
      <c r="CX56" s="13">
        <f t="shared" ca="1" si="126"/>
        <v>2.3359160805321778E-7</v>
      </c>
      <c r="CY56" s="13">
        <f t="shared" ca="1" si="126"/>
        <v>2.3346803468568424E-7</v>
      </c>
      <c r="CZ56" s="13">
        <f t="shared" ca="1" si="126"/>
        <v>2.3334449401285599E-7</v>
      </c>
      <c r="DA56" s="13">
        <f t="shared" ca="1" si="126"/>
        <v>2.3322098603473327E-7</v>
      </c>
      <c r="DB56" s="13">
        <f t="shared" ca="1" si="126"/>
        <v>2.3309751075131596E-7</v>
      </c>
      <c r="DC56" s="13">
        <f t="shared" ca="1" si="126"/>
        <v>2.3297406816260398E-7</v>
      </c>
      <c r="DD56" s="13">
        <f t="shared" ca="1" si="126"/>
        <v>2.3285065826859741E-7</v>
      </c>
      <c r="DE56" s="13">
        <f t="shared" ca="1" si="126"/>
        <v>2.3272728106929646E-7</v>
      </c>
      <c r="DF56" s="13">
        <f t="shared" ca="1" si="126"/>
        <v>2.3260393656470071E-7</v>
      </c>
      <c r="DG56" s="13">
        <f t="shared" ca="1" si="126"/>
        <v>2.3248062475481037E-7</v>
      </c>
      <c r="DH56" s="13">
        <f t="shared" ca="1" si="126"/>
        <v>2.3235734563962555E-7</v>
      </c>
      <c r="DI56" s="13">
        <f t="shared" ca="1" si="126"/>
        <v>2.3223409921914601E-7</v>
      </c>
      <c r="DJ56" s="13">
        <f t="shared" ca="1" si="126"/>
        <v>2.3211088549337209E-7</v>
      </c>
      <c r="DK56" s="13">
        <f t="shared" ca="1" si="126"/>
        <v>2.3198770446230342E-7</v>
      </c>
      <c r="DL56" s="13">
        <f t="shared" ca="1" si="126"/>
        <v>2.3186455612594038E-7</v>
      </c>
      <c r="DM56" s="13">
        <f t="shared" ca="1" si="126"/>
        <v>2.3174144048428242E-7</v>
      </c>
      <c r="DN56" s="13">
        <f t="shared" ca="1" si="126"/>
        <v>2.3161835753733012E-7</v>
      </c>
      <c r="DO56" s="13">
        <f t="shared" ca="1" si="126"/>
        <v>2.314953072850831E-7</v>
      </c>
      <c r="DP56" s="13">
        <f t="shared" ca="1" si="126"/>
        <v>2.3137228972754162E-7</v>
      </c>
      <c r="DQ56" s="13">
        <f t="shared" ca="1" si="126"/>
        <v>2.3124930486470555E-7</v>
      </c>
      <c r="DR56" s="13">
        <f t="shared" ca="1" si="126"/>
        <v>2.3112635269657478E-7</v>
      </c>
      <c r="DS56" s="13">
        <f t="shared" ca="1" si="126"/>
        <v>2.3100343322314943E-7</v>
      </c>
      <c r="DT56" s="13">
        <f t="shared" ca="1" si="126"/>
        <v>2.3088054644442962E-7</v>
      </c>
      <c r="DU56" s="13">
        <f t="shared" ca="1" si="126"/>
        <v>2.3075769236041522E-7</v>
      </c>
      <c r="DV56" s="13">
        <f t="shared" ca="1" si="126"/>
        <v>2.306348709711061E-7</v>
      </c>
      <c r="DW56" s="13">
        <f t="shared" ca="1" si="126"/>
        <v>2.3051208227650252E-7</v>
      </c>
      <c r="DX56" s="13">
        <f t="shared" ca="1" si="126"/>
        <v>2.3038932627660417E-7</v>
      </c>
      <c r="DY56" s="13">
        <f t="shared" ca="1" si="126"/>
        <v>2.3026660297141152E-7</v>
      </c>
      <c r="DZ56" s="13">
        <f t="shared" ref="DZ56:GK56" ca="1" si="127">v_interp^2</f>
        <v>2.301439123609241E-7</v>
      </c>
      <c r="EA56" s="13">
        <f t="shared" ca="1" si="127"/>
        <v>2.3002125444514222E-7</v>
      </c>
      <c r="EB56" s="13">
        <f t="shared" ca="1" si="127"/>
        <v>2.2989862922406556E-7</v>
      </c>
      <c r="EC56" s="13">
        <f t="shared" ca="1" si="127"/>
        <v>2.2977603669769437E-7</v>
      </c>
      <c r="ED56" s="13">
        <f t="shared" ca="1" si="127"/>
        <v>2.296534768660287E-7</v>
      </c>
      <c r="EE56" s="13">
        <f t="shared" ca="1" si="127"/>
        <v>2.2953094972906846E-7</v>
      </c>
      <c r="EF56" s="13">
        <f t="shared" ca="1" si="127"/>
        <v>2.2940845528681361E-7</v>
      </c>
      <c r="EG56" s="13">
        <f t="shared" ca="1" si="127"/>
        <v>2.2928599353926409E-7</v>
      </c>
      <c r="EH56" s="13">
        <f t="shared" ca="1" si="127"/>
        <v>2.2916356448641998E-7</v>
      </c>
      <c r="EI56" s="13">
        <f t="shared" ca="1" si="127"/>
        <v>2.2904116812828139E-7</v>
      </c>
      <c r="EJ56" s="13">
        <f t="shared" ca="1" si="127"/>
        <v>2.289188044648482E-7</v>
      </c>
      <c r="EK56" s="13">
        <f t="shared" ca="1" si="127"/>
        <v>2.2879647349612035E-7</v>
      </c>
      <c r="EL56" s="13">
        <f t="shared" ca="1" si="127"/>
        <v>2.2867417522209799E-7</v>
      </c>
      <c r="EM56" s="13">
        <f t="shared" ca="1" si="127"/>
        <v>2.2855190964278097E-7</v>
      </c>
      <c r="EN56" s="13">
        <f t="shared" ca="1" si="127"/>
        <v>2.2842967675816945E-7</v>
      </c>
      <c r="EO56" s="13">
        <f t="shared" ca="1" si="127"/>
        <v>2.2830747656826325E-7</v>
      </c>
      <c r="EP56" s="13">
        <f t="shared" ca="1" si="127"/>
        <v>2.2818530907306256E-7</v>
      </c>
      <c r="EQ56" s="13">
        <f t="shared" ca="1" si="127"/>
        <v>2.2806317427256725E-7</v>
      </c>
      <c r="ER56" s="13">
        <f t="shared" ca="1" si="127"/>
        <v>2.2794107216677736E-7</v>
      </c>
      <c r="ES56" s="13">
        <f t="shared" ca="1" si="127"/>
        <v>2.278190027556928E-7</v>
      </c>
      <c r="ET56" s="13">
        <f t="shared" ca="1" si="127"/>
        <v>2.2769696603931378E-7</v>
      </c>
      <c r="EU56" s="13">
        <f t="shared" ca="1" si="127"/>
        <v>2.2757496201764009E-7</v>
      </c>
      <c r="EV56" s="13">
        <f t="shared" ca="1" si="127"/>
        <v>2.2745299069067189E-7</v>
      </c>
      <c r="EW56" s="13">
        <f t="shared" ca="1" si="127"/>
        <v>2.27331052058409E-7</v>
      </c>
      <c r="EX56" s="13">
        <f t="shared" ca="1" si="127"/>
        <v>2.2720914612085165E-7</v>
      </c>
      <c r="EY56" s="13">
        <f t="shared" ca="1" si="127"/>
        <v>2.2708727287799966E-7</v>
      </c>
      <c r="EZ56" s="13">
        <f t="shared" ca="1" si="127"/>
        <v>2.2696543232985308E-7</v>
      </c>
      <c r="FA56" s="13">
        <f t="shared" ca="1" si="127"/>
        <v>2.2684362447641191E-7</v>
      </c>
      <c r="FB56" s="13">
        <f t="shared" ca="1" si="127"/>
        <v>2.2672184931767618E-7</v>
      </c>
      <c r="FC56" s="13">
        <f t="shared" ca="1" si="127"/>
        <v>2.2660010685364583E-7</v>
      </c>
      <c r="FD56" s="13">
        <f t="shared" ca="1" si="127"/>
        <v>2.2647839708432092E-7</v>
      </c>
      <c r="FE56" s="13">
        <f t="shared" ca="1" si="127"/>
        <v>2.2635672000970137E-7</v>
      </c>
      <c r="FF56" s="13">
        <f t="shared" ca="1" si="127"/>
        <v>2.2623507562978733E-7</v>
      </c>
      <c r="FG56" s="13">
        <f t="shared" ca="1" si="127"/>
        <v>2.2611346394457866E-7</v>
      </c>
      <c r="FH56" s="13">
        <f t="shared" ca="1" si="127"/>
        <v>2.2599188495407539E-7</v>
      </c>
      <c r="FI56" s="13">
        <f t="shared" ca="1" si="127"/>
        <v>2.2587033865827756E-7</v>
      </c>
      <c r="FJ56" s="13">
        <f t="shared" ca="1" si="127"/>
        <v>2.257488250571852E-7</v>
      </c>
      <c r="FK56" s="13">
        <f t="shared" ca="1" si="127"/>
        <v>2.2562734415079814E-7</v>
      </c>
      <c r="FL56" s="13">
        <f t="shared" ca="1" si="127"/>
        <v>2.255058959391166E-7</v>
      </c>
      <c r="FM56" s="13">
        <f t="shared" ca="1" si="127"/>
        <v>2.2538448042214036E-7</v>
      </c>
      <c r="FN56" s="13">
        <f t="shared" ca="1" si="127"/>
        <v>2.2526309759986958E-7</v>
      </c>
      <c r="FO56" s="13">
        <f t="shared" ca="1" si="127"/>
        <v>2.2514174747230425E-7</v>
      </c>
      <c r="FP56" s="13">
        <f t="shared" ca="1" si="127"/>
        <v>2.2502043003944432E-7</v>
      </c>
      <c r="FQ56" s="13">
        <f t="shared" ca="1" si="127"/>
        <v>2.2489914530128981E-7</v>
      </c>
      <c r="FR56" s="13">
        <f t="shared" ca="1" si="127"/>
        <v>2.2477789325784076E-7</v>
      </c>
      <c r="FS56" s="13">
        <f t="shared" ca="1" si="127"/>
        <v>2.2465667390909701E-7</v>
      </c>
      <c r="FT56" s="13">
        <f t="shared" ca="1" si="127"/>
        <v>2.2453548725505881E-7</v>
      </c>
      <c r="FU56" s="13">
        <f t="shared" ca="1" si="127"/>
        <v>2.2441433329572589E-7</v>
      </c>
      <c r="FV56" s="13">
        <f t="shared" ca="1" si="127"/>
        <v>2.2429321203109851E-7</v>
      </c>
      <c r="FW56" s="13">
        <f t="shared" ca="1" si="127"/>
        <v>2.2417212346117643E-7</v>
      </c>
      <c r="FX56" s="13">
        <f t="shared" ca="1" si="127"/>
        <v>2.2405106758595982E-7</v>
      </c>
      <c r="FY56" s="13">
        <f t="shared" ca="1" si="127"/>
        <v>2.2393004440544865E-7</v>
      </c>
      <c r="FZ56" s="13">
        <f t="shared" ca="1" si="127"/>
        <v>2.2380905391964291E-7</v>
      </c>
      <c r="GA56" s="13">
        <f t="shared" ca="1" si="127"/>
        <v>2.2368809612854251E-7</v>
      </c>
      <c r="GB56" s="13">
        <f t="shared" ca="1" si="127"/>
        <v>2.2356717103214762E-7</v>
      </c>
      <c r="GC56" s="13">
        <f t="shared" ca="1" si="127"/>
        <v>2.2344627863045814E-7</v>
      </c>
      <c r="GD56" s="13">
        <f t="shared" ca="1" si="127"/>
        <v>2.2332541892347397E-7</v>
      </c>
      <c r="GE56" s="13">
        <f t="shared" ca="1" si="127"/>
        <v>2.2320459191119531E-7</v>
      </c>
      <c r="GF56" s="13">
        <f t="shared" ca="1" si="127"/>
        <v>2.2308379759362199E-7</v>
      </c>
      <c r="GG56" s="13">
        <f t="shared" ca="1" si="127"/>
        <v>2.2296303597075418E-7</v>
      </c>
      <c r="GH56" s="13">
        <f t="shared" ca="1" si="127"/>
        <v>2.2284230704259166E-7</v>
      </c>
      <c r="GI56" s="13">
        <f t="shared" ca="1" si="127"/>
        <v>2.2272161080913459E-7</v>
      </c>
      <c r="GJ56" s="13">
        <f t="shared" ca="1" si="127"/>
        <v>2.2260094727038302E-7</v>
      </c>
      <c r="GK56" s="13">
        <f t="shared" ca="1" si="127"/>
        <v>2.2248031642633685E-7</v>
      </c>
      <c r="GL56" s="13">
        <f t="shared" ref="GL56:IW56" ca="1" si="128">v_interp^2</f>
        <v>2.2235971827699602E-7</v>
      </c>
      <c r="GM56" s="13">
        <f t="shared" ca="1" si="128"/>
        <v>2.2223915282236068E-7</v>
      </c>
      <c r="GN56" s="13">
        <f t="shared" ca="1" si="128"/>
        <v>2.2211862006243078E-7</v>
      </c>
      <c r="GO56" s="13">
        <f t="shared" ca="1" si="128"/>
        <v>2.2199811999720621E-7</v>
      </c>
      <c r="GP56" s="13">
        <f t="shared" ca="1" si="128"/>
        <v>2.2187765262668702E-7</v>
      </c>
      <c r="GQ56" s="13">
        <f t="shared" ca="1" si="128"/>
        <v>2.2175721795087335E-7</v>
      </c>
      <c r="GR56" s="13">
        <f t="shared" ca="1" si="128"/>
        <v>2.2163681596976511E-7</v>
      </c>
      <c r="GS56" s="13">
        <f t="shared" ca="1" si="128"/>
        <v>2.2151644668336219E-7</v>
      </c>
      <c r="GT56" s="13">
        <f t="shared" ca="1" si="128"/>
        <v>2.2139611009166467E-7</v>
      </c>
      <c r="GU56" s="13">
        <f t="shared" ca="1" si="128"/>
        <v>2.2127580619467267E-7</v>
      </c>
      <c r="GV56" s="13">
        <f t="shared" ca="1" si="128"/>
        <v>2.2115553499238608E-7</v>
      </c>
      <c r="GW56" s="13">
        <f t="shared" ca="1" si="128"/>
        <v>2.2103529648480482E-7</v>
      </c>
      <c r="GX56" s="13">
        <f t="shared" ca="1" si="128"/>
        <v>2.2091509067192895E-7</v>
      </c>
      <c r="GY56" s="13">
        <f t="shared" ca="1" si="128"/>
        <v>2.2079491755375862E-7</v>
      </c>
      <c r="GZ56" s="13">
        <f t="shared" ca="1" si="128"/>
        <v>2.206747771302937E-7</v>
      </c>
      <c r="HA56" s="13">
        <f t="shared" ca="1" si="128"/>
        <v>2.2055466940153409E-7</v>
      </c>
      <c r="HB56" s="13">
        <f t="shared" ca="1" si="128"/>
        <v>2.2043459436748001E-7</v>
      </c>
      <c r="HC56" s="13">
        <f t="shared" ca="1" si="128"/>
        <v>2.2031455202813133E-7</v>
      </c>
      <c r="HD56" s="13">
        <f t="shared" ca="1" si="128"/>
        <v>2.2019454238348797E-7</v>
      </c>
      <c r="HE56" s="13">
        <f t="shared" ca="1" si="128"/>
        <v>2.2007456543355003E-7</v>
      </c>
      <c r="HF56" s="13">
        <f t="shared" ca="1" si="128"/>
        <v>2.199546211783176E-7</v>
      </c>
      <c r="HG56" s="13">
        <f t="shared" ca="1" si="128"/>
        <v>2.1983470961779059E-7</v>
      </c>
      <c r="HH56" s="13">
        <f t="shared" ca="1" si="128"/>
        <v>2.1971483075196888E-7</v>
      </c>
      <c r="HI56" s="13">
        <f t="shared" ca="1" si="128"/>
        <v>2.195949845808526E-7</v>
      </c>
      <c r="HJ56" s="13">
        <f t="shared" ca="1" si="128"/>
        <v>2.1947517110444185E-7</v>
      </c>
      <c r="HK56" s="13">
        <f t="shared" ca="1" si="128"/>
        <v>2.1935539032273647E-7</v>
      </c>
      <c r="HL56" s="13">
        <f t="shared" ca="1" si="128"/>
        <v>2.1923564223573646E-7</v>
      </c>
      <c r="HM56" s="13">
        <f t="shared" ca="1" si="128"/>
        <v>2.1911592684344194E-7</v>
      </c>
      <c r="HN56" s="13">
        <f t="shared" ca="1" si="128"/>
        <v>2.1899624414585272E-7</v>
      </c>
      <c r="HO56" s="13">
        <f t="shared" ca="1" si="128"/>
        <v>2.1887659414296904E-7</v>
      </c>
      <c r="HP56" s="13">
        <f t="shared" ca="1" si="128"/>
        <v>2.1875697683479067E-7</v>
      </c>
      <c r="HQ56" s="13">
        <f t="shared" ca="1" si="128"/>
        <v>2.1863739222131771E-7</v>
      </c>
      <c r="HR56" s="13">
        <f t="shared" ca="1" si="128"/>
        <v>2.1851784030255027E-7</v>
      </c>
      <c r="HS56" s="13">
        <f t="shared" ca="1" si="128"/>
        <v>2.1839832107848824E-7</v>
      </c>
      <c r="HT56" s="13">
        <f t="shared" ca="1" si="128"/>
        <v>2.1827883454913151E-7</v>
      </c>
      <c r="HU56" s="13">
        <f t="shared" ca="1" si="128"/>
        <v>2.1815938071448033E-7</v>
      </c>
      <c r="HV56" s="13">
        <f t="shared" ca="1" si="128"/>
        <v>2.180399595745345E-7</v>
      </c>
      <c r="HW56" s="13">
        <f t="shared" ca="1" si="128"/>
        <v>2.1792057112929409E-7</v>
      </c>
      <c r="HX56" s="13">
        <f t="shared" ca="1" si="128"/>
        <v>2.1780121537875903E-7</v>
      </c>
      <c r="HY56" s="13">
        <f t="shared" ca="1" si="128"/>
        <v>2.1768189232292949E-7</v>
      </c>
      <c r="HZ56" s="13">
        <f t="shared" ca="1" si="128"/>
        <v>2.1756260196180534E-7</v>
      </c>
      <c r="IA56" s="13">
        <f t="shared" ca="1" si="128"/>
        <v>2.1744334429538657E-7</v>
      </c>
      <c r="IB56" s="13">
        <f t="shared" ca="1" si="128"/>
        <v>2.1732411932367318E-7</v>
      </c>
      <c r="IC56" s="13">
        <f t="shared" ca="1" si="128"/>
        <v>2.1720492704666531E-7</v>
      </c>
      <c r="ID56" s="13">
        <f t="shared" ca="1" si="128"/>
        <v>2.170857674643628E-7</v>
      </c>
      <c r="IE56" s="13">
        <f t="shared" ca="1" si="128"/>
        <v>2.1696664057676573E-7</v>
      </c>
      <c r="IF56" s="13">
        <f t="shared" ca="1" si="128"/>
        <v>2.1684754638387404E-7</v>
      </c>
      <c r="IG56" s="13">
        <f t="shared" ca="1" si="128"/>
        <v>2.1672848488568779E-7</v>
      </c>
      <c r="IH56" s="13">
        <f t="shared" ca="1" si="128"/>
        <v>2.1660945608220695E-7</v>
      </c>
      <c r="II56" s="13">
        <f t="shared" ca="1" si="128"/>
        <v>2.1649045997343152E-7</v>
      </c>
      <c r="IJ56" s="13">
        <f t="shared" ca="1" si="128"/>
        <v>2.163714965593615E-7</v>
      </c>
      <c r="IK56" s="13">
        <f t="shared" ca="1" si="128"/>
        <v>2.1625256583999689E-7</v>
      </c>
      <c r="IL56" s="13">
        <f t="shared" ca="1" si="128"/>
        <v>2.1613366781533772E-7</v>
      </c>
      <c r="IM56" s="13">
        <f t="shared" ca="1" si="128"/>
        <v>2.1601480248538396E-7</v>
      </c>
      <c r="IN56" s="13">
        <f t="shared" ca="1" si="128"/>
        <v>2.1589596985013561E-7</v>
      </c>
      <c r="IO56" s="13">
        <f t="shared" ca="1" si="128"/>
        <v>2.1577716990959273E-7</v>
      </c>
      <c r="IP56" s="13">
        <f t="shared" ca="1" si="128"/>
        <v>2.1565840266375515E-7</v>
      </c>
      <c r="IQ56" s="13">
        <f t="shared" ca="1" si="128"/>
        <v>2.1553966811262303E-7</v>
      </c>
      <c r="IR56" s="13">
        <f t="shared" ca="1" si="128"/>
        <v>2.1542096625619635E-7</v>
      </c>
      <c r="IS56" s="13">
        <f t="shared" ca="1" si="128"/>
        <v>2.1530229709447514E-7</v>
      </c>
      <c r="IT56" s="13">
        <f t="shared" ca="1" si="128"/>
        <v>2.1518366062745923E-7</v>
      </c>
      <c r="IU56" s="13">
        <f t="shared" ca="1" si="128"/>
        <v>2.1506505685514884E-7</v>
      </c>
      <c r="IV56" s="13">
        <f t="shared" ca="1" si="128"/>
        <v>2.1494648577754375E-7</v>
      </c>
      <c r="IW56" s="13">
        <f t="shared" ca="1" si="128"/>
        <v>2.1482794739464421E-7</v>
      </c>
      <c r="IX56" s="13">
        <f t="shared" ref="IX56:KP56" ca="1" si="129">v_interp^2</f>
        <v>2.1470944170644994E-7</v>
      </c>
      <c r="IY56" s="13">
        <f t="shared" ca="1" si="129"/>
        <v>2.1459096871296122E-7</v>
      </c>
      <c r="IZ56" s="13">
        <f t="shared" ca="1" si="129"/>
        <v>2.1447252841417791E-7</v>
      </c>
      <c r="JA56" s="13">
        <f t="shared" ca="1" si="129"/>
        <v>2.143541208100999E-7</v>
      </c>
      <c r="JB56" s="13">
        <f t="shared" ca="1" si="129"/>
        <v>2.1423574590072733E-7</v>
      </c>
      <c r="JC56" s="13">
        <f t="shared" ca="1" si="129"/>
        <v>2.1411740368606026E-7</v>
      </c>
      <c r="JD56" s="13">
        <f t="shared" ca="1" si="129"/>
        <v>2.1399909416609851E-7</v>
      </c>
      <c r="JE56" s="13">
        <f t="shared" ca="1" si="129"/>
        <v>2.1388081734084228E-7</v>
      </c>
      <c r="JF56" s="13">
        <f t="shared" ca="1" si="129"/>
        <v>2.1376257321029143E-7</v>
      </c>
      <c r="JG56" s="13">
        <f t="shared" ca="1" si="129"/>
        <v>2.1364436177444595E-7</v>
      </c>
      <c r="JH56" s="13">
        <f t="shared" ca="1" si="129"/>
        <v>2.1352618303330595E-7</v>
      </c>
      <c r="JI56" s="13">
        <f t="shared" ca="1" si="129"/>
        <v>2.1340803698687128E-7</v>
      </c>
      <c r="JJ56" s="13">
        <f t="shared" ca="1" si="129"/>
        <v>2.13289923635142E-7</v>
      </c>
      <c r="JK56" s="13">
        <f t="shared" ca="1" si="129"/>
        <v>2.1317184297811826E-7</v>
      </c>
      <c r="JL56" s="13">
        <f t="shared" ca="1" si="129"/>
        <v>2.1305379501579994E-7</v>
      </c>
      <c r="JM56" s="13">
        <f t="shared" ca="1" si="129"/>
        <v>2.1293577974818694E-7</v>
      </c>
      <c r="JN56" s="13">
        <f t="shared" ca="1" si="129"/>
        <v>2.1281779717527933E-7</v>
      </c>
      <c r="JO56" s="13">
        <f t="shared" ca="1" si="129"/>
        <v>2.1269984729707734E-7</v>
      </c>
      <c r="JP56" s="13">
        <f t="shared" ca="1" si="129"/>
        <v>2.1258193011358058E-7</v>
      </c>
      <c r="JQ56" s="13">
        <f t="shared" ca="1" si="129"/>
        <v>2.1246404562478934E-7</v>
      </c>
      <c r="JR56" s="13">
        <f t="shared" ca="1" si="129"/>
        <v>2.123461938307034E-7</v>
      </c>
      <c r="JS56" s="13">
        <f t="shared" ca="1" si="129"/>
        <v>2.1222837473132297E-7</v>
      </c>
      <c r="JT56" s="13">
        <f t="shared" ca="1" si="129"/>
        <v>2.1211058832664788E-7</v>
      </c>
      <c r="JU56" s="13">
        <f t="shared" ca="1" si="129"/>
        <v>2.119928346166782E-7</v>
      </c>
      <c r="JV56" s="13">
        <f t="shared" ca="1" si="129"/>
        <v>2.1187511360141401E-7</v>
      </c>
      <c r="JW56" s="13">
        <f t="shared" ca="1" si="129"/>
        <v>2.1175742528085515E-7</v>
      </c>
      <c r="JX56" s="13">
        <f t="shared" ca="1" si="129"/>
        <v>2.1163976965500181E-7</v>
      </c>
      <c r="JY56" s="13">
        <f t="shared" ca="1" si="129"/>
        <v>2.115221467238538E-7</v>
      </c>
      <c r="JZ56" s="13">
        <f t="shared" ca="1" si="129"/>
        <v>2.1140455648741128E-7</v>
      </c>
      <c r="KA56" s="13">
        <f t="shared" ca="1" si="129"/>
        <v>2.1128699894567409E-7</v>
      </c>
      <c r="KB56" s="13">
        <f t="shared" ca="1" si="129"/>
        <v>2.1116947409864249E-7</v>
      </c>
      <c r="KC56" s="13">
        <f t="shared" ca="1" si="129"/>
        <v>2.1105198194631615E-7</v>
      </c>
      <c r="KD56" s="13">
        <f t="shared" ca="1" si="129"/>
        <v>2.109345224886953E-7</v>
      </c>
      <c r="KE56" s="13">
        <f t="shared" ca="1" si="129"/>
        <v>2.1081709572577976E-7</v>
      </c>
      <c r="KF56" s="13">
        <f t="shared" ca="1" si="129"/>
        <v>2.1069970165756965E-7</v>
      </c>
      <c r="KG56" s="13">
        <f t="shared" ca="1" si="129"/>
        <v>2.1058234028406503E-7</v>
      </c>
      <c r="KH56" s="13">
        <f t="shared" ca="1" si="129"/>
        <v>2.1046501160526575E-7</v>
      </c>
      <c r="KI56" s="13">
        <f t="shared" ca="1" si="129"/>
        <v>2.1034771562117198E-7</v>
      </c>
      <c r="KJ56" s="13">
        <f t="shared" ca="1" si="129"/>
        <v>2.1023045233178352E-7</v>
      </c>
      <c r="KK56" s="13">
        <f t="shared" ca="1" si="129"/>
        <v>2.101132217371006E-7</v>
      </c>
      <c r="KL56" s="13">
        <f t="shared" ca="1" si="129"/>
        <v>2.0999602383712295E-7</v>
      </c>
      <c r="KM56" s="13">
        <f t="shared" ca="1" si="129"/>
        <v>2.0987885863185085E-7</v>
      </c>
      <c r="KN56" s="13">
        <f t="shared" ca="1" si="129"/>
        <v>2.0976172612128406E-7</v>
      </c>
      <c r="KO56" s="13">
        <f t="shared" ca="1" si="129"/>
        <v>2.0964462630542284E-7</v>
      </c>
      <c r="KP56" s="13">
        <f t="shared" ca="1" si="129"/>
        <v>2.0952755918426687E-7</v>
      </c>
    </row>
    <row r="58" spans="1:302" x14ac:dyDescent="0.2">
      <c r="A58" s="13" t="s">
        <v>81</v>
      </c>
      <c r="B58" s="13">
        <f t="shared" ref="B58:BM58" si="130">alpha*PVCF</f>
        <v>37396.621029957474</v>
      </c>
      <c r="C58" s="13">
        <f t="shared" si="130"/>
        <v>319588.74653047894</v>
      </c>
      <c r="D58" s="13">
        <f t="shared" si="130"/>
        <v>0</v>
      </c>
      <c r="E58" s="13">
        <f t="shared" si="130"/>
        <v>0</v>
      </c>
      <c r="F58" s="13">
        <f t="shared" si="130"/>
        <v>0</v>
      </c>
      <c r="G58" s="13">
        <f t="shared" si="130"/>
        <v>0</v>
      </c>
      <c r="H58" s="13">
        <f t="shared" si="130"/>
        <v>0</v>
      </c>
      <c r="I58" s="13">
        <f t="shared" si="130"/>
        <v>0</v>
      </c>
      <c r="J58" s="13">
        <f t="shared" si="130"/>
        <v>0</v>
      </c>
      <c r="K58" s="13">
        <f t="shared" si="130"/>
        <v>0</v>
      </c>
      <c r="L58" s="13">
        <f t="shared" si="130"/>
        <v>0</v>
      </c>
      <c r="M58" s="13">
        <f t="shared" si="130"/>
        <v>0</v>
      </c>
      <c r="N58" s="13">
        <f t="shared" si="130"/>
        <v>0</v>
      </c>
      <c r="O58" s="13">
        <f t="shared" si="130"/>
        <v>0</v>
      </c>
      <c r="P58" s="13">
        <f t="shared" si="130"/>
        <v>0</v>
      </c>
      <c r="Q58" s="13">
        <f t="shared" si="130"/>
        <v>0</v>
      </c>
      <c r="R58" s="13">
        <f t="shared" si="130"/>
        <v>0</v>
      </c>
      <c r="S58" s="13">
        <f t="shared" si="130"/>
        <v>0</v>
      </c>
      <c r="T58" s="13">
        <f t="shared" si="130"/>
        <v>0</v>
      </c>
      <c r="U58" s="13">
        <f t="shared" si="130"/>
        <v>0</v>
      </c>
      <c r="V58" s="13">
        <f t="shared" si="130"/>
        <v>0</v>
      </c>
      <c r="W58" s="13">
        <f t="shared" si="130"/>
        <v>0</v>
      </c>
      <c r="X58" s="13">
        <f t="shared" si="130"/>
        <v>0</v>
      </c>
      <c r="Y58" s="13">
        <f t="shared" si="130"/>
        <v>0</v>
      </c>
      <c r="Z58" s="13">
        <f t="shared" si="130"/>
        <v>0</v>
      </c>
      <c r="AA58" s="13">
        <f t="shared" si="130"/>
        <v>0</v>
      </c>
      <c r="AB58" s="13">
        <f t="shared" si="130"/>
        <v>0</v>
      </c>
      <c r="AC58" s="13">
        <f t="shared" si="130"/>
        <v>0</v>
      </c>
      <c r="AD58" s="13">
        <f t="shared" si="130"/>
        <v>0</v>
      </c>
      <c r="AE58" s="13">
        <f t="shared" si="130"/>
        <v>0</v>
      </c>
      <c r="AF58" s="13">
        <f t="shared" ca="1" si="130"/>
        <v>0</v>
      </c>
      <c r="AG58" s="13">
        <f t="shared" ca="1" si="130"/>
        <v>0</v>
      </c>
      <c r="AH58" s="13">
        <f t="shared" ca="1" si="130"/>
        <v>0</v>
      </c>
      <c r="AI58" s="13">
        <f t="shared" ca="1" si="130"/>
        <v>0</v>
      </c>
      <c r="AJ58" s="13">
        <f t="shared" ca="1" si="130"/>
        <v>0</v>
      </c>
      <c r="AK58" s="13">
        <f t="shared" ca="1" si="130"/>
        <v>0</v>
      </c>
      <c r="AL58" s="13">
        <f t="shared" ca="1" si="130"/>
        <v>0</v>
      </c>
      <c r="AM58" s="13">
        <f t="shared" ca="1" si="130"/>
        <v>0</v>
      </c>
      <c r="AN58" s="13">
        <f t="shared" ca="1" si="130"/>
        <v>0</v>
      </c>
      <c r="AO58" s="13">
        <f t="shared" ca="1" si="130"/>
        <v>0</v>
      </c>
      <c r="AP58" s="13">
        <f t="shared" ca="1" si="130"/>
        <v>0</v>
      </c>
      <c r="AQ58" s="13">
        <f t="shared" ca="1" si="130"/>
        <v>0</v>
      </c>
      <c r="AR58" s="13">
        <f t="shared" ca="1" si="130"/>
        <v>0</v>
      </c>
      <c r="AS58" s="13">
        <f t="shared" ca="1" si="130"/>
        <v>0</v>
      </c>
      <c r="AT58" s="13">
        <f t="shared" ca="1" si="130"/>
        <v>0</v>
      </c>
      <c r="AU58" s="13">
        <f t="shared" ca="1" si="130"/>
        <v>0</v>
      </c>
      <c r="AV58" s="13">
        <f t="shared" ca="1" si="130"/>
        <v>0</v>
      </c>
      <c r="AW58" s="13">
        <f t="shared" ca="1" si="130"/>
        <v>0</v>
      </c>
      <c r="AX58" s="13">
        <f t="shared" ca="1" si="130"/>
        <v>0</v>
      </c>
      <c r="AY58" s="13">
        <f t="shared" ca="1" si="130"/>
        <v>0</v>
      </c>
      <c r="AZ58" s="13">
        <f t="shared" ca="1" si="130"/>
        <v>0</v>
      </c>
      <c r="BA58" s="13">
        <f t="shared" ca="1" si="130"/>
        <v>0</v>
      </c>
      <c r="BB58" s="13">
        <f t="shared" ca="1" si="130"/>
        <v>0</v>
      </c>
      <c r="BC58" s="13">
        <f t="shared" ca="1" si="130"/>
        <v>0</v>
      </c>
      <c r="BD58" s="13">
        <f t="shared" ca="1" si="130"/>
        <v>0</v>
      </c>
      <c r="BE58" s="13">
        <f t="shared" ca="1" si="130"/>
        <v>0</v>
      </c>
      <c r="BF58" s="13">
        <f t="shared" ca="1" si="130"/>
        <v>0</v>
      </c>
      <c r="BG58" s="13">
        <f t="shared" ca="1" si="130"/>
        <v>0</v>
      </c>
      <c r="BH58" s="13">
        <f t="shared" ca="1" si="130"/>
        <v>0</v>
      </c>
      <c r="BI58" s="13">
        <f t="shared" ca="1" si="130"/>
        <v>0</v>
      </c>
      <c r="BJ58" s="13">
        <f t="shared" ca="1" si="130"/>
        <v>0</v>
      </c>
      <c r="BK58" s="13">
        <f t="shared" ca="1" si="130"/>
        <v>0</v>
      </c>
      <c r="BL58" s="13">
        <f t="shared" ca="1" si="130"/>
        <v>0</v>
      </c>
      <c r="BM58" s="13">
        <f t="shared" ca="1" si="130"/>
        <v>0</v>
      </c>
      <c r="BN58" s="13">
        <f t="shared" ref="BN58:DY58" ca="1" si="131">alpha*PVCF</f>
        <v>0</v>
      </c>
      <c r="BO58" s="13">
        <f t="shared" ca="1" si="131"/>
        <v>0</v>
      </c>
      <c r="BP58" s="13">
        <f t="shared" ca="1" si="131"/>
        <v>0</v>
      </c>
      <c r="BQ58" s="13">
        <f t="shared" ca="1" si="131"/>
        <v>0</v>
      </c>
      <c r="BR58" s="13">
        <f t="shared" ca="1" si="131"/>
        <v>0</v>
      </c>
      <c r="BS58" s="13">
        <f t="shared" ca="1" si="131"/>
        <v>0</v>
      </c>
      <c r="BT58" s="13">
        <f t="shared" ca="1" si="131"/>
        <v>0</v>
      </c>
      <c r="BU58" s="13">
        <f t="shared" ca="1" si="131"/>
        <v>0</v>
      </c>
      <c r="BV58" s="13">
        <f t="shared" ca="1" si="131"/>
        <v>0</v>
      </c>
      <c r="BW58" s="13">
        <f t="shared" ca="1" si="131"/>
        <v>0</v>
      </c>
      <c r="BX58" s="13">
        <f t="shared" ca="1" si="131"/>
        <v>0</v>
      </c>
      <c r="BY58" s="13">
        <f t="shared" ca="1" si="131"/>
        <v>0</v>
      </c>
      <c r="BZ58" s="13">
        <f t="shared" ca="1" si="131"/>
        <v>0</v>
      </c>
      <c r="CA58" s="13">
        <f t="shared" ca="1" si="131"/>
        <v>0</v>
      </c>
      <c r="CB58" s="13">
        <f t="shared" ca="1" si="131"/>
        <v>0</v>
      </c>
      <c r="CC58" s="13">
        <f t="shared" ca="1" si="131"/>
        <v>0</v>
      </c>
      <c r="CD58" s="13">
        <f t="shared" ca="1" si="131"/>
        <v>0</v>
      </c>
      <c r="CE58" s="13">
        <f t="shared" ca="1" si="131"/>
        <v>0</v>
      </c>
      <c r="CF58" s="13">
        <f t="shared" ca="1" si="131"/>
        <v>0</v>
      </c>
      <c r="CG58" s="13">
        <f t="shared" ca="1" si="131"/>
        <v>0</v>
      </c>
      <c r="CH58" s="13">
        <f t="shared" ca="1" si="131"/>
        <v>0</v>
      </c>
      <c r="CI58" s="13">
        <f t="shared" ca="1" si="131"/>
        <v>0</v>
      </c>
      <c r="CJ58" s="13">
        <f t="shared" ca="1" si="131"/>
        <v>0</v>
      </c>
      <c r="CK58" s="13">
        <f t="shared" ca="1" si="131"/>
        <v>0</v>
      </c>
      <c r="CL58" s="13">
        <f t="shared" ca="1" si="131"/>
        <v>0</v>
      </c>
      <c r="CM58" s="13">
        <f t="shared" ca="1" si="131"/>
        <v>0</v>
      </c>
      <c r="CN58" s="13">
        <f t="shared" ca="1" si="131"/>
        <v>0</v>
      </c>
      <c r="CO58" s="13">
        <f t="shared" ca="1" si="131"/>
        <v>0</v>
      </c>
      <c r="CP58" s="13">
        <f t="shared" ca="1" si="131"/>
        <v>0</v>
      </c>
      <c r="CQ58" s="13">
        <f t="shared" ca="1" si="131"/>
        <v>0</v>
      </c>
      <c r="CR58" s="13">
        <f t="shared" ca="1" si="131"/>
        <v>0</v>
      </c>
      <c r="CS58" s="13">
        <f t="shared" ca="1" si="131"/>
        <v>0</v>
      </c>
      <c r="CT58" s="13">
        <f t="shared" ca="1" si="131"/>
        <v>0</v>
      </c>
      <c r="CU58" s="13">
        <f t="shared" ca="1" si="131"/>
        <v>0</v>
      </c>
      <c r="CV58" s="13">
        <f t="shared" ca="1" si="131"/>
        <v>0</v>
      </c>
      <c r="CW58" s="13">
        <f t="shared" ca="1" si="131"/>
        <v>0</v>
      </c>
      <c r="CX58" s="13">
        <f t="shared" ca="1" si="131"/>
        <v>0</v>
      </c>
      <c r="CY58" s="13">
        <f t="shared" ca="1" si="131"/>
        <v>0</v>
      </c>
      <c r="CZ58" s="13">
        <f t="shared" ca="1" si="131"/>
        <v>0</v>
      </c>
      <c r="DA58" s="13">
        <f t="shared" ca="1" si="131"/>
        <v>0</v>
      </c>
      <c r="DB58" s="13">
        <f t="shared" ca="1" si="131"/>
        <v>0</v>
      </c>
      <c r="DC58" s="13">
        <f t="shared" ca="1" si="131"/>
        <v>0</v>
      </c>
      <c r="DD58" s="13">
        <f t="shared" ca="1" si="131"/>
        <v>0</v>
      </c>
      <c r="DE58" s="13">
        <f t="shared" ca="1" si="131"/>
        <v>0</v>
      </c>
      <c r="DF58" s="13">
        <f t="shared" ca="1" si="131"/>
        <v>0</v>
      </c>
      <c r="DG58" s="13">
        <f t="shared" ca="1" si="131"/>
        <v>0</v>
      </c>
      <c r="DH58" s="13">
        <f t="shared" ca="1" si="131"/>
        <v>0</v>
      </c>
      <c r="DI58" s="13">
        <f t="shared" ca="1" si="131"/>
        <v>0</v>
      </c>
      <c r="DJ58" s="13">
        <f t="shared" ca="1" si="131"/>
        <v>0</v>
      </c>
      <c r="DK58" s="13">
        <f t="shared" ca="1" si="131"/>
        <v>0</v>
      </c>
      <c r="DL58" s="13">
        <f t="shared" ca="1" si="131"/>
        <v>0</v>
      </c>
      <c r="DM58" s="13">
        <f t="shared" ca="1" si="131"/>
        <v>0</v>
      </c>
      <c r="DN58" s="13">
        <f t="shared" ca="1" si="131"/>
        <v>0</v>
      </c>
      <c r="DO58" s="13">
        <f t="shared" ca="1" si="131"/>
        <v>0</v>
      </c>
      <c r="DP58" s="13">
        <f t="shared" ca="1" si="131"/>
        <v>0</v>
      </c>
      <c r="DQ58" s="13">
        <f t="shared" ca="1" si="131"/>
        <v>0</v>
      </c>
      <c r="DR58" s="13">
        <f t="shared" ca="1" si="131"/>
        <v>0</v>
      </c>
      <c r="DS58" s="13">
        <f t="shared" ca="1" si="131"/>
        <v>0</v>
      </c>
      <c r="DT58" s="13">
        <f t="shared" ca="1" si="131"/>
        <v>0</v>
      </c>
      <c r="DU58" s="13">
        <f t="shared" ca="1" si="131"/>
        <v>0</v>
      </c>
      <c r="DV58" s="13">
        <f t="shared" ca="1" si="131"/>
        <v>0</v>
      </c>
      <c r="DW58" s="13">
        <f t="shared" ca="1" si="131"/>
        <v>0</v>
      </c>
      <c r="DX58" s="13">
        <f t="shared" ca="1" si="131"/>
        <v>0</v>
      </c>
      <c r="DY58" s="13">
        <f t="shared" ca="1" si="131"/>
        <v>0</v>
      </c>
      <c r="DZ58" s="13">
        <f t="shared" ref="DZ58:GK58" ca="1" si="132">alpha*PVCF</f>
        <v>0</v>
      </c>
      <c r="EA58" s="13">
        <f t="shared" ca="1" si="132"/>
        <v>0</v>
      </c>
      <c r="EB58" s="13">
        <f t="shared" ca="1" si="132"/>
        <v>0</v>
      </c>
      <c r="EC58" s="13">
        <f t="shared" ca="1" si="132"/>
        <v>0</v>
      </c>
      <c r="ED58" s="13">
        <f t="shared" ca="1" si="132"/>
        <v>0</v>
      </c>
      <c r="EE58" s="13">
        <f t="shared" ca="1" si="132"/>
        <v>0</v>
      </c>
      <c r="EF58" s="13">
        <f t="shared" ca="1" si="132"/>
        <v>0</v>
      </c>
      <c r="EG58" s="13">
        <f t="shared" ca="1" si="132"/>
        <v>0</v>
      </c>
      <c r="EH58" s="13">
        <f t="shared" ca="1" si="132"/>
        <v>0</v>
      </c>
      <c r="EI58" s="13">
        <f t="shared" ca="1" si="132"/>
        <v>0</v>
      </c>
      <c r="EJ58" s="13">
        <f t="shared" ca="1" si="132"/>
        <v>0</v>
      </c>
      <c r="EK58" s="13">
        <f t="shared" ca="1" si="132"/>
        <v>0</v>
      </c>
      <c r="EL58" s="13">
        <f t="shared" ca="1" si="132"/>
        <v>0</v>
      </c>
      <c r="EM58" s="13">
        <f t="shared" ca="1" si="132"/>
        <v>0</v>
      </c>
      <c r="EN58" s="13">
        <f t="shared" ca="1" si="132"/>
        <v>0</v>
      </c>
      <c r="EO58" s="13">
        <f t="shared" ca="1" si="132"/>
        <v>0</v>
      </c>
      <c r="EP58" s="13">
        <f t="shared" ca="1" si="132"/>
        <v>0</v>
      </c>
      <c r="EQ58" s="13">
        <f t="shared" ca="1" si="132"/>
        <v>0</v>
      </c>
      <c r="ER58" s="13">
        <f t="shared" ca="1" si="132"/>
        <v>0</v>
      </c>
      <c r="ES58" s="13">
        <f t="shared" ca="1" si="132"/>
        <v>0</v>
      </c>
      <c r="ET58" s="13">
        <f t="shared" ca="1" si="132"/>
        <v>0</v>
      </c>
      <c r="EU58" s="13">
        <f t="shared" ca="1" si="132"/>
        <v>0</v>
      </c>
      <c r="EV58" s="13">
        <f t="shared" ca="1" si="132"/>
        <v>0</v>
      </c>
      <c r="EW58" s="13">
        <f t="shared" ca="1" si="132"/>
        <v>0</v>
      </c>
      <c r="EX58" s="13">
        <f t="shared" ca="1" si="132"/>
        <v>0</v>
      </c>
      <c r="EY58" s="13">
        <f t="shared" ca="1" si="132"/>
        <v>0</v>
      </c>
      <c r="EZ58" s="13">
        <f t="shared" ca="1" si="132"/>
        <v>0</v>
      </c>
      <c r="FA58" s="13">
        <f t="shared" ca="1" si="132"/>
        <v>0</v>
      </c>
      <c r="FB58" s="13">
        <f t="shared" ca="1" si="132"/>
        <v>0</v>
      </c>
      <c r="FC58" s="13">
        <f t="shared" ca="1" si="132"/>
        <v>0</v>
      </c>
      <c r="FD58" s="13">
        <f t="shared" ca="1" si="132"/>
        <v>0</v>
      </c>
      <c r="FE58" s="13">
        <f t="shared" ca="1" si="132"/>
        <v>0</v>
      </c>
      <c r="FF58" s="13">
        <f t="shared" ca="1" si="132"/>
        <v>0</v>
      </c>
      <c r="FG58" s="13">
        <f t="shared" ca="1" si="132"/>
        <v>0</v>
      </c>
      <c r="FH58" s="13">
        <f t="shared" ca="1" si="132"/>
        <v>0</v>
      </c>
      <c r="FI58" s="13">
        <f t="shared" ca="1" si="132"/>
        <v>0</v>
      </c>
      <c r="FJ58" s="13">
        <f t="shared" ca="1" si="132"/>
        <v>0</v>
      </c>
      <c r="FK58" s="13">
        <f t="shared" ca="1" si="132"/>
        <v>0</v>
      </c>
      <c r="FL58" s="13">
        <f t="shared" ca="1" si="132"/>
        <v>0</v>
      </c>
      <c r="FM58" s="13">
        <f t="shared" ca="1" si="132"/>
        <v>0</v>
      </c>
      <c r="FN58" s="13">
        <f t="shared" ca="1" si="132"/>
        <v>0</v>
      </c>
      <c r="FO58" s="13">
        <f t="shared" ca="1" si="132"/>
        <v>0</v>
      </c>
      <c r="FP58" s="13">
        <f t="shared" ca="1" si="132"/>
        <v>0</v>
      </c>
      <c r="FQ58" s="13">
        <f t="shared" ca="1" si="132"/>
        <v>0</v>
      </c>
      <c r="FR58" s="13">
        <f t="shared" ca="1" si="132"/>
        <v>0</v>
      </c>
      <c r="FS58" s="13">
        <f t="shared" ca="1" si="132"/>
        <v>0</v>
      </c>
      <c r="FT58" s="13">
        <f t="shared" ca="1" si="132"/>
        <v>0</v>
      </c>
      <c r="FU58" s="13">
        <f t="shared" ca="1" si="132"/>
        <v>0</v>
      </c>
      <c r="FV58" s="13">
        <f t="shared" ca="1" si="132"/>
        <v>0</v>
      </c>
      <c r="FW58" s="13">
        <f t="shared" ca="1" si="132"/>
        <v>0</v>
      </c>
      <c r="FX58" s="13">
        <f t="shared" ca="1" si="132"/>
        <v>0</v>
      </c>
      <c r="FY58" s="13">
        <f t="shared" ca="1" si="132"/>
        <v>0</v>
      </c>
      <c r="FZ58" s="13">
        <f t="shared" ca="1" si="132"/>
        <v>0</v>
      </c>
      <c r="GA58" s="13">
        <f t="shared" ca="1" si="132"/>
        <v>0</v>
      </c>
      <c r="GB58" s="13">
        <f t="shared" ca="1" si="132"/>
        <v>0</v>
      </c>
      <c r="GC58" s="13">
        <f t="shared" ca="1" si="132"/>
        <v>0</v>
      </c>
      <c r="GD58" s="13">
        <f t="shared" ca="1" si="132"/>
        <v>0</v>
      </c>
      <c r="GE58" s="13">
        <f t="shared" ca="1" si="132"/>
        <v>0</v>
      </c>
      <c r="GF58" s="13">
        <f t="shared" ca="1" si="132"/>
        <v>0</v>
      </c>
      <c r="GG58" s="13">
        <f t="shared" ca="1" si="132"/>
        <v>0</v>
      </c>
      <c r="GH58" s="13">
        <f t="shared" ca="1" si="132"/>
        <v>0</v>
      </c>
      <c r="GI58" s="13">
        <f t="shared" ca="1" si="132"/>
        <v>0</v>
      </c>
      <c r="GJ58" s="13">
        <f t="shared" ca="1" si="132"/>
        <v>0</v>
      </c>
      <c r="GK58" s="13">
        <f t="shared" ca="1" si="132"/>
        <v>0</v>
      </c>
      <c r="GL58" s="13">
        <f t="shared" ref="GL58:IW58" ca="1" si="133">alpha*PVCF</f>
        <v>0</v>
      </c>
      <c r="GM58" s="13">
        <f t="shared" ca="1" si="133"/>
        <v>0</v>
      </c>
      <c r="GN58" s="13">
        <f t="shared" ca="1" si="133"/>
        <v>0</v>
      </c>
      <c r="GO58" s="13">
        <f t="shared" ca="1" si="133"/>
        <v>0</v>
      </c>
      <c r="GP58" s="13">
        <f t="shared" ca="1" si="133"/>
        <v>0</v>
      </c>
      <c r="GQ58" s="13">
        <f t="shared" ca="1" si="133"/>
        <v>0</v>
      </c>
      <c r="GR58" s="13">
        <f t="shared" ca="1" si="133"/>
        <v>0</v>
      </c>
      <c r="GS58" s="13">
        <f t="shared" ca="1" si="133"/>
        <v>0</v>
      </c>
      <c r="GT58" s="13">
        <f t="shared" ca="1" si="133"/>
        <v>0</v>
      </c>
      <c r="GU58" s="13">
        <f t="shared" ca="1" si="133"/>
        <v>0</v>
      </c>
      <c r="GV58" s="13">
        <f t="shared" ca="1" si="133"/>
        <v>0</v>
      </c>
      <c r="GW58" s="13">
        <f t="shared" ca="1" si="133"/>
        <v>0</v>
      </c>
      <c r="GX58" s="13">
        <f t="shared" ca="1" si="133"/>
        <v>0</v>
      </c>
      <c r="GY58" s="13">
        <f t="shared" ca="1" si="133"/>
        <v>0</v>
      </c>
      <c r="GZ58" s="13">
        <f t="shared" ca="1" si="133"/>
        <v>0</v>
      </c>
      <c r="HA58" s="13">
        <f t="shared" ca="1" si="133"/>
        <v>0</v>
      </c>
      <c r="HB58" s="13">
        <f t="shared" ca="1" si="133"/>
        <v>0</v>
      </c>
      <c r="HC58" s="13">
        <f t="shared" ca="1" si="133"/>
        <v>0</v>
      </c>
      <c r="HD58" s="13">
        <f t="shared" ca="1" si="133"/>
        <v>0</v>
      </c>
      <c r="HE58" s="13">
        <f t="shared" ca="1" si="133"/>
        <v>0</v>
      </c>
      <c r="HF58" s="13">
        <f t="shared" ca="1" si="133"/>
        <v>0</v>
      </c>
      <c r="HG58" s="13">
        <f t="shared" ca="1" si="133"/>
        <v>0</v>
      </c>
      <c r="HH58" s="13">
        <f t="shared" ca="1" si="133"/>
        <v>0</v>
      </c>
      <c r="HI58" s="13">
        <f t="shared" ca="1" si="133"/>
        <v>0</v>
      </c>
      <c r="HJ58" s="13">
        <f t="shared" ca="1" si="133"/>
        <v>0</v>
      </c>
      <c r="HK58" s="13">
        <f t="shared" ca="1" si="133"/>
        <v>0</v>
      </c>
      <c r="HL58" s="13">
        <f t="shared" ca="1" si="133"/>
        <v>0</v>
      </c>
      <c r="HM58" s="13">
        <f t="shared" ca="1" si="133"/>
        <v>0</v>
      </c>
      <c r="HN58" s="13">
        <f t="shared" ca="1" si="133"/>
        <v>0</v>
      </c>
      <c r="HO58" s="13">
        <f t="shared" ca="1" si="133"/>
        <v>0</v>
      </c>
      <c r="HP58" s="13">
        <f t="shared" ca="1" si="133"/>
        <v>0</v>
      </c>
      <c r="HQ58" s="13">
        <f t="shared" ca="1" si="133"/>
        <v>0</v>
      </c>
      <c r="HR58" s="13">
        <f t="shared" ca="1" si="133"/>
        <v>0</v>
      </c>
      <c r="HS58" s="13">
        <f t="shared" ca="1" si="133"/>
        <v>0</v>
      </c>
      <c r="HT58" s="13">
        <f t="shared" ca="1" si="133"/>
        <v>0</v>
      </c>
      <c r="HU58" s="13">
        <f t="shared" ca="1" si="133"/>
        <v>0</v>
      </c>
      <c r="HV58" s="13">
        <f t="shared" ca="1" si="133"/>
        <v>0</v>
      </c>
      <c r="HW58" s="13">
        <f t="shared" ca="1" si="133"/>
        <v>0</v>
      </c>
      <c r="HX58" s="13">
        <f t="shared" ca="1" si="133"/>
        <v>0</v>
      </c>
      <c r="HY58" s="13">
        <f t="shared" ca="1" si="133"/>
        <v>0</v>
      </c>
      <c r="HZ58" s="13">
        <f t="shared" ca="1" si="133"/>
        <v>0</v>
      </c>
      <c r="IA58" s="13">
        <f t="shared" ca="1" si="133"/>
        <v>0</v>
      </c>
      <c r="IB58" s="13">
        <f t="shared" ca="1" si="133"/>
        <v>0</v>
      </c>
      <c r="IC58" s="13">
        <f t="shared" ca="1" si="133"/>
        <v>0</v>
      </c>
      <c r="ID58" s="13">
        <f t="shared" ca="1" si="133"/>
        <v>0</v>
      </c>
      <c r="IE58" s="13">
        <f t="shared" ca="1" si="133"/>
        <v>0</v>
      </c>
      <c r="IF58" s="13">
        <f t="shared" ca="1" si="133"/>
        <v>0</v>
      </c>
      <c r="IG58" s="13">
        <f t="shared" ca="1" si="133"/>
        <v>0</v>
      </c>
      <c r="IH58" s="13">
        <f t="shared" ca="1" si="133"/>
        <v>0</v>
      </c>
      <c r="II58" s="13">
        <f t="shared" ca="1" si="133"/>
        <v>0</v>
      </c>
      <c r="IJ58" s="13">
        <f t="shared" ca="1" si="133"/>
        <v>0</v>
      </c>
      <c r="IK58" s="13">
        <f t="shared" ca="1" si="133"/>
        <v>0</v>
      </c>
      <c r="IL58" s="13">
        <f t="shared" ca="1" si="133"/>
        <v>0</v>
      </c>
      <c r="IM58" s="13">
        <f t="shared" ca="1" si="133"/>
        <v>0</v>
      </c>
      <c r="IN58" s="13">
        <f t="shared" ca="1" si="133"/>
        <v>0</v>
      </c>
      <c r="IO58" s="13">
        <f t="shared" ca="1" si="133"/>
        <v>0</v>
      </c>
      <c r="IP58" s="13">
        <f t="shared" ca="1" si="133"/>
        <v>0</v>
      </c>
      <c r="IQ58" s="13">
        <f t="shared" ca="1" si="133"/>
        <v>0</v>
      </c>
      <c r="IR58" s="13">
        <f t="shared" ca="1" si="133"/>
        <v>0</v>
      </c>
      <c r="IS58" s="13">
        <f t="shared" ca="1" si="133"/>
        <v>0</v>
      </c>
      <c r="IT58" s="13">
        <f t="shared" ca="1" si="133"/>
        <v>0</v>
      </c>
      <c r="IU58" s="13">
        <f t="shared" ca="1" si="133"/>
        <v>0</v>
      </c>
      <c r="IV58" s="13">
        <f t="shared" ca="1" si="133"/>
        <v>0</v>
      </c>
      <c r="IW58" s="13">
        <f t="shared" ca="1" si="133"/>
        <v>0</v>
      </c>
      <c r="IX58" s="13">
        <f t="shared" ref="IX58:KP58" ca="1" si="134">alpha*PVCF</f>
        <v>0</v>
      </c>
      <c r="IY58" s="13">
        <f t="shared" ca="1" si="134"/>
        <v>0</v>
      </c>
      <c r="IZ58" s="13">
        <f t="shared" ca="1" si="134"/>
        <v>0</v>
      </c>
      <c r="JA58" s="13">
        <f t="shared" ca="1" si="134"/>
        <v>0</v>
      </c>
      <c r="JB58" s="13">
        <f t="shared" ca="1" si="134"/>
        <v>0</v>
      </c>
      <c r="JC58" s="13">
        <f t="shared" ca="1" si="134"/>
        <v>0</v>
      </c>
      <c r="JD58" s="13">
        <f t="shared" ca="1" si="134"/>
        <v>0</v>
      </c>
      <c r="JE58" s="13">
        <f t="shared" ca="1" si="134"/>
        <v>0</v>
      </c>
      <c r="JF58" s="13">
        <f t="shared" ca="1" si="134"/>
        <v>0</v>
      </c>
      <c r="JG58" s="13">
        <f t="shared" ca="1" si="134"/>
        <v>0</v>
      </c>
      <c r="JH58" s="13">
        <f t="shared" ca="1" si="134"/>
        <v>0</v>
      </c>
      <c r="JI58" s="13">
        <f t="shared" ca="1" si="134"/>
        <v>0</v>
      </c>
      <c r="JJ58" s="13">
        <f t="shared" ca="1" si="134"/>
        <v>0</v>
      </c>
      <c r="JK58" s="13">
        <f t="shared" ca="1" si="134"/>
        <v>0</v>
      </c>
      <c r="JL58" s="13">
        <f t="shared" ca="1" si="134"/>
        <v>0</v>
      </c>
      <c r="JM58" s="13">
        <f t="shared" ca="1" si="134"/>
        <v>0</v>
      </c>
      <c r="JN58" s="13">
        <f t="shared" ca="1" si="134"/>
        <v>0</v>
      </c>
      <c r="JO58" s="13">
        <f t="shared" ca="1" si="134"/>
        <v>0</v>
      </c>
      <c r="JP58" s="13">
        <f t="shared" ca="1" si="134"/>
        <v>0</v>
      </c>
      <c r="JQ58" s="13">
        <f t="shared" ca="1" si="134"/>
        <v>0</v>
      </c>
      <c r="JR58" s="13">
        <f t="shared" ca="1" si="134"/>
        <v>0</v>
      </c>
      <c r="JS58" s="13">
        <f t="shared" ca="1" si="134"/>
        <v>0</v>
      </c>
      <c r="JT58" s="13">
        <f t="shared" ca="1" si="134"/>
        <v>0</v>
      </c>
      <c r="JU58" s="13">
        <f t="shared" ca="1" si="134"/>
        <v>0</v>
      </c>
      <c r="JV58" s="13">
        <f t="shared" ca="1" si="134"/>
        <v>0</v>
      </c>
      <c r="JW58" s="13">
        <f t="shared" ca="1" si="134"/>
        <v>0</v>
      </c>
      <c r="JX58" s="13">
        <f t="shared" ca="1" si="134"/>
        <v>0</v>
      </c>
      <c r="JY58" s="13">
        <f t="shared" ca="1" si="134"/>
        <v>0</v>
      </c>
      <c r="JZ58" s="13">
        <f t="shared" ca="1" si="134"/>
        <v>0</v>
      </c>
      <c r="KA58" s="13">
        <f t="shared" ca="1" si="134"/>
        <v>0</v>
      </c>
      <c r="KB58" s="13">
        <f t="shared" ca="1" si="134"/>
        <v>0</v>
      </c>
      <c r="KC58" s="13">
        <f t="shared" ca="1" si="134"/>
        <v>0</v>
      </c>
      <c r="KD58" s="13">
        <f t="shared" ca="1" si="134"/>
        <v>0</v>
      </c>
      <c r="KE58" s="13">
        <f t="shared" ca="1" si="134"/>
        <v>0</v>
      </c>
      <c r="KF58" s="13">
        <f t="shared" ca="1" si="134"/>
        <v>0</v>
      </c>
      <c r="KG58" s="13">
        <f t="shared" ca="1" si="134"/>
        <v>0</v>
      </c>
      <c r="KH58" s="13">
        <f t="shared" ca="1" si="134"/>
        <v>0</v>
      </c>
      <c r="KI58" s="13">
        <f t="shared" ca="1" si="134"/>
        <v>0</v>
      </c>
      <c r="KJ58" s="13">
        <f t="shared" ca="1" si="134"/>
        <v>0</v>
      </c>
      <c r="KK58" s="13">
        <f t="shared" ca="1" si="134"/>
        <v>0</v>
      </c>
      <c r="KL58" s="13">
        <f t="shared" ca="1" si="134"/>
        <v>0</v>
      </c>
      <c r="KM58" s="13">
        <f t="shared" ca="1" si="134"/>
        <v>0</v>
      </c>
      <c r="KN58" s="13">
        <f t="shared" ca="1" si="134"/>
        <v>0</v>
      </c>
      <c r="KO58" s="13">
        <f t="shared" ca="1" si="134"/>
        <v>0</v>
      </c>
      <c r="KP58" s="13">
        <f t="shared" ca="1" si="134"/>
        <v>0</v>
      </c>
    </row>
    <row r="59" spans="1:302" x14ac:dyDescent="0.2">
      <c r="A59" s="13" t="s">
        <v>82</v>
      </c>
      <c r="B59" s="13">
        <f t="shared" ref="B59:BM59" si="135">(1-alpha)*PVCF</f>
        <v>11792.700105291968</v>
      </c>
      <c r="C59" s="13">
        <f t="shared" si="135"/>
        <v>678073.49387019605</v>
      </c>
      <c r="D59" s="13">
        <f t="shared" si="135"/>
        <v>0</v>
      </c>
      <c r="E59" s="13">
        <f t="shared" si="135"/>
        <v>0</v>
      </c>
      <c r="F59" s="13">
        <f t="shared" si="135"/>
        <v>0</v>
      </c>
      <c r="G59" s="13">
        <f t="shared" si="135"/>
        <v>0</v>
      </c>
      <c r="H59" s="13">
        <f t="shared" si="135"/>
        <v>0</v>
      </c>
      <c r="I59" s="13">
        <f t="shared" si="135"/>
        <v>0</v>
      </c>
      <c r="J59" s="13">
        <f t="shared" si="135"/>
        <v>0</v>
      </c>
      <c r="K59" s="13">
        <f t="shared" si="135"/>
        <v>0</v>
      </c>
      <c r="L59" s="13">
        <f t="shared" si="135"/>
        <v>0</v>
      </c>
      <c r="M59" s="13">
        <f t="shared" si="135"/>
        <v>0</v>
      </c>
      <c r="N59" s="13">
        <f t="shared" si="135"/>
        <v>0</v>
      </c>
      <c r="O59" s="13">
        <f t="shared" si="135"/>
        <v>0</v>
      </c>
      <c r="P59" s="13">
        <f t="shared" si="135"/>
        <v>0</v>
      </c>
      <c r="Q59" s="13">
        <f t="shared" si="135"/>
        <v>0</v>
      </c>
      <c r="R59" s="13">
        <f t="shared" si="135"/>
        <v>0</v>
      </c>
      <c r="S59" s="13">
        <f t="shared" si="135"/>
        <v>0</v>
      </c>
      <c r="T59" s="13">
        <f t="shared" si="135"/>
        <v>0</v>
      </c>
      <c r="U59" s="13">
        <f t="shared" si="135"/>
        <v>0</v>
      </c>
      <c r="V59" s="13">
        <f t="shared" si="135"/>
        <v>0</v>
      </c>
      <c r="W59" s="13">
        <f t="shared" si="135"/>
        <v>0</v>
      </c>
      <c r="X59" s="13">
        <f t="shared" si="135"/>
        <v>0</v>
      </c>
      <c r="Y59" s="13">
        <f t="shared" si="135"/>
        <v>0</v>
      </c>
      <c r="Z59" s="13">
        <f t="shared" si="135"/>
        <v>0</v>
      </c>
      <c r="AA59" s="13">
        <f t="shared" si="135"/>
        <v>0</v>
      </c>
      <c r="AB59" s="13">
        <f t="shared" si="135"/>
        <v>0</v>
      </c>
      <c r="AC59" s="13">
        <f t="shared" si="135"/>
        <v>0</v>
      </c>
      <c r="AD59" s="13">
        <f t="shared" si="135"/>
        <v>0</v>
      </c>
      <c r="AE59" s="13">
        <f t="shared" si="135"/>
        <v>0</v>
      </c>
      <c r="AF59" s="13">
        <f t="shared" ca="1" si="135"/>
        <v>0</v>
      </c>
      <c r="AG59" s="13">
        <f t="shared" ca="1" si="135"/>
        <v>0</v>
      </c>
      <c r="AH59" s="13">
        <f t="shared" ca="1" si="135"/>
        <v>0</v>
      </c>
      <c r="AI59" s="13">
        <f t="shared" ca="1" si="135"/>
        <v>0</v>
      </c>
      <c r="AJ59" s="13">
        <f t="shared" ca="1" si="135"/>
        <v>0</v>
      </c>
      <c r="AK59" s="13">
        <f t="shared" ca="1" si="135"/>
        <v>0</v>
      </c>
      <c r="AL59" s="13">
        <f t="shared" ca="1" si="135"/>
        <v>0</v>
      </c>
      <c r="AM59" s="13">
        <f t="shared" ca="1" si="135"/>
        <v>0</v>
      </c>
      <c r="AN59" s="13">
        <f t="shared" ca="1" si="135"/>
        <v>0</v>
      </c>
      <c r="AO59" s="13">
        <f t="shared" ca="1" si="135"/>
        <v>0</v>
      </c>
      <c r="AP59" s="13">
        <f t="shared" ca="1" si="135"/>
        <v>0</v>
      </c>
      <c r="AQ59" s="13">
        <f t="shared" ca="1" si="135"/>
        <v>0</v>
      </c>
      <c r="AR59" s="13">
        <f t="shared" ca="1" si="135"/>
        <v>0</v>
      </c>
      <c r="AS59" s="13">
        <f t="shared" ca="1" si="135"/>
        <v>0</v>
      </c>
      <c r="AT59" s="13">
        <f t="shared" ca="1" si="135"/>
        <v>0</v>
      </c>
      <c r="AU59" s="13">
        <f t="shared" ca="1" si="135"/>
        <v>0</v>
      </c>
      <c r="AV59" s="13">
        <f t="shared" ca="1" si="135"/>
        <v>0</v>
      </c>
      <c r="AW59" s="13">
        <f t="shared" ca="1" si="135"/>
        <v>0</v>
      </c>
      <c r="AX59" s="13">
        <f t="shared" ca="1" si="135"/>
        <v>0</v>
      </c>
      <c r="AY59" s="13">
        <f t="shared" ca="1" si="135"/>
        <v>0</v>
      </c>
      <c r="AZ59" s="13">
        <f t="shared" ca="1" si="135"/>
        <v>0</v>
      </c>
      <c r="BA59" s="13">
        <f t="shared" ca="1" si="135"/>
        <v>0</v>
      </c>
      <c r="BB59" s="13">
        <f t="shared" ca="1" si="135"/>
        <v>0</v>
      </c>
      <c r="BC59" s="13">
        <f t="shared" ca="1" si="135"/>
        <v>0</v>
      </c>
      <c r="BD59" s="13">
        <f t="shared" ca="1" si="135"/>
        <v>0</v>
      </c>
      <c r="BE59" s="13">
        <f t="shared" ca="1" si="135"/>
        <v>0</v>
      </c>
      <c r="BF59" s="13">
        <f t="shared" ca="1" si="135"/>
        <v>0</v>
      </c>
      <c r="BG59" s="13">
        <f t="shared" ca="1" si="135"/>
        <v>0</v>
      </c>
      <c r="BH59" s="13">
        <f t="shared" ca="1" si="135"/>
        <v>0</v>
      </c>
      <c r="BI59" s="13">
        <f t="shared" ca="1" si="135"/>
        <v>0</v>
      </c>
      <c r="BJ59" s="13">
        <f t="shared" ca="1" si="135"/>
        <v>0</v>
      </c>
      <c r="BK59" s="13">
        <f t="shared" ca="1" si="135"/>
        <v>0</v>
      </c>
      <c r="BL59" s="13">
        <f t="shared" ca="1" si="135"/>
        <v>0</v>
      </c>
      <c r="BM59" s="13">
        <f t="shared" ca="1" si="135"/>
        <v>0</v>
      </c>
      <c r="BN59" s="13">
        <f t="shared" ref="BN59:DY59" ca="1" si="136">(1-alpha)*PVCF</f>
        <v>0</v>
      </c>
      <c r="BO59" s="13">
        <f t="shared" ca="1" si="136"/>
        <v>0</v>
      </c>
      <c r="BP59" s="13">
        <f t="shared" ca="1" si="136"/>
        <v>0</v>
      </c>
      <c r="BQ59" s="13">
        <f t="shared" ca="1" si="136"/>
        <v>0</v>
      </c>
      <c r="BR59" s="13">
        <f t="shared" ca="1" si="136"/>
        <v>0</v>
      </c>
      <c r="BS59" s="13">
        <f t="shared" ca="1" si="136"/>
        <v>0</v>
      </c>
      <c r="BT59" s="13">
        <f t="shared" ca="1" si="136"/>
        <v>0</v>
      </c>
      <c r="BU59" s="13">
        <f t="shared" ca="1" si="136"/>
        <v>0</v>
      </c>
      <c r="BV59" s="13">
        <f t="shared" ca="1" si="136"/>
        <v>0</v>
      </c>
      <c r="BW59" s="13">
        <f t="shared" ca="1" si="136"/>
        <v>0</v>
      </c>
      <c r="BX59" s="13">
        <f t="shared" ca="1" si="136"/>
        <v>0</v>
      </c>
      <c r="BY59" s="13">
        <f t="shared" ca="1" si="136"/>
        <v>0</v>
      </c>
      <c r="BZ59" s="13">
        <f t="shared" ca="1" si="136"/>
        <v>0</v>
      </c>
      <c r="CA59" s="13">
        <f t="shared" ca="1" si="136"/>
        <v>0</v>
      </c>
      <c r="CB59" s="13">
        <f t="shared" ca="1" si="136"/>
        <v>0</v>
      </c>
      <c r="CC59" s="13">
        <f t="shared" ca="1" si="136"/>
        <v>0</v>
      </c>
      <c r="CD59" s="13">
        <f t="shared" ca="1" si="136"/>
        <v>0</v>
      </c>
      <c r="CE59" s="13">
        <f t="shared" ca="1" si="136"/>
        <v>0</v>
      </c>
      <c r="CF59" s="13">
        <f t="shared" ca="1" si="136"/>
        <v>0</v>
      </c>
      <c r="CG59" s="13">
        <f t="shared" ca="1" si="136"/>
        <v>0</v>
      </c>
      <c r="CH59" s="13">
        <f t="shared" ca="1" si="136"/>
        <v>0</v>
      </c>
      <c r="CI59" s="13">
        <f t="shared" ca="1" si="136"/>
        <v>0</v>
      </c>
      <c r="CJ59" s="13">
        <f t="shared" ca="1" si="136"/>
        <v>0</v>
      </c>
      <c r="CK59" s="13">
        <f t="shared" ca="1" si="136"/>
        <v>0</v>
      </c>
      <c r="CL59" s="13">
        <f t="shared" ca="1" si="136"/>
        <v>0</v>
      </c>
      <c r="CM59" s="13">
        <f t="shared" ca="1" si="136"/>
        <v>0</v>
      </c>
      <c r="CN59" s="13">
        <f t="shared" ca="1" si="136"/>
        <v>0</v>
      </c>
      <c r="CO59" s="13">
        <f t="shared" ca="1" si="136"/>
        <v>0</v>
      </c>
      <c r="CP59" s="13">
        <f t="shared" ca="1" si="136"/>
        <v>0</v>
      </c>
      <c r="CQ59" s="13">
        <f t="shared" ca="1" si="136"/>
        <v>0</v>
      </c>
      <c r="CR59" s="13">
        <f t="shared" ca="1" si="136"/>
        <v>0</v>
      </c>
      <c r="CS59" s="13">
        <f t="shared" ca="1" si="136"/>
        <v>0</v>
      </c>
      <c r="CT59" s="13">
        <f t="shared" ca="1" si="136"/>
        <v>0</v>
      </c>
      <c r="CU59" s="13">
        <f t="shared" ca="1" si="136"/>
        <v>0</v>
      </c>
      <c r="CV59" s="13">
        <f t="shared" ca="1" si="136"/>
        <v>0</v>
      </c>
      <c r="CW59" s="13">
        <f t="shared" ca="1" si="136"/>
        <v>0</v>
      </c>
      <c r="CX59" s="13">
        <f t="shared" ca="1" si="136"/>
        <v>0</v>
      </c>
      <c r="CY59" s="13">
        <f t="shared" ca="1" si="136"/>
        <v>0</v>
      </c>
      <c r="CZ59" s="13">
        <f t="shared" ca="1" si="136"/>
        <v>0</v>
      </c>
      <c r="DA59" s="13">
        <f t="shared" ca="1" si="136"/>
        <v>0</v>
      </c>
      <c r="DB59" s="13">
        <f t="shared" ca="1" si="136"/>
        <v>0</v>
      </c>
      <c r="DC59" s="13">
        <f t="shared" ca="1" si="136"/>
        <v>0</v>
      </c>
      <c r="DD59" s="13">
        <f t="shared" ca="1" si="136"/>
        <v>0</v>
      </c>
      <c r="DE59" s="13">
        <f t="shared" ca="1" si="136"/>
        <v>0</v>
      </c>
      <c r="DF59" s="13">
        <f t="shared" ca="1" si="136"/>
        <v>0</v>
      </c>
      <c r="DG59" s="13">
        <f t="shared" ca="1" si="136"/>
        <v>0</v>
      </c>
      <c r="DH59" s="13">
        <f t="shared" ca="1" si="136"/>
        <v>0</v>
      </c>
      <c r="DI59" s="13">
        <f t="shared" ca="1" si="136"/>
        <v>0</v>
      </c>
      <c r="DJ59" s="13">
        <f t="shared" ca="1" si="136"/>
        <v>0</v>
      </c>
      <c r="DK59" s="13">
        <f t="shared" ca="1" si="136"/>
        <v>0</v>
      </c>
      <c r="DL59" s="13">
        <f t="shared" ca="1" si="136"/>
        <v>0</v>
      </c>
      <c r="DM59" s="13">
        <f t="shared" ca="1" si="136"/>
        <v>0</v>
      </c>
      <c r="DN59" s="13">
        <f t="shared" ca="1" si="136"/>
        <v>0</v>
      </c>
      <c r="DO59" s="13">
        <f t="shared" ca="1" si="136"/>
        <v>0</v>
      </c>
      <c r="DP59" s="13">
        <f t="shared" ca="1" si="136"/>
        <v>0</v>
      </c>
      <c r="DQ59" s="13">
        <f t="shared" ca="1" si="136"/>
        <v>0</v>
      </c>
      <c r="DR59" s="13">
        <f t="shared" ca="1" si="136"/>
        <v>0</v>
      </c>
      <c r="DS59" s="13">
        <f t="shared" ca="1" si="136"/>
        <v>0</v>
      </c>
      <c r="DT59" s="13">
        <f t="shared" ca="1" si="136"/>
        <v>0</v>
      </c>
      <c r="DU59" s="13">
        <f t="shared" ca="1" si="136"/>
        <v>0</v>
      </c>
      <c r="DV59" s="13">
        <f t="shared" ca="1" si="136"/>
        <v>0</v>
      </c>
      <c r="DW59" s="13">
        <f t="shared" ca="1" si="136"/>
        <v>0</v>
      </c>
      <c r="DX59" s="13">
        <f t="shared" ca="1" si="136"/>
        <v>0</v>
      </c>
      <c r="DY59" s="13">
        <f t="shared" ca="1" si="136"/>
        <v>0</v>
      </c>
      <c r="DZ59" s="13">
        <f t="shared" ref="DZ59:GK59" ca="1" si="137">(1-alpha)*PVCF</f>
        <v>0</v>
      </c>
      <c r="EA59" s="13">
        <f t="shared" ca="1" si="137"/>
        <v>0</v>
      </c>
      <c r="EB59" s="13">
        <f t="shared" ca="1" si="137"/>
        <v>0</v>
      </c>
      <c r="EC59" s="13">
        <f t="shared" ca="1" si="137"/>
        <v>0</v>
      </c>
      <c r="ED59" s="13">
        <f t="shared" ca="1" si="137"/>
        <v>0</v>
      </c>
      <c r="EE59" s="13">
        <f t="shared" ca="1" si="137"/>
        <v>0</v>
      </c>
      <c r="EF59" s="13">
        <f t="shared" ca="1" si="137"/>
        <v>0</v>
      </c>
      <c r="EG59" s="13">
        <f t="shared" ca="1" si="137"/>
        <v>0</v>
      </c>
      <c r="EH59" s="13">
        <f t="shared" ca="1" si="137"/>
        <v>0</v>
      </c>
      <c r="EI59" s="13">
        <f t="shared" ca="1" si="137"/>
        <v>0</v>
      </c>
      <c r="EJ59" s="13">
        <f t="shared" ca="1" si="137"/>
        <v>0</v>
      </c>
      <c r="EK59" s="13">
        <f t="shared" ca="1" si="137"/>
        <v>0</v>
      </c>
      <c r="EL59" s="13">
        <f t="shared" ca="1" si="137"/>
        <v>0</v>
      </c>
      <c r="EM59" s="13">
        <f t="shared" ca="1" si="137"/>
        <v>0</v>
      </c>
      <c r="EN59" s="13">
        <f t="shared" ca="1" si="137"/>
        <v>0</v>
      </c>
      <c r="EO59" s="13">
        <f t="shared" ca="1" si="137"/>
        <v>0</v>
      </c>
      <c r="EP59" s="13">
        <f t="shared" ca="1" si="137"/>
        <v>0</v>
      </c>
      <c r="EQ59" s="13">
        <f t="shared" ca="1" si="137"/>
        <v>0</v>
      </c>
      <c r="ER59" s="13">
        <f t="shared" ca="1" si="137"/>
        <v>0</v>
      </c>
      <c r="ES59" s="13">
        <f t="shared" ca="1" si="137"/>
        <v>0</v>
      </c>
      <c r="ET59" s="13">
        <f t="shared" ca="1" si="137"/>
        <v>0</v>
      </c>
      <c r="EU59" s="13">
        <f t="shared" ca="1" si="137"/>
        <v>0</v>
      </c>
      <c r="EV59" s="13">
        <f t="shared" ca="1" si="137"/>
        <v>0</v>
      </c>
      <c r="EW59" s="13">
        <f t="shared" ca="1" si="137"/>
        <v>0</v>
      </c>
      <c r="EX59" s="13">
        <f t="shared" ca="1" si="137"/>
        <v>0</v>
      </c>
      <c r="EY59" s="13">
        <f t="shared" ca="1" si="137"/>
        <v>0</v>
      </c>
      <c r="EZ59" s="13">
        <f t="shared" ca="1" si="137"/>
        <v>0</v>
      </c>
      <c r="FA59" s="13">
        <f t="shared" ca="1" si="137"/>
        <v>0</v>
      </c>
      <c r="FB59" s="13">
        <f t="shared" ca="1" si="137"/>
        <v>0</v>
      </c>
      <c r="FC59" s="13">
        <f t="shared" ca="1" si="137"/>
        <v>0</v>
      </c>
      <c r="FD59" s="13">
        <f t="shared" ca="1" si="137"/>
        <v>0</v>
      </c>
      <c r="FE59" s="13">
        <f t="shared" ca="1" si="137"/>
        <v>0</v>
      </c>
      <c r="FF59" s="13">
        <f t="shared" ca="1" si="137"/>
        <v>0</v>
      </c>
      <c r="FG59" s="13">
        <f t="shared" ca="1" si="137"/>
        <v>0</v>
      </c>
      <c r="FH59" s="13">
        <f t="shared" ca="1" si="137"/>
        <v>0</v>
      </c>
      <c r="FI59" s="13">
        <f t="shared" ca="1" si="137"/>
        <v>0</v>
      </c>
      <c r="FJ59" s="13">
        <f t="shared" ca="1" si="137"/>
        <v>0</v>
      </c>
      <c r="FK59" s="13">
        <f t="shared" ca="1" si="137"/>
        <v>0</v>
      </c>
      <c r="FL59" s="13">
        <f t="shared" ca="1" si="137"/>
        <v>0</v>
      </c>
      <c r="FM59" s="13">
        <f t="shared" ca="1" si="137"/>
        <v>0</v>
      </c>
      <c r="FN59" s="13">
        <f t="shared" ca="1" si="137"/>
        <v>0</v>
      </c>
      <c r="FO59" s="13">
        <f t="shared" ca="1" si="137"/>
        <v>0</v>
      </c>
      <c r="FP59" s="13">
        <f t="shared" ca="1" si="137"/>
        <v>0</v>
      </c>
      <c r="FQ59" s="13">
        <f t="shared" ca="1" si="137"/>
        <v>0</v>
      </c>
      <c r="FR59" s="13">
        <f t="shared" ca="1" si="137"/>
        <v>0</v>
      </c>
      <c r="FS59" s="13">
        <f t="shared" ca="1" si="137"/>
        <v>0</v>
      </c>
      <c r="FT59" s="13">
        <f t="shared" ca="1" si="137"/>
        <v>0</v>
      </c>
      <c r="FU59" s="13">
        <f t="shared" ca="1" si="137"/>
        <v>0</v>
      </c>
      <c r="FV59" s="13">
        <f t="shared" ca="1" si="137"/>
        <v>0</v>
      </c>
      <c r="FW59" s="13">
        <f t="shared" ca="1" si="137"/>
        <v>0</v>
      </c>
      <c r="FX59" s="13">
        <f t="shared" ca="1" si="137"/>
        <v>0</v>
      </c>
      <c r="FY59" s="13">
        <f t="shared" ca="1" si="137"/>
        <v>0</v>
      </c>
      <c r="FZ59" s="13">
        <f t="shared" ca="1" si="137"/>
        <v>0</v>
      </c>
      <c r="GA59" s="13">
        <f t="shared" ca="1" si="137"/>
        <v>0</v>
      </c>
      <c r="GB59" s="13">
        <f t="shared" ca="1" si="137"/>
        <v>0</v>
      </c>
      <c r="GC59" s="13">
        <f t="shared" ca="1" si="137"/>
        <v>0</v>
      </c>
      <c r="GD59" s="13">
        <f t="shared" ca="1" si="137"/>
        <v>0</v>
      </c>
      <c r="GE59" s="13">
        <f t="shared" ca="1" si="137"/>
        <v>0</v>
      </c>
      <c r="GF59" s="13">
        <f t="shared" ca="1" si="137"/>
        <v>0</v>
      </c>
      <c r="GG59" s="13">
        <f t="shared" ca="1" si="137"/>
        <v>0</v>
      </c>
      <c r="GH59" s="13">
        <f t="shared" ca="1" si="137"/>
        <v>0</v>
      </c>
      <c r="GI59" s="13">
        <f t="shared" ca="1" si="137"/>
        <v>0</v>
      </c>
      <c r="GJ59" s="13">
        <f t="shared" ca="1" si="137"/>
        <v>0</v>
      </c>
      <c r="GK59" s="13">
        <f t="shared" ca="1" si="137"/>
        <v>0</v>
      </c>
      <c r="GL59" s="13">
        <f t="shared" ref="GL59:IW59" ca="1" si="138">(1-alpha)*PVCF</f>
        <v>0</v>
      </c>
      <c r="GM59" s="13">
        <f t="shared" ca="1" si="138"/>
        <v>0</v>
      </c>
      <c r="GN59" s="13">
        <f t="shared" ca="1" si="138"/>
        <v>0</v>
      </c>
      <c r="GO59" s="13">
        <f t="shared" ca="1" si="138"/>
        <v>0</v>
      </c>
      <c r="GP59" s="13">
        <f t="shared" ca="1" si="138"/>
        <v>0</v>
      </c>
      <c r="GQ59" s="13">
        <f t="shared" ca="1" si="138"/>
        <v>0</v>
      </c>
      <c r="GR59" s="13">
        <f t="shared" ca="1" si="138"/>
        <v>0</v>
      </c>
      <c r="GS59" s="13">
        <f t="shared" ca="1" si="138"/>
        <v>0</v>
      </c>
      <c r="GT59" s="13">
        <f t="shared" ca="1" si="138"/>
        <v>0</v>
      </c>
      <c r="GU59" s="13">
        <f t="shared" ca="1" si="138"/>
        <v>0</v>
      </c>
      <c r="GV59" s="13">
        <f t="shared" ca="1" si="138"/>
        <v>0</v>
      </c>
      <c r="GW59" s="13">
        <f t="shared" ca="1" si="138"/>
        <v>0</v>
      </c>
      <c r="GX59" s="13">
        <f t="shared" ca="1" si="138"/>
        <v>0</v>
      </c>
      <c r="GY59" s="13">
        <f t="shared" ca="1" si="138"/>
        <v>0</v>
      </c>
      <c r="GZ59" s="13">
        <f t="shared" ca="1" si="138"/>
        <v>0</v>
      </c>
      <c r="HA59" s="13">
        <f t="shared" ca="1" si="138"/>
        <v>0</v>
      </c>
      <c r="HB59" s="13">
        <f t="shared" ca="1" si="138"/>
        <v>0</v>
      </c>
      <c r="HC59" s="13">
        <f t="shared" ca="1" si="138"/>
        <v>0</v>
      </c>
      <c r="HD59" s="13">
        <f t="shared" ca="1" si="138"/>
        <v>0</v>
      </c>
      <c r="HE59" s="13">
        <f t="shared" ca="1" si="138"/>
        <v>0</v>
      </c>
      <c r="HF59" s="13">
        <f t="shared" ca="1" si="138"/>
        <v>0</v>
      </c>
      <c r="HG59" s="13">
        <f t="shared" ca="1" si="138"/>
        <v>0</v>
      </c>
      <c r="HH59" s="13">
        <f t="shared" ca="1" si="138"/>
        <v>0</v>
      </c>
      <c r="HI59" s="13">
        <f t="shared" ca="1" si="138"/>
        <v>0</v>
      </c>
      <c r="HJ59" s="13">
        <f t="shared" ca="1" si="138"/>
        <v>0</v>
      </c>
      <c r="HK59" s="13">
        <f t="shared" ca="1" si="138"/>
        <v>0</v>
      </c>
      <c r="HL59" s="13">
        <f t="shared" ca="1" si="138"/>
        <v>0</v>
      </c>
      <c r="HM59" s="13">
        <f t="shared" ca="1" si="138"/>
        <v>0</v>
      </c>
      <c r="HN59" s="13">
        <f t="shared" ca="1" si="138"/>
        <v>0</v>
      </c>
      <c r="HO59" s="13">
        <f t="shared" ca="1" si="138"/>
        <v>0</v>
      </c>
      <c r="HP59" s="13">
        <f t="shared" ca="1" si="138"/>
        <v>0</v>
      </c>
      <c r="HQ59" s="13">
        <f t="shared" ca="1" si="138"/>
        <v>0</v>
      </c>
      <c r="HR59" s="13">
        <f t="shared" ca="1" si="138"/>
        <v>0</v>
      </c>
      <c r="HS59" s="13">
        <f t="shared" ca="1" si="138"/>
        <v>0</v>
      </c>
      <c r="HT59" s="13">
        <f t="shared" ca="1" si="138"/>
        <v>0</v>
      </c>
      <c r="HU59" s="13">
        <f t="shared" ca="1" si="138"/>
        <v>0</v>
      </c>
      <c r="HV59" s="13">
        <f t="shared" ca="1" si="138"/>
        <v>0</v>
      </c>
      <c r="HW59" s="13">
        <f t="shared" ca="1" si="138"/>
        <v>0</v>
      </c>
      <c r="HX59" s="13">
        <f t="shared" ca="1" si="138"/>
        <v>0</v>
      </c>
      <c r="HY59" s="13">
        <f t="shared" ca="1" si="138"/>
        <v>0</v>
      </c>
      <c r="HZ59" s="13">
        <f t="shared" ca="1" si="138"/>
        <v>0</v>
      </c>
      <c r="IA59" s="13">
        <f t="shared" ca="1" si="138"/>
        <v>0</v>
      </c>
      <c r="IB59" s="13">
        <f t="shared" ca="1" si="138"/>
        <v>0</v>
      </c>
      <c r="IC59" s="13">
        <f t="shared" ca="1" si="138"/>
        <v>0</v>
      </c>
      <c r="ID59" s="13">
        <f t="shared" ca="1" si="138"/>
        <v>0</v>
      </c>
      <c r="IE59" s="13">
        <f t="shared" ca="1" si="138"/>
        <v>0</v>
      </c>
      <c r="IF59" s="13">
        <f t="shared" ca="1" si="138"/>
        <v>0</v>
      </c>
      <c r="IG59" s="13">
        <f t="shared" ca="1" si="138"/>
        <v>0</v>
      </c>
      <c r="IH59" s="13">
        <f t="shared" ca="1" si="138"/>
        <v>0</v>
      </c>
      <c r="II59" s="13">
        <f t="shared" ca="1" si="138"/>
        <v>0</v>
      </c>
      <c r="IJ59" s="13">
        <f t="shared" ca="1" si="138"/>
        <v>0</v>
      </c>
      <c r="IK59" s="13">
        <f t="shared" ca="1" si="138"/>
        <v>0</v>
      </c>
      <c r="IL59" s="13">
        <f t="shared" ca="1" si="138"/>
        <v>0</v>
      </c>
      <c r="IM59" s="13">
        <f t="shared" ca="1" si="138"/>
        <v>0</v>
      </c>
      <c r="IN59" s="13">
        <f t="shared" ca="1" si="138"/>
        <v>0</v>
      </c>
      <c r="IO59" s="13">
        <f t="shared" ca="1" si="138"/>
        <v>0</v>
      </c>
      <c r="IP59" s="13">
        <f t="shared" ca="1" si="138"/>
        <v>0</v>
      </c>
      <c r="IQ59" s="13">
        <f t="shared" ca="1" si="138"/>
        <v>0</v>
      </c>
      <c r="IR59" s="13">
        <f t="shared" ca="1" si="138"/>
        <v>0</v>
      </c>
      <c r="IS59" s="13">
        <f t="shared" ca="1" si="138"/>
        <v>0</v>
      </c>
      <c r="IT59" s="13">
        <f t="shared" ca="1" si="138"/>
        <v>0</v>
      </c>
      <c r="IU59" s="13">
        <f t="shared" ca="1" si="138"/>
        <v>0</v>
      </c>
      <c r="IV59" s="13">
        <f t="shared" ca="1" si="138"/>
        <v>0</v>
      </c>
      <c r="IW59" s="13">
        <f t="shared" ca="1" si="138"/>
        <v>0</v>
      </c>
      <c r="IX59" s="13">
        <f t="shared" ref="IX59:KP59" ca="1" si="139">(1-alpha)*PVCF</f>
        <v>0</v>
      </c>
      <c r="IY59" s="13">
        <f t="shared" ca="1" si="139"/>
        <v>0</v>
      </c>
      <c r="IZ59" s="13">
        <f t="shared" ca="1" si="139"/>
        <v>0</v>
      </c>
      <c r="JA59" s="13">
        <f t="shared" ca="1" si="139"/>
        <v>0</v>
      </c>
      <c r="JB59" s="13">
        <f t="shared" ca="1" si="139"/>
        <v>0</v>
      </c>
      <c r="JC59" s="13">
        <f t="shared" ca="1" si="139"/>
        <v>0</v>
      </c>
      <c r="JD59" s="13">
        <f t="shared" ca="1" si="139"/>
        <v>0</v>
      </c>
      <c r="JE59" s="13">
        <f t="shared" ca="1" si="139"/>
        <v>0</v>
      </c>
      <c r="JF59" s="13">
        <f t="shared" ca="1" si="139"/>
        <v>0</v>
      </c>
      <c r="JG59" s="13">
        <f t="shared" ca="1" si="139"/>
        <v>0</v>
      </c>
      <c r="JH59" s="13">
        <f t="shared" ca="1" si="139"/>
        <v>0</v>
      </c>
      <c r="JI59" s="13">
        <f t="shared" ca="1" si="139"/>
        <v>0</v>
      </c>
      <c r="JJ59" s="13">
        <f t="shared" ca="1" si="139"/>
        <v>0</v>
      </c>
      <c r="JK59" s="13">
        <f t="shared" ca="1" si="139"/>
        <v>0</v>
      </c>
      <c r="JL59" s="13">
        <f t="shared" ca="1" si="139"/>
        <v>0</v>
      </c>
      <c r="JM59" s="13">
        <f t="shared" ca="1" si="139"/>
        <v>0</v>
      </c>
      <c r="JN59" s="13">
        <f t="shared" ca="1" si="139"/>
        <v>0</v>
      </c>
      <c r="JO59" s="13">
        <f t="shared" ca="1" si="139"/>
        <v>0</v>
      </c>
      <c r="JP59" s="13">
        <f t="shared" ca="1" si="139"/>
        <v>0</v>
      </c>
      <c r="JQ59" s="13">
        <f t="shared" ca="1" si="139"/>
        <v>0</v>
      </c>
      <c r="JR59" s="13">
        <f t="shared" ca="1" si="139"/>
        <v>0</v>
      </c>
      <c r="JS59" s="13">
        <f t="shared" ca="1" si="139"/>
        <v>0</v>
      </c>
      <c r="JT59" s="13">
        <f t="shared" ca="1" si="139"/>
        <v>0</v>
      </c>
      <c r="JU59" s="13">
        <f t="shared" ca="1" si="139"/>
        <v>0</v>
      </c>
      <c r="JV59" s="13">
        <f t="shared" ca="1" si="139"/>
        <v>0</v>
      </c>
      <c r="JW59" s="13">
        <f t="shared" ca="1" si="139"/>
        <v>0</v>
      </c>
      <c r="JX59" s="13">
        <f t="shared" ca="1" si="139"/>
        <v>0</v>
      </c>
      <c r="JY59" s="13">
        <f t="shared" ca="1" si="139"/>
        <v>0</v>
      </c>
      <c r="JZ59" s="13">
        <f t="shared" ca="1" si="139"/>
        <v>0</v>
      </c>
      <c r="KA59" s="13">
        <f t="shared" ca="1" si="139"/>
        <v>0</v>
      </c>
      <c r="KB59" s="13">
        <f t="shared" ca="1" si="139"/>
        <v>0</v>
      </c>
      <c r="KC59" s="13">
        <f t="shared" ca="1" si="139"/>
        <v>0</v>
      </c>
      <c r="KD59" s="13">
        <f t="shared" ca="1" si="139"/>
        <v>0</v>
      </c>
      <c r="KE59" s="13">
        <f t="shared" ca="1" si="139"/>
        <v>0</v>
      </c>
      <c r="KF59" s="13">
        <f t="shared" ca="1" si="139"/>
        <v>0</v>
      </c>
      <c r="KG59" s="13">
        <f t="shared" ca="1" si="139"/>
        <v>0</v>
      </c>
      <c r="KH59" s="13">
        <f t="shared" ca="1" si="139"/>
        <v>0</v>
      </c>
      <c r="KI59" s="13">
        <f t="shared" ca="1" si="139"/>
        <v>0</v>
      </c>
      <c r="KJ59" s="13">
        <f t="shared" ca="1" si="139"/>
        <v>0</v>
      </c>
      <c r="KK59" s="13">
        <f t="shared" ca="1" si="139"/>
        <v>0</v>
      </c>
      <c r="KL59" s="13">
        <f t="shared" ca="1" si="139"/>
        <v>0</v>
      </c>
      <c r="KM59" s="13">
        <f t="shared" ca="1" si="139"/>
        <v>0</v>
      </c>
      <c r="KN59" s="13">
        <f t="shared" ca="1" si="139"/>
        <v>0</v>
      </c>
      <c r="KO59" s="13">
        <f t="shared" ca="1" si="139"/>
        <v>0</v>
      </c>
      <c r="KP59" s="13">
        <f t="shared" ca="1" si="139"/>
        <v>0</v>
      </c>
    </row>
    <row r="61" spans="1:302" s="15" customFormat="1" x14ac:dyDescent="0.2">
      <c r="A61" s="15" t="s">
        <v>83</v>
      </c>
      <c r="B61" s="15" t="s">
        <v>84</v>
      </c>
      <c r="C61" s="15" t="s">
        <v>24</v>
      </c>
      <c r="D61" s="15" t="s">
        <v>69</v>
      </c>
      <c r="E61" s="15" t="s">
        <v>4</v>
      </c>
      <c r="F61" s="15" t="s">
        <v>93</v>
      </c>
      <c r="G61" s="15" t="s">
        <v>94</v>
      </c>
    </row>
    <row r="62" spans="1:302" x14ac:dyDescent="0.2">
      <c r="A62" s="11">
        <v>0.25</v>
      </c>
      <c r="B62" s="21">
        <f t="shared" ref="B62:B69" si="140">SUMIFS(CF_last,KeyRate_last,KeyRates_)+SUMIFS(CF_next,KeyRate_next,KeyRates_)</f>
        <v>37396.621029957474</v>
      </c>
      <c r="C62" s="20">
        <f t="shared" ref="C62:C69" ca="1" si="141">KeyRateCFs/SUM(KeyRateCFs)</f>
        <v>3.5722945261780693E-2</v>
      </c>
      <c r="D62" s="13">
        <f t="array" aca="1" ref="D62" ca="1">MMULT(MMULT(TRANSPOSE(w),covmat),w)</f>
        <v>2.3985015262952984E-6</v>
      </c>
      <c r="E62" s="22">
        <f ca="1">SQRT(D62)</f>
        <v>1.5487096326604604E-3</v>
      </c>
      <c r="F62" s="23">
        <f t="array" aca="1" ref="F62" ca="1">MMULT(MMULT(TRANSPOSE(KeyRateCFs),covmat),KeyRateCFs)</f>
        <v>2628513.4859129097</v>
      </c>
      <c r="G62" s="23">
        <f ca="1">SQRT(F62)</f>
        <v>1621.2690973163308</v>
      </c>
    </row>
    <row r="63" spans="1:302" x14ac:dyDescent="0.2">
      <c r="A63" s="11">
        <v>0.5</v>
      </c>
      <c r="B63" s="21">
        <f t="shared" si="140"/>
        <v>331381.4466357709</v>
      </c>
      <c r="C63" s="20">
        <f t="shared" ca="1" si="141"/>
        <v>0.31655055865759341</v>
      </c>
    </row>
    <row r="64" spans="1:302" x14ac:dyDescent="0.2">
      <c r="A64" s="11">
        <v>1</v>
      </c>
      <c r="B64" s="21">
        <f t="shared" si="140"/>
        <v>678073.49387019605</v>
      </c>
      <c r="C64" s="20">
        <f t="shared" ca="1" si="141"/>
        <v>0.64772649608062594</v>
      </c>
    </row>
    <row r="65" spans="1:3" x14ac:dyDescent="0.2">
      <c r="A65" s="12">
        <v>3</v>
      </c>
      <c r="B65" s="21">
        <f t="shared" ca="1" si="140"/>
        <v>0</v>
      </c>
      <c r="C65" s="20">
        <f t="shared" ca="1" si="141"/>
        <v>0</v>
      </c>
    </row>
    <row r="66" spans="1:3" x14ac:dyDescent="0.2">
      <c r="A66" s="12">
        <v>4</v>
      </c>
      <c r="B66" s="21">
        <f t="shared" ca="1" si="140"/>
        <v>0</v>
      </c>
      <c r="C66" s="20">
        <f t="shared" ca="1" si="141"/>
        <v>0</v>
      </c>
    </row>
    <row r="67" spans="1:3" x14ac:dyDescent="0.2">
      <c r="A67" s="12">
        <v>5</v>
      </c>
      <c r="B67" s="21">
        <f t="shared" ca="1" si="140"/>
        <v>0</v>
      </c>
      <c r="C67" s="20">
        <f t="shared" ca="1" si="141"/>
        <v>0</v>
      </c>
    </row>
    <row r="68" spans="1:3" x14ac:dyDescent="0.2">
      <c r="A68" s="12">
        <v>7</v>
      </c>
      <c r="B68" s="21">
        <f t="shared" ca="1" si="140"/>
        <v>0</v>
      </c>
      <c r="C68" s="20">
        <f t="shared" ca="1" si="141"/>
        <v>0</v>
      </c>
    </row>
    <row r="69" spans="1:3" x14ac:dyDescent="0.2">
      <c r="A69" s="12">
        <v>10</v>
      </c>
      <c r="B69" s="21">
        <f t="shared" ca="1" si="140"/>
        <v>0</v>
      </c>
      <c r="C69" s="20">
        <f t="shared" ca="1" si="14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0"/>
  <sheetViews>
    <sheetView workbookViewId="0"/>
  </sheetViews>
  <sheetFormatPr baseColWidth="10" defaultRowHeight="16" x14ac:dyDescent="0.2"/>
  <cols>
    <col min="1" max="2" width="10.83203125" style="1"/>
    <col min="3" max="3" width="12" style="1" bestFit="1" customWidth="1"/>
    <col min="4" max="4" width="14.1640625" style="1" bestFit="1" customWidth="1"/>
    <col min="5" max="5" width="12.1640625" style="1" bestFit="1" customWidth="1"/>
    <col min="6" max="14" width="10.83203125" style="1"/>
    <col min="15" max="15" width="11.33203125" style="1" bestFit="1" customWidth="1"/>
    <col min="16" max="17" width="11.1640625" style="1" bestFit="1" customWidth="1"/>
    <col min="18" max="16384" width="10.83203125" style="1"/>
  </cols>
  <sheetData>
    <row r="2" spans="2:5" x14ac:dyDescent="0.2">
      <c r="B2" s="1" t="s">
        <v>1</v>
      </c>
      <c r="C2" s="2">
        <v>0.05</v>
      </c>
    </row>
    <row r="3" spans="2:5" x14ac:dyDescent="0.2">
      <c r="B3" s="1" t="s">
        <v>0</v>
      </c>
      <c r="C3" s="1">
        <v>1000000</v>
      </c>
    </row>
    <row r="5" spans="2:5" x14ac:dyDescent="0.2">
      <c r="B5" s="1" t="s">
        <v>3</v>
      </c>
      <c r="C5" s="1">
        <v>0.3</v>
      </c>
      <c r="D5" s="1">
        <v>0.8</v>
      </c>
    </row>
    <row r="6" spans="2:5" x14ac:dyDescent="0.2">
      <c r="B6" s="1" t="s">
        <v>2</v>
      </c>
      <c r="C6" s="1">
        <f>Face*Coupon</f>
        <v>50000</v>
      </c>
      <c r="D6" s="1">
        <f>Face*Coupon+Face</f>
        <v>1050000</v>
      </c>
    </row>
    <row r="7" spans="2:5" x14ac:dyDescent="0.2">
      <c r="B7" s="1" t="s">
        <v>7</v>
      </c>
      <c r="C7" s="24">
        <f>((C5-C12)*D13+(D12-C5)*C13)/(D12-C12)</f>
        <v>5.6000000000000001E-2</v>
      </c>
      <c r="D7" s="24">
        <f>((D5-D12)*E13+(E12-D5)*D13)/(E12-D12)</f>
        <v>6.6000000000000003E-2</v>
      </c>
    </row>
    <row r="8" spans="2:5" x14ac:dyDescent="0.2">
      <c r="B8" s="1" t="s">
        <v>8</v>
      </c>
      <c r="C8" s="4">
        <f>(1+C10)^-C5</f>
        <v>0.99979609012101889</v>
      </c>
      <c r="D8" s="4">
        <f>(1+D7)^-D5</f>
        <v>0.95015451466730949</v>
      </c>
    </row>
    <row r="9" spans="2:5" x14ac:dyDescent="0.2">
      <c r="B9" s="1" t="s">
        <v>6</v>
      </c>
      <c r="C9" s="5">
        <f>C8*C6</f>
        <v>49989.804506050947</v>
      </c>
      <c r="D9" s="5">
        <f>D8*D6</f>
        <v>997662.24040067499</v>
      </c>
    </row>
    <row r="10" spans="2:5" x14ac:dyDescent="0.2">
      <c r="B10" s="1" t="s">
        <v>9</v>
      </c>
      <c r="C10" s="25">
        <f>((C5-C12)*D14+(D12-C5)*C14)/(D12-C12)</f>
        <v>6.7999999999999994E-4</v>
      </c>
      <c r="D10" s="25">
        <f>((D5-D12)*E14+(E12-D5)*D14)/(E12-D12)</f>
        <v>1.6000000000000001E-3</v>
      </c>
    </row>
    <row r="12" spans="2:5" x14ac:dyDescent="0.2">
      <c r="B12" s="1" t="s">
        <v>3</v>
      </c>
      <c r="C12" s="1">
        <v>0.25</v>
      </c>
      <c r="D12" s="1">
        <v>0.5</v>
      </c>
      <c r="E12" s="1">
        <v>1</v>
      </c>
    </row>
    <row r="13" spans="2:5" x14ac:dyDescent="0.2">
      <c r="B13" s="1" t="s">
        <v>5</v>
      </c>
      <c r="C13" s="3">
        <v>5.5E-2</v>
      </c>
      <c r="D13" s="2">
        <v>0.06</v>
      </c>
      <c r="E13" s="2">
        <v>7.0000000000000007E-2</v>
      </c>
    </row>
    <row r="14" spans="2:5" x14ac:dyDescent="0.2">
      <c r="B14" s="1" t="s">
        <v>4</v>
      </c>
      <c r="C14" s="25">
        <v>5.9999999999999995E-4</v>
      </c>
      <c r="D14" s="25">
        <v>1E-3</v>
      </c>
      <c r="E14" s="25">
        <v>2E-3</v>
      </c>
    </row>
    <row r="16" spans="2:5" x14ac:dyDescent="0.2">
      <c r="B16" s="1" t="s">
        <v>16</v>
      </c>
      <c r="C16" s="1">
        <v>1</v>
      </c>
      <c r="D16" s="1">
        <v>0.9</v>
      </c>
      <c r="E16" s="1">
        <v>0.6</v>
      </c>
    </row>
    <row r="17" spans="2:9" x14ac:dyDescent="0.2">
      <c r="C17" s="1">
        <v>0.9</v>
      </c>
      <c r="D17" s="1">
        <v>1</v>
      </c>
      <c r="E17" s="1">
        <v>0.7</v>
      </c>
    </row>
    <row r="18" spans="2:9" x14ac:dyDescent="0.2">
      <c r="C18" s="1">
        <v>0.6</v>
      </c>
      <c r="D18" s="1">
        <v>0.7</v>
      </c>
      <c r="E18" s="1">
        <v>1</v>
      </c>
    </row>
    <row r="20" spans="2:9" s="6" customFormat="1" x14ac:dyDescent="0.2">
      <c r="C20" s="6" t="s">
        <v>17</v>
      </c>
      <c r="D20" s="6" t="s">
        <v>20</v>
      </c>
    </row>
    <row r="21" spans="2:9" x14ac:dyDescent="0.2">
      <c r="C21" s="1">
        <f>C14^2</f>
        <v>3.5999999999999994E-7</v>
      </c>
      <c r="D21" s="1">
        <f>D14^2</f>
        <v>9.9999999999999995E-7</v>
      </c>
    </row>
    <row r="22" spans="2:9" x14ac:dyDescent="0.2">
      <c r="C22" s="1">
        <f>D14^2</f>
        <v>9.9999999999999995E-7</v>
      </c>
      <c r="D22" s="1">
        <f>E14^2</f>
        <v>3.9999999999999998E-6</v>
      </c>
    </row>
    <row r="23" spans="2:9" x14ac:dyDescent="0.2">
      <c r="C23" s="7">
        <f>-2*C17*C14*D14</f>
        <v>-1.08E-6</v>
      </c>
      <c r="D23" s="7">
        <f>-2*D18*D14*E14</f>
        <v>-2.7999999999999999E-6</v>
      </c>
    </row>
    <row r="24" spans="2:9" x14ac:dyDescent="0.2">
      <c r="B24" s="1" t="s">
        <v>10</v>
      </c>
      <c r="C24" s="1">
        <f>C21+C22+C23</f>
        <v>2.7999999999999986E-7</v>
      </c>
      <c r="D24" s="1">
        <f>D21+D22+D23</f>
        <v>2.1999999999999997E-6</v>
      </c>
    </row>
    <row r="26" spans="2:9" x14ac:dyDescent="0.2">
      <c r="C26" s="6" t="s">
        <v>18</v>
      </c>
      <c r="D26" s="6" t="s">
        <v>18</v>
      </c>
      <c r="I26" s="10"/>
    </row>
    <row r="27" spans="2:9" x14ac:dyDescent="0.2">
      <c r="C27" s="1">
        <f>-2*D14^2</f>
        <v>-1.9999999999999999E-6</v>
      </c>
      <c r="D27" s="1">
        <f>-2*E14^2</f>
        <v>-7.9999999999999996E-6</v>
      </c>
    </row>
    <row r="28" spans="2:9" x14ac:dyDescent="0.2">
      <c r="C28" s="7">
        <f>2*C17*C14*D14</f>
        <v>1.08E-6</v>
      </c>
      <c r="D28" s="7">
        <f>2*D18*D14*E14</f>
        <v>2.7999999999999999E-6</v>
      </c>
    </row>
    <row r="29" spans="2:9" x14ac:dyDescent="0.2">
      <c r="B29" s="1" t="s">
        <v>11</v>
      </c>
      <c r="C29" s="1">
        <f>C27+C28</f>
        <v>-9.1999999999999987E-7</v>
      </c>
      <c r="D29" s="1">
        <f>D27+D28</f>
        <v>-5.1999999999999993E-6</v>
      </c>
    </row>
    <row r="31" spans="2:9" x14ac:dyDescent="0.2">
      <c r="C31" s="8" t="s">
        <v>19</v>
      </c>
      <c r="D31" s="8" t="s">
        <v>19</v>
      </c>
    </row>
    <row r="32" spans="2:9" x14ac:dyDescent="0.2">
      <c r="B32" s="1" t="s">
        <v>12</v>
      </c>
      <c r="C32" s="1">
        <f>D14^2-C10^2</f>
        <v>5.3760000000000005E-7</v>
      </c>
      <c r="D32" s="1">
        <f>E14^2-D10^2</f>
        <v>1.4399999999999998E-6</v>
      </c>
    </row>
    <row r="36" spans="2:5" x14ac:dyDescent="0.2">
      <c r="B36" s="1" t="s">
        <v>12</v>
      </c>
      <c r="C36" s="1">
        <f>C29^2-4*C24*C32</f>
        <v>2.4428800000000002E-13</v>
      </c>
      <c r="D36" s="1">
        <f>D29^2-4*D24*D32</f>
        <v>1.4367999999999999E-11</v>
      </c>
    </row>
    <row r="38" spans="2:5" x14ac:dyDescent="0.2">
      <c r="B38" s="1" t="s">
        <v>13</v>
      </c>
      <c r="C38" s="1">
        <f>(-C29+SQRT(C36))/(2*C24)</f>
        <v>2.5254553480653432</v>
      </c>
      <c r="D38" s="1">
        <f>(-D29+SQRT(D36))/(2*D24)</f>
        <v>2.0432987447623367</v>
      </c>
    </row>
    <row r="39" spans="2:5" x14ac:dyDescent="0.2">
      <c r="B39" s="1" t="s">
        <v>14</v>
      </c>
      <c r="C39" s="1">
        <f>(-C29-SQRT(C36))/(2*C24)</f>
        <v>0.7602589376489437</v>
      </c>
      <c r="D39" s="1">
        <f>(-D29-SQRT(D36))/(2*D24)</f>
        <v>0.32033761887402662</v>
      </c>
    </row>
    <row r="42" spans="2:5" x14ac:dyDescent="0.2">
      <c r="B42" s="1" t="s">
        <v>15</v>
      </c>
      <c r="C42" s="1">
        <f>IF(AND(C38&lt;1,C38&gt;0),C38,C39)</f>
        <v>0.7602589376489437</v>
      </c>
      <c r="D42" s="1">
        <f>IF(AND(D38&lt;1,D38&gt;0),D38,D39)</f>
        <v>0.32033761887402662</v>
      </c>
    </row>
    <row r="44" spans="2:5" x14ac:dyDescent="0.2">
      <c r="B44" s="1" t="s">
        <v>26</v>
      </c>
      <c r="C44" s="26">
        <f>PVCF*C42</f>
        <v>38005.195667048669</v>
      </c>
      <c r="D44" s="26">
        <f>PVCF*D42</f>
        <v>319588.74653047894</v>
      </c>
    </row>
    <row r="45" spans="2:5" x14ac:dyDescent="0.2">
      <c r="B45" s="1" t="s">
        <v>27</v>
      </c>
      <c r="C45" s="26">
        <f>PVCF*(1-C42)</f>
        <v>11984.608839002276</v>
      </c>
      <c r="D45" s="26">
        <f>PVCF*(1-D42)</f>
        <v>678073.49387019605</v>
      </c>
    </row>
    <row r="48" spans="2:5" x14ac:dyDescent="0.2">
      <c r="B48" s="1" t="s">
        <v>21</v>
      </c>
      <c r="C48" s="1">
        <f t="array" ref="C48:E50">MMULT(vol,TRANSPOSE(vol))</f>
        <v>3.5999999999999994E-7</v>
      </c>
      <c r="D48" s="1">
        <v>5.9999999999999997E-7</v>
      </c>
      <c r="E48" s="1">
        <v>1.1999999999999999E-6</v>
      </c>
    </row>
    <row r="49" spans="2:5" x14ac:dyDescent="0.2">
      <c r="C49" s="1">
        <v>5.9999999999999997E-7</v>
      </c>
      <c r="D49" s="1">
        <v>9.9999999999999995E-7</v>
      </c>
      <c r="E49" s="1">
        <v>1.9999999999999999E-6</v>
      </c>
    </row>
    <row r="50" spans="2:5" x14ac:dyDescent="0.2">
      <c r="C50" s="1">
        <v>1.1999999999999999E-6</v>
      </c>
      <c r="D50" s="1">
        <v>1.9999999999999999E-6</v>
      </c>
      <c r="E50" s="1">
        <v>3.9999999999999998E-6</v>
      </c>
    </row>
    <row r="52" spans="2:5" x14ac:dyDescent="0.2">
      <c r="B52" s="1" t="s">
        <v>22</v>
      </c>
      <c r="C52" s="1">
        <f t="array" ref="C52:E54">corrmat*volmat</f>
        <v>3.5999999999999994E-7</v>
      </c>
      <c r="D52" s="1">
        <v>5.4000000000000002E-7</v>
      </c>
      <c r="E52" s="1">
        <v>7.1999999999999999E-7</v>
      </c>
    </row>
    <row r="53" spans="2:5" x14ac:dyDescent="0.2">
      <c r="C53" s="1">
        <v>5.4000000000000002E-7</v>
      </c>
      <c r="D53" s="1">
        <v>9.9999999999999995E-7</v>
      </c>
      <c r="E53" s="1">
        <v>1.3999999999999999E-6</v>
      </c>
    </row>
    <row r="54" spans="2:5" x14ac:dyDescent="0.2">
      <c r="C54" s="1">
        <v>7.1999999999999999E-7</v>
      </c>
      <c r="D54" s="1">
        <v>1.3999999999999999E-6</v>
      </c>
      <c r="E54" s="1">
        <v>3.9999999999999998E-6</v>
      </c>
    </row>
    <row r="56" spans="2:5" x14ac:dyDescent="0.2">
      <c r="B56" s="1" t="s">
        <v>23</v>
      </c>
      <c r="C56" s="9">
        <f>C44</f>
        <v>38005.195667048669</v>
      </c>
    </row>
    <row r="57" spans="2:5" x14ac:dyDescent="0.2">
      <c r="C57" s="9">
        <f>C45+D44</f>
        <v>331573.3553694812</v>
      </c>
    </row>
    <row r="58" spans="2:5" x14ac:dyDescent="0.2">
      <c r="C58" s="9">
        <f>D45</f>
        <v>678073.49387019605</v>
      </c>
    </row>
    <row r="60" spans="2:5" x14ac:dyDescent="0.2">
      <c r="B60" s="1" t="s">
        <v>24</v>
      </c>
      <c r="C60" s="4">
        <f t="array" ref="C60:C62">posvec/SUM(posvec)</f>
        <v>3.6276544155872219E-2</v>
      </c>
    </row>
    <row r="61" spans="2:5" x14ac:dyDescent="0.2">
      <c r="C61" s="4">
        <v>0.31649187054180922</v>
      </c>
    </row>
    <row r="62" spans="2:5" x14ac:dyDescent="0.2">
      <c r="C62" s="4">
        <v>0.64723158530231861</v>
      </c>
    </row>
    <row r="64" spans="2:5" x14ac:dyDescent="0.2">
      <c r="B64" s="10" t="s">
        <v>4</v>
      </c>
      <c r="C64" s="3">
        <f>C14</f>
        <v>5.9999999999999995E-4</v>
      </c>
    </row>
    <row r="65" spans="2:4" x14ac:dyDescent="0.2">
      <c r="C65" s="3">
        <f>D14</f>
        <v>1E-3</v>
      </c>
    </row>
    <row r="66" spans="2:4" x14ac:dyDescent="0.2">
      <c r="C66" s="3">
        <f>E14</f>
        <v>2E-3</v>
      </c>
    </row>
    <row r="68" spans="2:4" x14ac:dyDescent="0.2">
      <c r="B68" s="1" t="s">
        <v>25</v>
      </c>
      <c r="C68" s="25">
        <f t="array" ref="C68">MMULT(MMULT(TRANSPOSE(w),covmat),w)</f>
        <v>2.3960476161099478E-6</v>
      </c>
      <c r="D68" s="26">
        <f t="array" ref="D68">MMULT(MMULT(TRANSPOSE(posvec),covmat),posvec)</f>
        <v>2629841.5002872935</v>
      </c>
    </row>
    <row r="70" spans="2:4" x14ac:dyDescent="0.2">
      <c r="B70" s="1" t="s">
        <v>4</v>
      </c>
      <c r="C70" s="25">
        <f>SQRT(C68)</f>
        <v>1.5479171864508604E-3</v>
      </c>
      <c r="D70" s="26">
        <f>SQRT(D68)</f>
        <v>1621.6786057315098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S116"/>
  <sheetViews>
    <sheetView topLeftCell="A57" workbookViewId="0">
      <selection activeCell="A63" sqref="A63:A70"/>
    </sheetView>
  </sheetViews>
  <sheetFormatPr baseColWidth="10" defaultRowHeight="16" x14ac:dyDescent="0.2"/>
  <cols>
    <col min="1" max="1" width="12.33203125" style="13" bestFit="1" customWidth="1"/>
    <col min="2" max="2" width="12.6640625" style="13" bestFit="1" customWidth="1"/>
    <col min="3" max="3" width="12.33203125" style="13" bestFit="1" customWidth="1"/>
    <col min="4" max="5" width="12" style="13" bestFit="1" customWidth="1"/>
    <col min="6" max="6" width="14" style="13" bestFit="1" customWidth="1"/>
    <col min="7" max="7" width="13" style="13" bestFit="1" customWidth="1"/>
    <col min="8" max="9" width="10.83203125" style="13"/>
    <col min="10" max="12" width="11.1640625" style="13" bestFit="1" customWidth="1"/>
    <col min="13" max="16384" width="10.83203125" style="13"/>
  </cols>
  <sheetData>
    <row r="2" spans="1:302" x14ac:dyDescent="0.2">
      <c r="B2" s="13" t="s">
        <v>51</v>
      </c>
    </row>
    <row r="3" spans="1:302" x14ac:dyDescent="0.2">
      <c r="B3" s="15" t="s">
        <v>50</v>
      </c>
      <c r="C3" s="15" t="s">
        <v>49</v>
      </c>
      <c r="D3" s="15" t="s">
        <v>4</v>
      </c>
      <c r="E3" s="15" t="s">
        <v>69</v>
      </c>
      <c r="F3" s="15" t="s">
        <v>5</v>
      </c>
      <c r="G3" s="15" t="s">
        <v>52</v>
      </c>
      <c r="I3" s="13" t="s">
        <v>75</v>
      </c>
      <c r="S3" s="13" t="s">
        <v>76</v>
      </c>
    </row>
    <row r="4" spans="1:302" x14ac:dyDescent="0.2">
      <c r="B4" s="12">
        <v>0</v>
      </c>
      <c r="C4" s="13">
        <v>1</v>
      </c>
      <c r="D4" s="13">
        <f t="shared" ref="D4:D6" ca="1" si="0">SQRT(E4)</f>
        <v>3.0824941183301606E-4</v>
      </c>
      <c r="E4" s="13">
        <f ca="1">E5/2</f>
        <v>9.5017699895400333E-8</v>
      </c>
      <c r="F4" s="13">
        <v>0</v>
      </c>
      <c r="G4" s="18">
        <f ca="1">K5</f>
        <v>6.0292758096961865E-8</v>
      </c>
      <c r="J4" s="13" t="s">
        <v>61</v>
      </c>
      <c r="K4" s="13" t="s">
        <v>62</v>
      </c>
      <c r="L4" s="13" t="s">
        <v>63</v>
      </c>
      <c r="M4" s="13" t="s">
        <v>64</v>
      </c>
      <c r="N4" s="13" t="s">
        <v>65</v>
      </c>
      <c r="O4" s="13" t="s">
        <v>66</v>
      </c>
      <c r="P4" s="13" t="s">
        <v>67</v>
      </c>
      <c r="Q4" s="13" t="s">
        <v>68</v>
      </c>
      <c r="T4" s="13" t="s">
        <v>61</v>
      </c>
      <c r="U4" s="13" t="s">
        <v>62</v>
      </c>
      <c r="V4" s="13" t="s">
        <v>63</v>
      </c>
      <c r="W4" s="13" t="s">
        <v>64</v>
      </c>
      <c r="X4" s="13" t="s">
        <v>65</v>
      </c>
      <c r="Y4" s="13" t="s">
        <v>66</v>
      </c>
      <c r="Z4" s="13" t="s">
        <v>67</v>
      </c>
      <c r="AA4" s="13" t="s">
        <v>68</v>
      </c>
    </row>
    <row r="5" spans="1:302" x14ac:dyDescent="0.2">
      <c r="B5" s="12">
        <v>1</v>
      </c>
      <c r="C5" s="13">
        <v>2</v>
      </c>
      <c r="D5" s="13">
        <f t="shared" ca="1" si="0"/>
        <v>4.359304988077809E-4</v>
      </c>
      <c r="E5" s="13">
        <f ca="1">J5</f>
        <v>1.9003539979080067E-7</v>
      </c>
      <c r="F5" s="13">
        <v>4.3E-3</v>
      </c>
      <c r="G5" s="18">
        <f ca="1">L6</f>
        <v>8.2382963109336802E-8</v>
      </c>
      <c r="I5" s="13" t="s">
        <v>61</v>
      </c>
      <c r="J5" s="13">
        <f t="shared" ref="J5:L8" ca="1" si="1">_xlfn.COVARIANCE.P(INDIRECT($I5),INDIRECT(J$4))</f>
        <v>1.9003539979080067E-7</v>
      </c>
      <c r="K5" s="13">
        <f t="shared" ca="1" si="1"/>
        <v>6.0292758096961865E-8</v>
      </c>
      <c r="L5" s="13">
        <f t="shared" ca="1" si="1"/>
        <v>6.443942579183118E-8</v>
      </c>
      <c r="M5" s="13">
        <f t="shared" ref="M5:Q12" ca="1" si="2">_xlfn.COVARIANCE.P(INDIRECT($I5),INDIRECT(M$4))</f>
        <v>5.6021184489140624E-8</v>
      </c>
      <c r="N5" s="13">
        <f t="shared" ca="1" si="2"/>
        <v>5.0757555690472192E-8</v>
      </c>
      <c r="O5" s="13">
        <f t="shared" ca="1" si="2"/>
        <v>5.5886267455886636E-8</v>
      </c>
      <c r="P5" s="13">
        <f t="shared" ca="1" si="2"/>
        <v>4.5472676799132535E-8</v>
      </c>
      <c r="Q5" s="13">
        <f t="shared" ca="1" si="2"/>
        <v>3.8752653571929757E-8</v>
      </c>
      <c r="S5" s="13" t="s">
        <v>61</v>
      </c>
      <c r="T5" s="13">
        <f t="shared" ref="T5:AA12" ca="1" si="3">CORREL(INDIRECT($I5),INDIRECT(T$4))</f>
        <v>1</v>
      </c>
      <c r="U5" s="13">
        <f t="shared" ca="1" si="3"/>
        <v>0.30115848587643673</v>
      </c>
      <c r="V5" s="13">
        <f t="shared" ca="1" si="3"/>
        <v>0.31239898577258712</v>
      </c>
      <c r="W5" s="13">
        <f t="shared" ca="1" si="3"/>
        <v>0.26628677516844146</v>
      </c>
      <c r="X5" s="13">
        <f t="shared" ca="1" si="3"/>
        <v>0.23604145320616263</v>
      </c>
      <c r="Y5" s="13">
        <f t="shared" ca="1" si="3"/>
        <v>0.27042441781078463</v>
      </c>
      <c r="Z5" s="13">
        <f t="shared" ca="1" si="3"/>
        <v>0.2158264401711926</v>
      </c>
      <c r="AA5" s="13">
        <f t="shared" ca="1" si="3"/>
        <v>0.19420643434939441</v>
      </c>
    </row>
    <row r="6" spans="1:302" x14ac:dyDescent="0.2">
      <c r="B6" s="12">
        <v>2</v>
      </c>
      <c r="C6" s="13">
        <f t="shared" ref="C6:C11" si="4">B7</f>
        <v>3</v>
      </c>
      <c r="D6" s="13">
        <f t="shared" ca="1" si="0"/>
        <v>4.592538351788258E-4</v>
      </c>
      <c r="E6" s="13">
        <f ca="1">K6</f>
        <v>2.1091408512646011E-7</v>
      </c>
      <c r="F6" s="13">
        <v>4.4000000000000003E-3</v>
      </c>
      <c r="G6" s="13">
        <f ca="1">L6</f>
        <v>8.2382963109336802E-8</v>
      </c>
      <c r="I6" s="13" t="s">
        <v>62</v>
      </c>
      <c r="J6" s="13">
        <f t="shared" ca="1" si="1"/>
        <v>6.0292758096961865E-8</v>
      </c>
      <c r="K6" s="13">
        <f t="shared" ca="1" si="1"/>
        <v>2.1091408512646011E-7</v>
      </c>
      <c r="L6" s="13">
        <f t="shared" ca="1" si="1"/>
        <v>8.2382963109336802E-8</v>
      </c>
      <c r="M6" s="13">
        <f t="shared" ca="1" si="2"/>
        <v>7.9597697491809453E-8</v>
      </c>
      <c r="N6" s="13">
        <f t="shared" ca="1" si="2"/>
        <v>8.0457107609858741E-8</v>
      </c>
      <c r="O6" s="13">
        <f t="shared" ca="1" si="2"/>
        <v>7.5016887641947943E-8</v>
      </c>
      <c r="P6" s="13">
        <f t="shared" ca="1" si="2"/>
        <v>6.8968953990300989E-8</v>
      </c>
      <c r="Q6" s="13">
        <f t="shared" ca="1" si="2"/>
        <v>5.2009652415875894E-8</v>
      </c>
      <c r="S6" s="13" t="s">
        <v>62</v>
      </c>
      <c r="T6" s="13">
        <f t="shared" ca="1" si="3"/>
        <v>0.30115848587643673</v>
      </c>
      <c r="U6" s="13">
        <f t="shared" ca="1" si="3"/>
        <v>1.0000000000000002</v>
      </c>
      <c r="V6" s="13">
        <f t="shared" ca="1" si="3"/>
        <v>0.37910527245205422</v>
      </c>
      <c r="W6" s="13">
        <f t="shared" ca="1" si="3"/>
        <v>0.35913876010291718</v>
      </c>
      <c r="X6" s="13">
        <f t="shared" ca="1" si="3"/>
        <v>0.35515379402127484</v>
      </c>
      <c r="Y6" s="13">
        <f t="shared" ca="1" si="3"/>
        <v>0.34455955916019609</v>
      </c>
      <c r="Z6" s="13">
        <f t="shared" ca="1" si="3"/>
        <v>0.3107221615569068</v>
      </c>
      <c r="AA6" s="13">
        <f t="shared" ca="1" si="3"/>
        <v>0.24740620218953041</v>
      </c>
    </row>
    <row r="7" spans="1:302" x14ac:dyDescent="0.2">
      <c r="B7" s="12">
        <v>3</v>
      </c>
      <c r="C7" s="13">
        <f t="shared" si="4"/>
        <v>4</v>
      </c>
      <c r="D7" s="13">
        <f t="shared" ref="D7:D12" ca="1" si="5">SQRT(E7)</f>
        <v>4.7317827009302671E-4</v>
      </c>
      <c r="E7" s="13">
        <f ca="1">L7</f>
        <v>2.2389767528822932E-7</v>
      </c>
      <c r="F7" s="13">
        <v>5.8999999999999999E-3</v>
      </c>
      <c r="G7" s="13">
        <f ca="1">M7</f>
        <v>9.7896692358618398E-8</v>
      </c>
      <c r="I7" s="13" t="s">
        <v>63</v>
      </c>
      <c r="J7" s="13">
        <f t="shared" ca="1" si="1"/>
        <v>6.443942579183118E-8</v>
      </c>
      <c r="K7" s="13">
        <f t="shared" ca="1" si="1"/>
        <v>8.2382963109336802E-8</v>
      </c>
      <c r="L7" s="13">
        <f t="shared" ca="1" si="1"/>
        <v>2.2389767528822932E-7</v>
      </c>
      <c r="M7" s="13">
        <f t="shared" ca="1" si="2"/>
        <v>9.7896692358618398E-8</v>
      </c>
      <c r="N7" s="13">
        <f t="shared" ca="1" si="2"/>
        <v>9.4585264872952779E-8</v>
      </c>
      <c r="O7" s="13">
        <f t="shared" ca="1" si="2"/>
        <v>8.9418471069530157E-8</v>
      </c>
      <c r="P7" s="13">
        <f t="shared" ca="1" si="2"/>
        <v>7.8775598020779188E-8</v>
      </c>
      <c r="Q7" s="13">
        <f t="shared" ca="1" si="2"/>
        <v>6.1234533025633022E-8</v>
      </c>
      <c r="S7" s="13" t="s">
        <v>63</v>
      </c>
      <c r="T7" s="13">
        <f t="shared" ca="1" si="3"/>
        <v>0.31239898577258712</v>
      </c>
      <c r="U7" s="13">
        <f t="shared" ca="1" si="3"/>
        <v>0.37910527245205422</v>
      </c>
      <c r="V7" s="13">
        <f t="shared" ca="1" si="3"/>
        <v>0.99999999999999989</v>
      </c>
      <c r="W7" s="13">
        <f t="shared" ca="1" si="3"/>
        <v>0.42870425287816044</v>
      </c>
      <c r="X7" s="13">
        <f t="shared" ca="1" si="3"/>
        <v>0.40523180735181785</v>
      </c>
      <c r="Y7" s="13">
        <f t="shared" ca="1" si="3"/>
        <v>0.39862129948285802</v>
      </c>
      <c r="Z7" s="13">
        <f t="shared" ca="1" si="3"/>
        <v>0.34445960434835554</v>
      </c>
      <c r="AA7" s="13">
        <f t="shared" ca="1" si="3"/>
        <v>0.28271642544725906</v>
      </c>
    </row>
    <row r="8" spans="1:302" x14ac:dyDescent="0.2">
      <c r="B8" s="12">
        <v>4</v>
      </c>
      <c r="C8" s="13">
        <f t="shared" si="4"/>
        <v>5</v>
      </c>
      <c r="D8" s="13">
        <f t="shared" ca="1" si="5"/>
        <v>4.8259790745087451E-4</v>
      </c>
      <c r="E8" s="13">
        <f ca="1">M8</f>
        <v>2.3290074027596282E-7</v>
      </c>
      <c r="F8" s="13">
        <v>8.8000000000000005E-3</v>
      </c>
      <c r="G8" s="13">
        <f ca="1">N8</f>
        <v>9.6784153745477959E-8</v>
      </c>
      <c r="I8" s="13" t="s">
        <v>64</v>
      </c>
      <c r="J8" s="13">
        <f ca="1">_xlfn.COVARIANCE.P(INDIRECT($I8),INDIRECT(J$4))</f>
        <v>5.6021184489140624E-8</v>
      </c>
      <c r="K8" s="13">
        <f t="shared" ca="1" si="1"/>
        <v>7.9597697491809453E-8</v>
      </c>
      <c r="L8" s="13">
        <f t="shared" ca="1" si="1"/>
        <v>9.7896692358618398E-8</v>
      </c>
      <c r="M8" s="13">
        <f t="shared" ca="1" si="2"/>
        <v>2.3290074027596282E-7</v>
      </c>
      <c r="N8" s="13">
        <f t="shared" ca="1" si="2"/>
        <v>9.6784153745477959E-8</v>
      </c>
      <c r="O8" s="13">
        <f t="shared" ca="1" si="2"/>
        <v>9.5381096669174216E-8</v>
      </c>
      <c r="P8" s="13">
        <f t="shared" ca="1" si="2"/>
        <v>8.5265148330887767E-8</v>
      </c>
      <c r="Q8" s="13">
        <f t="shared" ca="1" si="2"/>
        <v>7.4447441175979079E-8</v>
      </c>
      <c r="S8" s="13" t="s">
        <v>64</v>
      </c>
      <c r="T8" s="13">
        <f t="shared" ca="1" si="3"/>
        <v>0.26628677516844146</v>
      </c>
      <c r="U8" s="13">
        <f t="shared" ca="1" si="3"/>
        <v>0.35913876010291718</v>
      </c>
      <c r="V8" s="13">
        <f t="shared" ca="1" si="3"/>
        <v>0.42870425287816044</v>
      </c>
      <c r="W8" s="13">
        <f t="shared" ca="1" si="3"/>
        <v>0.99999999999999989</v>
      </c>
      <c r="X8" s="13">
        <f t="shared" ca="1" si="3"/>
        <v>0.40655907252397827</v>
      </c>
      <c r="Y8" s="13">
        <f t="shared" ca="1" si="3"/>
        <v>0.41690291339493507</v>
      </c>
      <c r="Z8" s="13">
        <f t="shared" ca="1" si="3"/>
        <v>0.36555901567542542</v>
      </c>
      <c r="AA8" s="13">
        <f t="shared" ca="1" si="3"/>
        <v>0.33701075744980946</v>
      </c>
    </row>
    <row r="9" spans="1:302" x14ac:dyDescent="0.2">
      <c r="B9" s="12">
        <v>5</v>
      </c>
      <c r="C9" s="13">
        <f t="shared" si="4"/>
        <v>7</v>
      </c>
      <c r="D9" s="13">
        <f t="shared" ca="1" si="5"/>
        <v>4.9328188346950484E-4</v>
      </c>
      <c r="E9" s="13">
        <f ca="1">N9</f>
        <v>2.4332701655922219E-7</v>
      </c>
      <c r="F9" s="13">
        <v>1.2200000000000001E-2</v>
      </c>
      <c r="G9" s="13">
        <f ca="1">O9</f>
        <v>9.7110519961521921E-8</v>
      </c>
      <c r="I9" s="13" t="s">
        <v>65</v>
      </c>
      <c r="J9" s="13">
        <f ca="1">_xlfn.COVARIANCE.P(INDIRECT($I9),INDIRECT(J$4))</f>
        <v>5.0757555690472192E-8</v>
      </c>
      <c r="K9" s="13">
        <f t="shared" ref="K9:L12" ca="1" si="6">_xlfn.COVARIANCE.P(INDIRECT($I9),INDIRECT(K$4))</f>
        <v>8.0457107609858741E-8</v>
      </c>
      <c r="L9" s="13">
        <f t="shared" ca="1" si="6"/>
        <v>9.4585264872952779E-8</v>
      </c>
      <c r="M9" s="13">
        <f t="shared" ca="1" si="2"/>
        <v>9.6784153745477959E-8</v>
      </c>
      <c r="N9" s="13">
        <f t="shared" ca="1" si="2"/>
        <v>2.4332701655922219E-7</v>
      </c>
      <c r="O9" s="13">
        <f t="shared" ca="1" si="2"/>
        <v>9.7110519961521921E-8</v>
      </c>
      <c r="P9" s="13">
        <f t="shared" ca="1" si="2"/>
        <v>9.2949099247297326E-8</v>
      </c>
      <c r="Q9" s="13">
        <f t="shared" ca="1" si="2"/>
        <v>7.7257051011626481E-8</v>
      </c>
      <c r="S9" s="13" t="s">
        <v>65</v>
      </c>
      <c r="T9" s="13">
        <f t="shared" ca="1" si="3"/>
        <v>0.23604145320616263</v>
      </c>
      <c r="U9" s="13">
        <f t="shared" ca="1" si="3"/>
        <v>0.35515379402127484</v>
      </c>
      <c r="V9" s="13">
        <f t="shared" ca="1" si="3"/>
        <v>0.40523180735181785</v>
      </c>
      <c r="W9" s="13">
        <f t="shared" ca="1" si="3"/>
        <v>0.40655907252397827</v>
      </c>
      <c r="X9" s="13">
        <f t="shared" ca="1" si="3"/>
        <v>1.0000000000000002</v>
      </c>
      <c r="Y9" s="13">
        <f t="shared" ca="1" si="3"/>
        <v>0.41526866991719341</v>
      </c>
      <c r="Z9" s="13">
        <f t="shared" ca="1" si="3"/>
        <v>0.38987142159407062</v>
      </c>
      <c r="AA9" s="13">
        <f t="shared" ca="1" si="3"/>
        <v>0.34215460073959725</v>
      </c>
    </row>
    <row r="10" spans="1:302" x14ac:dyDescent="0.2">
      <c r="B10" s="12">
        <v>7</v>
      </c>
      <c r="C10" s="13">
        <f t="shared" si="4"/>
        <v>10</v>
      </c>
      <c r="D10" s="13">
        <f t="shared" ca="1" si="5"/>
        <v>4.7406942555014832E-4</v>
      </c>
      <c r="E10" s="13">
        <f ca="1">O10</f>
        <v>2.2474182024144761E-7</v>
      </c>
      <c r="F10" s="13">
        <v>1.8200000000000001E-2</v>
      </c>
      <c r="G10" s="13">
        <f ca="1">P10</f>
        <v>9.5245352499713225E-8</v>
      </c>
      <c r="I10" s="13" t="s">
        <v>66</v>
      </c>
      <c r="J10" s="13">
        <f ca="1">_xlfn.COVARIANCE.P(INDIRECT($I10),INDIRECT(J$4))</f>
        <v>5.5886267455886636E-8</v>
      </c>
      <c r="K10" s="13">
        <f t="shared" ca="1" si="6"/>
        <v>7.5016887641947943E-8</v>
      </c>
      <c r="L10" s="13">
        <f t="shared" ca="1" si="6"/>
        <v>8.9418471069530157E-8</v>
      </c>
      <c r="M10" s="13">
        <f t="shared" ca="1" si="2"/>
        <v>9.5381096669174216E-8</v>
      </c>
      <c r="N10" s="13">
        <f t="shared" ca="1" si="2"/>
        <v>9.7110519961521921E-8</v>
      </c>
      <c r="O10" s="13">
        <f t="shared" ca="1" si="2"/>
        <v>2.2474182024144761E-7</v>
      </c>
      <c r="P10" s="13">
        <f t="shared" ca="1" si="2"/>
        <v>9.5245352499713225E-8</v>
      </c>
      <c r="Q10" s="13">
        <f t="shared" ca="1" si="2"/>
        <v>8.044934167656541E-8</v>
      </c>
      <c r="S10" s="13" t="s">
        <v>66</v>
      </c>
      <c r="T10" s="13">
        <f t="shared" ca="1" si="3"/>
        <v>0.27042441781078463</v>
      </c>
      <c r="U10" s="13">
        <f t="shared" ca="1" si="3"/>
        <v>0.34455955916019609</v>
      </c>
      <c r="V10" s="13">
        <f t="shared" ca="1" si="3"/>
        <v>0.39862129948285802</v>
      </c>
      <c r="W10" s="13">
        <f t="shared" ca="1" si="3"/>
        <v>0.41690291339493507</v>
      </c>
      <c r="X10" s="13">
        <f t="shared" ca="1" si="3"/>
        <v>0.41526866991719341</v>
      </c>
      <c r="Y10" s="13">
        <f t="shared" ca="1" si="3"/>
        <v>1</v>
      </c>
      <c r="Z10" s="13">
        <f t="shared" ca="1" si="3"/>
        <v>0.41569349478754669</v>
      </c>
      <c r="AA10" s="13">
        <f t="shared" ca="1" si="3"/>
        <v>0.37073191169954139</v>
      </c>
    </row>
    <row r="11" spans="1:302" x14ac:dyDescent="0.2">
      <c r="B11" s="12">
        <v>10</v>
      </c>
      <c r="C11" s="13">
        <f t="shared" si="4"/>
        <v>30</v>
      </c>
      <c r="D11" s="13">
        <f t="shared" ca="1" si="5"/>
        <v>4.8331315733509452E-4</v>
      </c>
      <c r="E11" s="13">
        <f ca="1">P11</f>
        <v>2.3359160805321781E-7</v>
      </c>
      <c r="F11" s="13">
        <v>2.4199999999999999E-2</v>
      </c>
      <c r="G11" s="13">
        <f ca="1">Q11</f>
        <v>8.7054929828074485E-8</v>
      </c>
      <c r="I11" s="13" t="s">
        <v>67</v>
      </c>
      <c r="J11" s="13">
        <f ca="1">_xlfn.COVARIANCE.P(INDIRECT($I11),INDIRECT(J$4))</f>
        <v>4.5472676799132535E-8</v>
      </c>
      <c r="K11" s="13">
        <f t="shared" ca="1" si="6"/>
        <v>6.8968953990300989E-8</v>
      </c>
      <c r="L11" s="13">
        <f t="shared" ca="1" si="6"/>
        <v>7.8775598020779188E-8</v>
      </c>
      <c r="M11" s="13">
        <f t="shared" ca="1" si="2"/>
        <v>8.5265148330887767E-8</v>
      </c>
      <c r="N11" s="13">
        <f t="shared" ca="1" si="2"/>
        <v>9.2949099247297326E-8</v>
      </c>
      <c r="O11" s="13">
        <f t="shared" ca="1" si="2"/>
        <v>9.5245352499713225E-8</v>
      </c>
      <c r="P11" s="13">
        <f t="shared" ca="1" si="2"/>
        <v>2.3359160805321781E-7</v>
      </c>
      <c r="Q11" s="13">
        <f t="shared" ca="1" si="2"/>
        <v>8.7054929828074485E-8</v>
      </c>
      <c r="S11" s="13" t="s">
        <v>67</v>
      </c>
      <c r="T11" s="13">
        <f t="shared" ca="1" si="3"/>
        <v>0.2158264401711926</v>
      </c>
      <c r="U11" s="13">
        <f t="shared" ca="1" si="3"/>
        <v>0.3107221615569068</v>
      </c>
      <c r="V11" s="13">
        <f t="shared" ca="1" si="3"/>
        <v>0.34445960434835554</v>
      </c>
      <c r="W11" s="13">
        <f t="shared" ca="1" si="3"/>
        <v>0.36555901567542542</v>
      </c>
      <c r="X11" s="13">
        <f t="shared" ca="1" si="3"/>
        <v>0.38987142159407062</v>
      </c>
      <c r="Y11" s="13">
        <f t="shared" ca="1" si="3"/>
        <v>0.41569349478754669</v>
      </c>
      <c r="Z11" s="13">
        <f t="shared" ca="1" si="3"/>
        <v>0.99999999999999989</v>
      </c>
      <c r="AA11" s="13">
        <f t="shared" ca="1" si="3"/>
        <v>0.39349949076188634</v>
      </c>
    </row>
    <row r="12" spans="1:302" x14ac:dyDescent="0.2">
      <c r="B12" s="12">
        <v>30</v>
      </c>
      <c r="C12" s="13">
        <v>30</v>
      </c>
      <c r="D12" s="13">
        <f t="shared" ca="1" si="5"/>
        <v>4.5774180406017853E-4</v>
      </c>
      <c r="E12" s="13">
        <f ca="1">Q12</f>
        <v>2.0952755918426689E-7</v>
      </c>
      <c r="F12" s="13">
        <v>3.3500000000000002E-2</v>
      </c>
      <c r="G12" s="13">
        <f ca="1">Q12</f>
        <v>2.0952755918426689E-7</v>
      </c>
      <c r="I12" s="13" t="s">
        <v>68</v>
      </c>
      <c r="J12" s="13">
        <f ca="1">_xlfn.COVARIANCE.P(INDIRECT($I12),INDIRECT(J$4))</f>
        <v>3.8752653571929757E-8</v>
      </c>
      <c r="K12" s="13">
        <f t="shared" ca="1" si="6"/>
        <v>5.2009652415875894E-8</v>
      </c>
      <c r="L12" s="13">
        <f t="shared" ca="1" si="6"/>
        <v>6.1234533025633022E-8</v>
      </c>
      <c r="M12" s="13">
        <f t="shared" ca="1" si="2"/>
        <v>7.4447441175979079E-8</v>
      </c>
      <c r="N12" s="13">
        <f t="shared" ca="1" si="2"/>
        <v>7.7257051011626481E-8</v>
      </c>
      <c r="O12" s="13">
        <f t="shared" ca="1" si="2"/>
        <v>8.044934167656541E-8</v>
      </c>
      <c r="P12" s="13">
        <f t="shared" ca="1" si="2"/>
        <v>8.7054929828074485E-8</v>
      </c>
      <c r="Q12" s="13">
        <f t="shared" ca="1" si="2"/>
        <v>2.0952755918426689E-7</v>
      </c>
      <c r="S12" s="13" t="s">
        <v>68</v>
      </c>
      <c r="T12" s="13">
        <f t="shared" ca="1" si="3"/>
        <v>0.19420643434939441</v>
      </c>
      <c r="U12" s="13">
        <f t="shared" ca="1" si="3"/>
        <v>0.24740620218953041</v>
      </c>
      <c r="V12" s="13">
        <f t="shared" ca="1" si="3"/>
        <v>0.28271642544725906</v>
      </c>
      <c r="W12" s="13">
        <f t="shared" ca="1" si="3"/>
        <v>0.33701075744980946</v>
      </c>
      <c r="X12" s="13">
        <f t="shared" ca="1" si="3"/>
        <v>0.34215460073959725</v>
      </c>
      <c r="Y12" s="13">
        <f t="shared" ca="1" si="3"/>
        <v>0.37073191169954139</v>
      </c>
      <c r="Z12" s="13">
        <f t="shared" ca="1" si="3"/>
        <v>0.39349949076188634</v>
      </c>
      <c r="AA12" s="13">
        <f t="shared" ca="1" si="3"/>
        <v>1.0000000000000002</v>
      </c>
    </row>
    <row r="16" spans="1:302" x14ac:dyDescent="0.2">
      <c r="A16" s="13" t="s">
        <v>48</v>
      </c>
      <c r="B16" s="12">
        <v>0</v>
      </c>
      <c r="C16" s="12">
        <v>9.9999999999999006E-2</v>
      </c>
      <c r="D16" s="12">
        <v>0.19999999999999901</v>
      </c>
      <c r="E16" s="12">
        <v>0.29999999999999899</v>
      </c>
      <c r="F16" s="12">
        <v>0.39999999999999902</v>
      </c>
      <c r="G16" s="12">
        <v>0.5</v>
      </c>
      <c r="H16" s="12">
        <v>0.6</v>
      </c>
      <c r="I16" s="12">
        <v>0.7</v>
      </c>
      <c r="J16" s="12">
        <v>0.8</v>
      </c>
      <c r="K16" s="12">
        <v>0.9</v>
      </c>
      <c r="L16" s="12">
        <v>1</v>
      </c>
      <c r="M16" s="12">
        <v>1.1000000000000001</v>
      </c>
      <c r="N16" s="12">
        <v>1.2</v>
      </c>
      <c r="O16" s="12">
        <v>1.3</v>
      </c>
      <c r="P16" s="12">
        <v>1.4</v>
      </c>
      <c r="Q16" s="12">
        <v>1.5</v>
      </c>
      <c r="R16" s="12">
        <v>1.6</v>
      </c>
      <c r="S16" s="12">
        <v>1.7</v>
      </c>
      <c r="T16" s="12">
        <v>1.8</v>
      </c>
      <c r="U16" s="12">
        <v>1.9</v>
      </c>
      <c r="V16" s="12">
        <v>2</v>
      </c>
      <c r="W16" s="12">
        <v>2.1</v>
      </c>
      <c r="X16" s="12">
        <v>2.2000000000000002</v>
      </c>
      <c r="Y16" s="12">
        <v>2.2999999999999998</v>
      </c>
      <c r="Z16" s="12">
        <v>2.4</v>
      </c>
      <c r="AA16" s="12">
        <v>2.5</v>
      </c>
      <c r="AB16" s="12">
        <v>2.6</v>
      </c>
      <c r="AC16" s="12">
        <v>2.7</v>
      </c>
      <c r="AD16" s="12">
        <v>2.8</v>
      </c>
      <c r="AE16" s="12">
        <v>2.9</v>
      </c>
      <c r="AF16" s="12">
        <v>3</v>
      </c>
      <c r="AG16" s="12">
        <v>3.1</v>
      </c>
      <c r="AH16" s="12">
        <v>3.2</v>
      </c>
      <c r="AI16" s="12">
        <v>3.3</v>
      </c>
      <c r="AJ16" s="12">
        <v>3.4</v>
      </c>
      <c r="AK16" s="12">
        <v>3.5</v>
      </c>
      <c r="AL16" s="12">
        <v>3.6</v>
      </c>
      <c r="AM16" s="12">
        <v>3.7</v>
      </c>
      <c r="AN16" s="12">
        <v>3.8</v>
      </c>
      <c r="AO16" s="12">
        <v>3.9</v>
      </c>
      <c r="AP16" s="12">
        <v>4</v>
      </c>
      <c r="AQ16" s="12">
        <v>4.0999999999999996</v>
      </c>
      <c r="AR16" s="12">
        <v>4.2</v>
      </c>
      <c r="AS16" s="12">
        <v>4.3</v>
      </c>
      <c r="AT16" s="12">
        <v>4.4000000000000004</v>
      </c>
      <c r="AU16" s="12">
        <v>4.5</v>
      </c>
      <c r="AV16" s="12">
        <v>4.5999999999999996</v>
      </c>
      <c r="AW16" s="12">
        <v>4.7</v>
      </c>
      <c r="AX16" s="12">
        <v>4.8</v>
      </c>
      <c r="AY16" s="12">
        <v>4.9000000000000004</v>
      </c>
      <c r="AZ16" s="12">
        <v>5</v>
      </c>
      <c r="BA16" s="12">
        <v>5.0999999999999996</v>
      </c>
      <c r="BB16" s="12">
        <v>5.2</v>
      </c>
      <c r="BC16" s="12">
        <v>5.3</v>
      </c>
      <c r="BD16" s="12">
        <v>5.4</v>
      </c>
      <c r="BE16" s="12">
        <v>5.5</v>
      </c>
      <c r="BF16" s="12">
        <v>5.6</v>
      </c>
      <c r="BG16" s="12">
        <v>5.7</v>
      </c>
      <c r="BH16" s="12">
        <v>5.8</v>
      </c>
      <c r="BI16" s="12">
        <v>5.9</v>
      </c>
      <c r="BJ16" s="12">
        <v>6</v>
      </c>
      <c r="BK16" s="12">
        <v>6.1</v>
      </c>
      <c r="BL16" s="12">
        <v>6.2</v>
      </c>
      <c r="BM16" s="12">
        <v>6.3</v>
      </c>
      <c r="BN16" s="12">
        <v>6.4</v>
      </c>
      <c r="BO16" s="12">
        <v>6.5</v>
      </c>
      <c r="BP16" s="12">
        <v>6.6</v>
      </c>
      <c r="BQ16" s="12">
        <v>6.7</v>
      </c>
      <c r="BR16" s="12">
        <v>6.8</v>
      </c>
      <c r="BS16" s="12">
        <v>6.9</v>
      </c>
      <c r="BT16" s="12">
        <v>7</v>
      </c>
      <c r="BU16" s="12">
        <v>7.1</v>
      </c>
      <c r="BV16" s="12">
        <v>7.2</v>
      </c>
      <c r="BW16" s="12">
        <v>7.3</v>
      </c>
      <c r="BX16" s="12">
        <v>7.4</v>
      </c>
      <c r="BY16" s="12">
        <v>7.5</v>
      </c>
      <c r="BZ16" s="12">
        <v>7.6</v>
      </c>
      <c r="CA16" s="12">
        <v>7.7</v>
      </c>
      <c r="CB16" s="12">
        <v>7.8</v>
      </c>
      <c r="CC16" s="12">
        <v>7.9</v>
      </c>
      <c r="CD16" s="12">
        <v>8</v>
      </c>
      <c r="CE16" s="12">
        <v>8.1</v>
      </c>
      <c r="CF16" s="12">
        <v>8.1999999999999993</v>
      </c>
      <c r="CG16" s="12">
        <v>8.3000000000000007</v>
      </c>
      <c r="CH16" s="12">
        <v>8.4</v>
      </c>
      <c r="CI16" s="12">
        <v>8.5</v>
      </c>
      <c r="CJ16" s="12">
        <v>8.6</v>
      </c>
      <c r="CK16" s="12">
        <v>8.6999999999999993</v>
      </c>
      <c r="CL16" s="12">
        <v>8.8000000000000007</v>
      </c>
      <c r="CM16" s="12">
        <v>8.9</v>
      </c>
      <c r="CN16" s="12">
        <v>9</v>
      </c>
      <c r="CO16" s="12">
        <v>9.1</v>
      </c>
      <c r="CP16" s="12">
        <v>9.1999999999999993</v>
      </c>
      <c r="CQ16" s="12">
        <v>9.3000000000000007</v>
      </c>
      <c r="CR16" s="12">
        <v>9.4</v>
      </c>
      <c r="CS16" s="12">
        <v>9.5</v>
      </c>
      <c r="CT16" s="12">
        <v>9.6</v>
      </c>
      <c r="CU16" s="12">
        <v>9.6999999999999993</v>
      </c>
      <c r="CV16" s="12">
        <v>9.8000000000000007</v>
      </c>
      <c r="CW16" s="12">
        <v>9.9</v>
      </c>
      <c r="CX16" s="12">
        <v>10</v>
      </c>
      <c r="CY16" s="12">
        <v>10.1</v>
      </c>
      <c r="CZ16" s="12">
        <v>10.199999999999999</v>
      </c>
      <c r="DA16" s="12">
        <v>10.3</v>
      </c>
      <c r="DB16" s="12">
        <v>10.4</v>
      </c>
      <c r="DC16" s="12">
        <v>10.5</v>
      </c>
      <c r="DD16" s="12">
        <v>10.6</v>
      </c>
      <c r="DE16" s="12">
        <v>10.7</v>
      </c>
      <c r="DF16" s="12">
        <v>10.8</v>
      </c>
      <c r="DG16" s="12">
        <v>10.9</v>
      </c>
      <c r="DH16" s="12">
        <v>11</v>
      </c>
      <c r="DI16" s="12">
        <v>11.1</v>
      </c>
      <c r="DJ16" s="12">
        <v>11.2</v>
      </c>
      <c r="DK16" s="12">
        <v>11.3</v>
      </c>
      <c r="DL16" s="12">
        <v>11.4</v>
      </c>
      <c r="DM16" s="12">
        <v>11.5</v>
      </c>
      <c r="DN16" s="12">
        <v>11.6</v>
      </c>
      <c r="DO16" s="12">
        <v>11.7</v>
      </c>
      <c r="DP16" s="12">
        <v>11.8</v>
      </c>
      <c r="DQ16" s="12">
        <v>11.9</v>
      </c>
      <c r="DR16" s="12">
        <v>12</v>
      </c>
      <c r="DS16" s="12">
        <v>12.1</v>
      </c>
      <c r="DT16" s="12">
        <v>12.2</v>
      </c>
      <c r="DU16" s="12">
        <v>12.3</v>
      </c>
      <c r="DV16" s="12">
        <v>12.4</v>
      </c>
      <c r="DW16" s="12">
        <v>12.5</v>
      </c>
      <c r="DX16" s="12">
        <v>12.6</v>
      </c>
      <c r="DY16" s="12">
        <v>12.7</v>
      </c>
      <c r="DZ16" s="12">
        <v>12.8</v>
      </c>
      <c r="EA16" s="12">
        <v>12.9</v>
      </c>
      <c r="EB16" s="12">
        <v>13</v>
      </c>
      <c r="EC16" s="12">
        <v>13.1</v>
      </c>
      <c r="ED16" s="12">
        <v>13.2</v>
      </c>
      <c r="EE16" s="12">
        <v>13.3</v>
      </c>
      <c r="EF16" s="12">
        <v>13.4</v>
      </c>
      <c r="EG16" s="12">
        <v>13.5</v>
      </c>
      <c r="EH16" s="12">
        <v>13.6</v>
      </c>
      <c r="EI16" s="12">
        <v>13.7</v>
      </c>
      <c r="EJ16" s="12">
        <v>13.8</v>
      </c>
      <c r="EK16" s="12">
        <v>13.9</v>
      </c>
      <c r="EL16" s="12">
        <v>14</v>
      </c>
      <c r="EM16" s="12">
        <v>14.1</v>
      </c>
      <c r="EN16" s="12">
        <v>14.2</v>
      </c>
      <c r="EO16" s="12">
        <v>14.3</v>
      </c>
      <c r="EP16" s="12">
        <v>14.4</v>
      </c>
      <c r="EQ16" s="12">
        <v>14.5</v>
      </c>
      <c r="ER16" s="12">
        <v>14.6</v>
      </c>
      <c r="ES16" s="12">
        <v>14.7</v>
      </c>
      <c r="ET16" s="12">
        <v>14.8</v>
      </c>
      <c r="EU16" s="12">
        <v>14.9</v>
      </c>
      <c r="EV16" s="12">
        <v>15</v>
      </c>
      <c r="EW16" s="12">
        <v>15.1</v>
      </c>
      <c r="EX16" s="12">
        <v>15.2</v>
      </c>
      <c r="EY16" s="12">
        <v>15.3</v>
      </c>
      <c r="EZ16" s="12">
        <v>15.4</v>
      </c>
      <c r="FA16" s="12">
        <v>15.5</v>
      </c>
      <c r="FB16" s="12">
        <v>15.6</v>
      </c>
      <c r="FC16" s="12">
        <v>15.7</v>
      </c>
      <c r="FD16" s="12">
        <v>15.8</v>
      </c>
      <c r="FE16" s="12">
        <v>15.9</v>
      </c>
      <c r="FF16" s="12">
        <v>16</v>
      </c>
      <c r="FG16" s="12">
        <v>16.100000000000001</v>
      </c>
      <c r="FH16" s="12">
        <v>16.2</v>
      </c>
      <c r="FI16" s="12">
        <v>16.3</v>
      </c>
      <c r="FJ16" s="12">
        <v>16.399999999999999</v>
      </c>
      <c r="FK16" s="12">
        <v>16.5</v>
      </c>
      <c r="FL16" s="12">
        <v>16.600000000000001</v>
      </c>
      <c r="FM16" s="12">
        <v>16.7</v>
      </c>
      <c r="FN16" s="12">
        <v>16.8</v>
      </c>
      <c r="FO16" s="12">
        <v>16.899999999999999</v>
      </c>
      <c r="FP16" s="12">
        <v>17</v>
      </c>
      <c r="FQ16" s="12">
        <v>17.100000000000001</v>
      </c>
      <c r="FR16" s="12">
        <v>17.2</v>
      </c>
      <c r="FS16" s="12">
        <v>17.3</v>
      </c>
      <c r="FT16" s="12">
        <v>17.399999999999999</v>
      </c>
      <c r="FU16" s="12">
        <v>17.5</v>
      </c>
      <c r="FV16" s="12">
        <v>17.600000000000001</v>
      </c>
      <c r="FW16" s="12">
        <v>17.7</v>
      </c>
      <c r="FX16" s="12">
        <v>17.8</v>
      </c>
      <c r="FY16" s="12">
        <v>17.899999999999999</v>
      </c>
      <c r="FZ16" s="12">
        <v>18</v>
      </c>
      <c r="GA16" s="12">
        <v>18.100000000000001</v>
      </c>
      <c r="GB16" s="12">
        <v>18.2</v>
      </c>
      <c r="GC16" s="12">
        <v>18.3</v>
      </c>
      <c r="GD16" s="12">
        <v>18.399999999999999</v>
      </c>
      <c r="GE16" s="12">
        <v>18.5</v>
      </c>
      <c r="GF16" s="12">
        <v>18.600000000000001</v>
      </c>
      <c r="GG16" s="12">
        <v>18.7</v>
      </c>
      <c r="GH16" s="12">
        <v>18.8</v>
      </c>
      <c r="GI16" s="12">
        <v>18.899999999999999</v>
      </c>
      <c r="GJ16" s="12">
        <v>19</v>
      </c>
      <c r="GK16" s="12">
        <v>19.100000000000001</v>
      </c>
      <c r="GL16" s="12">
        <v>19.2</v>
      </c>
      <c r="GM16" s="12">
        <v>19.3</v>
      </c>
      <c r="GN16" s="12">
        <v>19.399999999999999</v>
      </c>
      <c r="GO16" s="12">
        <v>19.5</v>
      </c>
      <c r="GP16" s="12">
        <v>19.600000000000001</v>
      </c>
      <c r="GQ16" s="12">
        <v>19.7</v>
      </c>
      <c r="GR16" s="12">
        <v>19.8</v>
      </c>
      <c r="GS16" s="12">
        <v>19.899999999999999</v>
      </c>
      <c r="GT16" s="12">
        <v>20</v>
      </c>
      <c r="GU16" s="12">
        <v>20.100000000000001</v>
      </c>
      <c r="GV16" s="12">
        <v>20.2</v>
      </c>
      <c r="GW16" s="12">
        <v>20.3</v>
      </c>
      <c r="GX16" s="12">
        <v>20.399999999999999</v>
      </c>
      <c r="GY16" s="12">
        <v>20.5</v>
      </c>
      <c r="GZ16" s="12">
        <v>20.6</v>
      </c>
      <c r="HA16" s="12">
        <v>20.7</v>
      </c>
      <c r="HB16" s="12">
        <v>20.8</v>
      </c>
      <c r="HC16" s="12">
        <v>20.9</v>
      </c>
      <c r="HD16" s="12">
        <v>21</v>
      </c>
      <c r="HE16" s="12">
        <v>21.1</v>
      </c>
      <c r="HF16" s="12">
        <v>21.2</v>
      </c>
      <c r="HG16" s="12">
        <v>21.3</v>
      </c>
      <c r="HH16" s="12">
        <v>21.4</v>
      </c>
      <c r="HI16" s="12">
        <v>21.5</v>
      </c>
      <c r="HJ16" s="12">
        <v>21.6</v>
      </c>
      <c r="HK16" s="12">
        <v>21.7</v>
      </c>
      <c r="HL16" s="12">
        <v>21.8</v>
      </c>
      <c r="HM16" s="12">
        <v>21.9</v>
      </c>
      <c r="HN16" s="12">
        <v>22</v>
      </c>
      <c r="HO16" s="12">
        <v>22.1</v>
      </c>
      <c r="HP16" s="12">
        <v>22.2</v>
      </c>
      <c r="HQ16" s="12">
        <v>22.3</v>
      </c>
      <c r="HR16" s="12">
        <v>22.4</v>
      </c>
      <c r="HS16" s="12">
        <v>22.5</v>
      </c>
      <c r="HT16" s="12">
        <v>22.6</v>
      </c>
      <c r="HU16" s="12">
        <v>22.7</v>
      </c>
      <c r="HV16" s="12">
        <v>22.8</v>
      </c>
      <c r="HW16" s="12">
        <v>22.9</v>
      </c>
      <c r="HX16" s="12">
        <v>23</v>
      </c>
      <c r="HY16" s="12">
        <v>23.1</v>
      </c>
      <c r="HZ16" s="12">
        <v>23.2</v>
      </c>
      <c r="IA16" s="12">
        <v>23.3</v>
      </c>
      <c r="IB16" s="12">
        <v>23.4</v>
      </c>
      <c r="IC16" s="12">
        <v>23.5</v>
      </c>
      <c r="ID16" s="12">
        <v>23.6</v>
      </c>
      <c r="IE16" s="12">
        <v>23.7</v>
      </c>
      <c r="IF16" s="12">
        <v>23.8</v>
      </c>
      <c r="IG16" s="12">
        <v>23.9</v>
      </c>
      <c r="IH16" s="12">
        <v>24</v>
      </c>
      <c r="II16" s="12">
        <v>24.1</v>
      </c>
      <c r="IJ16" s="12">
        <v>24.2</v>
      </c>
      <c r="IK16" s="12">
        <v>24.3</v>
      </c>
      <c r="IL16" s="12">
        <v>24.4</v>
      </c>
      <c r="IM16" s="12">
        <v>24.5</v>
      </c>
      <c r="IN16" s="12">
        <v>24.6</v>
      </c>
      <c r="IO16" s="12">
        <v>24.7</v>
      </c>
      <c r="IP16" s="12">
        <v>24.8</v>
      </c>
      <c r="IQ16" s="12">
        <v>24.9</v>
      </c>
      <c r="IR16" s="12">
        <v>25</v>
      </c>
      <c r="IS16" s="12">
        <v>25.1</v>
      </c>
      <c r="IT16" s="12">
        <v>25.2</v>
      </c>
      <c r="IU16" s="12">
        <v>25.3</v>
      </c>
      <c r="IV16" s="12">
        <v>25.4</v>
      </c>
      <c r="IW16" s="12">
        <v>25.5</v>
      </c>
      <c r="IX16" s="12">
        <v>25.6</v>
      </c>
      <c r="IY16" s="12">
        <v>25.7</v>
      </c>
      <c r="IZ16" s="12">
        <v>25.8</v>
      </c>
      <c r="JA16" s="12">
        <v>25.9</v>
      </c>
      <c r="JB16" s="12">
        <v>26</v>
      </c>
      <c r="JC16" s="12">
        <v>26.1</v>
      </c>
      <c r="JD16" s="12">
        <v>26.2</v>
      </c>
      <c r="JE16" s="12">
        <v>26.3</v>
      </c>
      <c r="JF16" s="12">
        <v>26.4</v>
      </c>
      <c r="JG16" s="12">
        <v>26.5</v>
      </c>
      <c r="JH16" s="12">
        <v>26.6</v>
      </c>
      <c r="JI16" s="12">
        <v>26.7</v>
      </c>
      <c r="JJ16" s="12">
        <v>26.8</v>
      </c>
      <c r="JK16" s="12">
        <v>26.9</v>
      </c>
      <c r="JL16" s="12">
        <v>27</v>
      </c>
      <c r="JM16" s="12">
        <v>27.1</v>
      </c>
      <c r="JN16" s="12">
        <v>27.2</v>
      </c>
      <c r="JO16" s="12">
        <v>27.3</v>
      </c>
      <c r="JP16" s="12">
        <v>27.4</v>
      </c>
      <c r="JQ16" s="12">
        <v>27.5</v>
      </c>
      <c r="JR16" s="12">
        <v>27.6</v>
      </c>
      <c r="JS16" s="12">
        <v>27.7</v>
      </c>
      <c r="JT16" s="12">
        <v>27.8</v>
      </c>
      <c r="JU16" s="12">
        <v>27.9</v>
      </c>
      <c r="JV16" s="12">
        <v>28</v>
      </c>
      <c r="JW16" s="12">
        <v>28.1</v>
      </c>
      <c r="JX16" s="12">
        <v>28.2</v>
      </c>
      <c r="JY16" s="12">
        <v>28.3</v>
      </c>
      <c r="JZ16" s="12">
        <v>28.4</v>
      </c>
      <c r="KA16" s="12">
        <v>28.5</v>
      </c>
      <c r="KB16" s="12">
        <v>28.6</v>
      </c>
      <c r="KC16" s="12">
        <v>28.7</v>
      </c>
      <c r="KD16" s="12">
        <v>28.8</v>
      </c>
      <c r="KE16" s="12">
        <v>28.9</v>
      </c>
      <c r="KF16" s="12">
        <v>29</v>
      </c>
      <c r="KG16" s="12">
        <v>29.1</v>
      </c>
      <c r="KH16" s="12">
        <v>29.2</v>
      </c>
      <c r="KI16" s="12">
        <v>29.3</v>
      </c>
      <c r="KJ16" s="12">
        <v>29.4</v>
      </c>
      <c r="KK16" s="12">
        <v>29.5</v>
      </c>
      <c r="KL16" s="12">
        <v>29.6</v>
      </c>
      <c r="KM16" s="12">
        <v>29.7</v>
      </c>
      <c r="KN16" s="12">
        <v>29.8</v>
      </c>
      <c r="KO16" s="12">
        <v>29.9</v>
      </c>
      <c r="KP16" s="12">
        <v>30</v>
      </c>
    </row>
    <row r="17" spans="1:302" x14ac:dyDescent="0.2">
      <c r="A17" s="13" t="s">
        <v>50</v>
      </c>
      <c r="B17" s="13">
        <f t="shared" ref="B17:BM17" si="7">VLOOKUP(B16,KeyRateTable,1,1)</f>
        <v>0</v>
      </c>
      <c r="C17" s="13">
        <f t="shared" si="7"/>
        <v>0</v>
      </c>
      <c r="D17" s="13">
        <f t="shared" si="7"/>
        <v>0</v>
      </c>
      <c r="E17" s="13">
        <f t="shared" si="7"/>
        <v>0</v>
      </c>
      <c r="F17" s="13">
        <f t="shared" si="7"/>
        <v>0</v>
      </c>
      <c r="G17" s="13">
        <f t="shared" si="7"/>
        <v>0</v>
      </c>
      <c r="H17" s="13">
        <f t="shared" si="7"/>
        <v>0</v>
      </c>
      <c r="I17" s="13">
        <f t="shared" si="7"/>
        <v>0</v>
      </c>
      <c r="J17" s="13">
        <f t="shared" si="7"/>
        <v>0</v>
      </c>
      <c r="K17" s="13">
        <f t="shared" si="7"/>
        <v>0</v>
      </c>
      <c r="L17" s="13">
        <f t="shared" si="7"/>
        <v>1</v>
      </c>
      <c r="M17" s="13">
        <f t="shared" si="7"/>
        <v>1</v>
      </c>
      <c r="N17" s="13">
        <f t="shared" si="7"/>
        <v>1</v>
      </c>
      <c r="O17" s="13">
        <f t="shared" si="7"/>
        <v>1</v>
      </c>
      <c r="P17" s="13">
        <f t="shared" si="7"/>
        <v>1</v>
      </c>
      <c r="Q17" s="13">
        <f t="shared" si="7"/>
        <v>1</v>
      </c>
      <c r="R17" s="13">
        <f t="shared" si="7"/>
        <v>1</v>
      </c>
      <c r="S17" s="13">
        <f t="shared" si="7"/>
        <v>1</v>
      </c>
      <c r="T17" s="13">
        <f t="shared" si="7"/>
        <v>1</v>
      </c>
      <c r="U17" s="13">
        <f t="shared" si="7"/>
        <v>1</v>
      </c>
      <c r="V17" s="13">
        <f t="shared" si="7"/>
        <v>2</v>
      </c>
      <c r="W17" s="13">
        <f t="shared" si="7"/>
        <v>2</v>
      </c>
      <c r="X17" s="13">
        <f t="shared" si="7"/>
        <v>2</v>
      </c>
      <c r="Y17" s="13">
        <f t="shared" si="7"/>
        <v>2</v>
      </c>
      <c r="Z17" s="13">
        <f t="shared" si="7"/>
        <v>2</v>
      </c>
      <c r="AA17" s="13">
        <f t="shared" si="7"/>
        <v>2</v>
      </c>
      <c r="AB17" s="13">
        <f t="shared" si="7"/>
        <v>2</v>
      </c>
      <c r="AC17" s="13">
        <f t="shared" si="7"/>
        <v>2</v>
      </c>
      <c r="AD17" s="13">
        <f t="shared" si="7"/>
        <v>2</v>
      </c>
      <c r="AE17" s="13">
        <f t="shared" si="7"/>
        <v>2</v>
      </c>
      <c r="AF17" s="13">
        <f t="shared" si="7"/>
        <v>3</v>
      </c>
      <c r="AG17" s="13">
        <f t="shared" si="7"/>
        <v>3</v>
      </c>
      <c r="AH17" s="13">
        <f t="shared" si="7"/>
        <v>3</v>
      </c>
      <c r="AI17" s="13">
        <f t="shared" si="7"/>
        <v>3</v>
      </c>
      <c r="AJ17" s="13">
        <f t="shared" si="7"/>
        <v>3</v>
      </c>
      <c r="AK17" s="13">
        <f t="shared" si="7"/>
        <v>3</v>
      </c>
      <c r="AL17" s="13">
        <f t="shared" si="7"/>
        <v>3</v>
      </c>
      <c r="AM17" s="13">
        <f t="shared" si="7"/>
        <v>3</v>
      </c>
      <c r="AN17" s="13">
        <f t="shared" si="7"/>
        <v>3</v>
      </c>
      <c r="AO17" s="13">
        <f t="shared" si="7"/>
        <v>3</v>
      </c>
      <c r="AP17" s="13">
        <f t="shared" si="7"/>
        <v>4</v>
      </c>
      <c r="AQ17" s="13">
        <f t="shared" si="7"/>
        <v>4</v>
      </c>
      <c r="AR17" s="13">
        <f t="shared" si="7"/>
        <v>4</v>
      </c>
      <c r="AS17" s="13">
        <f t="shared" si="7"/>
        <v>4</v>
      </c>
      <c r="AT17" s="13">
        <f t="shared" si="7"/>
        <v>4</v>
      </c>
      <c r="AU17" s="13">
        <f t="shared" si="7"/>
        <v>4</v>
      </c>
      <c r="AV17" s="13">
        <f t="shared" si="7"/>
        <v>4</v>
      </c>
      <c r="AW17" s="13">
        <f t="shared" si="7"/>
        <v>4</v>
      </c>
      <c r="AX17" s="13">
        <f t="shared" si="7"/>
        <v>4</v>
      </c>
      <c r="AY17" s="13">
        <f t="shared" si="7"/>
        <v>4</v>
      </c>
      <c r="AZ17" s="13">
        <f t="shared" si="7"/>
        <v>5</v>
      </c>
      <c r="BA17" s="13">
        <f t="shared" si="7"/>
        <v>5</v>
      </c>
      <c r="BB17" s="13">
        <f t="shared" si="7"/>
        <v>5</v>
      </c>
      <c r="BC17" s="13">
        <f t="shared" si="7"/>
        <v>5</v>
      </c>
      <c r="BD17" s="13">
        <f t="shared" si="7"/>
        <v>5</v>
      </c>
      <c r="BE17" s="13">
        <f t="shared" si="7"/>
        <v>5</v>
      </c>
      <c r="BF17" s="13">
        <f t="shared" si="7"/>
        <v>5</v>
      </c>
      <c r="BG17" s="13">
        <f t="shared" si="7"/>
        <v>5</v>
      </c>
      <c r="BH17" s="13">
        <f t="shared" si="7"/>
        <v>5</v>
      </c>
      <c r="BI17" s="13">
        <f t="shared" si="7"/>
        <v>5</v>
      </c>
      <c r="BJ17" s="13">
        <f t="shared" si="7"/>
        <v>5</v>
      </c>
      <c r="BK17" s="13">
        <f t="shared" si="7"/>
        <v>5</v>
      </c>
      <c r="BL17" s="13">
        <f t="shared" si="7"/>
        <v>5</v>
      </c>
      <c r="BM17" s="13">
        <f t="shared" si="7"/>
        <v>5</v>
      </c>
      <c r="BN17" s="13">
        <f t="shared" ref="BN17:DY17" si="8">VLOOKUP(BN16,KeyRateTable,1,1)</f>
        <v>5</v>
      </c>
      <c r="BO17" s="13">
        <f t="shared" si="8"/>
        <v>5</v>
      </c>
      <c r="BP17" s="13">
        <f t="shared" si="8"/>
        <v>5</v>
      </c>
      <c r="BQ17" s="13">
        <f t="shared" si="8"/>
        <v>5</v>
      </c>
      <c r="BR17" s="13">
        <f t="shared" si="8"/>
        <v>5</v>
      </c>
      <c r="BS17" s="13">
        <f t="shared" si="8"/>
        <v>5</v>
      </c>
      <c r="BT17" s="13">
        <f t="shared" si="8"/>
        <v>7</v>
      </c>
      <c r="BU17" s="13">
        <f t="shared" si="8"/>
        <v>7</v>
      </c>
      <c r="BV17" s="13">
        <f t="shared" si="8"/>
        <v>7</v>
      </c>
      <c r="BW17" s="13">
        <f t="shared" si="8"/>
        <v>7</v>
      </c>
      <c r="BX17" s="13">
        <f t="shared" si="8"/>
        <v>7</v>
      </c>
      <c r="BY17" s="13">
        <f t="shared" si="8"/>
        <v>7</v>
      </c>
      <c r="BZ17" s="13">
        <f t="shared" si="8"/>
        <v>7</v>
      </c>
      <c r="CA17" s="13">
        <f t="shared" si="8"/>
        <v>7</v>
      </c>
      <c r="CB17" s="13">
        <f t="shared" si="8"/>
        <v>7</v>
      </c>
      <c r="CC17" s="13">
        <f t="shared" si="8"/>
        <v>7</v>
      </c>
      <c r="CD17" s="13">
        <f t="shared" si="8"/>
        <v>7</v>
      </c>
      <c r="CE17" s="13">
        <f t="shared" si="8"/>
        <v>7</v>
      </c>
      <c r="CF17" s="13">
        <f t="shared" si="8"/>
        <v>7</v>
      </c>
      <c r="CG17" s="13">
        <f t="shared" si="8"/>
        <v>7</v>
      </c>
      <c r="CH17" s="13">
        <f t="shared" si="8"/>
        <v>7</v>
      </c>
      <c r="CI17" s="13">
        <f t="shared" si="8"/>
        <v>7</v>
      </c>
      <c r="CJ17" s="13">
        <f t="shared" si="8"/>
        <v>7</v>
      </c>
      <c r="CK17" s="13">
        <f t="shared" si="8"/>
        <v>7</v>
      </c>
      <c r="CL17" s="13">
        <f t="shared" si="8"/>
        <v>7</v>
      </c>
      <c r="CM17" s="13">
        <f t="shared" si="8"/>
        <v>7</v>
      </c>
      <c r="CN17" s="13">
        <f t="shared" si="8"/>
        <v>7</v>
      </c>
      <c r="CO17" s="13">
        <f t="shared" si="8"/>
        <v>7</v>
      </c>
      <c r="CP17" s="13">
        <f t="shared" si="8"/>
        <v>7</v>
      </c>
      <c r="CQ17" s="13">
        <f t="shared" si="8"/>
        <v>7</v>
      </c>
      <c r="CR17" s="13">
        <f t="shared" si="8"/>
        <v>7</v>
      </c>
      <c r="CS17" s="13">
        <f t="shared" si="8"/>
        <v>7</v>
      </c>
      <c r="CT17" s="13">
        <f t="shared" si="8"/>
        <v>7</v>
      </c>
      <c r="CU17" s="13">
        <f t="shared" si="8"/>
        <v>7</v>
      </c>
      <c r="CV17" s="13">
        <f t="shared" si="8"/>
        <v>7</v>
      </c>
      <c r="CW17" s="13">
        <f t="shared" si="8"/>
        <v>7</v>
      </c>
      <c r="CX17" s="13">
        <f t="shared" si="8"/>
        <v>10</v>
      </c>
      <c r="CY17" s="13">
        <f t="shared" si="8"/>
        <v>10</v>
      </c>
      <c r="CZ17" s="13">
        <f t="shared" si="8"/>
        <v>10</v>
      </c>
      <c r="DA17" s="13">
        <f t="shared" si="8"/>
        <v>10</v>
      </c>
      <c r="DB17" s="13">
        <f t="shared" si="8"/>
        <v>10</v>
      </c>
      <c r="DC17" s="13">
        <f t="shared" si="8"/>
        <v>10</v>
      </c>
      <c r="DD17" s="13">
        <f t="shared" si="8"/>
        <v>10</v>
      </c>
      <c r="DE17" s="13">
        <f t="shared" si="8"/>
        <v>10</v>
      </c>
      <c r="DF17" s="13">
        <f t="shared" si="8"/>
        <v>10</v>
      </c>
      <c r="DG17" s="13">
        <f t="shared" si="8"/>
        <v>10</v>
      </c>
      <c r="DH17" s="13">
        <f t="shared" si="8"/>
        <v>10</v>
      </c>
      <c r="DI17" s="13">
        <f t="shared" si="8"/>
        <v>10</v>
      </c>
      <c r="DJ17" s="13">
        <f t="shared" si="8"/>
        <v>10</v>
      </c>
      <c r="DK17" s="13">
        <f t="shared" si="8"/>
        <v>10</v>
      </c>
      <c r="DL17" s="13">
        <f t="shared" si="8"/>
        <v>10</v>
      </c>
      <c r="DM17" s="13">
        <f t="shared" si="8"/>
        <v>10</v>
      </c>
      <c r="DN17" s="13">
        <f t="shared" si="8"/>
        <v>10</v>
      </c>
      <c r="DO17" s="13">
        <f t="shared" si="8"/>
        <v>10</v>
      </c>
      <c r="DP17" s="13">
        <f t="shared" si="8"/>
        <v>10</v>
      </c>
      <c r="DQ17" s="13">
        <f t="shared" si="8"/>
        <v>10</v>
      </c>
      <c r="DR17" s="13">
        <f t="shared" si="8"/>
        <v>10</v>
      </c>
      <c r="DS17" s="13">
        <f t="shared" si="8"/>
        <v>10</v>
      </c>
      <c r="DT17" s="13">
        <f t="shared" si="8"/>
        <v>10</v>
      </c>
      <c r="DU17" s="13">
        <f t="shared" si="8"/>
        <v>10</v>
      </c>
      <c r="DV17" s="13">
        <f t="shared" si="8"/>
        <v>10</v>
      </c>
      <c r="DW17" s="13">
        <f t="shared" si="8"/>
        <v>10</v>
      </c>
      <c r="DX17" s="13">
        <f t="shared" si="8"/>
        <v>10</v>
      </c>
      <c r="DY17" s="13">
        <f t="shared" si="8"/>
        <v>10</v>
      </c>
      <c r="DZ17" s="13">
        <f t="shared" ref="DZ17:GK17" si="9">VLOOKUP(DZ16,KeyRateTable,1,1)</f>
        <v>10</v>
      </c>
      <c r="EA17" s="13">
        <f t="shared" si="9"/>
        <v>10</v>
      </c>
      <c r="EB17" s="13">
        <f t="shared" si="9"/>
        <v>10</v>
      </c>
      <c r="EC17" s="13">
        <f t="shared" si="9"/>
        <v>10</v>
      </c>
      <c r="ED17" s="13">
        <f t="shared" si="9"/>
        <v>10</v>
      </c>
      <c r="EE17" s="13">
        <f t="shared" si="9"/>
        <v>10</v>
      </c>
      <c r="EF17" s="13">
        <f t="shared" si="9"/>
        <v>10</v>
      </c>
      <c r="EG17" s="13">
        <f t="shared" si="9"/>
        <v>10</v>
      </c>
      <c r="EH17" s="13">
        <f t="shared" si="9"/>
        <v>10</v>
      </c>
      <c r="EI17" s="13">
        <f t="shared" si="9"/>
        <v>10</v>
      </c>
      <c r="EJ17" s="13">
        <f t="shared" si="9"/>
        <v>10</v>
      </c>
      <c r="EK17" s="13">
        <f t="shared" si="9"/>
        <v>10</v>
      </c>
      <c r="EL17" s="13">
        <f t="shared" si="9"/>
        <v>10</v>
      </c>
      <c r="EM17" s="13">
        <f t="shared" si="9"/>
        <v>10</v>
      </c>
      <c r="EN17" s="13">
        <f t="shared" si="9"/>
        <v>10</v>
      </c>
      <c r="EO17" s="13">
        <f t="shared" si="9"/>
        <v>10</v>
      </c>
      <c r="EP17" s="13">
        <f t="shared" si="9"/>
        <v>10</v>
      </c>
      <c r="EQ17" s="13">
        <f t="shared" si="9"/>
        <v>10</v>
      </c>
      <c r="ER17" s="13">
        <f t="shared" si="9"/>
        <v>10</v>
      </c>
      <c r="ES17" s="13">
        <f t="shared" si="9"/>
        <v>10</v>
      </c>
      <c r="ET17" s="13">
        <f t="shared" si="9"/>
        <v>10</v>
      </c>
      <c r="EU17" s="13">
        <f t="shared" si="9"/>
        <v>10</v>
      </c>
      <c r="EV17" s="13">
        <f t="shared" si="9"/>
        <v>10</v>
      </c>
      <c r="EW17" s="13">
        <f t="shared" si="9"/>
        <v>10</v>
      </c>
      <c r="EX17" s="13">
        <f t="shared" si="9"/>
        <v>10</v>
      </c>
      <c r="EY17" s="13">
        <f t="shared" si="9"/>
        <v>10</v>
      </c>
      <c r="EZ17" s="13">
        <f t="shared" si="9"/>
        <v>10</v>
      </c>
      <c r="FA17" s="13">
        <f t="shared" si="9"/>
        <v>10</v>
      </c>
      <c r="FB17" s="13">
        <f t="shared" si="9"/>
        <v>10</v>
      </c>
      <c r="FC17" s="13">
        <f t="shared" si="9"/>
        <v>10</v>
      </c>
      <c r="FD17" s="13">
        <f t="shared" si="9"/>
        <v>10</v>
      </c>
      <c r="FE17" s="13">
        <f t="shared" si="9"/>
        <v>10</v>
      </c>
      <c r="FF17" s="13">
        <f t="shared" si="9"/>
        <v>10</v>
      </c>
      <c r="FG17" s="13">
        <f t="shared" si="9"/>
        <v>10</v>
      </c>
      <c r="FH17" s="13">
        <f t="shared" si="9"/>
        <v>10</v>
      </c>
      <c r="FI17" s="13">
        <f t="shared" si="9"/>
        <v>10</v>
      </c>
      <c r="FJ17" s="13">
        <f t="shared" si="9"/>
        <v>10</v>
      </c>
      <c r="FK17" s="13">
        <f t="shared" si="9"/>
        <v>10</v>
      </c>
      <c r="FL17" s="13">
        <f t="shared" si="9"/>
        <v>10</v>
      </c>
      <c r="FM17" s="13">
        <f t="shared" si="9"/>
        <v>10</v>
      </c>
      <c r="FN17" s="13">
        <f t="shared" si="9"/>
        <v>10</v>
      </c>
      <c r="FO17" s="13">
        <f t="shared" si="9"/>
        <v>10</v>
      </c>
      <c r="FP17" s="13">
        <f t="shared" si="9"/>
        <v>10</v>
      </c>
      <c r="FQ17" s="13">
        <f t="shared" si="9"/>
        <v>10</v>
      </c>
      <c r="FR17" s="13">
        <f t="shared" si="9"/>
        <v>10</v>
      </c>
      <c r="FS17" s="13">
        <f t="shared" si="9"/>
        <v>10</v>
      </c>
      <c r="FT17" s="13">
        <f t="shared" si="9"/>
        <v>10</v>
      </c>
      <c r="FU17" s="13">
        <f t="shared" si="9"/>
        <v>10</v>
      </c>
      <c r="FV17" s="13">
        <f t="shared" si="9"/>
        <v>10</v>
      </c>
      <c r="FW17" s="13">
        <f t="shared" si="9"/>
        <v>10</v>
      </c>
      <c r="FX17" s="13">
        <f t="shared" si="9"/>
        <v>10</v>
      </c>
      <c r="FY17" s="13">
        <f t="shared" si="9"/>
        <v>10</v>
      </c>
      <c r="FZ17" s="13">
        <f t="shared" si="9"/>
        <v>10</v>
      </c>
      <c r="GA17" s="13">
        <f t="shared" si="9"/>
        <v>10</v>
      </c>
      <c r="GB17" s="13">
        <f t="shared" si="9"/>
        <v>10</v>
      </c>
      <c r="GC17" s="13">
        <f t="shared" si="9"/>
        <v>10</v>
      </c>
      <c r="GD17" s="13">
        <f t="shared" si="9"/>
        <v>10</v>
      </c>
      <c r="GE17" s="13">
        <f t="shared" si="9"/>
        <v>10</v>
      </c>
      <c r="GF17" s="13">
        <f t="shared" si="9"/>
        <v>10</v>
      </c>
      <c r="GG17" s="13">
        <f t="shared" si="9"/>
        <v>10</v>
      </c>
      <c r="GH17" s="13">
        <f t="shared" si="9"/>
        <v>10</v>
      </c>
      <c r="GI17" s="13">
        <f t="shared" si="9"/>
        <v>10</v>
      </c>
      <c r="GJ17" s="13">
        <f t="shared" si="9"/>
        <v>10</v>
      </c>
      <c r="GK17" s="13">
        <f t="shared" si="9"/>
        <v>10</v>
      </c>
      <c r="GL17" s="13">
        <f t="shared" ref="GL17:IW17" si="10">VLOOKUP(GL16,KeyRateTable,1,1)</f>
        <v>10</v>
      </c>
      <c r="GM17" s="13">
        <f t="shared" si="10"/>
        <v>10</v>
      </c>
      <c r="GN17" s="13">
        <f t="shared" si="10"/>
        <v>10</v>
      </c>
      <c r="GO17" s="13">
        <f t="shared" si="10"/>
        <v>10</v>
      </c>
      <c r="GP17" s="13">
        <f t="shared" si="10"/>
        <v>10</v>
      </c>
      <c r="GQ17" s="13">
        <f t="shared" si="10"/>
        <v>10</v>
      </c>
      <c r="GR17" s="13">
        <f t="shared" si="10"/>
        <v>10</v>
      </c>
      <c r="GS17" s="13">
        <f t="shared" si="10"/>
        <v>10</v>
      </c>
      <c r="GT17" s="13">
        <f t="shared" si="10"/>
        <v>10</v>
      </c>
      <c r="GU17" s="13">
        <f t="shared" si="10"/>
        <v>10</v>
      </c>
      <c r="GV17" s="13">
        <f t="shared" si="10"/>
        <v>10</v>
      </c>
      <c r="GW17" s="13">
        <f t="shared" si="10"/>
        <v>10</v>
      </c>
      <c r="GX17" s="13">
        <f t="shared" si="10"/>
        <v>10</v>
      </c>
      <c r="GY17" s="13">
        <f t="shared" si="10"/>
        <v>10</v>
      </c>
      <c r="GZ17" s="13">
        <f t="shared" si="10"/>
        <v>10</v>
      </c>
      <c r="HA17" s="13">
        <f t="shared" si="10"/>
        <v>10</v>
      </c>
      <c r="HB17" s="13">
        <f t="shared" si="10"/>
        <v>10</v>
      </c>
      <c r="HC17" s="13">
        <f t="shared" si="10"/>
        <v>10</v>
      </c>
      <c r="HD17" s="13">
        <f t="shared" si="10"/>
        <v>10</v>
      </c>
      <c r="HE17" s="13">
        <f t="shared" si="10"/>
        <v>10</v>
      </c>
      <c r="HF17" s="13">
        <f t="shared" si="10"/>
        <v>10</v>
      </c>
      <c r="HG17" s="13">
        <f t="shared" si="10"/>
        <v>10</v>
      </c>
      <c r="HH17" s="13">
        <f t="shared" si="10"/>
        <v>10</v>
      </c>
      <c r="HI17" s="13">
        <f t="shared" si="10"/>
        <v>10</v>
      </c>
      <c r="HJ17" s="13">
        <f t="shared" si="10"/>
        <v>10</v>
      </c>
      <c r="HK17" s="13">
        <f t="shared" si="10"/>
        <v>10</v>
      </c>
      <c r="HL17" s="13">
        <f t="shared" si="10"/>
        <v>10</v>
      </c>
      <c r="HM17" s="13">
        <f t="shared" si="10"/>
        <v>10</v>
      </c>
      <c r="HN17" s="13">
        <f t="shared" si="10"/>
        <v>10</v>
      </c>
      <c r="HO17" s="13">
        <f t="shared" si="10"/>
        <v>10</v>
      </c>
      <c r="HP17" s="13">
        <f t="shared" si="10"/>
        <v>10</v>
      </c>
      <c r="HQ17" s="13">
        <f t="shared" si="10"/>
        <v>10</v>
      </c>
      <c r="HR17" s="13">
        <f t="shared" si="10"/>
        <v>10</v>
      </c>
      <c r="HS17" s="13">
        <f t="shared" si="10"/>
        <v>10</v>
      </c>
      <c r="HT17" s="13">
        <f t="shared" si="10"/>
        <v>10</v>
      </c>
      <c r="HU17" s="13">
        <f t="shared" si="10"/>
        <v>10</v>
      </c>
      <c r="HV17" s="13">
        <f t="shared" si="10"/>
        <v>10</v>
      </c>
      <c r="HW17" s="13">
        <f t="shared" si="10"/>
        <v>10</v>
      </c>
      <c r="HX17" s="13">
        <f t="shared" si="10"/>
        <v>10</v>
      </c>
      <c r="HY17" s="13">
        <f t="shared" si="10"/>
        <v>10</v>
      </c>
      <c r="HZ17" s="13">
        <f t="shared" si="10"/>
        <v>10</v>
      </c>
      <c r="IA17" s="13">
        <f t="shared" si="10"/>
        <v>10</v>
      </c>
      <c r="IB17" s="13">
        <f t="shared" si="10"/>
        <v>10</v>
      </c>
      <c r="IC17" s="13">
        <f t="shared" si="10"/>
        <v>10</v>
      </c>
      <c r="ID17" s="13">
        <f t="shared" si="10"/>
        <v>10</v>
      </c>
      <c r="IE17" s="13">
        <f t="shared" si="10"/>
        <v>10</v>
      </c>
      <c r="IF17" s="13">
        <f t="shared" si="10"/>
        <v>10</v>
      </c>
      <c r="IG17" s="13">
        <f t="shared" si="10"/>
        <v>10</v>
      </c>
      <c r="IH17" s="13">
        <f t="shared" si="10"/>
        <v>10</v>
      </c>
      <c r="II17" s="13">
        <f t="shared" si="10"/>
        <v>10</v>
      </c>
      <c r="IJ17" s="13">
        <f t="shared" si="10"/>
        <v>10</v>
      </c>
      <c r="IK17" s="13">
        <f t="shared" si="10"/>
        <v>10</v>
      </c>
      <c r="IL17" s="13">
        <f t="shared" si="10"/>
        <v>10</v>
      </c>
      <c r="IM17" s="13">
        <f t="shared" si="10"/>
        <v>10</v>
      </c>
      <c r="IN17" s="13">
        <f t="shared" si="10"/>
        <v>10</v>
      </c>
      <c r="IO17" s="13">
        <f t="shared" si="10"/>
        <v>10</v>
      </c>
      <c r="IP17" s="13">
        <f t="shared" si="10"/>
        <v>10</v>
      </c>
      <c r="IQ17" s="13">
        <f t="shared" si="10"/>
        <v>10</v>
      </c>
      <c r="IR17" s="13">
        <f t="shared" si="10"/>
        <v>10</v>
      </c>
      <c r="IS17" s="13">
        <f t="shared" si="10"/>
        <v>10</v>
      </c>
      <c r="IT17" s="13">
        <f t="shared" si="10"/>
        <v>10</v>
      </c>
      <c r="IU17" s="13">
        <f t="shared" si="10"/>
        <v>10</v>
      </c>
      <c r="IV17" s="13">
        <f t="shared" si="10"/>
        <v>10</v>
      </c>
      <c r="IW17" s="13">
        <f t="shared" si="10"/>
        <v>10</v>
      </c>
      <c r="IX17" s="13">
        <f t="shared" ref="IX17:LI17" si="11">VLOOKUP(IX16,KeyRateTable,1,1)</f>
        <v>10</v>
      </c>
      <c r="IY17" s="13">
        <f t="shared" si="11"/>
        <v>10</v>
      </c>
      <c r="IZ17" s="13">
        <f t="shared" si="11"/>
        <v>10</v>
      </c>
      <c r="JA17" s="13">
        <f t="shared" si="11"/>
        <v>10</v>
      </c>
      <c r="JB17" s="13">
        <f t="shared" si="11"/>
        <v>10</v>
      </c>
      <c r="JC17" s="13">
        <f t="shared" si="11"/>
        <v>10</v>
      </c>
      <c r="JD17" s="13">
        <f t="shared" si="11"/>
        <v>10</v>
      </c>
      <c r="JE17" s="13">
        <f t="shared" si="11"/>
        <v>10</v>
      </c>
      <c r="JF17" s="13">
        <f t="shared" si="11"/>
        <v>10</v>
      </c>
      <c r="JG17" s="13">
        <f t="shared" si="11"/>
        <v>10</v>
      </c>
      <c r="JH17" s="13">
        <f t="shared" si="11"/>
        <v>10</v>
      </c>
      <c r="JI17" s="13">
        <f t="shared" si="11"/>
        <v>10</v>
      </c>
      <c r="JJ17" s="13">
        <f t="shared" si="11"/>
        <v>10</v>
      </c>
      <c r="JK17" s="13">
        <f t="shared" si="11"/>
        <v>10</v>
      </c>
      <c r="JL17" s="13">
        <f t="shared" si="11"/>
        <v>10</v>
      </c>
      <c r="JM17" s="13">
        <f t="shared" si="11"/>
        <v>10</v>
      </c>
      <c r="JN17" s="13">
        <f t="shared" si="11"/>
        <v>10</v>
      </c>
      <c r="JO17" s="13">
        <f t="shared" si="11"/>
        <v>10</v>
      </c>
      <c r="JP17" s="13">
        <f t="shared" si="11"/>
        <v>10</v>
      </c>
      <c r="JQ17" s="13">
        <f t="shared" si="11"/>
        <v>10</v>
      </c>
      <c r="JR17" s="13">
        <f t="shared" si="11"/>
        <v>10</v>
      </c>
      <c r="JS17" s="13">
        <f t="shared" si="11"/>
        <v>10</v>
      </c>
      <c r="JT17" s="13">
        <f t="shared" si="11"/>
        <v>10</v>
      </c>
      <c r="JU17" s="13">
        <f t="shared" si="11"/>
        <v>10</v>
      </c>
      <c r="JV17" s="13">
        <f t="shared" si="11"/>
        <v>10</v>
      </c>
      <c r="JW17" s="13">
        <f t="shared" si="11"/>
        <v>10</v>
      </c>
      <c r="JX17" s="13">
        <f t="shared" si="11"/>
        <v>10</v>
      </c>
      <c r="JY17" s="13">
        <f t="shared" si="11"/>
        <v>10</v>
      </c>
      <c r="JZ17" s="13">
        <f t="shared" si="11"/>
        <v>10</v>
      </c>
      <c r="KA17" s="13">
        <f t="shared" si="11"/>
        <v>10</v>
      </c>
      <c r="KB17" s="13">
        <f t="shared" si="11"/>
        <v>10</v>
      </c>
      <c r="KC17" s="13">
        <f t="shared" si="11"/>
        <v>10</v>
      </c>
      <c r="KD17" s="13">
        <f t="shared" si="11"/>
        <v>10</v>
      </c>
      <c r="KE17" s="13">
        <f t="shared" si="11"/>
        <v>10</v>
      </c>
      <c r="KF17" s="13">
        <f t="shared" si="11"/>
        <v>10</v>
      </c>
      <c r="KG17" s="13">
        <f t="shared" si="11"/>
        <v>10</v>
      </c>
      <c r="KH17" s="13">
        <f t="shared" si="11"/>
        <v>10</v>
      </c>
      <c r="KI17" s="13">
        <f t="shared" si="11"/>
        <v>10</v>
      </c>
      <c r="KJ17" s="13">
        <f t="shared" si="11"/>
        <v>10</v>
      </c>
      <c r="KK17" s="13">
        <f t="shared" si="11"/>
        <v>10</v>
      </c>
      <c r="KL17" s="13">
        <f t="shared" si="11"/>
        <v>10</v>
      </c>
      <c r="KM17" s="13">
        <f t="shared" si="11"/>
        <v>10</v>
      </c>
      <c r="KN17" s="13">
        <f t="shared" si="11"/>
        <v>10</v>
      </c>
      <c r="KO17" s="13">
        <f t="shared" si="11"/>
        <v>10</v>
      </c>
      <c r="KP17" s="13">
        <f t="shared" si="11"/>
        <v>30</v>
      </c>
    </row>
    <row r="18" spans="1:302" x14ac:dyDescent="0.2">
      <c r="A18" s="13" t="s">
        <v>49</v>
      </c>
      <c r="B18" s="13">
        <f t="shared" ref="B18:BM18" si="12">VLOOKUP(B16,KeyRateTable,2,1)</f>
        <v>1</v>
      </c>
      <c r="C18" s="13">
        <f t="shared" si="12"/>
        <v>1</v>
      </c>
      <c r="D18" s="13">
        <f t="shared" si="12"/>
        <v>1</v>
      </c>
      <c r="E18" s="13">
        <f t="shared" si="12"/>
        <v>1</v>
      </c>
      <c r="F18" s="13">
        <f t="shared" si="12"/>
        <v>1</v>
      </c>
      <c r="G18" s="13">
        <f t="shared" si="12"/>
        <v>1</v>
      </c>
      <c r="H18" s="13">
        <f t="shared" si="12"/>
        <v>1</v>
      </c>
      <c r="I18" s="13">
        <f t="shared" si="12"/>
        <v>1</v>
      </c>
      <c r="J18" s="13">
        <f t="shared" si="12"/>
        <v>1</v>
      </c>
      <c r="K18" s="13">
        <f t="shared" si="12"/>
        <v>1</v>
      </c>
      <c r="L18" s="13">
        <f t="shared" si="12"/>
        <v>2</v>
      </c>
      <c r="M18" s="13">
        <f t="shared" si="12"/>
        <v>2</v>
      </c>
      <c r="N18" s="13">
        <f t="shared" si="12"/>
        <v>2</v>
      </c>
      <c r="O18" s="13">
        <f t="shared" si="12"/>
        <v>2</v>
      </c>
      <c r="P18" s="13">
        <f t="shared" si="12"/>
        <v>2</v>
      </c>
      <c r="Q18" s="13">
        <f t="shared" si="12"/>
        <v>2</v>
      </c>
      <c r="R18" s="13">
        <f t="shared" si="12"/>
        <v>2</v>
      </c>
      <c r="S18" s="13">
        <f t="shared" si="12"/>
        <v>2</v>
      </c>
      <c r="T18" s="13">
        <f t="shared" si="12"/>
        <v>2</v>
      </c>
      <c r="U18" s="13">
        <f t="shared" si="12"/>
        <v>2</v>
      </c>
      <c r="V18" s="13">
        <f t="shared" si="12"/>
        <v>3</v>
      </c>
      <c r="W18" s="13">
        <f t="shared" si="12"/>
        <v>3</v>
      </c>
      <c r="X18" s="13">
        <f t="shared" si="12"/>
        <v>3</v>
      </c>
      <c r="Y18" s="13">
        <f t="shared" si="12"/>
        <v>3</v>
      </c>
      <c r="Z18" s="13">
        <f t="shared" si="12"/>
        <v>3</v>
      </c>
      <c r="AA18" s="13">
        <f t="shared" si="12"/>
        <v>3</v>
      </c>
      <c r="AB18" s="13">
        <f t="shared" si="12"/>
        <v>3</v>
      </c>
      <c r="AC18" s="13">
        <f t="shared" si="12"/>
        <v>3</v>
      </c>
      <c r="AD18" s="13">
        <f t="shared" si="12"/>
        <v>3</v>
      </c>
      <c r="AE18" s="13">
        <f t="shared" si="12"/>
        <v>3</v>
      </c>
      <c r="AF18" s="13">
        <f t="shared" si="12"/>
        <v>4</v>
      </c>
      <c r="AG18" s="13">
        <f t="shared" si="12"/>
        <v>4</v>
      </c>
      <c r="AH18" s="13">
        <f t="shared" si="12"/>
        <v>4</v>
      </c>
      <c r="AI18" s="13">
        <f t="shared" si="12"/>
        <v>4</v>
      </c>
      <c r="AJ18" s="13">
        <f t="shared" si="12"/>
        <v>4</v>
      </c>
      <c r="AK18" s="13">
        <f t="shared" si="12"/>
        <v>4</v>
      </c>
      <c r="AL18" s="13">
        <f t="shared" si="12"/>
        <v>4</v>
      </c>
      <c r="AM18" s="13">
        <f t="shared" si="12"/>
        <v>4</v>
      </c>
      <c r="AN18" s="13">
        <f t="shared" si="12"/>
        <v>4</v>
      </c>
      <c r="AO18" s="13">
        <f t="shared" si="12"/>
        <v>4</v>
      </c>
      <c r="AP18" s="13">
        <f t="shared" si="12"/>
        <v>5</v>
      </c>
      <c r="AQ18" s="13">
        <f t="shared" si="12"/>
        <v>5</v>
      </c>
      <c r="AR18" s="13">
        <f t="shared" si="12"/>
        <v>5</v>
      </c>
      <c r="AS18" s="13">
        <f t="shared" si="12"/>
        <v>5</v>
      </c>
      <c r="AT18" s="13">
        <f t="shared" si="12"/>
        <v>5</v>
      </c>
      <c r="AU18" s="13">
        <f t="shared" si="12"/>
        <v>5</v>
      </c>
      <c r="AV18" s="13">
        <f t="shared" si="12"/>
        <v>5</v>
      </c>
      <c r="AW18" s="13">
        <f t="shared" si="12"/>
        <v>5</v>
      </c>
      <c r="AX18" s="13">
        <f t="shared" si="12"/>
        <v>5</v>
      </c>
      <c r="AY18" s="13">
        <f t="shared" si="12"/>
        <v>5</v>
      </c>
      <c r="AZ18" s="13">
        <f t="shared" si="12"/>
        <v>7</v>
      </c>
      <c r="BA18" s="13">
        <f t="shared" si="12"/>
        <v>7</v>
      </c>
      <c r="BB18" s="13">
        <f t="shared" si="12"/>
        <v>7</v>
      </c>
      <c r="BC18" s="13">
        <f t="shared" si="12"/>
        <v>7</v>
      </c>
      <c r="BD18" s="13">
        <f t="shared" si="12"/>
        <v>7</v>
      </c>
      <c r="BE18" s="13">
        <f t="shared" si="12"/>
        <v>7</v>
      </c>
      <c r="BF18" s="13">
        <f t="shared" si="12"/>
        <v>7</v>
      </c>
      <c r="BG18" s="13">
        <f t="shared" si="12"/>
        <v>7</v>
      </c>
      <c r="BH18" s="13">
        <f t="shared" si="12"/>
        <v>7</v>
      </c>
      <c r="BI18" s="13">
        <f t="shared" si="12"/>
        <v>7</v>
      </c>
      <c r="BJ18" s="13">
        <f t="shared" si="12"/>
        <v>7</v>
      </c>
      <c r="BK18" s="13">
        <f t="shared" si="12"/>
        <v>7</v>
      </c>
      <c r="BL18" s="13">
        <f t="shared" si="12"/>
        <v>7</v>
      </c>
      <c r="BM18" s="13">
        <f t="shared" si="12"/>
        <v>7</v>
      </c>
      <c r="BN18" s="13">
        <f t="shared" ref="BN18:DY18" si="13">VLOOKUP(BN16,KeyRateTable,2,1)</f>
        <v>7</v>
      </c>
      <c r="BO18" s="13">
        <f t="shared" si="13"/>
        <v>7</v>
      </c>
      <c r="BP18" s="13">
        <f t="shared" si="13"/>
        <v>7</v>
      </c>
      <c r="BQ18" s="13">
        <f t="shared" si="13"/>
        <v>7</v>
      </c>
      <c r="BR18" s="13">
        <f t="shared" si="13"/>
        <v>7</v>
      </c>
      <c r="BS18" s="13">
        <f t="shared" si="13"/>
        <v>7</v>
      </c>
      <c r="BT18" s="13">
        <f t="shared" si="13"/>
        <v>10</v>
      </c>
      <c r="BU18" s="13">
        <f t="shared" si="13"/>
        <v>10</v>
      </c>
      <c r="BV18" s="13">
        <f t="shared" si="13"/>
        <v>10</v>
      </c>
      <c r="BW18" s="13">
        <f t="shared" si="13"/>
        <v>10</v>
      </c>
      <c r="BX18" s="13">
        <f t="shared" si="13"/>
        <v>10</v>
      </c>
      <c r="BY18" s="13">
        <f t="shared" si="13"/>
        <v>10</v>
      </c>
      <c r="BZ18" s="13">
        <f t="shared" si="13"/>
        <v>10</v>
      </c>
      <c r="CA18" s="13">
        <f t="shared" si="13"/>
        <v>10</v>
      </c>
      <c r="CB18" s="13">
        <f t="shared" si="13"/>
        <v>10</v>
      </c>
      <c r="CC18" s="13">
        <f t="shared" si="13"/>
        <v>10</v>
      </c>
      <c r="CD18" s="13">
        <f t="shared" si="13"/>
        <v>10</v>
      </c>
      <c r="CE18" s="13">
        <f t="shared" si="13"/>
        <v>10</v>
      </c>
      <c r="CF18" s="13">
        <f t="shared" si="13"/>
        <v>10</v>
      </c>
      <c r="CG18" s="13">
        <f t="shared" si="13"/>
        <v>10</v>
      </c>
      <c r="CH18" s="13">
        <f t="shared" si="13"/>
        <v>10</v>
      </c>
      <c r="CI18" s="13">
        <f t="shared" si="13"/>
        <v>10</v>
      </c>
      <c r="CJ18" s="13">
        <f t="shared" si="13"/>
        <v>10</v>
      </c>
      <c r="CK18" s="13">
        <f t="shared" si="13"/>
        <v>10</v>
      </c>
      <c r="CL18" s="13">
        <f t="shared" si="13"/>
        <v>10</v>
      </c>
      <c r="CM18" s="13">
        <f t="shared" si="13"/>
        <v>10</v>
      </c>
      <c r="CN18" s="13">
        <f t="shared" si="13"/>
        <v>10</v>
      </c>
      <c r="CO18" s="13">
        <f t="shared" si="13"/>
        <v>10</v>
      </c>
      <c r="CP18" s="13">
        <f t="shared" si="13"/>
        <v>10</v>
      </c>
      <c r="CQ18" s="13">
        <f t="shared" si="13"/>
        <v>10</v>
      </c>
      <c r="CR18" s="13">
        <f t="shared" si="13"/>
        <v>10</v>
      </c>
      <c r="CS18" s="13">
        <f t="shared" si="13"/>
        <v>10</v>
      </c>
      <c r="CT18" s="13">
        <f t="shared" si="13"/>
        <v>10</v>
      </c>
      <c r="CU18" s="13">
        <f t="shared" si="13"/>
        <v>10</v>
      </c>
      <c r="CV18" s="13">
        <f t="shared" si="13"/>
        <v>10</v>
      </c>
      <c r="CW18" s="13">
        <f t="shared" si="13"/>
        <v>10</v>
      </c>
      <c r="CX18" s="13">
        <f t="shared" si="13"/>
        <v>30</v>
      </c>
      <c r="CY18" s="13">
        <f t="shared" si="13"/>
        <v>30</v>
      </c>
      <c r="CZ18" s="13">
        <f t="shared" si="13"/>
        <v>30</v>
      </c>
      <c r="DA18" s="13">
        <f t="shared" si="13"/>
        <v>30</v>
      </c>
      <c r="DB18" s="13">
        <f t="shared" si="13"/>
        <v>30</v>
      </c>
      <c r="DC18" s="13">
        <f t="shared" si="13"/>
        <v>30</v>
      </c>
      <c r="DD18" s="13">
        <f t="shared" si="13"/>
        <v>30</v>
      </c>
      <c r="DE18" s="13">
        <f t="shared" si="13"/>
        <v>30</v>
      </c>
      <c r="DF18" s="13">
        <f t="shared" si="13"/>
        <v>30</v>
      </c>
      <c r="DG18" s="13">
        <f t="shared" si="13"/>
        <v>30</v>
      </c>
      <c r="DH18" s="13">
        <f t="shared" si="13"/>
        <v>30</v>
      </c>
      <c r="DI18" s="13">
        <f t="shared" si="13"/>
        <v>30</v>
      </c>
      <c r="DJ18" s="13">
        <f t="shared" si="13"/>
        <v>30</v>
      </c>
      <c r="DK18" s="13">
        <f t="shared" si="13"/>
        <v>30</v>
      </c>
      <c r="DL18" s="13">
        <f t="shared" si="13"/>
        <v>30</v>
      </c>
      <c r="DM18" s="13">
        <f t="shared" si="13"/>
        <v>30</v>
      </c>
      <c r="DN18" s="13">
        <f t="shared" si="13"/>
        <v>30</v>
      </c>
      <c r="DO18" s="13">
        <f t="shared" si="13"/>
        <v>30</v>
      </c>
      <c r="DP18" s="13">
        <f t="shared" si="13"/>
        <v>30</v>
      </c>
      <c r="DQ18" s="13">
        <f t="shared" si="13"/>
        <v>30</v>
      </c>
      <c r="DR18" s="13">
        <f t="shared" si="13"/>
        <v>30</v>
      </c>
      <c r="DS18" s="13">
        <f t="shared" si="13"/>
        <v>30</v>
      </c>
      <c r="DT18" s="13">
        <f t="shared" si="13"/>
        <v>30</v>
      </c>
      <c r="DU18" s="13">
        <f t="shared" si="13"/>
        <v>30</v>
      </c>
      <c r="DV18" s="13">
        <f t="shared" si="13"/>
        <v>30</v>
      </c>
      <c r="DW18" s="13">
        <f t="shared" si="13"/>
        <v>30</v>
      </c>
      <c r="DX18" s="13">
        <f t="shared" si="13"/>
        <v>30</v>
      </c>
      <c r="DY18" s="13">
        <f t="shared" si="13"/>
        <v>30</v>
      </c>
      <c r="DZ18" s="13">
        <f t="shared" ref="DZ18:GK18" si="14">VLOOKUP(DZ16,KeyRateTable,2,1)</f>
        <v>30</v>
      </c>
      <c r="EA18" s="13">
        <f t="shared" si="14"/>
        <v>30</v>
      </c>
      <c r="EB18" s="13">
        <f t="shared" si="14"/>
        <v>30</v>
      </c>
      <c r="EC18" s="13">
        <f t="shared" si="14"/>
        <v>30</v>
      </c>
      <c r="ED18" s="13">
        <f t="shared" si="14"/>
        <v>30</v>
      </c>
      <c r="EE18" s="13">
        <f t="shared" si="14"/>
        <v>30</v>
      </c>
      <c r="EF18" s="13">
        <f t="shared" si="14"/>
        <v>30</v>
      </c>
      <c r="EG18" s="13">
        <f t="shared" si="14"/>
        <v>30</v>
      </c>
      <c r="EH18" s="13">
        <f t="shared" si="14"/>
        <v>30</v>
      </c>
      <c r="EI18" s="13">
        <f t="shared" si="14"/>
        <v>30</v>
      </c>
      <c r="EJ18" s="13">
        <f t="shared" si="14"/>
        <v>30</v>
      </c>
      <c r="EK18" s="13">
        <f t="shared" si="14"/>
        <v>30</v>
      </c>
      <c r="EL18" s="13">
        <f t="shared" si="14"/>
        <v>30</v>
      </c>
      <c r="EM18" s="13">
        <f t="shared" si="14"/>
        <v>30</v>
      </c>
      <c r="EN18" s="13">
        <f t="shared" si="14"/>
        <v>30</v>
      </c>
      <c r="EO18" s="13">
        <f t="shared" si="14"/>
        <v>30</v>
      </c>
      <c r="EP18" s="13">
        <f t="shared" si="14"/>
        <v>30</v>
      </c>
      <c r="EQ18" s="13">
        <f t="shared" si="14"/>
        <v>30</v>
      </c>
      <c r="ER18" s="13">
        <f t="shared" si="14"/>
        <v>30</v>
      </c>
      <c r="ES18" s="13">
        <f t="shared" si="14"/>
        <v>30</v>
      </c>
      <c r="ET18" s="13">
        <f t="shared" si="14"/>
        <v>30</v>
      </c>
      <c r="EU18" s="13">
        <f t="shared" si="14"/>
        <v>30</v>
      </c>
      <c r="EV18" s="13">
        <f t="shared" si="14"/>
        <v>30</v>
      </c>
      <c r="EW18" s="13">
        <f t="shared" si="14"/>
        <v>30</v>
      </c>
      <c r="EX18" s="13">
        <f t="shared" si="14"/>
        <v>30</v>
      </c>
      <c r="EY18" s="13">
        <f t="shared" si="14"/>
        <v>30</v>
      </c>
      <c r="EZ18" s="13">
        <f t="shared" si="14"/>
        <v>30</v>
      </c>
      <c r="FA18" s="13">
        <f t="shared" si="14"/>
        <v>30</v>
      </c>
      <c r="FB18" s="13">
        <f t="shared" si="14"/>
        <v>30</v>
      </c>
      <c r="FC18" s="13">
        <f t="shared" si="14"/>
        <v>30</v>
      </c>
      <c r="FD18" s="13">
        <f t="shared" si="14"/>
        <v>30</v>
      </c>
      <c r="FE18" s="13">
        <f t="shared" si="14"/>
        <v>30</v>
      </c>
      <c r="FF18" s="13">
        <f t="shared" si="14"/>
        <v>30</v>
      </c>
      <c r="FG18" s="13">
        <f t="shared" si="14"/>
        <v>30</v>
      </c>
      <c r="FH18" s="13">
        <f t="shared" si="14"/>
        <v>30</v>
      </c>
      <c r="FI18" s="13">
        <f t="shared" si="14"/>
        <v>30</v>
      </c>
      <c r="FJ18" s="13">
        <f t="shared" si="14"/>
        <v>30</v>
      </c>
      <c r="FK18" s="13">
        <f t="shared" si="14"/>
        <v>30</v>
      </c>
      <c r="FL18" s="13">
        <f t="shared" si="14"/>
        <v>30</v>
      </c>
      <c r="FM18" s="13">
        <f t="shared" si="14"/>
        <v>30</v>
      </c>
      <c r="FN18" s="13">
        <f t="shared" si="14"/>
        <v>30</v>
      </c>
      <c r="FO18" s="13">
        <f t="shared" si="14"/>
        <v>30</v>
      </c>
      <c r="FP18" s="13">
        <f t="shared" si="14"/>
        <v>30</v>
      </c>
      <c r="FQ18" s="13">
        <f t="shared" si="14"/>
        <v>30</v>
      </c>
      <c r="FR18" s="13">
        <f t="shared" si="14"/>
        <v>30</v>
      </c>
      <c r="FS18" s="13">
        <f t="shared" si="14"/>
        <v>30</v>
      </c>
      <c r="FT18" s="13">
        <f t="shared" si="14"/>
        <v>30</v>
      </c>
      <c r="FU18" s="13">
        <f t="shared" si="14"/>
        <v>30</v>
      </c>
      <c r="FV18" s="13">
        <f t="shared" si="14"/>
        <v>30</v>
      </c>
      <c r="FW18" s="13">
        <f t="shared" si="14"/>
        <v>30</v>
      </c>
      <c r="FX18" s="13">
        <f t="shared" si="14"/>
        <v>30</v>
      </c>
      <c r="FY18" s="13">
        <f t="shared" si="14"/>
        <v>30</v>
      </c>
      <c r="FZ18" s="13">
        <f t="shared" si="14"/>
        <v>30</v>
      </c>
      <c r="GA18" s="13">
        <f t="shared" si="14"/>
        <v>30</v>
      </c>
      <c r="GB18" s="13">
        <f t="shared" si="14"/>
        <v>30</v>
      </c>
      <c r="GC18" s="13">
        <f t="shared" si="14"/>
        <v>30</v>
      </c>
      <c r="GD18" s="13">
        <f t="shared" si="14"/>
        <v>30</v>
      </c>
      <c r="GE18" s="13">
        <f t="shared" si="14"/>
        <v>30</v>
      </c>
      <c r="GF18" s="13">
        <f t="shared" si="14"/>
        <v>30</v>
      </c>
      <c r="GG18" s="13">
        <f t="shared" si="14"/>
        <v>30</v>
      </c>
      <c r="GH18" s="13">
        <f t="shared" si="14"/>
        <v>30</v>
      </c>
      <c r="GI18" s="13">
        <f t="shared" si="14"/>
        <v>30</v>
      </c>
      <c r="GJ18" s="13">
        <f t="shared" si="14"/>
        <v>30</v>
      </c>
      <c r="GK18" s="13">
        <f t="shared" si="14"/>
        <v>30</v>
      </c>
      <c r="GL18" s="13">
        <f t="shared" ref="GL18:IW18" si="15">VLOOKUP(GL16,KeyRateTable,2,1)</f>
        <v>30</v>
      </c>
      <c r="GM18" s="13">
        <f t="shared" si="15"/>
        <v>30</v>
      </c>
      <c r="GN18" s="13">
        <f t="shared" si="15"/>
        <v>30</v>
      </c>
      <c r="GO18" s="13">
        <f t="shared" si="15"/>
        <v>30</v>
      </c>
      <c r="GP18" s="13">
        <f t="shared" si="15"/>
        <v>30</v>
      </c>
      <c r="GQ18" s="13">
        <f t="shared" si="15"/>
        <v>30</v>
      </c>
      <c r="GR18" s="13">
        <f t="shared" si="15"/>
        <v>30</v>
      </c>
      <c r="GS18" s="13">
        <f t="shared" si="15"/>
        <v>30</v>
      </c>
      <c r="GT18" s="13">
        <f t="shared" si="15"/>
        <v>30</v>
      </c>
      <c r="GU18" s="13">
        <f t="shared" si="15"/>
        <v>30</v>
      </c>
      <c r="GV18" s="13">
        <f t="shared" si="15"/>
        <v>30</v>
      </c>
      <c r="GW18" s="13">
        <f t="shared" si="15"/>
        <v>30</v>
      </c>
      <c r="GX18" s="13">
        <f t="shared" si="15"/>
        <v>30</v>
      </c>
      <c r="GY18" s="13">
        <f t="shared" si="15"/>
        <v>30</v>
      </c>
      <c r="GZ18" s="13">
        <f t="shared" si="15"/>
        <v>30</v>
      </c>
      <c r="HA18" s="13">
        <f t="shared" si="15"/>
        <v>30</v>
      </c>
      <c r="HB18" s="13">
        <f t="shared" si="15"/>
        <v>30</v>
      </c>
      <c r="HC18" s="13">
        <f t="shared" si="15"/>
        <v>30</v>
      </c>
      <c r="HD18" s="13">
        <f t="shared" si="15"/>
        <v>30</v>
      </c>
      <c r="HE18" s="13">
        <f t="shared" si="15"/>
        <v>30</v>
      </c>
      <c r="HF18" s="13">
        <f t="shared" si="15"/>
        <v>30</v>
      </c>
      <c r="HG18" s="13">
        <f t="shared" si="15"/>
        <v>30</v>
      </c>
      <c r="HH18" s="13">
        <f t="shared" si="15"/>
        <v>30</v>
      </c>
      <c r="HI18" s="13">
        <f t="shared" si="15"/>
        <v>30</v>
      </c>
      <c r="HJ18" s="13">
        <f t="shared" si="15"/>
        <v>30</v>
      </c>
      <c r="HK18" s="13">
        <f t="shared" si="15"/>
        <v>30</v>
      </c>
      <c r="HL18" s="13">
        <f t="shared" si="15"/>
        <v>30</v>
      </c>
      <c r="HM18" s="13">
        <f t="shared" si="15"/>
        <v>30</v>
      </c>
      <c r="HN18" s="13">
        <f t="shared" si="15"/>
        <v>30</v>
      </c>
      <c r="HO18" s="13">
        <f t="shared" si="15"/>
        <v>30</v>
      </c>
      <c r="HP18" s="13">
        <f t="shared" si="15"/>
        <v>30</v>
      </c>
      <c r="HQ18" s="13">
        <f t="shared" si="15"/>
        <v>30</v>
      </c>
      <c r="HR18" s="13">
        <f t="shared" si="15"/>
        <v>30</v>
      </c>
      <c r="HS18" s="13">
        <f t="shared" si="15"/>
        <v>30</v>
      </c>
      <c r="HT18" s="13">
        <f t="shared" si="15"/>
        <v>30</v>
      </c>
      <c r="HU18" s="13">
        <f t="shared" si="15"/>
        <v>30</v>
      </c>
      <c r="HV18" s="13">
        <f t="shared" si="15"/>
        <v>30</v>
      </c>
      <c r="HW18" s="13">
        <f t="shared" si="15"/>
        <v>30</v>
      </c>
      <c r="HX18" s="13">
        <f t="shared" si="15"/>
        <v>30</v>
      </c>
      <c r="HY18" s="13">
        <f t="shared" si="15"/>
        <v>30</v>
      </c>
      <c r="HZ18" s="13">
        <f t="shared" si="15"/>
        <v>30</v>
      </c>
      <c r="IA18" s="13">
        <f t="shared" si="15"/>
        <v>30</v>
      </c>
      <c r="IB18" s="13">
        <f t="shared" si="15"/>
        <v>30</v>
      </c>
      <c r="IC18" s="13">
        <f t="shared" si="15"/>
        <v>30</v>
      </c>
      <c r="ID18" s="13">
        <f t="shared" si="15"/>
        <v>30</v>
      </c>
      <c r="IE18" s="13">
        <f t="shared" si="15"/>
        <v>30</v>
      </c>
      <c r="IF18" s="13">
        <f t="shared" si="15"/>
        <v>30</v>
      </c>
      <c r="IG18" s="13">
        <f t="shared" si="15"/>
        <v>30</v>
      </c>
      <c r="IH18" s="13">
        <f t="shared" si="15"/>
        <v>30</v>
      </c>
      <c r="II18" s="13">
        <f t="shared" si="15"/>
        <v>30</v>
      </c>
      <c r="IJ18" s="13">
        <f t="shared" si="15"/>
        <v>30</v>
      </c>
      <c r="IK18" s="13">
        <f t="shared" si="15"/>
        <v>30</v>
      </c>
      <c r="IL18" s="13">
        <f t="shared" si="15"/>
        <v>30</v>
      </c>
      <c r="IM18" s="13">
        <f t="shared" si="15"/>
        <v>30</v>
      </c>
      <c r="IN18" s="13">
        <f t="shared" si="15"/>
        <v>30</v>
      </c>
      <c r="IO18" s="13">
        <f t="shared" si="15"/>
        <v>30</v>
      </c>
      <c r="IP18" s="13">
        <f t="shared" si="15"/>
        <v>30</v>
      </c>
      <c r="IQ18" s="13">
        <f t="shared" si="15"/>
        <v>30</v>
      </c>
      <c r="IR18" s="13">
        <f t="shared" si="15"/>
        <v>30</v>
      </c>
      <c r="IS18" s="13">
        <f t="shared" si="15"/>
        <v>30</v>
      </c>
      <c r="IT18" s="13">
        <f t="shared" si="15"/>
        <v>30</v>
      </c>
      <c r="IU18" s="13">
        <f t="shared" si="15"/>
        <v>30</v>
      </c>
      <c r="IV18" s="13">
        <f t="shared" si="15"/>
        <v>30</v>
      </c>
      <c r="IW18" s="13">
        <f t="shared" si="15"/>
        <v>30</v>
      </c>
      <c r="IX18" s="13">
        <f t="shared" ref="IX18:KP18" si="16">VLOOKUP(IX16,KeyRateTable,2,1)</f>
        <v>30</v>
      </c>
      <c r="IY18" s="13">
        <f t="shared" si="16"/>
        <v>30</v>
      </c>
      <c r="IZ18" s="13">
        <f t="shared" si="16"/>
        <v>30</v>
      </c>
      <c r="JA18" s="13">
        <f t="shared" si="16"/>
        <v>30</v>
      </c>
      <c r="JB18" s="13">
        <f t="shared" si="16"/>
        <v>30</v>
      </c>
      <c r="JC18" s="13">
        <f t="shared" si="16"/>
        <v>30</v>
      </c>
      <c r="JD18" s="13">
        <f t="shared" si="16"/>
        <v>30</v>
      </c>
      <c r="JE18" s="13">
        <f t="shared" si="16"/>
        <v>30</v>
      </c>
      <c r="JF18" s="13">
        <f t="shared" si="16"/>
        <v>30</v>
      </c>
      <c r="JG18" s="13">
        <f t="shared" si="16"/>
        <v>30</v>
      </c>
      <c r="JH18" s="13">
        <f t="shared" si="16"/>
        <v>30</v>
      </c>
      <c r="JI18" s="13">
        <f t="shared" si="16"/>
        <v>30</v>
      </c>
      <c r="JJ18" s="13">
        <f t="shared" si="16"/>
        <v>30</v>
      </c>
      <c r="JK18" s="13">
        <f t="shared" si="16"/>
        <v>30</v>
      </c>
      <c r="JL18" s="13">
        <f t="shared" si="16"/>
        <v>30</v>
      </c>
      <c r="JM18" s="13">
        <f t="shared" si="16"/>
        <v>30</v>
      </c>
      <c r="JN18" s="13">
        <f t="shared" si="16"/>
        <v>30</v>
      </c>
      <c r="JO18" s="13">
        <f t="shared" si="16"/>
        <v>30</v>
      </c>
      <c r="JP18" s="13">
        <f t="shared" si="16"/>
        <v>30</v>
      </c>
      <c r="JQ18" s="13">
        <f t="shared" si="16"/>
        <v>30</v>
      </c>
      <c r="JR18" s="13">
        <f t="shared" si="16"/>
        <v>30</v>
      </c>
      <c r="JS18" s="13">
        <f t="shared" si="16"/>
        <v>30</v>
      </c>
      <c r="JT18" s="13">
        <f t="shared" si="16"/>
        <v>30</v>
      </c>
      <c r="JU18" s="13">
        <f t="shared" si="16"/>
        <v>30</v>
      </c>
      <c r="JV18" s="13">
        <f t="shared" si="16"/>
        <v>30</v>
      </c>
      <c r="JW18" s="13">
        <f t="shared" si="16"/>
        <v>30</v>
      </c>
      <c r="JX18" s="13">
        <f t="shared" si="16"/>
        <v>30</v>
      </c>
      <c r="JY18" s="13">
        <f t="shared" si="16"/>
        <v>30</v>
      </c>
      <c r="JZ18" s="13">
        <f t="shared" si="16"/>
        <v>30</v>
      </c>
      <c r="KA18" s="13">
        <f t="shared" si="16"/>
        <v>30</v>
      </c>
      <c r="KB18" s="13">
        <f t="shared" si="16"/>
        <v>30</v>
      </c>
      <c r="KC18" s="13">
        <f t="shared" si="16"/>
        <v>30</v>
      </c>
      <c r="KD18" s="13">
        <f t="shared" si="16"/>
        <v>30</v>
      </c>
      <c r="KE18" s="13">
        <f t="shared" si="16"/>
        <v>30</v>
      </c>
      <c r="KF18" s="13">
        <f t="shared" si="16"/>
        <v>30</v>
      </c>
      <c r="KG18" s="13">
        <f t="shared" si="16"/>
        <v>30</v>
      </c>
      <c r="KH18" s="13">
        <f t="shared" si="16"/>
        <v>30</v>
      </c>
      <c r="KI18" s="13">
        <f t="shared" si="16"/>
        <v>30</v>
      </c>
      <c r="KJ18" s="13">
        <f t="shared" si="16"/>
        <v>30</v>
      </c>
      <c r="KK18" s="13">
        <f t="shared" si="16"/>
        <v>30</v>
      </c>
      <c r="KL18" s="13">
        <f t="shared" si="16"/>
        <v>30</v>
      </c>
      <c r="KM18" s="13">
        <f t="shared" si="16"/>
        <v>30</v>
      </c>
      <c r="KN18" s="13">
        <f t="shared" si="16"/>
        <v>30</v>
      </c>
      <c r="KO18" s="13">
        <f t="shared" si="16"/>
        <v>30</v>
      </c>
      <c r="KP18" s="13">
        <f t="shared" si="16"/>
        <v>30</v>
      </c>
    </row>
    <row r="20" spans="1:302" x14ac:dyDescent="0.2">
      <c r="A20" s="13" t="s">
        <v>70</v>
      </c>
      <c r="B20" s="13">
        <f t="shared" ref="B20:BM20" si="17">VLOOKUP(KeyRate_last,tbl_last,5,0)</f>
        <v>0</v>
      </c>
      <c r="C20" s="13">
        <f t="shared" si="17"/>
        <v>0</v>
      </c>
      <c r="D20" s="13">
        <f t="shared" si="17"/>
        <v>0</v>
      </c>
      <c r="E20" s="13">
        <f t="shared" si="17"/>
        <v>0</v>
      </c>
      <c r="F20" s="13">
        <f t="shared" si="17"/>
        <v>0</v>
      </c>
      <c r="G20" s="13">
        <f t="shared" si="17"/>
        <v>0</v>
      </c>
      <c r="H20" s="13">
        <f t="shared" si="17"/>
        <v>0</v>
      </c>
      <c r="I20" s="13">
        <f t="shared" si="17"/>
        <v>0</v>
      </c>
      <c r="J20" s="13">
        <f t="shared" si="17"/>
        <v>0</v>
      </c>
      <c r="K20" s="13">
        <f t="shared" si="17"/>
        <v>0</v>
      </c>
      <c r="L20" s="13">
        <f t="shared" si="17"/>
        <v>4.3E-3</v>
      </c>
      <c r="M20" s="13">
        <f t="shared" si="17"/>
        <v>4.3E-3</v>
      </c>
      <c r="N20" s="13">
        <f t="shared" si="17"/>
        <v>4.3E-3</v>
      </c>
      <c r="O20" s="13">
        <f t="shared" si="17"/>
        <v>4.3E-3</v>
      </c>
      <c r="P20" s="13">
        <f t="shared" si="17"/>
        <v>4.3E-3</v>
      </c>
      <c r="Q20" s="13">
        <f t="shared" si="17"/>
        <v>4.3E-3</v>
      </c>
      <c r="R20" s="13">
        <f t="shared" si="17"/>
        <v>4.3E-3</v>
      </c>
      <c r="S20" s="13">
        <f t="shared" si="17"/>
        <v>4.3E-3</v>
      </c>
      <c r="T20" s="13">
        <f t="shared" si="17"/>
        <v>4.3E-3</v>
      </c>
      <c r="U20" s="13">
        <f t="shared" si="17"/>
        <v>4.3E-3</v>
      </c>
      <c r="V20" s="13">
        <f t="shared" si="17"/>
        <v>4.4000000000000003E-3</v>
      </c>
      <c r="W20" s="13">
        <f t="shared" si="17"/>
        <v>4.4000000000000003E-3</v>
      </c>
      <c r="X20" s="13">
        <f t="shared" si="17"/>
        <v>4.4000000000000003E-3</v>
      </c>
      <c r="Y20" s="13">
        <f t="shared" si="17"/>
        <v>4.4000000000000003E-3</v>
      </c>
      <c r="Z20" s="13">
        <f t="shared" si="17"/>
        <v>4.4000000000000003E-3</v>
      </c>
      <c r="AA20" s="13">
        <f t="shared" si="17"/>
        <v>4.4000000000000003E-3</v>
      </c>
      <c r="AB20" s="13">
        <f t="shared" si="17"/>
        <v>4.4000000000000003E-3</v>
      </c>
      <c r="AC20" s="13">
        <f t="shared" si="17"/>
        <v>4.4000000000000003E-3</v>
      </c>
      <c r="AD20" s="13">
        <f t="shared" si="17"/>
        <v>4.4000000000000003E-3</v>
      </c>
      <c r="AE20" s="13">
        <f t="shared" si="17"/>
        <v>4.4000000000000003E-3</v>
      </c>
      <c r="AF20" s="13">
        <f t="shared" si="17"/>
        <v>5.8999999999999999E-3</v>
      </c>
      <c r="AG20" s="13">
        <f t="shared" si="17"/>
        <v>5.8999999999999999E-3</v>
      </c>
      <c r="AH20" s="13">
        <f t="shared" si="17"/>
        <v>5.8999999999999999E-3</v>
      </c>
      <c r="AI20" s="13">
        <f t="shared" si="17"/>
        <v>5.8999999999999999E-3</v>
      </c>
      <c r="AJ20" s="13">
        <f t="shared" si="17"/>
        <v>5.8999999999999999E-3</v>
      </c>
      <c r="AK20" s="13">
        <f t="shared" si="17"/>
        <v>5.8999999999999999E-3</v>
      </c>
      <c r="AL20" s="13">
        <f t="shared" si="17"/>
        <v>5.8999999999999999E-3</v>
      </c>
      <c r="AM20" s="13">
        <f t="shared" si="17"/>
        <v>5.8999999999999999E-3</v>
      </c>
      <c r="AN20" s="13">
        <f t="shared" si="17"/>
        <v>5.8999999999999999E-3</v>
      </c>
      <c r="AO20" s="13">
        <f t="shared" si="17"/>
        <v>5.8999999999999999E-3</v>
      </c>
      <c r="AP20" s="13">
        <f t="shared" si="17"/>
        <v>8.8000000000000005E-3</v>
      </c>
      <c r="AQ20" s="13">
        <f t="shared" si="17"/>
        <v>8.8000000000000005E-3</v>
      </c>
      <c r="AR20" s="13">
        <f t="shared" si="17"/>
        <v>8.8000000000000005E-3</v>
      </c>
      <c r="AS20" s="13">
        <f t="shared" si="17"/>
        <v>8.8000000000000005E-3</v>
      </c>
      <c r="AT20" s="13">
        <f t="shared" si="17"/>
        <v>8.8000000000000005E-3</v>
      </c>
      <c r="AU20" s="13">
        <f t="shared" si="17"/>
        <v>8.8000000000000005E-3</v>
      </c>
      <c r="AV20" s="13">
        <f t="shared" si="17"/>
        <v>8.8000000000000005E-3</v>
      </c>
      <c r="AW20" s="13">
        <f t="shared" si="17"/>
        <v>8.8000000000000005E-3</v>
      </c>
      <c r="AX20" s="13">
        <f t="shared" si="17"/>
        <v>8.8000000000000005E-3</v>
      </c>
      <c r="AY20" s="13">
        <f t="shared" si="17"/>
        <v>8.8000000000000005E-3</v>
      </c>
      <c r="AZ20" s="13">
        <f t="shared" si="17"/>
        <v>1.2200000000000001E-2</v>
      </c>
      <c r="BA20" s="13">
        <f t="shared" si="17"/>
        <v>1.2200000000000001E-2</v>
      </c>
      <c r="BB20" s="13">
        <f t="shared" si="17"/>
        <v>1.2200000000000001E-2</v>
      </c>
      <c r="BC20" s="13">
        <f t="shared" si="17"/>
        <v>1.2200000000000001E-2</v>
      </c>
      <c r="BD20" s="13">
        <f t="shared" si="17"/>
        <v>1.2200000000000001E-2</v>
      </c>
      <c r="BE20" s="13">
        <f t="shared" si="17"/>
        <v>1.2200000000000001E-2</v>
      </c>
      <c r="BF20" s="13">
        <f t="shared" si="17"/>
        <v>1.2200000000000001E-2</v>
      </c>
      <c r="BG20" s="13">
        <f t="shared" si="17"/>
        <v>1.2200000000000001E-2</v>
      </c>
      <c r="BH20" s="13">
        <f t="shared" si="17"/>
        <v>1.2200000000000001E-2</v>
      </c>
      <c r="BI20" s="13">
        <f t="shared" si="17"/>
        <v>1.2200000000000001E-2</v>
      </c>
      <c r="BJ20" s="13">
        <f t="shared" si="17"/>
        <v>1.2200000000000001E-2</v>
      </c>
      <c r="BK20" s="13">
        <f t="shared" si="17"/>
        <v>1.2200000000000001E-2</v>
      </c>
      <c r="BL20" s="13">
        <f t="shared" si="17"/>
        <v>1.2200000000000001E-2</v>
      </c>
      <c r="BM20" s="13">
        <f t="shared" si="17"/>
        <v>1.2200000000000001E-2</v>
      </c>
      <c r="BN20" s="13">
        <f t="shared" ref="BN20:DY20" si="18">VLOOKUP(KeyRate_last,tbl_last,5,0)</f>
        <v>1.2200000000000001E-2</v>
      </c>
      <c r="BO20" s="13">
        <f t="shared" si="18"/>
        <v>1.2200000000000001E-2</v>
      </c>
      <c r="BP20" s="13">
        <f t="shared" si="18"/>
        <v>1.2200000000000001E-2</v>
      </c>
      <c r="BQ20" s="13">
        <f t="shared" si="18"/>
        <v>1.2200000000000001E-2</v>
      </c>
      <c r="BR20" s="13">
        <f t="shared" si="18"/>
        <v>1.2200000000000001E-2</v>
      </c>
      <c r="BS20" s="13">
        <f t="shared" si="18"/>
        <v>1.2200000000000001E-2</v>
      </c>
      <c r="BT20" s="13">
        <f t="shared" si="18"/>
        <v>1.8200000000000001E-2</v>
      </c>
      <c r="BU20" s="13">
        <f t="shared" si="18"/>
        <v>1.8200000000000001E-2</v>
      </c>
      <c r="BV20" s="13">
        <f t="shared" si="18"/>
        <v>1.8200000000000001E-2</v>
      </c>
      <c r="BW20" s="13">
        <f t="shared" si="18"/>
        <v>1.8200000000000001E-2</v>
      </c>
      <c r="BX20" s="13">
        <f t="shared" si="18"/>
        <v>1.8200000000000001E-2</v>
      </c>
      <c r="BY20" s="13">
        <f t="shared" si="18"/>
        <v>1.8200000000000001E-2</v>
      </c>
      <c r="BZ20" s="13">
        <f t="shared" si="18"/>
        <v>1.8200000000000001E-2</v>
      </c>
      <c r="CA20" s="13">
        <f t="shared" si="18"/>
        <v>1.8200000000000001E-2</v>
      </c>
      <c r="CB20" s="13">
        <f t="shared" si="18"/>
        <v>1.8200000000000001E-2</v>
      </c>
      <c r="CC20" s="13">
        <f t="shared" si="18"/>
        <v>1.8200000000000001E-2</v>
      </c>
      <c r="CD20" s="13">
        <f t="shared" si="18"/>
        <v>1.8200000000000001E-2</v>
      </c>
      <c r="CE20" s="13">
        <f t="shared" si="18"/>
        <v>1.8200000000000001E-2</v>
      </c>
      <c r="CF20" s="13">
        <f t="shared" si="18"/>
        <v>1.8200000000000001E-2</v>
      </c>
      <c r="CG20" s="13">
        <f t="shared" si="18"/>
        <v>1.8200000000000001E-2</v>
      </c>
      <c r="CH20" s="13">
        <f t="shared" si="18"/>
        <v>1.8200000000000001E-2</v>
      </c>
      <c r="CI20" s="13">
        <f t="shared" si="18"/>
        <v>1.8200000000000001E-2</v>
      </c>
      <c r="CJ20" s="13">
        <f t="shared" si="18"/>
        <v>1.8200000000000001E-2</v>
      </c>
      <c r="CK20" s="13">
        <f t="shared" si="18"/>
        <v>1.8200000000000001E-2</v>
      </c>
      <c r="CL20" s="13">
        <f t="shared" si="18"/>
        <v>1.8200000000000001E-2</v>
      </c>
      <c r="CM20" s="13">
        <f t="shared" si="18"/>
        <v>1.8200000000000001E-2</v>
      </c>
      <c r="CN20" s="13">
        <f t="shared" si="18"/>
        <v>1.8200000000000001E-2</v>
      </c>
      <c r="CO20" s="13">
        <f t="shared" si="18"/>
        <v>1.8200000000000001E-2</v>
      </c>
      <c r="CP20" s="13">
        <f t="shared" si="18"/>
        <v>1.8200000000000001E-2</v>
      </c>
      <c r="CQ20" s="13">
        <f t="shared" si="18"/>
        <v>1.8200000000000001E-2</v>
      </c>
      <c r="CR20" s="13">
        <f t="shared" si="18"/>
        <v>1.8200000000000001E-2</v>
      </c>
      <c r="CS20" s="13">
        <f t="shared" si="18"/>
        <v>1.8200000000000001E-2</v>
      </c>
      <c r="CT20" s="13">
        <f t="shared" si="18"/>
        <v>1.8200000000000001E-2</v>
      </c>
      <c r="CU20" s="13">
        <f t="shared" si="18"/>
        <v>1.8200000000000001E-2</v>
      </c>
      <c r="CV20" s="13">
        <f t="shared" si="18"/>
        <v>1.8200000000000001E-2</v>
      </c>
      <c r="CW20" s="13">
        <f t="shared" si="18"/>
        <v>1.8200000000000001E-2</v>
      </c>
      <c r="CX20" s="13">
        <f t="shared" si="18"/>
        <v>2.4199999999999999E-2</v>
      </c>
      <c r="CY20" s="13">
        <f t="shared" si="18"/>
        <v>2.4199999999999999E-2</v>
      </c>
      <c r="CZ20" s="13">
        <f t="shared" si="18"/>
        <v>2.4199999999999999E-2</v>
      </c>
      <c r="DA20" s="13">
        <f t="shared" si="18"/>
        <v>2.4199999999999999E-2</v>
      </c>
      <c r="DB20" s="13">
        <f t="shared" si="18"/>
        <v>2.4199999999999999E-2</v>
      </c>
      <c r="DC20" s="13">
        <f t="shared" si="18"/>
        <v>2.4199999999999999E-2</v>
      </c>
      <c r="DD20" s="13">
        <f t="shared" si="18"/>
        <v>2.4199999999999999E-2</v>
      </c>
      <c r="DE20" s="13">
        <f t="shared" si="18"/>
        <v>2.4199999999999999E-2</v>
      </c>
      <c r="DF20" s="13">
        <f t="shared" si="18"/>
        <v>2.4199999999999999E-2</v>
      </c>
      <c r="DG20" s="13">
        <f t="shared" si="18"/>
        <v>2.4199999999999999E-2</v>
      </c>
      <c r="DH20" s="13">
        <f t="shared" si="18"/>
        <v>2.4199999999999999E-2</v>
      </c>
      <c r="DI20" s="13">
        <f t="shared" si="18"/>
        <v>2.4199999999999999E-2</v>
      </c>
      <c r="DJ20" s="13">
        <f t="shared" si="18"/>
        <v>2.4199999999999999E-2</v>
      </c>
      <c r="DK20" s="13">
        <f t="shared" si="18"/>
        <v>2.4199999999999999E-2</v>
      </c>
      <c r="DL20" s="13">
        <f t="shared" si="18"/>
        <v>2.4199999999999999E-2</v>
      </c>
      <c r="DM20" s="13">
        <f t="shared" si="18"/>
        <v>2.4199999999999999E-2</v>
      </c>
      <c r="DN20" s="13">
        <f t="shared" si="18"/>
        <v>2.4199999999999999E-2</v>
      </c>
      <c r="DO20" s="13">
        <f t="shared" si="18"/>
        <v>2.4199999999999999E-2</v>
      </c>
      <c r="DP20" s="13">
        <f t="shared" si="18"/>
        <v>2.4199999999999999E-2</v>
      </c>
      <c r="DQ20" s="13">
        <f t="shared" si="18"/>
        <v>2.4199999999999999E-2</v>
      </c>
      <c r="DR20" s="13">
        <f t="shared" si="18"/>
        <v>2.4199999999999999E-2</v>
      </c>
      <c r="DS20" s="13">
        <f t="shared" si="18"/>
        <v>2.4199999999999999E-2</v>
      </c>
      <c r="DT20" s="13">
        <f t="shared" si="18"/>
        <v>2.4199999999999999E-2</v>
      </c>
      <c r="DU20" s="13">
        <f t="shared" si="18"/>
        <v>2.4199999999999999E-2</v>
      </c>
      <c r="DV20" s="13">
        <f t="shared" si="18"/>
        <v>2.4199999999999999E-2</v>
      </c>
      <c r="DW20" s="13">
        <f t="shared" si="18"/>
        <v>2.4199999999999999E-2</v>
      </c>
      <c r="DX20" s="13">
        <f t="shared" si="18"/>
        <v>2.4199999999999999E-2</v>
      </c>
      <c r="DY20" s="13">
        <f t="shared" si="18"/>
        <v>2.4199999999999999E-2</v>
      </c>
      <c r="DZ20" s="13">
        <f t="shared" ref="DZ20:GK20" si="19">VLOOKUP(KeyRate_last,tbl_last,5,0)</f>
        <v>2.4199999999999999E-2</v>
      </c>
      <c r="EA20" s="13">
        <f t="shared" si="19"/>
        <v>2.4199999999999999E-2</v>
      </c>
      <c r="EB20" s="13">
        <f t="shared" si="19"/>
        <v>2.4199999999999999E-2</v>
      </c>
      <c r="EC20" s="13">
        <f t="shared" si="19"/>
        <v>2.4199999999999999E-2</v>
      </c>
      <c r="ED20" s="13">
        <f t="shared" si="19"/>
        <v>2.4199999999999999E-2</v>
      </c>
      <c r="EE20" s="13">
        <f t="shared" si="19"/>
        <v>2.4199999999999999E-2</v>
      </c>
      <c r="EF20" s="13">
        <f t="shared" si="19"/>
        <v>2.4199999999999999E-2</v>
      </c>
      <c r="EG20" s="13">
        <f t="shared" si="19"/>
        <v>2.4199999999999999E-2</v>
      </c>
      <c r="EH20" s="13">
        <f t="shared" si="19"/>
        <v>2.4199999999999999E-2</v>
      </c>
      <c r="EI20" s="13">
        <f t="shared" si="19"/>
        <v>2.4199999999999999E-2</v>
      </c>
      <c r="EJ20" s="13">
        <f t="shared" si="19"/>
        <v>2.4199999999999999E-2</v>
      </c>
      <c r="EK20" s="13">
        <f t="shared" si="19"/>
        <v>2.4199999999999999E-2</v>
      </c>
      <c r="EL20" s="13">
        <f t="shared" si="19"/>
        <v>2.4199999999999999E-2</v>
      </c>
      <c r="EM20" s="13">
        <f t="shared" si="19"/>
        <v>2.4199999999999999E-2</v>
      </c>
      <c r="EN20" s="13">
        <f t="shared" si="19"/>
        <v>2.4199999999999999E-2</v>
      </c>
      <c r="EO20" s="13">
        <f t="shared" si="19"/>
        <v>2.4199999999999999E-2</v>
      </c>
      <c r="EP20" s="13">
        <f t="shared" si="19"/>
        <v>2.4199999999999999E-2</v>
      </c>
      <c r="EQ20" s="13">
        <f t="shared" si="19"/>
        <v>2.4199999999999999E-2</v>
      </c>
      <c r="ER20" s="13">
        <f t="shared" si="19"/>
        <v>2.4199999999999999E-2</v>
      </c>
      <c r="ES20" s="13">
        <f t="shared" si="19"/>
        <v>2.4199999999999999E-2</v>
      </c>
      <c r="ET20" s="13">
        <f t="shared" si="19"/>
        <v>2.4199999999999999E-2</v>
      </c>
      <c r="EU20" s="13">
        <f t="shared" si="19"/>
        <v>2.4199999999999999E-2</v>
      </c>
      <c r="EV20" s="13">
        <f t="shared" si="19"/>
        <v>2.4199999999999999E-2</v>
      </c>
      <c r="EW20" s="13">
        <f t="shared" si="19"/>
        <v>2.4199999999999999E-2</v>
      </c>
      <c r="EX20" s="13">
        <f t="shared" si="19"/>
        <v>2.4199999999999999E-2</v>
      </c>
      <c r="EY20" s="13">
        <f t="shared" si="19"/>
        <v>2.4199999999999999E-2</v>
      </c>
      <c r="EZ20" s="13">
        <f t="shared" si="19"/>
        <v>2.4199999999999999E-2</v>
      </c>
      <c r="FA20" s="13">
        <f t="shared" si="19"/>
        <v>2.4199999999999999E-2</v>
      </c>
      <c r="FB20" s="13">
        <f t="shared" si="19"/>
        <v>2.4199999999999999E-2</v>
      </c>
      <c r="FC20" s="13">
        <f t="shared" si="19"/>
        <v>2.4199999999999999E-2</v>
      </c>
      <c r="FD20" s="13">
        <f t="shared" si="19"/>
        <v>2.4199999999999999E-2</v>
      </c>
      <c r="FE20" s="13">
        <f t="shared" si="19"/>
        <v>2.4199999999999999E-2</v>
      </c>
      <c r="FF20" s="13">
        <f t="shared" si="19"/>
        <v>2.4199999999999999E-2</v>
      </c>
      <c r="FG20" s="13">
        <f t="shared" si="19"/>
        <v>2.4199999999999999E-2</v>
      </c>
      <c r="FH20" s="13">
        <f t="shared" si="19"/>
        <v>2.4199999999999999E-2</v>
      </c>
      <c r="FI20" s="13">
        <f t="shared" si="19"/>
        <v>2.4199999999999999E-2</v>
      </c>
      <c r="FJ20" s="13">
        <f t="shared" si="19"/>
        <v>2.4199999999999999E-2</v>
      </c>
      <c r="FK20" s="13">
        <f t="shared" si="19"/>
        <v>2.4199999999999999E-2</v>
      </c>
      <c r="FL20" s="13">
        <f t="shared" si="19"/>
        <v>2.4199999999999999E-2</v>
      </c>
      <c r="FM20" s="13">
        <f t="shared" si="19"/>
        <v>2.4199999999999999E-2</v>
      </c>
      <c r="FN20" s="13">
        <f t="shared" si="19"/>
        <v>2.4199999999999999E-2</v>
      </c>
      <c r="FO20" s="13">
        <f t="shared" si="19"/>
        <v>2.4199999999999999E-2</v>
      </c>
      <c r="FP20" s="13">
        <f t="shared" si="19"/>
        <v>2.4199999999999999E-2</v>
      </c>
      <c r="FQ20" s="13">
        <f t="shared" si="19"/>
        <v>2.4199999999999999E-2</v>
      </c>
      <c r="FR20" s="13">
        <f t="shared" si="19"/>
        <v>2.4199999999999999E-2</v>
      </c>
      <c r="FS20" s="13">
        <f t="shared" si="19"/>
        <v>2.4199999999999999E-2</v>
      </c>
      <c r="FT20" s="13">
        <f t="shared" si="19"/>
        <v>2.4199999999999999E-2</v>
      </c>
      <c r="FU20" s="13">
        <f t="shared" si="19"/>
        <v>2.4199999999999999E-2</v>
      </c>
      <c r="FV20" s="13">
        <f t="shared" si="19"/>
        <v>2.4199999999999999E-2</v>
      </c>
      <c r="FW20" s="13">
        <f t="shared" si="19"/>
        <v>2.4199999999999999E-2</v>
      </c>
      <c r="FX20" s="13">
        <f t="shared" si="19"/>
        <v>2.4199999999999999E-2</v>
      </c>
      <c r="FY20" s="13">
        <f t="shared" si="19"/>
        <v>2.4199999999999999E-2</v>
      </c>
      <c r="FZ20" s="13">
        <f t="shared" si="19"/>
        <v>2.4199999999999999E-2</v>
      </c>
      <c r="GA20" s="13">
        <f t="shared" si="19"/>
        <v>2.4199999999999999E-2</v>
      </c>
      <c r="GB20" s="13">
        <f t="shared" si="19"/>
        <v>2.4199999999999999E-2</v>
      </c>
      <c r="GC20" s="13">
        <f t="shared" si="19"/>
        <v>2.4199999999999999E-2</v>
      </c>
      <c r="GD20" s="13">
        <f t="shared" si="19"/>
        <v>2.4199999999999999E-2</v>
      </c>
      <c r="GE20" s="13">
        <f t="shared" si="19"/>
        <v>2.4199999999999999E-2</v>
      </c>
      <c r="GF20" s="13">
        <f t="shared" si="19"/>
        <v>2.4199999999999999E-2</v>
      </c>
      <c r="GG20" s="13">
        <f t="shared" si="19"/>
        <v>2.4199999999999999E-2</v>
      </c>
      <c r="GH20" s="13">
        <f t="shared" si="19"/>
        <v>2.4199999999999999E-2</v>
      </c>
      <c r="GI20" s="13">
        <f t="shared" si="19"/>
        <v>2.4199999999999999E-2</v>
      </c>
      <c r="GJ20" s="13">
        <f t="shared" si="19"/>
        <v>2.4199999999999999E-2</v>
      </c>
      <c r="GK20" s="13">
        <f t="shared" si="19"/>
        <v>2.4199999999999999E-2</v>
      </c>
      <c r="GL20" s="13">
        <f t="shared" ref="GL20:IW20" si="20">VLOOKUP(KeyRate_last,tbl_last,5,0)</f>
        <v>2.4199999999999999E-2</v>
      </c>
      <c r="GM20" s="13">
        <f t="shared" si="20"/>
        <v>2.4199999999999999E-2</v>
      </c>
      <c r="GN20" s="13">
        <f t="shared" si="20"/>
        <v>2.4199999999999999E-2</v>
      </c>
      <c r="GO20" s="13">
        <f t="shared" si="20"/>
        <v>2.4199999999999999E-2</v>
      </c>
      <c r="GP20" s="13">
        <f t="shared" si="20"/>
        <v>2.4199999999999999E-2</v>
      </c>
      <c r="GQ20" s="13">
        <f t="shared" si="20"/>
        <v>2.4199999999999999E-2</v>
      </c>
      <c r="GR20" s="13">
        <f t="shared" si="20"/>
        <v>2.4199999999999999E-2</v>
      </c>
      <c r="GS20" s="13">
        <f t="shared" si="20"/>
        <v>2.4199999999999999E-2</v>
      </c>
      <c r="GT20" s="13">
        <f t="shared" si="20"/>
        <v>2.4199999999999999E-2</v>
      </c>
      <c r="GU20" s="13">
        <f t="shared" si="20"/>
        <v>2.4199999999999999E-2</v>
      </c>
      <c r="GV20" s="13">
        <f t="shared" si="20"/>
        <v>2.4199999999999999E-2</v>
      </c>
      <c r="GW20" s="13">
        <f t="shared" si="20"/>
        <v>2.4199999999999999E-2</v>
      </c>
      <c r="GX20" s="13">
        <f t="shared" si="20"/>
        <v>2.4199999999999999E-2</v>
      </c>
      <c r="GY20" s="13">
        <f t="shared" si="20"/>
        <v>2.4199999999999999E-2</v>
      </c>
      <c r="GZ20" s="13">
        <f t="shared" si="20"/>
        <v>2.4199999999999999E-2</v>
      </c>
      <c r="HA20" s="13">
        <f t="shared" si="20"/>
        <v>2.4199999999999999E-2</v>
      </c>
      <c r="HB20" s="13">
        <f t="shared" si="20"/>
        <v>2.4199999999999999E-2</v>
      </c>
      <c r="HC20" s="13">
        <f t="shared" si="20"/>
        <v>2.4199999999999999E-2</v>
      </c>
      <c r="HD20" s="13">
        <f t="shared" si="20"/>
        <v>2.4199999999999999E-2</v>
      </c>
      <c r="HE20" s="13">
        <f t="shared" si="20"/>
        <v>2.4199999999999999E-2</v>
      </c>
      <c r="HF20" s="13">
        <f t="shared" si="20"/>
        <v>2.4199999999999999E-2</v>
      </c>
      <c r="HG20" s="13">
        <f t="shared" si="20"/>
        <v>2.4199999999999999E-2</v>
      </c>
      <c r="HH20" s="13">
        <f t="shared" si="20"/>
        <v>2.4199999999999999E-2</v>
      </c>
      <c r="HI20" s="13">
        <f t="shared" si="20"/>
        <v>2.4199999999999999E-2</v>
      </c>
      <c r="HJ20" s="13">
        <f t="shared" si="20"/>
        <v>2.4199999999999999E-2</v>
      </c>
      <c r="HK20" s="13">
        <f t="shared" si="20"/>
        <v>2.4199999999999999E-2</v>
      </c>
      <c r="HL20" s="13">
        <f t="shared" si="20"/>
        <v>2.4199999999999999E-2</v>
      </c>
      <c r="HM20" s="13">
        <f t="shared" si="20"/>
        <v>2.4199999999999999E-2</v>
      </c>
      <c r="HN20" s="13">
        <f t="shared" si="20"/>
        <v>2.4199999999999999E-2</v>
      </c>
      <c r="HO20" s="13">
        <f t="shared" si="20"/>
        <v>2.4199999999999999E-2</v>
      </c>
      <c r="HP20" s="13">
        <f t="shared" si="20"/>
        <v>2.4199999999999999E-2</v>
      </c>
      <c r="HQ20" s="13">
        <f t="shared" si="20"/>
        <v>2.4199999999999999E-2</v>
      </c>
      <c r="HR20" s="13">
        <f t="shared" si="20"/>
        <v>2.4199999999999999E-2</v>
      </c>
      <c r="HS20" s="13">
        <f t="shared" si="20"/>
        <v>2.4199999999999999E-2</v>
      </c>
      <c r="HT20" s="13">
        <f t="shared" si="20"/>
        <v>2.4199999999999999E-2</v>
      </c>
      <c r="HU20" s="13">
        <f t="shared" si="20"/>
        <v>2.4199999999999999E-2</v>
      </c>
      <c r="HV20" s="13">
        <f t="shared" si="20"/>
        <v>2.4199999999999999E-2</v>
      </c>
      <c r="HW20" s="13">
        <f t="shared" si="20"/>
        <v>2.4199999999999999E-2</v>
      </c>
      <c r="HX20" s="13">
        <f t="shared" si="20"/>
        <v>2.4199999999999999E-2</v>
      </c>
      <c r="HY20" s="13">
        <f t="shared" si="20"/>
        <v>2.4199999999999999E-2</v>
      </c>
      <c r="HZ20" s="13">
        <f t="shared" si="20"/>
        <v>2.4199999999999999E-2</v>
      </c>
      <c r="IA20" s="13">
        <f t="shared" si="20"/>
        <v>2.4199999999999999E-2</v>
      </c>
      <c r="IB20" s="13">
        <f t="shared" si="20"/>
        <v>2.4199999999999999E-2</v>
      </c>
      <c r="IC20" s="13">
        <f t="shared" si="20"/>
        <v>2.4199999999999999E-2</v>
      </c>
      <c r="ID20" s="13">
        <f t="shared" si="20"/>
        <v>2.4199999999999999E-2</v>
      </c>
      <c r="IE20" s="13">
        <f t="shared" si="20"/>
        <v>2.4199999999999999E-2</v>
      </c>
      <c r="IF20" s="13">
        <f t="shared" si="20"/>
        <v>2.4199999999999999E-2</v>
      </c>
      <c r="IG20" s="13">
        <f t="shared" si="20"/>
        <v>2.4199999999999999E-2</v>
      </c>
      <c r="IH20" s="13">
        <f t="shared" si="20"/>
        <v>2.4199999999999999E-2</v>
      </c>
      <c r="II20" s="13">
        <f t="shared" si="20"/>
        <v>2.4199999999999999E-2</v>
      </c>
      <c r="IJ20" s="13">
        <f t="shared" si="20"/>
        <v>2.4199999999999999E-2</v>
      </c>
      <c r="IK20" s="13">
        <f t="shared" si="20"/>
        <v>2.4199999999999999E-2</v>
      </c>
      <c r="IL20" s="13">
        <f t="shared" si="20"/>
        <v>2.4199999999999999E-2</v>
      </c>
      <c r="IM20" s="13">
        <f t="shared" si="20"/>
        <v>2.4199999999999999E-2</v>
      </c>
      <c r="IN20" s="13">
        <f t="shared" si="20"/>
        <v>2.4199999999999999E-2</v>
      </c>
      <c r="IO20" s="13">
        <f t="shared" si="20"/>
        <v>2.4199999999999999E-2</v>
      </c>
      <c r="IP20" s="13">
        <f t="shared" si="20"/>
        <v>2.4199999999999999E-2</v>
      </c>
      <c r="IQ20" s="13">
        <f t="shared" si="20"/>
        <v>2.4199999999999999E-2</v>
      </c>
      <c r="IR20" s="13">
        <f t="shared" si="20"/>
        <v>2.4199999999999999E-2</v>
      </c>
      <c r="IS20" s="13">
        <f t="shared" si="20"/>
        <v>2.4199999999999999E-2</v>
      </c>
      <c r="IT20" s="13">
        <f t="shared" si="20"/>
        <v>2.4199999999999999E-2</v>
      </c>
      <c r="IU20" s="13">
        <f t="shared" si="20"/>
        <v>2.4199999999999999E-2</v>
      </c>
      <c r="IV20" s="13">
        <f t="shared" si="20"/>
        <v>2.4199999999999999E-2</v>
      </c>
      <c r="IW20" s="13">
        <f t="shared" si="20"/>
        <v>2.4199999999999999E-2</v>
      </c>
      <c r="IX20" s="13">
        <f t="shared" ref="IX20:KP20" si="21">VLOOKUP(KeyRate_last,tbl_last,5,0)</f>
        <v>2.4199999999999999E-2</v>
      </c>
      <c r="IY20" s="13">
        <f t="shared" si="21"/>
        <v>2.4199999999999999E-2</v>
      </c>
      <c r="IZ20" s="13">
        <f t="shared" si="21"/>
        <v>2.4199999999999999E-2</v>
      </c>
      <c r="JA20" s="13">
        <f t="shared" si="21"/>
        <v>2.4199999999999999E-2</v>
      </c>
      <c r="JB20" s="13">
        <f t="shared" si="21"/>
        <v>2.4199999999999999E-2</v>
      </c>
      <c r="JC20" s="13">
        <f t="shared" si="21"/>
        <v>2.4199999999999999E-2</v>
      </c>
      <c r="JD20" s="13">
        <f t="shared" si="21"/>
        <v>2.4199999999999999E-2</v>
      </c>
      <c r="JE20" s="13">
        <f t="shared" si="21"/>
        <v>2.4199999999999999E-2</v>
      </c>
      <c r="JF20" s="13">
        <f t="shared" si="21"/>
        <v>2.4199999999999999E-2</v>
      </c>
      <c r="JG20" s="13">
        <f t="shared" si="21"/>
        <v>2.4199999999999999E-2</v>
      </c>
      <c r="JH20" s="13">
        <f t="shared" si="21"/>
        <v>2.4199999999999999E-2</v>
      </c>
      <c r="JI20" s="13">
        <f t="shared" si="21"/>
        <v>2.4199999999999999E-2</v>
      </c>
      <c r="JJ20" s="13">
        <f t="shared" si="21"/>
        <v>2.4199999999999999E-2</v>
      </c>
      <c r="JK20" s="13">
        <f t="shared" si="21"/>
        <v>2.4199999999999999E-2</v>
      </c>
      <c r="JL20" s="13">
        <f t="shared" si="21"/>
        <v>2.4199999999999999E-2</v>
      </c>
      <c r="JM20" s="13">
        <f t="shared" si="21"/>
        <v>2.4199999999999999E-2</v>
      </c>
      <c r="JN20" s="13">
        <f t="shared" si="21"/>
        <v>2.4199999999999999E-2</v>
      </c>
      <c r="JO20" s="13">
        <f t="shared" si="21"/>
        <v>2.4199999999999999E-2</v>
      </c>
      <c r="JP20" s="13">
        <f t="shared" si="21"/>
        <v>2.4199999999999999E-2</v>
      </c>
      <c r="JQ20" s="13">
        <f t="shared" si="21"/>
        <v>2.4199999999999999E-2</v>
      </c>
      <c r="JR20" s="13">
        <f t="shared" si="21"/>
        <v>2.4199999999999999E-2</v>
      </c>
      <c r="JS20" s="13">
        <f t="shared" si="21"/>
        <v>2.4199999999999999E-2</v>
      </c>
      <c r="JT20" s="13">
        <f t="shared" si="21"/>
        <v>2.4199999999999999E-2</v>
      </c>
      <c r="JU20" s="13">
        <f t="shared" si="21"/>
        <v>2.4199999999999999E-2</v>
      </c>
      <c r="JV20" s="13">
        <f t="shared" si="21"/>
        <v>2.4199999999999999E-2</v>
      </c>
      <c r="JW20" s="13">
        <f t="shared" si="21"/>
        <v>2.4199999999999999E-2</v>
      </c>
      <c r="JX20" s="13">
        <f t="shared" si="21"/>
        <v>2.4199999999999999E-2</v>
      </c>
      <c r="JY20" s="13">
        <f t="shared" si="21"/>
        <v>2.4199999999999999E-2</v>
      </c>
      <c r="JZ20" s="13">
        <f t="shared" si="21"/>
        <v>2.4199999999999999E-2</v>
      </c>
      <c r="KA20" s="13">
        <f t="shared" si="21"/>
        <v>2.4199999999999999E-2</v>
      </c>
      <c r="KB20" s="13">
        <f t="shared" si="21"/>
        <v>2.4199999999999999E-2</v>
      </c>
      <c r="KC20" s="13">
        <f t="shared" si="21"/>
        <v>2.4199999999999999E-2</v>
      </c>
      <c r="KD20" s="13">
        <f t="shared" si="21"/>
        <v>2.4199999999999999E-2</v>
      </c>
      <c r="KE20" s="13">
        <f t="shared" si="21"/>
        <v>2.4199999999999999E-2</v>
      </c>
      <c r="KF20" s="13">
        <f t="shared" si="21"/>
        <v>2.4199999999999999E-2</v>
      </c>
      <c r="KG20" s="13">
        <f t="shared" si="21"/>
        <v>2.4199999999999999E-2</v>
      </c>
      <c r="KH20" s="13">
        <f t="shared" si="21"/>
        <v>2.4199999999999999E-2</v>
      </c>
      <c r="KI20" s="13">
        <f t="shared" si="21"/>
        <v>2.4199999999999999E-2</v>
      </c>
      <c r="KJ20" s="13">
        <f t="shared" si="21"/>
        <v>2.4199999999999999E-2</v>
      </c>
      <c r="KK20" s="13">
        <f t="shared" si="21"/>
        <v>2.4199999999999999E-2</v>
      </c>
      <c r="KL20" s="13">
        <f t="shared" si="21"/>
        <v>2.4199999999999999E-2</v>
      </c>
      <c r="KM20" s="13">
        <f t="shared" si="21"/>
        <v>2.4199999999999999E-2</v>
      </c>
      <c r="KN20" s="13">
        <f t="shared" si="21"/>
        <v>2.4199999999999999E-2</v>
      </c>
      <c r="KO20" s="13">
        <f t="shared" si="21"/>
        <v>2.4199999999999999E-2</v>
      </c>
      <c r="KP20" s="13">
        <f t="shared" si="21"/>
        <v>3.3500000000000002E-2</v>
      </c>
    </row>
    <row r="21" spans="1:302" x14ac:dyDescent="0.2">
      <c r="A21" s="13" t="s">
        <v>71</v>
      </c>
      <c r="B21" s="13">
        <f t="shared" ref="B21:BM21" si="22">VLOOKUP(KeyRate_next,tbl_last,5,0)</f>
        <v>4.3E-3</v>
      </c>
      <c r="C21" s="13">
        <f t="shared" si="22"/>
        <v>4.3E-3</v>
      </c>
      <c r="D21" s="13">
        <f t="shared" si="22"/>
        <v>4.3E-3</v>
      </c>
      <c r="E21" s="13">
        <f t="shared" si="22"/>
        <v>4.3E-3</v>
      </c>
      <c r="F21" s="13">
        <f t="shared" si="22"/>
        <v>4.3E-3</v>
      </c>
      <c r="G21" s="13">
        <f t="shared" si="22"/>
        <v>4.3E-3</v>
      </c>
      <c r="H21" s="13">
        <f t="shared" si="22"/>
        <v>4.3E-3</v>
      </c>
      <c r="I21" s="13">
        <f t="shared" si="22"/>
        <v>4.3E-3</v>
      </c>
      <c r="J21" s="13">
        <f t="shared" si="22"/>
        <v>4.3E-3</v>
      </c>
      <c r="K21" s="13">
        <f t="shared" si="22"/>
        <v>4.3E-3</v>
      </c>
      <c r="L21" s="13">
        <f t="shared" si="22"/>
        <v>4.4000000000000003E-3</v>
      </c>
      <c r="M21" s="13">
        <f t="shared" si="22"/>
        <v>4.4000000000000003E-3</v>
      </c>
      <c r="N21" s="13">
        <f t="shared" si="22"/>
        <v>4.4000000000000003E-3</v>
      </c>
      <c r="O21" s="13">
        <f t="shared" si="22"/>
        <v>4.4000000000000003E-3</v>
      </c>
      <c r="P21" s="13">
        <f t="shared" si="22"/>
        <v>4.4000000000000003E-3</v>
      </c>
      <c r="Q21" s="13">
        <f t="shared" si="22"/>
        <v>4.4000000000000003E-3</v>
      </c>
      <c r="R21" s="13">
        <f t="shared" si="22"/>
        <v>4.4000000000000003E-3</v>
      </c>
      <c r="S21" s="13">
        <f t="shared" si="22"/>
        <v>4.4000000000000003E-3</v>
      </c>
      <c r="T21" s="13">
        <f t="shared" si="22"/>
        <v>4.4000000000000003E-3</v>
      </c>
      <c r="U21" s="13">
        <f t="shared" si="22"/>
        <v>4.4000000000000003E-3</v>
      </c>
      <c r="V21" s="13">
        <f t="shared" si="22"/>
        <v>5.8999999999999999E-3</v>
      </c>
      <c r="W21" s="13">
        <f t="shared" si="22"/>
        <v>5.8999999999999999E-3</v>
      </c>
      <c r="X21" s="13">
        <f t="shared" si="22"/>
        <v>5.8999999999999999E-3</v>
      </c>
      <c r="Y21" s="13">
        <f t="shared" si="22"/>
        <v>5.8999999999999999E-3</v>
      </c>
      <c r="Z21" s="13">
        <f t="shared" si="22"/>
        <v>5.8999999999999999E-3</v>
      </c>
      <c r="AA21" s="13">
        <f t="shared" si="22"/>
        <v>5.8999999999999999E-3</v>
      </c>
      <c r="AB21" s="13">
        <f t="shared" si="22"/>
        <v>5.8999999999999999E-3</v>
      </c>
      <c r="AC21" s="13">
        <f t="shared" si="22"/>
        <v>5.8999999999999999E-3</v>
      </c>
      <c r="AD21" s="13">
        <f t="shared" si="22"/>
        <v>5.8999999999999999E-3</v>
      </c>
      <c r="AE21" s="13">
        <f t="shared" si="22"/>
        <v>5.8999999999999999E-3</v>
      </c>
      <c r="AF21" s="13">
        <f t="shared" si="22"/>
        <v>8.8000000000000005E-3</v>
      </c>
      <c r="AG21" s="13">
        <f t="shared" si="22"/>
        <v>8.8000000000000005E-3</v>
      </c>
      <c r="AH21" s="13">
        <f t="shared" si="22"/>
        <v>8.8000000000000005E-3</v>
      </c>
      <c r="AI21" s="13">
        <f t="shared" si="22"/>
        <v>8.8000000000000005E-3</v>
      </c>
      <c r="AJ21" s="13">
        <f t="shared" si="22"/>
        <v>8.8000000000000005E-3</v>
      </c>
      <c r="AK21" s="13">
        <f t="shared" si="22"/>
        <v>8.8000000000000005E-3</v>
      </c>
      <c r="AL21" s="13">
        <f t="shared" si="22"/>
        <v>8.8000000000000005E-3</v>
      </c>
      <c r="AM21" s="13">
        <f t="shared" si="22"/>
        <v>8.8000000000000005E-3</v>
      </c>
      <c r="AN21" s="13">
        <f t="shared" si="22"/>
        <v>8.8000000000000005E-3</v>
      </c>
      <c r="AO21" s="13">
        <f t="shared" si="22"/>
        <v>8.8000000000000005E-3</v>
      </c>
      <c r="AP21" s="13">
        <f t="shared" si="22"/>
        <v>1.2200000000000001E-2</v>
      </c>
      <c r="AQ21" s="13">
        <f t="shared" si="22"/>
        <v>1.2200000000000001E-2</v>
      </c>
      <c r="AR21" s="13">
        <f t="shared" si="22"/>
        <v>1.2200000000000001E-2</v>
      </c>
      <c r="AS21" s="13">
        <f t="shared" si="22"/>
        <v>1.2200000000000001E-2</v>
      </c>
      <c r="AT21" s="13">
        <f t="shared" si="22"/>
        <v>1.2200000000000001E-2</v>
      </c>
      <c r="AU21" s="13">
        <f t="shared" si="22"/>
        <v>1.2200000000000001E-2</v>
      </c>
      <c r="AV21" s="13">
        <f t="shared" si="22"/>
        <v>1.2200000000000001E-2</v>
      </c>
      <c r="AW21" s="13">
        <f t="shared" si="22"/>
        <v>1.2200000000000001E-2</v>
      </c>
      <c r="AX21" s="13">
        <f t="shared" si="22"/>
        <v>1.2200000000000001E-2</v>
      </c>
      <c r="AY21" s="13">
        <f t="shared" si="22"/>
        <v>1.2200000000000001E-2</v>
      </c>
      <c r="AZ21" s="13">
        <f t="shared" si="22"/>
        <v>1.8200000000000001E-2</v>
      </c>
      <c r="BA21" s="13">
        <f t="shared" si="22"/>
        <v>1.8200000000000001E-2</v>
      </c>
      <c r="BB21" s="13">
        <f t="shared" si="22"/>
        <v>1.8200000000000001E-2</v>
      </c>
      <c r="BC21" s="13">
        <f t="shared" si="22"/>
        <v>1.8200000000000001E-2</v>
      </c>
      <c r="BD21" s="13">
        <f t="shared" si="22"/>
        <v>1.8200000000000001E-2</v>
      </c>
      <c r="BE21" s="13">
        <f t="shared" si="22"/>
        <v>1.8200000000000001E-2</v>
      </c>
      <c r="BF21" s="13">
        <f t="shared" si="22"/>
        <v>1.8200000000000001E-2</v>
      </c>
      <c r="BG21" s="13">
        <f t="shared" si="22"/>
        <v>1.8200000000000001E-2</v>
      </c>
      <c r="BH21" s="13">
        <f t="shared" si="22"/>
        <v>1.8200000000000001E-2</v>
      </c>
      <c r="BI21" s="13">
        <f t="shared" si="22"/>
        <v>1.8200000000000001E-2</v>
      </c>
      <c r="BJ21" s="13">
        <f t="shared" si="22"/>
        <v>1.8200000000000001E-2</v>
      </c>
      <c r="BK21" s="13">
        <f t="shared" si="22"/>
        <v>1.8200000000000001E-2</v>
      </c>
      <c r="BL21" s="13">
        <f t="shared" si="22"/>
        <v>1.8200000000000001E-2</v>
      </c>
      <c r="BM21" s="13">
        <f t="shared" si="22"/>
        <v>1.8200000000000001E-2</v>
      </c>
      <c r="BN21" s="13">
        <f t="shared" ref="BN21:DY21" si="23">VLOOKUP(KeyRate_next,tbl_last,5,0)</f>
        <v>1.8200000000000001E-2</v>
      </c>
      <c r="BO21" s="13">
        <f t="shared" si="23"/>
        <v>1.8200000000000001E-2</v>
      </c>
      <c r="BP21" s="13">
        <f t="shared" si="23"/>
        <v>1.8200000000000001E-2</v>
      </c>
      <c r="BQ21" s="13">
        <f t="shared" si="23"/>
        <v>1.8200000000000001E-2</v>
      </c>
      <c r="BR21" s="13">
        <f t="shared" si="23"/>
        <v>1.8200000000000001E-2</v>
      </c>
      <c r="BS21" s="13">
        <f t="shared" si="23"/>
        <v>1.8200000000000001E-2</v>
      </c>
      <c r="BT21" s="13">
        <f t="shared" si="23"/>
        <v>2.4199999999999999E-2</v>
      </c>
      <c r="BU21" s="13">
        <f t="shared" si="23"/>
        <v>2.4199999999999999E-2</v>
      </c>
      <c r="BV21" s="13">
        <f t="shared" si="23"/>
        <v>2.4199999999999999E-2</v>
      </c>
      <c r="BW21" s="13">
        <f t="shared" si="23"/>
        <v>2.4199999999999999E-2</v>
      </c>
      <c r="BX21" s="13">
        <f t="shared" si="23"/>
        <v>2.4199999999999999E-2</v>
      </c>
      <c r="BY21" s="13">
        <f t="shared" si="23"/>
        <v>2.4199999999999999E-2</v>
      </c>
      <c r="BZ21" s="13">
        <f t="shared" si="23"/>
        <v>2.4199999999999999E-2</v>
      </c>
      <c r="CA21" s="13">
        <f t="shared" si="23"/>
        <v>2.4199999999999999E-2</v>
      </c>
      <c r="CB21" s="13">
        <f t="shared" si="23"/>
        <v>2.4199999999999999E-2</v>
      </c>
      <c r="CC21" s="13">
        <f t="shared" si="23"/>
        <v>2.4199999999999999E-2</v>
      </c>
      <c r="CD21" s="13">
        <f t="shared" si="23"/>
        <v>2.4199999999999999E-2</v>
      </c>
      <c r="CE21" s="13">
        <f t="shared" si="23"/>
        <v>2.4199999999999999E-2</v>
      </c>
      <c r="CF21" s="13">
        <f t="shared" si="23"/>
        <v>2.4199999999999999E-2</v>
      </c>
      <c r="CG21" s="13">
        <f t="shared" si="23"/>
        <v>2.4199999999999999E-2</v>
      </c>
      <c r="CH21" s="13">
        <f t="shared" si="23"/>
        <v>2.4199999999999999E-2</v>
      </c>
      <c r="CI21" s="13">
        <f t="shared" si="23"/>
        <v>2.4199999999999999E-2</v>
      </c>
      <c r="CJ21" s="13">
        <f t="shared" si="23"/>
        <v>2.4199999999999999E-2</v>
      </c>
      <c r="CK21" s="13">
        <f t="shared" si="23"/>
        <v>2.4199999999999999E-2</v>
      </c>
      <c r="CL21" s="13">
        <f t="shared" si="23"/>
        <v>2.4199999999999999E-2</v>
      </c>
      <c r="CM21" s="13">
        <f t="shared" si="23"/>
        <v>2.4199999999999999E-2</v>
      </c>
      <c r="CN21" s="13">
        <f t="shared" si="23"/>
        <v>2.4199999999999999E-2</v>
      </c>
      <c r="CO21" s="13">
        <f t="shared" si="23"/>
        <v>2.4199999999999999E-2</v>
      </c>
      <c r="CP21" s="13">
        <f t="shared" si="23"/>
        <v>2.4199999999999999E-2</v>
      </c>
      <c r="CQ21" s="13">
        <f t="shared" si="23"/>
        <v>2.4199999999999999E-2</v>
      </c>
      <c r="CR21" s="13">
        <f t="shared" si="23"/>
        <v>2.4199999999999999E-2</v>
      </c>
      <c r="CS21" s="13">
        <f t="shared" si="23"/>
        <v>2.4199999999999999E-2</v>
      </c>
      <c r="CT21" s="13">
        <f t="shared" si="23"/>
        <v>2.4199999999999999E-2</v>
      </c>
      <c r="CU21" s="13">
        <f t="shared" si="23"/>
        <v>2.4199999999999999E-2</v>
      </c>
      <c r="CV21" s="13">
        <f t="shared" si="23"/>
        <v>2.4199999999999999E-2</v>
      </c>
      <c r="CW21" s="13">
        <f t="shared" si="23"/>
        <v>2.4199999999999999E-2</v>
      </c>
      <c r="CX21" s="13">
        <f t="shared" si="23"/>
        <v>3.3500000000000002E-2</v>
      </c>
      <c r="CY21" s="13">
        <f t="shared" si="23"/>
        <v>3.3500000000000002E-2</v>
      </c>
      <c r="CZ21" s="13">
        <f t="shared" si="23"/>
        <v>3.3500000000000002E-2</v>
      </c>
      <c r="DA21" s="13">
        <f t="shared" si="23"/>
        <v>3.3500000000000002E-2</v>
      </c>
      <c r="DB21" s="13">
        <f t="shared" si="23"/>
        <v>3.3500000000000002E-2</v>
      </c>
      <c r="DC21" s="13">
        <f t="shared" si="23"/>
        <v>3.3500000000000002E-2</v>
      </c>
      <c r="DD21" s="13">
        <f t="shared" si="23"/>
        <v>3.3500000000000002E-2</v>
      </c>
      <c r="DE21" s="13">
        <f t="shared" si="23"/>
        <v>3.3500000000000002E-2</v>
      </c>
      <c r="DF21" s="13">
        <f t="shared" si="23"/>
        <v>3.3500000000000002E-2</v>
      </c>
      <c r="DG21" s="13">
        <f t="shared" si="23"/>
        <v>3.3500000000000002E-2</v>
      </c>
      <c r="DH21" s="13">
        <f t="shared" si="23"/>
        <v>3.3500000000000002E-2</v>
      </c>
      <c r="DI21" s="13">
        <f t="shared" si="23"/>
        <v>3.3500000000000002E-2</v>
      </c>
      <c r="DJ21" s="13">
        <f t="shared" si="23"/>
        <v>3.3500000000000002E-2</v>
      </c>
      <c r="DK21" s="13">
        <f t="shared" si="23"/>
        <v>3.3500000000000002E-2</v>
      </c>
      <c r="DL21" s="13">
        <f t="shared" si="23"/>
        <v>3.3500000000000002E-2</v>
      </c>
      <c r="DM21" s="13">
        <f t="shared" si="23"/>
        <v>3.3500000000000002E-2</v>
      </c>
      <c r="DN21" s="13">
        <f t="shared" si="23"/>
        <v>3.3500000000000002E-2</v>
      </c>
      <c r="DO21" s="13">
        <f t="shared" si="23"/>
        <v>3.3500000000000002E-2</v>
      </c>
      <c r="DP21" s="13">
        <f t="shared" si="23"/>
        <v>3.3500000000000002E-2</v>
      </c>
      <c r="DQ21" s="13">
        <f t="shared" si="23"/>
        <v>3.3500000000000002E-2</v>
      </c>
      <c r="DR21" s="13">
        <f t="shared" si="23"/>
        <v>3.3500000000000002E-2</v>
      </c>
      <c r="DS21" s="13">
        <f t="shared" si="23"/>
        <v>3.3500000000000002E-2</v>
      </c>
      <c r="DT21" s="13">
        <f t="shared" si="23"/>
        <v>3.3500000000000002E-2</v>
      </c>
      <c r="DU21" s="13">
        <f t="shared" si="23"/>
        <v>3.3500000000000002E-2</v>
      </c>
      <c r="DV21" s="13">
        <f t="shared" si="23"/>
        <v>3.3500000000000002E-2</v>
      </c>
      <c r="DW21" s="13">
        <f t="shared" si="23"/>
        <v>3.3500000000000002E-2</v>
      </c>
      <c r="DX21" s="13">
        <f t="shared" si="23"/>
        <v>3.3500000000000002E-2</v>
      </c>
      <c r="DY21" s="13">
        <f t="shared" si="23"/>
        <v>3.3500000000000002E-2</v>
      </c>
      <c r="DZ21" s="13">
        <f t="shared" ref="DZ21:GK21" si="24">VLOOKUP(KeyRate_next,tbl_last,5,0)</f>
        <v>3.3500000000000002E-2</v>
      </c>
      <c r="EA21" s="13">
        <f t="shared" si="24"/>
        <v>3.3500000000000002E-2</v>
      </c>
      <c r="EB21" s="13">
        <f t="shared" si="24"/>
        <v>3.3500000000000002E-2</v>
      </c>
      <c r="EC21" s="13">
        <f t="shared" si="24"/>
        <v>3.3500000000000002E-2</v>
      </c>
      <c r="ED21" s="13">
        <f t="shared" si="24"/>
        <v>3.3500000000000002E-2</v>
      </c>
      <c r="EE21" s="13">
        <f t="shared" si="24"/>
        <v>3.3500000000000002E-2</v>
      </c>
      <c r="EF21" s="13">
        <f t="shared" si="24"/>
        <v>3.3500000000000002E-2</v>
      </c>
      <c r="EG21" s="13">
        <f t="shared" si="24"/>
        <v>3.3500000000000002E-2</v>
      </c>
      <c r="EH21" s="13">
        <f t="shared" si="24"/>
        <v>3.3500000000000002E-2</v>
      </c>
      <c r="EI21" s="13">
        <f t="shared" si="24"/>
        <v>3.3500000000000002E-2</v>
      </c>
      <c r="EJ21" s="13">
        <f t="shared" si="24"/>
        <v>3.3500000000000002E-2</v>
      </c>
      <c r="EK21" s="13">
        <f t="shared" si="24"/>
        <v>3.3500000000000002E-2</v>
      </c>
      <c r="EL21" s="13">
        <f t="shared" si="24"/>
        <v>3.3500000000000002E-2</v>
      </c>
      <c r="EM21" s="13">
        <f t="shared" si="24"/>
        <v>3.3500000000000002E-2</v>
      </c>
      <c r="EN21" s="13">
        <f t="shared" si="24"/>
        <v>3.3500000000000002E-2</v>
      </c>
      <c r="EO21" s="13">
        <f t="shared" si="24"/>
        <v>3.3500000000000002E-2</v>
      </c>
      <c r="EP21" s="13">
        <f t="shared" si="24"/>
        <v>3.3500000000000002E-2</v>
      </c>
      <c r="EQ21" s="13">
        <f t="shared" si="24"/>
        <v>3.3500000000000002E-2</v>
      </c>
      <c r="ER21" s="13">
        <f t="shared" si="24"/>
        <v>3.3500000000000002E-2</v>
      </c>
      <c r="ES21" s="13">
        <f t="shared" si="24"/>
        <v>3.3500000000000002E-2</v>
      </c>
      <c r="ET21" s="13">
        <f t="shared" si="24"/>
        <v>3.3500000000000002E-2</v>
      </c>
      <c r="EU21" s="13">
        <f t="shared" si="24"/>
        <v>3.3500000000000002E-2</v>
      </c>
      <c r="EV21" s="13">
        <f t="shared" si="24"/>
        <v>3.3500000000000002E-2</v>
      </c>
      <c r="EW21" s="13">
        <f t="shared" si="24"/>
        <v>3.3500000000000002E-2</v>
      </c>
      <c r="EX21" s="13">
        <f t="shared" si="24"/>
        <v>3.3500000000000002E-2</v>
      </c>
      <c r="EY21" s="13">
        <f t="shared" si="24"/>
        <v>3.3500000000000002E-2</v>
      </c>
      <c r="EZ21" s="13">
        <f t="shared" si="24"/>
        <v>3.3500000000000002E-2</v>
      </c>
      <c r="FA21" s="13">
        <f t="shared" si="24"/>
        <v>3.3500000000000002E-2</v>
      </c>
      <c r="FB21" s="13">
        <f t="shared" si="24"/>
        <v>3.3500000000000002E-2</v>
      </c>
      <c r="FC21" s="13">
        <f t="shared" si="24"/>
        <v>3.3500000000000002E-2</v>
      </c>
      <c r="FD21" s="13">
        <f t="shared" si="24"/>
        <v>3.3500000000000002E-2</v>
      </c>
      <c r="FE21" s="13">
        <f t="shared" si="24"/>
        <v>3.3500000000000002E-2</v>
      </c>
      <c r="FF21" s="13">
        <f t="shared" si="24"/>
        <v>3.3500000000000002E-2</v>
      </c>
      <c r="FG21" s="13">
        <f t="shared" si="24"/>
        <v>3.3500000000000002E-2</v>
      </c>
      <c r="FH21" s="13">
        <f t="shared" si="24"/>
        <v>3.3500000000000002E-2</v>
      </c>
      <c r="FI21" s="13">
        <f t="shared" si="24"/>
        <v>3.3500000000000002E-2</v>
      </c>
      <c r="FJ21" s="13">
        <f t="shared" si="24"/>
        <v>3.3500000000000002E-2</v>
      </c>
      <c r="FK21" s="13">
        <f t="shared" si="24"/>
        <v>3.3500000000000002E-2</v>
      </c>
      <c r="FL21" s="13">
        <f t="shared" si="24"/>
        <v>3.3500000000000002E-2</v>
      </c>
      <c r="FM21" s="13">
        <f t="shared" si="24"/>
        <v>3.3500000000000002E-2</v>
      </c>
      <c r="FN21" s="13">
        <f t="shared" si="24"/>
        <v>3.3500000000000002E-2</v>
      </c>
      <c r="FO21" s="13">
        <f t="shared" si="24"/>
        <v>3.3500000000000002E-2</v>
      </c>
      <c r="FP21" s="13">
        <f t="shared" si="24"/>
        <v>3.3500000000000002E-2</v>
      </c>
      <c r="FQ21" s="13">
        <f t="shared" si="24"/>
        <v>3.3500000000000002E-2</v>
      </c>
      <c r="FR21" s="13">
        <f t="shared" si="24"/>
        <v>3.3500000000000002E-2</v>
      </c>
      <c r="FS21" s="13">
        <f t="shared" si="24"/>
        <v>3.3500000000000002E-2</v>
      </c>
      <c r="FT21" s="13">
        <f t="shared" si="24"/>
        <v>3.3500000000000002E-2</v>
      </c>
      <c r="FU21" s="13">
        <f t="shared" si="24"/>
        <v>3.3500000000000002E-2</v>
      </c>
      <c r="FV21" s="13">
        <f t="shared" si="24"/>
        <v>3.3500000000000002E-2</v>
      </c>
      <c r="FW21" s="13">
        <f t="shared" si="24"/>
        <v>3.3500000000000002E-2</v>
      </c>
      <c r="FX21" s="13">
        <f t="shared" si="24"/>
        <v>3.3500000000000002E-2</v>
      </c>
      <c r="FY21" s="13">
        <f t="shared" si="24"/>
        <v>3.3500000000000002E-2</v>
      </c>
      <c r="FZ21" s="13">
        <f t="shared" si="24"/>
        <v>3.3500000000000002E-2</v>
      </c>
      <c r="GA21" s="13">
        <f t="shared" si="24"/>
        <v>3.3500000000000002E-2</v>
      </c>
      <c r="GB21" s="13">
        <f t="shared" si="24"/>
        <v>3.3500000000000002E-2</v>
      </c>
      <c r="GC21" s="13">
        <f t="shared" si="24"/>
        <v>3.3500000000000002E-2</v>
      </c>
      <c r="GD21" s="13">
        <f t="shared" si="24"/>
        <v>3.3500000000000002E-2</v>
      </c>
      <c r="GE21" s="13">
        <f t="shared" si="24"/>
        <v>3.3500000000000002E-2</v>
      </c>
      <c r="GF21" s="13">
        <f t="shared" si="24"/>
        <v>3.3500000000000002E-2</v>
      </c>
      <c r="GG21" s="13">
        <f t="shared" si="24"/>
        <v>3.3500000000000002E-2</v>
      </c>
      <c r="GH21" s="13">
        <f t="shared" si="24"/>
        <v>3.3500000000000002E-2</v>
      </c>
      <c r="GI21" s="13">
        <f t="shared" si="24"/>
        <v>3.3500000000000002E-2</v>
      </c>
      <c r="GJ21" s="13">
        <f t="shared" si="24"/>
        <v>3.3500000000000002E-2</v>
      </c>
      <c r="GK21" s="13">
        <f t="shared" si="24"/>
        <v>3.3500000000000002E-2</v>
      </c>
      <c r="GL21" s="13">
        <f t="shared" ref="GL21:IW21" si="25">VLOOKUP(KeyRate_next,tbl_last,5,0)</f>
        <v>3.3500000000000002E-2</v>
      </c>
      <c r="GM21" s="13">
        <f t="shared" si="25"/>
        <v>3.3500000000000002E-2</v>
      </c>
      <c r="GN21" s="13">
        <f t="shared" si="25"/>
        <v>3.3500000000000002E-2</v>
      </c>
      <c r="GO21" s="13">
        <f t="shared" si="25"/>
        <v>3.3500000000000002E-2</v>
      </c>
      <c r="GP21" s="13">
        <f t="shared" si="25"/>
        <v>3.3500000000000002E-2</v>
      </c>
      <c r="GQ21" s="13">
        <f t="shared" si="25"/>
        <v>3.3500000000000002E-2</v>
      </c>
      <c r="GR21" s="13">
        <f t="shared" si="25"/>
        <v>3.3500000000000002E-2</v>
      </c>
      <c r="GS21" s="13">
        <f t="shared" si="25"/>
        <v>3.3500000000000002E-2</v>
      </c>
      <c r="GT21" s="13">
        <f t="shared" si="25"/>
        <v>3.3500000000000002E-2</v>
      </c>
      <c r="GU21" s="13">
        <f t="shared" si="25"/>
        <v>3.3500000000000002E-2</v>
      </c>
      <c r="GV21" s="13">
        <f t="shared" si="25"/>
        <v>3.3500000000000002E-2</v>
      </c>
      <c r="GW21" s="13">
        <f t="shared" si="25"/>
        <v>3.3500000000000002E-2</v>
      </c>
      <c r="GX21" s="13">
        <f t="shared" si="25"/>
        <v>3.3500000000000002E-2</v>
      </c>
      <c r="GY21" s="13">
        <f t="shared" si="25"/>
        <v>3.3500000000000002E-2</v>
      </c>
      <c r="GZ21" s="13">
        <f t="shared" si="25"/>
        <v>3.3500000000000002E-2</v>
      </c>
      <c r="HA21" s="13">
        <f t="shared" si="25"/>
        <v>3.3500000000000002E-2</v>
      </c>
      <c r="HB21" s="13">
        <f t="shared" si="25"/>
        <v>3.3500000000000002E-2</v>
      </c>
      <c r="HC21" s="13">
        <f t="shared" si="25"/>
        <v>3.3500000000000002E-2</v>
      </c>
      <c r="HD21" s="13">
        <f t="shared" si="25"/>
        <v>3.3500000000000002E-2</v>
      </c>
      <c r="HE21" s="13">
        <f t="shared" si="25"/>
        <v>3.3500000000000002E-2</v>
      </c>
      <c r="HF21" s="13">
        <f t="shared" si="25"/>
        <v>3.3500000000000002E-2</v>
      </c>
      <c r="HG21" s="13">
        <f t="shared" si="25"/>
        <v>3.3500000000000002E-2</v>
      </c>
      <c r="HH21" s="13">
        <f t="shared" si="25"/>
        <v>3.3500000000000002E-2</v>
      </c>
      <c r="HI21" s="13">
        <f t="shared" si="25"/>
        <v>3.3500000000000002E-2</v>
      </c>
      <c r="HJ21" s="13">
        <f t="shared" si="25"/>
        <v>3.3500000000000002E-2</v>
      </c>
      <c r="HK21" s="13">
        <f t="shared" si="25"/>
        <v>3.3500000000000002E-2</v>
      </c>
      <c r="HL21" s="13">
        <f t="shared" si="25"/>
        <v>3.3500000000000002E-2</v>
      </c>
      <c r="HM21" s="13">
        <f t="shared" si="25"/>
        <v>3.3500000000000002E-2</v>
      </c>
      <c r="HN21" s="13">
        <f t="shared" si="25"/>
        <v>3.3500000000000002E-2</v>
      </c>
      <c r="HO21" s="13">
        <f t="shared" si="25"/>
        <v>3.3500000000000002E-2</v>
      </c>
      <c r="HP21" s="13">
        <f t="shared" si="25"/>
        <v>3.3500000000000002E-2</v>
      </c>
      <c r="HQ21" s="13">
        <f t="shared" si="25"/>
        <v>3.3500000000000002E-2</v>
      </c>
      <c r="HR21" s="13">
        <f t="shared" si="25"/>
        <v>3.3500000000000002E-2</v>
      </c>
      <c r="HS21" s="13">
        <f t="shared" si="25"/>
        <v>3.3500000000000002E-2</v>
      </c>
      <c r="HT21" s="13">
        <f t="shared" si="25"/>
        <v>3.3500000000000002E-2</v>
      </c>
      <c r="HU21" s="13">
        <f t="shared" si="25"/>
        <v>3.3500000000000002E-2</v>
      </c>
      <c r="HV21" s="13">
        <f t="shared" si="25"/>
        <v>3.3500000000000002E-2</v>
      </c>
      <c r="HW21" s="13">
        <f t="shared" si="25"/>
        <v>3.3500000000000002E-2</v>
      </c>
      <c r="HX21" s="13">
        <f t="shared" si="25"/>
        <v>3.3500000000000002E-2</v>
      </c>
      <c r="HY21" s="13">
        <f t="shared" si="25"/>
        <v>3.3500000000000002E-2</v>
      </c>
      <c r="HZ21" s="13">
        <f t="shared" si="25"/>
        <v>3.3500000000000002E-2</v>
      </c>
      <c r="IA21" s="13">
        <f t="shared" si="25"/>
        <v>3.3500000000000002E-2</v>
      </c>
      <c r="IB21" s="13">
        <f t="shared" si="25"/>
        <v>3.3500000000000002E-2</v>
      </c>
      <c r="IC21" s="13">
        <f t="shared" si="25"/>
        <v>3.3500000000000002E-2</v>
      </c>
      <c r="ID21" s="13">
        <f t="shared" si="25"/>
        <v>3.3500000000000002E-2</v>
      </c>
      <c r="IE21" s="13">
        <f t="shared" si="25"/>
        <v>3.3500000000000002E-2</v>
      </c>
      <c r="IF21" s="13">
        <f t="shared" si="25"/>
        <v>3.3500000000000002E-2</v>
      </c>
      <c r="IG21" s="13">
        <f t="shared" si="25"/>
        <v>3.3500000000000002E-2</v>
      </c>
      <c r="IH21" s="13">
        <f t="shared" si="25"/>
        <v>3.3500000000000002E-2</v>
      </c>
      <c r="II21" s="13">
        <f t="shared" si="25"/>
        <v>3.3500000000000002E-2</v>
      </c>
      <c r="IJ21" s="13">
        <f t="shared" si="25"/>
        <v>3.3500000000000002E-2</v>
      </c>
      <c r="IK21" s="13">
        <f t="shared" si="25"/>
        <v>3.3500000000000002E-2</v>
      </c>
      <c r="IL21" s="13">
        <f t="shared" si="25"/>
        <v>3.3500000000000002E-2</v>
      </c>
      <c r="IM21" s="13">
        <f t="shared" si="25"/>
        <v>3.3500000000000002E-2</v>
      </c>
      <c r="IN21" s="13">
        <f t="shared" si="25"/>
        <v>3.3500000000000002E-2</v>
      </c>
      <c r="IO21" s="13">
        <f t="shared" si="25"/>
        <v>3.3500000000000002E-2</v>
      </c>
      <c r="IP21" s="13">
        <f t="shared" si="25"/>
        <v>3.3500000000000002E-2</v>
      </c>
      <c r="IQ21" s="13">
        <f t="shared" si="25"/>
        <v>3.3500000000000002E-2</v>
      </c>
      <c r="IR21" s="13">
        <f t="shared" si="25"/>
        <v>3.3500000000000002E-2</v>
      </c>
      <c r="IS21" s="13">
        <f t="shared" si="25"/>
        <v>3.3500000000000002E-2</v>
      </c>
      <c r="IT21" s="13">
        <f t="shared" si="25"/>
        <v>3.3500000000000002E-2</v>
      </c>
      <c r="IU21" s="13">
        <f t="shared" si="25"/>
        <v>3.3500000000000002E-2</v>
      </c>
      <c r="IV21" s="13">
        <f t="shared" si="25"/>
        <v>3.3500000000000002E-2</v>
      </c>
      <c r="IW21" s="13">
        <f t="shared" si="25"/>
        <v>3.3500000000000002E-2</v>
      </c>
      <c r="IX21" s="13">
        <f t="shared" ref="IX21:KP21" si="26">VLOOKUP(KeyRate_next,tbl_last,5,0)</f>
        <v>3.3500000000000002E-2</v>
      </c>
      <c r="IY21" s="13">
        <f t="shared" si="26"/>
        <v>3.3500000000000002E-2</v>
      </c>
      <c r="IZ21" s="13">
        <f t="shared" si="26"/>
        <v>3.3500000000000002E-2</v>
      </c>
      <c r="JA21" s="13">
        <f t="shared" si="26"/>
        <v>3.3500000000000002E-2</v>
      </c>
      <c r="JB21" s="13">
        <f t="shared" si="26"/>
        <v>3.3500000000000002E-2</v>
      </c>
      <c r="JC21" s="13">
        <f t="shared" si="26"/>
        <v>3.3500000000000002E-2</v>
      </c>
      <c r="JD21" s="13">
        <f t="shared" si="26"/>
        <v>3.3500000000000002E-2</v>
      </c>
      <c r="JE21" s="13">
        <f t="shared" si="26"/>
        <v>3.3500000000000002E-2</v>
      </c>
      <c r="JF21" s="13">
        <f t="shared" si="26"/>
        <v>3.3500000000000002E-2</v>
      </c>
      <c r="JG21" s="13">
        <f t="shared" si="26"/>
        <v>3.3500000000000002E-2</v>
      </c>
      <c r="JH21" s="13">
        <f t="shared" si="26"/>
        <v>3.3500000000000002E-2</v>
      </c>
      <c r="JI21" s="13">
        <f t="shared" si="26"/>
        <v>3.3500000000000002E-2</v>
      </c>
      <c r="JJ21" s="13">
        <f t="shared" si="26"/>
        <v>3.3500000000000002E-2</v>
      </c>
      <c r="JK21" s="13">
        <f t="shared" si="26"/>
        <v>3.3500000000000002E-2</v>
      </c>
      <c r="JL21" s="13">
        <f t="shared" si="26"/>
        <v>3.3500000000000002E-2</v>
      </c>
      <c r="JM21" s="13">
        <f t="shared" si="26"/>
        <v>3.3500000000000002E-2</v>
      </c>
      <c r="JN21" s="13">
        <f t="shared" si="26"/>
        <v>3.3500000000000002E-2</v>
      </c>
      <c r="JO21" s="13">
        <f t="shared" si="26"/>
        <v>3.3500000000000002E-2</v>
      </c>
      <c r="JP21" s="13">
        <f t="shared" si="26"/>
        <v>3.3500000000000002E-2</v>
      </c>
      <c r="JQ21" s="13">
        <f t="shared" si="26"/>
        <v>3.3500000000000002E-2</v>
      </c>
      <c r="JR21" s="13">
        <f t="shared" si="26"/>
        <v>3.3500000000000002E-2</v>
      </c>
      <c r="JS21" s="13">
        <f t="shared" si="26"/>
        <v>3.3500000000000002E-2</v>
      </c>
      <c r="JT21" s="13">
        <f t="shared" si="26"/>
        <v>3.3500000000000002E-2</v>
      </c>
      <c r="JU21" s="13">
        <f t="shared" si="26"/>
        <v>3.3500000000000002E-2</v>
      </c>
      <c r="JV21" s="13">
        <f t="shared" si="26"/>
        <v>3.3500000000000002E-2</v>
      </c>
      <c r="JW21" s="13">
        <f t="shared" si="26"/>
        <v>3.3500000000000002E-2</v>
      </c>
      <c r="JX21" s="13">
        <f t="shared" si="26"/>
        <v>3.3500000000000002E-2</v>
      </c>
      <c r="JY21" s="13">
        <f t="shared" si="26"/>
        <v>3.3500000000000002E-2</v>
      </c>
      <c r="JZ21" s="13">
        <f t="shared" si="26"/>
        <v>3.3500000000000002E-2</v>
      </c>
      <c r="KA21" s="13">
        <f t="shared" si="26"/>
        <v>3.3500000000000002E-2</v>
      </c>
      <c r="KB21" s="13">
        <f t="shared" si="26"/>
        <v>3.3500000000000002E-2</v>
      </c>
      <c r="KC21" s="13">
        <f t="shared" si="26"/>
        <v>3.3500000000000002E-2</v>
      </c>
      <c r="KD21" s="13">
        <f t="shared" si="26"/>
        <v>3.3500000000000002E-2</v>
      </c>
      <c r="KE21" s="13">
        <f t="shared" si="26"/>
        <v>3.3500000000000002E-2</v>
      </c>
      <c r="KF21" s="13">
        <f t="shared" si="26"/>
        <v>3.3500000000000002E-2</v>
      </c>
      <c r="KG21" s="13">
        <f t="shared" si="26"/>
        <v>3.3500000000000002E-2</v>
      </c>
      <c r="KH21" s="13">
        <f t="shared" si="26"/>
        <v>3.3500000000000002E-2</v>
      </c>
      <c r="KI21" s="13">
        <f t="shared" si="26"/>
        <v>3.3500000000000002E-2</v>
      </c>
      <c r="KJ21" s="13">
        <f t="shared" si="26"/>
        <v>3.3500000000000002E-2</v>
      </c>
      <c r="KK21" s="13">
        <f t="shared" si="26"/>
        <v>3.3500000000000002E-2</v>
      </c>
      <c r="KL21" s="13">
        <f t="shared" si="26"/>
        <v>3.3500000000000002E-2</v>
      </c>
      <c r="KM21" s="13">
        <f t="shared" si="26"/>
        <v>3.3500000000000002E-2</v>
      </c>
      <c r="KN21" s="13">
        <f t="shared" si="26"/>
        <v>3.3500000000000002E-2</v>
      </c>
      <c r="KO21" s="13">
        <f t="shared" si="26"/>
        <v>3.3500000000000002E-2</v>
      </c>
      <c r="KP21" s="13">
        <f t="shared" si="26"/>
        <v>3.3500000000000002E-2</v>
      </c>
    </row>
    <row r="23" spans="1:302" x14ac:dyDescent="0.2">
      <c r="A23" s="13" t="s">
        <v>73</v>
      </c>
      <c r="B23" s="13">
        <f t="shared" ref="B23:BM23" ca="1" si="27">VLOOKUP(KeyRate_last,tbl_last,3,0)</f>
        <v>3.0824941183301606E-4</v>
      </c>
      <c r="C23" s="13">
        <f t="shared" ca="1" si="27"/>
        <v>3.0824941183301606E-4</v>
      </c>
      <c r="D23" s="13">
        <f t="shared" ca="1" si="27"/>
        <v>3.0824941183301606E-4</v>
      </c>
      <c r="E23" s="13">
        <f t="shared" ca="1" si="27"/>
        <v>3.0824941183301606E-4</v>
      </c>
      <c r="F23" s="13">
        <f t="shared" ca="1" si="27"/>
        <v>3.0824941183301606E-4</v>
      </c>
      <c r="G23" s="13">
        <f t="shared" ca="1" si="27"/>
        <v>3.0824941183301606E-4</v>
      </c>
      <c r="H23" s="13">
        <f t="shared" ca="1" si="27"/>
        <v>3.0824941183301606E-4</v>
      </c>
      <c r="I23" s="13">
        <f t="shared" ca="1" si="27"/>
        <v>3.0824941183301606E-4</v>
      </c>
      <c r="J23" s="13">
        <f t="shared" ca="1" si="27"/>
        <v>3.0824941183301606E-4</v>
      </c>
      <c r="K23" s="13">
        <f t="shared" ca="1" si="27"/>
        <v>3.0824941183301606E-4</v>
      </c>
      <c r="L23" s="13">
        <f t="shared" ca="1" si="27"/>
        <v>4.359304988077809E-4</v>
      </c>
      <c r="M23" s="13">
        <f t="shared" ca="1" si="27"/>
        <v>4.359304988077809E-4</v>
      </c>
      <c r="N23" s="13">
        <f t="shared" ca="1" si="27"/>
        <v>4.359304988077809E-4</v>
      </c>
      <c r="O23" s="13">
        <f t="shared" ca="1" si="27"/>
        <v>4.359304988077809E-4</v>
      </c>
      <c r="P23" s="13">
        <f t="shared" ca="1" si="27"/>
        <v>4.359304988077809E-4</v>
      </c>
      <c r="Q23" s="13">
        <f t="shared" ca="1" si="27"/>
        <v>4.359304988077809E-4</v>
      </c>
      <c r="R23" s="13">
        <f t="shared" ca="1" si="27"/>
        <v>4.359304988077809E-4</v>
      </c>
      <c r="S23" s="13">
        <f t="shared" ca="1" si="27"/>
        <v>4.359304988077809E-4</v>
      </c>
      <c r="T23" s="13">
        <f t="shared" ca="1" si="27"/>
        <v>4.359304988077809E-4</v>
      </c>
      <c r="U23" s="13">
        <f t="shared" ca="1" si="27"/>
        <v>4.359304988077809E-4</v>
      </c>
      <c r="V23" s="13">
        <f t="shared" ca="1" si="27"/>
        <v>4.592538351788258E-4</v>
      </c>
      <c r="W23" s="13">
        <f t="shared" ca="1" si="27"/>
        <v>4.592538351788258E-4</v>
      </c>
      <c r="X23" s="13">
        <f t="shared" ca="1" si="27"/>
        <v>4.592538351788258E-4</v>
      </c>
      <c r="Y23" s="13">
        <f t="shared" ca="1" si="27"/>
        <v>4.592538351788258E-4</v>
      </c>
      <c r="Z23" s="13">
        <f t="shared" ca="1" si="27"/>
        <v>4.592538351788258E-4</v>
      </c>
      <c r="AA23" s="13">
        <f t="shared" ca="1" si="27"/>
        <v>4.592538351788258E-4</v>
      </c>
      <c r="AB23" s="13">
        <f t="shared" ca="1" si="27"/>
        <v>4.592538351788258E-4</v>
      </c>
      <c r="AC23" s="13">
        <f t="shared" ca="1" si="27"/>
        <v>4.592538351788258E-4</v>
      </c>
      <c r="AD23" s="13">
        <f t="shared" ca="1" si="27"/>
        <v>4.592538351788258E-4</v>
      </c>
      <c r="AE23" s="13">
        <f t="shared" ca="1" si="27"/>
        <v>4.592538351788258E-4</v>
      </c>
      <c r="AF23" s="13">
        <f t="shared" ca="1" si="27"/>
        <v>4.7317827009302671E-4</v>
      </c>
      <c r="AG23" s="13">
        <f t="shared" ca="1" si="27"/>
        <v>4.7317827009302671E-4</v>
      </c>
      <c r="AH23" s="13">
        <f t="shared" ca="1" si="27"/>
        <v>4.7317827009302671E-4</v>
      </c>
      <c r="AI23" s="13">
        <f t="shared" ca="1" si="27"/>
        <v>4.7317827009302671E-4</v>
      </c>
      <c r="AJ23" s="13">
        <f t="shared" ca="1" si="27"/>
        <v>4.7317827009302671E-4</v>
      </c>
      <c r="AK23" s="13">
        <f t="shared" ca="1" si="27"/>
        <v>4.7317827009302671E-4</v>
      </c>
      <c r="AL23" s="13">
        <f t="shared" ca="1" si="27"/>
        <v>4.7317827009302671E-4</v>
      </c>
      <c r="AM23" s="13">
        <f t="shared" ca="1" si="27"/>
        <v>4.7317827009302671E-4</v>
      </c>
      <c r="AN23" s="13">
        <f t="shared" ca="1" si="27"/>
        <v>4.7317827009302671E-4</v>
      </c>
      <c r="AO23" s="13">
        <f t="shared" ca="1" si="27"/>
        <v>4.7317827009302671E-4</v>
      </c>
      <c r="AP23" s="13">
        <f t="shared" ca="1" si="27"/>
        <v>4.8259790745087451E-4</v>
      </c>
      <c r="AQ23" s="13">
        <f t="shared" ca="1" si="27"/>
        <v>4.8259790745087451E-4</v>
      </c>
      <c r="AR23" s="13">
        <f t="shared" ca="1" si="27"/>
        <v>4.8259790745087451E-4</v>
      </c>
      <c r="AS23" s="13">
        <f t="shared" ca="1" si="27"/>
        <v>4.8259790745087451E-4</v>
      </c>
      <c r="AT23" s="13">
        <f t="shared" ca="1" si="27"/>
        <v>4.8259790745087451E-4</v>
      </c>
      <c r="AU23" s="13">
        <f t="shared" ca="1" si="27"/>
        <v>4.8259790745087451E-4</v>
      </c>
      <c r="AV23" s="13">
        <f t="shared" ca="1" si="27"/>
        <v>4.8259790745087451E-4</v>
      </c>
      <c r="AW23" s="13">
        <f t="shared" ca="1" si="27"/>
        <v>4.8259790745087451E-4</v>
      </c>
      <c r="AX23" s="13">
        <f t="shared" ca="1" si="27"/>
        <v>4.8259790745087451E-4</v>
      </c>
      <c r="AY23" s="13">
        <f t="shared" ca="1" si="27"/>
        <v>4.8259790745087451E-4</v>
      </c>
      <c r="AZ23" s="13">
        <f t="shared" ca="1" si="27"/>
        <v>4.9328188346950484E-4</v>
      </c>
      <c r="BA23" s="13">
        <f t="shared" ca="1" si="27"/>
        <v>4.9328188346950484E-4</v>
      </c>
      <c r="BB23" s="13">
        <f t="shared" ca="1" si="27"/>
        <v>4.9328188346950484E-4</v>
      </c>
      <c r="BC23" s="13">
        <f t="shared" ca="1" si="27"/>
        <v>4.9328188346950484E-4</v>
      </c>
      <c r="BD23" s="13">
        <f t="shared" ca="1" si="27"/>
        <v>4.9328188346950484E-4</v>
      </c>
      <c r="BE23" s="13">
        <f t="shared" ca="1" si="27"/>
        <v>4.9328188346950484E-4</v>
      </c>
      <c r="BF23" s="13">
        <f t="shared" ca="1" si="27"/>
        <v>4.9328188346950484E-4</v>
      </c>
      <c r="BG23" s="13">
        <f t="shared" ca="1" si="27"/>
        <v>4.9328188346950484E-4</v>
      </c>
      <c r="BH23" s="13">
        <f t="shared" ca="1" si="27"/>
        <v>4.9328188346950484E-4</v>
      </c>
      <c r="BI23" s="13">
        <f t="shared" ca="1" si="27"/>
        <v>4.9328188346950484E-4</v>
      </c>
      <c r="BJ23" s="13">
        <f t="shared" ca="1" si="27"/>
        <v>4.9328188346950484E-4</v>
      </c>
      <c r="BK23" s="13">
        <f t="shared" ca="1" si="27"/>
        <v>4.9328188346950484E-4</v>
      </c>
      <c r="BL23" s="13">
        <f t="shared" ca="1" si="27"/>
        <v>4.9328188346950484E-4</v>
      </c>
      <c r="BM23" s="13">
        <f t="shared" ca="1" si="27"/>
        <v>4.9328188346950484E-4</v>
      </c>
      <c r="BN23" s="13">
        <f t="shared" ref="BN23:DY23" ca="1" si="28">VLOOKUP(KeyRate_last,tbl_last,3,0)</f>
        <v>4.9328188346950484E-4</v>
      </c>
      <c r="BO23" s="13">
        <f t="shared" ca="1" si="28"/>
        <v>4.9328188346950484E-4</v>
      </c>
      <c r="BP23" s="13">
        <f t="shared" ca="1" si="28"/>
        <v>4.9328188346950484E-4</v>
      </c>
      <c r="BQ23" s="13">
        <f t="shared" ca="1" si="28"/>
        <v>4.9328188346950484E-4</v>
      </c>
      <c r="BR23" s="13">
        <f t="shared" ca="1" si="28"/>
        <v>4.9328188346950484E-4</v>
      </c>
      <c r="BS23" s="13">
        <f t="shared" ca="1" si="28"/>
        <v>4.9328188346950484E-4</v>
      </c>
      <c r="BT23" s="13">
        <f t="shared" ca="1" si="28"/>
        <v>4.7406942555014832E-4</v>
      </c>
      <c r="BU23" s="13">
        <f t="shared" ca="1" si="28"/>
        <v>4.7406942555014832E-4</v>
      </c>
      <c r="BV23" s="13">
        <f t="shared" ca="1" si="28"/>
        <v>4.7406942555014832E-4</v>
      </c>
      <c r="BW23" s="13">
        <f t="shared" ca="1" si="28"/>
        <v>4.7406942555014832E-4</v>
      </c>
      <c r="BX23" s="13">
        <f t="shared" ca="1" si="28"/>
        <v>4.7406942555014832E-4</v>
      </c>
      <c r="BY23" s="13">
        <f t="shared" ca="1" si="28"/>
        <v>4.7406942555014832E-4</v>
      </c>
      <c r="BZ23" s="13">
        <f t="shared" ca="1" si="28"/>
        <v>4.7406942555014832E-4</v>
      </c>
      <c r="CA23" s="13">
        <f t="shared" ca="1" si="28"/>
        <v>4.7406942555014832E-4</v>
      </c>
      <c r="CB23" s="13">
        <f t="shared" ca="1" si="28"/>
        <v>4.7406942555014832E-4</v>
      </c>
      <c r="CC23" s="13">
        <f t="shared" ca="1" si="28"/>
        <v>4.7406942555014832E-4</v>
      </c>
      <c r="CD23" s="13">
        <f t="shared" ca="1" si="28"/>
        <v>4.7406942555014832E-4</v>
      </c>
      <c r="CE23" s="13">
        <f t="shared" ca="1" si="28"/>
        <v>4.7406942555014832E-4</v>
      </c>
      <c r="CF23" s="13">
        <f t="shared" ca="1" si="28"/>
        <v>4.7406942555014832E-4</v>
      </c>
      <c r="CG23" s="13">
        <f t="shared" ca="1" si="28"/>
        <v>4.7406942555014832E-4</v>
      </c>
      <c r="CH23" s="13">
        <f t="shared" ca="1" si="28"/>
        <v>4.7406942555014832E-4</v>
      </c>
      <c r="CI23" s="13">
        <f t="shared" ca="1" si="28"/>
        <v>4.7406942555014832E-4</v>
      </c>
      <c r="CJ23" s="13">
        <f t="shared" ca="1" si="28"/>
        <v>4.7406942555014832E-4</v>
      </c>
      <c r="CK23" s="13">
        <f t="shared" ca="1" si="28"/>
        <v>4.7406942555014832E-4</v>
      </c>
      <c r="CL23" s="13">
        <f t="shared" ca="1" si="28"/>
        <v>4.7406942555014832E-4</v>
      </c>
      <c r="CM23" s="13">
        <f t="shared" ca="1" si="28"/>
        <v>4.7406942555014832E-4</v>
      </c>
      <c r="CN23" s="13">
        <f t="shared" ca="1" si="28"/>
        <v>4.7406942555014832E-4</v>
      </c>
      <c r="CO23" s="13">
        <f t="shared" ca="1" si="28"/>
        <v>4.7406942555014832E-4</v>
      </c>
      <c r="CP23" s="13">
        <f t="shared" ca="1" si="28"/>
        <v>4.7406942555014832E-4</v>
      </c>
      <c r="CQ23" s="13">
        <f t="shared" ca="1" si="28"/>
        <v>4.7406942555014832E-4</v>
      </c>
      <c r="CR23" s="13">
        <f t="shared" ca="1" si="28"/>
        <v>4.7406942555014832E-4</v>
      </c>
      <c r="CS23" s="13">
        <f t="shared" ca="1" si="28"/>
        <v>4.7406942555014832E-4</v>
      </c>
      <c r="CT23" s="13">
        <f t="shared" ca="1" si="28"/>
        <v>4.7406942555014832E-4</v>
      </c>
      <c r="CU23" s="13">
        <f t="shared" ca="1" si="28"/>
        <v>4.7406942555014832E-4</v>
      </c>
      <c r="CV23" s="13">
        <f t="shared" ca="1" si="28"/>
        <v>4.7406942555014832E-4</v>
      </c>
      <c r="CW23" s="13">
        <f t="shared" ca="1" si="28"/>
        <v>4.7406942555014832E-4</v>
      </c>
      <c r="CX23" s="13">
        <f t="shared" ca="1" si="28"/>
        <v>4.8331315733509452E-4</v>
      </c>
      <c r="CY23" s="13">
        <f t="shared" ca="1" si="28"/>
        <v>4.8331315733509452E-4</v>
      </c>
      <c r="CZ23" s="13">
        <f t="shared" ca="1" si="28"/>
        <v>4.8331315733509452E-4</v>
      </c>
      <c r="DA23" s="13">
        <f t="shared" ca="1" si="28"/>
        <v>4.8331315733509452E-4</v>
      </c>
      <c r="DB23" s="13">
        <f t="shared" ca="1" si="28"/>
        <v>4.8331315733509452E-4</v>
      </c>
      <c r="DC23" s="13">
        <f t="shared" ca="1" si="28"/>
        <v>4.8331315733509452E-4</v>
      </c>
      <c r="DD23" s="13">
        <f t="shared" ca="1" si="28"/>
        <v>4.8331315733509452E-4</v>
      </c>
      <c r="DE23" s="13">
        <f t="shared" ca="1" si="28"/>
        <v>4.8331315733509452E-4</v>
      </c>
      <c r="DF23" s="13">
        <f t="shared" ca="1" si="28"/>
        <v>4.8331315733509452E-4</v>
      </c>
      <c r="DG23" s="13">
        <f t="shared" ca="1" si="28"/>
        <v>4.8331315733509452E-4</v>
      </c>
      <c r="DH23" s="13">
        <f t="shared" ca="1" si="28"/>
        <v>4.8331315733509452E-4</v>
      </c>
      <c r="DI23" s="13">
        <f t="shared" ca="1" si="28"/>
        <v>4.8331315733509452E-4</v>
      </c>
      <c r="DJ23" s="13">
        <f t="shared" ca="1" si="28"/>
        <v>4.8331315733509452E-4</v>
      </c>
      <c r="DK23" s="13">
        <f t="shared" ca="1" si="28"/>
        <v>4.8331315733509452E-4</v>
      </c>
      <c r="DL23" s="13">
        <f t="shared" ca="1" si="28"/>
        <v>4.8331315733509452E-4</v>
      </c>
      <c r="DM23" s="13">
        <f t="shared" ca="1" si="28"/>
        <v>4.8331315733509452E-4</v>
      </c>
      <c r="DN23" s="13">
        <f t="shared" ca="1" si="28"/>
        <v>4.8331315733509452E-4</v>
      </c>
      <c r="DO23" s="13">
        <f t="shared" ca="1" si="28"/>
        <v>4.8331315733509452E-4</v>
      </c>
      <c r="DP23" s="13">
        <f t="shared" ca="1" si="28"/>
        <v>4.8331315733509452E-4</v>
      </c>
      <c r="DQ23" s="13">
        <f t="shared" ca="1" si="28"/>
        <v>4.8331315733509452E-4</v>
      </c>
      <c r="DR23" s="13">
        <f t="shared" ca="1" si="28"/>
        <v>4.8331315733509452E-4</v>
      </c>
      <c r="DS23" s="13">
        <f t="shared" ca="1" si="28"/>
        <v>4.8331315733509452E-4</v>
      </c>
      <c r="DT23" s="13">
        <f t="shared" ca="1" si="28"/>
        <v>4.8331315733509452E-4</v>
      </c>
      <c r="DU23" s="13">
        <f t="shared" ca="1" si="28"/>
        <v>4.8331315733509452E-4</v>
      </c>
      <c r="DV23" s="13">
        <f t="shared" ca="1" si="28"/>
        <v>4.8331315733509452E-4</v>
      </c>
      <c r="DW23" s="13">
        <f t="shared" ca="1" si="28"/>
        <v>4.8331315733509452E-4</v>
      </c>
      <c r="DX23" s="13">
        <f t="shared" ca="1" si="28"/>
        <v>4.8331315733509452E-4</v>
      </c>
      <c r="DY23" s="13">
        <f t="shared" ca="1" si="28"/>
        <v>4.8331315733509452E-4</v>
      </c>
      <c r="DZ23" s="13">
        <f t="shared" ref="DZ23:GK23" ca="1" si="29">VLOOKUP(KeyRate_last,tbl_last,3,0)</f>
        <v>4.8331315733509452E-4</v>
      </c>
      <c r="EA23" s="13">
        <f t="shared" ca="1" si="29"/>
        <v>4.8331315733509452E-4</v>
      </c>
      <c r="EB23" s="13">
        <f t="shared" ca="1" si="29"/>
        <v>4.8331315733509452E-4</v>
      </c>
      <c r="EC23" s="13">
        <f t="shared" ca="1" si="29"/>
        <v>4.8331315733509452E-4</v>
      </c>
      <c r="ED23" s="13">
        <f t="shared" ca="1" si="29"/>
        <v>4.8331315733509452E-4</v>
      </c>
      <c r="EE23" s="13">
        <f t="shared" ca="1" si="29"/>
        <v>4.8331315733509452E-4</v>
      </c>
      <c r="EF23" s="13">
        <f t="shared" ca="1" si="29"/>
        <v>4.8331315733509452E-4</v>
      </c>
      <c r="EG23" s="13">
        <f t="shared" ca="1" si="29"/>
        <v>4.8331315733509452E-4</v>
      </c>
      <c r="EH23" s="13">
        <f t="shared" ca="1" si="29"/>
        <v>4.8331315733509452E-4</v>
      </c>
      <c r="EI23" s="13">
        <f t="shared" ca="1" si="29"/>
        <v>4.8331315733509452E-4</v>
      </c>
      <c r="EJ23" s="13">
        <f t="shared" ca="1" si="29"/>
        <v>4.8331315733509452E-4</v>
      </c>
      <c r="EK23" s="13">
        <f t="shared" ca="1" si="29"/>
        <v>4.8331315733509452E-4</v>
      </c>
      <c r="EL23" s="13">
        <f t="shared" ca="1" si="29"/>
        <v>4.8331315733509452E-4</v>
      </c>
      <c r="EM23" s="13">
        <f t="shared" ca="1" si="29"/>
        <v>4.8331315733509452E-4</v>
      </c>
      <c r="EN23" s="13">
        <f t="shared" ca="1" si="29"/>
        <v>4.8331315733509452E-4</v>
      </c>
      <c r="EO23" s="13">
        <f t="shared" ca="1" si="29"/>
        <v>4.8331315733509452E-4</v>
      </c>
      <c r="EP23" s="13">
        <f t="shared" ca="1" si="29"/>
        <v>4.8331315733509452E-4</v>
      </c>
      <c r="EQ23" s="13">
        <f t="shared" ca="1" si="29"/>
        <v>4.8331315733509452E-4</v>
      </c>
      <c r="ER23" s="13">
        <f t="shared" ca="1" si="29"/>
        <v>4.8331315733509452E-4</v>
      </c>
      <c r="ES23" s="13">
        <f t="shared" ca="1" si="29"/>
        <v>4.8331315733509452E-4</v>
      </c>
      <c r="ET23" s="13">
        <f t="shared" ca="1" si="29"/>
        <v>4.8331315733509452E-4</v>
      </c>
      <c r="EU23" s="13">
        <f t="shared" ca="1" si="29"/>
        <v>4.8331315733509452E-4</v>
      </c>
      <c r="EV23" s="13">
        <f t="shared" ca="1" si="29"/>
        <v>4.8331315733509452E-4</v>
      </c>
      <c r="EW23" s="13">
        <f t="shared" ca="1" si="29"/>
        <v>4.8331315733509452E-4</v>
      </c>
      <c r="EX23" s="13">
        <f t="shared" ca="1" si="29"/>
        <v>4.8331315733509452E-4</v>
      </c>
      <c r="EY23" s="13">
        <f t="shared" ca="1" si="29"/>
        <v>4.8331315733509452E-4</v>
      </c>
      <c r="EZ23" s="13">
        <f t="shared" ca="1" si="29"/>
        <v>4.8331315733509452E-4</v>
      </c>
      <c r="FA23" s="13">
        <f t="shared" ca="1" si="29"/>
        <v>4.8331315733509452E-4</v>
      </c>
      <c r="FB23" s="13">
        <f t="shared" ca="1" si="29"/>
        <v>4.8331315733509452E-4</v>
      </c>
      <c r="FC23" s="13">
        <f t="shared" ca="1" si="29"/>
        <v>4.8331315733509452E-4</v>
      </c>
      <c r="FD23" s="13">
        <f t="shared" ca="1" si="29"/>
        <v>4.8331315733509452E-4</v>
      </c>
      <c r="FE23" s="13">
        <f t="shared" ca="1" si="29"/>
        <v>4.8331315733509452E-4</v>
      </c>
      <c r="FF23" s="13">
        <f t="shared" ca="1" si="29"/>
        <v>4.8331315733509452E-4</v>
      </c>
      <c r="FG23" s="13">
        <f t="shared" ca="1" si="29"/>
        <v>4.8331315733509452E-4</v>
      </c>
      <c r="FH23" s="13">
        <f t="shared" ca="1" si="29"/>
        <v>4.8331315733509452E-4</v>
      </c>
      <c r="FI23" s="13">
        <f t="shared" ca="1" si="29"/>
        <v>4.8331315733509452E-4</v>
      </c>
      <c r="FJ23" s="13">
        <f t="shared" ca="1" si="29"/>
        <v>4.8331315733509452E-4</v>
      </c>
      <c r="FK23" s="13">
        <f t="shared" ca="1" si="29"/>
        <v>4.8331315733509452E-4</v>
      </c>
      <c r="FL23" s="13">
        <f t="shared" ca="1" si="29"/>
        <v>4.8331315733509452E-4</v>
      </c>
      <c r="FM23" s="13">
        <f t="shared" ca="1" si="29"/>
        <v>4.8331315733509452E-4</v>
      </c>
      <c r="FN23" s="13">
        <f t="shared" ca="1" si="29"/>
        <v>4.8331315733509452E-4</v>
      </c>
      <c r="FO23" s="13">
        <f t="shared" ca="1" si="29"/>
        <v>4.8331315733509452E-4</v>
      </c>
      <c r="FP23" s="13">
        <f t="shared" ca="1" si="29"/>
        <v>4.8331315733509452E-4</v>
      </c>
      <c r="FQ23" s="13">
        <f t="shared" ca="1" si="29"/>
        <v>4.8331315733509452E-4</v>
      </c>
      <c r="FR23" s="13">
        <f t="shared" ca="1" si="29"/>
        <v>4.8331315733509452E-4</v>
      </c>
      <c r="FS23" s="13">
        <f t="shared" ca="1" si="29"/>
        <v>4.8331315733509452E-4</v>
      </c>
      <c r="FT23" s="13">
        <f t="shared" ca="1" si="29"/>
        <v>4.8331315733509452E-4</v>
      </c>
      <c r="FU23" s="13">
        <f t="shared" ca="1" si="29"/>
        <v>4.8331315733509452E-4</v>
      </c>
      <c r="FV23" s="13">
        <f t="shared" ca="1" si="29"/>
        <v>4.8331315733509452E-4</v>
      </c>
      <c r="FW23" s="13">
        <f t="shared" ca="1" si="29"/>
        <v>4.8331315733509452E-4</v>
      </c>
      <c r="FX23" s="13">
        <f t="shared" ca="1" si="29"/>
        <v>4.8331315733509452E-4</v>
      </c>
      <c r="FY23" s="13">
        <f t="shared" ca="1" si="29"/>
        <v>4.8331315733509452E-4</v>
      </c>
      <c r="FZ23" s="13">
        <f t="shared" ca="1" si="29"/>
        <v>4.8331315733509452E-4</v>
      </c>
      <c r="GA23" s="13">
        <f t="shared" ca="1" si="29"/>
        <v>4.8331315733509452E-4</v>
      </c>
      <c r="GB23" s="13">
        <f t="shared" ca="1" si="29"/>
        <v>4.8331315733509452E-4</v>
      </c>
      <c r="GC23" s="13">
        <f t="shared" ca="1" si="29"/>
        <v>4.8331315733509452E-4</v>
      </c>
      <c r="GD23" s="13">
        <f t="shared" ca="1" si="29"/>
        <v>4.8331315733509452E-4</v>
      </c>
      <c r="GE23" s="13">
        <f t="shared" ca="1" si="29"/>
        <v>4.8331315733509452E-4</v>
      </c>
      <c r="GF23" s="13">
        <f t="shared" ca="1" si="29"/>
        <v>4.8331315733509452E-4</v>
      </c>
      <c r="GG23" s="13">
        <f t="shared" ca="1" si="29"/>
        <v>4.8331315733509452E-4</v>
      </c>
      <c r="GH23" s="13">
        <f t="shared" ca="1" si="29"/>
        <v>4.8331315733509452E-4</v>
      </c>
      <c r="GI23" s="13">
        <f t="shared" ca="1" si="29"/>
        <v>4.8331315733509452E-4</v>
      </c>
      <c r="GJ23" s="13">
        <f t="shared" ca="1" si="29"/>
        <v>4.8331315733509452E-4</v>
      </c>
      <c r="GK23" s="13">
        <f t="shared" ca="1" si="29"/>
        <v>4.8331315733509452E-4</v>
      </c>
      <c r="GL23" s="13">
        <f t="shared" ref="GL23:IW23" ca="1" si="30">VLOOKUP(KeyRate_last,tbl_last,3,0)</f>
        <v>4.8331315733509452E-4</v>
      </c>
      <c r="GM23" s="13">
        <f t="shared" ca="1" si="30"/>
        <v>4.8331315733509452E-4</v>
      </c>
      <c r="GN23" s="13">
        <f t="shared" ca="1" si="30"/>
        <v>4.8331315733509452E-4</v>
      </c>
      <c r="GO23" s="13">
        <f t="shared" ca="1" si="30"/>
        <v>4.8331315733509452E-4</v>
      </c>
      <c r="GP23" s="13">
        <f t="shared" ca="1" si="30"/>
        <v>4.8331315733509452E-4</v>
      </c>
      <c r="GQ23" s="13">
        <f t="shared" ca="1" si="30"/>
        <v>4.8331315733509452E-4</v>
      </c>
      <c r="GR23" s="13">
        <f t="shared" ca="1" si="30"/>
        <v>4.8331315733509452E-4</v>
      </c>
      <c r="GS23" s="13">
        <f t="shared" ca="1" si="30"/>
        <v>4.8331315733509452E-4</v>
      </c>
      <c r="GT23" s="13">
        <f t="shared" ca="1" si="30"/>
        <v>4.8331315733509452E-4</v>
      </c>
      <c r="GU23" s="13">
        <f t="shared" ca="1" si="30"/>
        <v>4.8331315733509452E-4</v>
      </c>
      <c r="GV23" s="13">
        <f t="shared" ca="1" si="30"/>
        <v>4.8331315733509452E-4</v>
      </c>
      <c r="GW23" s="13">
        <f t="shared" ca="1" si="30"/>
        <v>4.8331315733509452E-4</v>
      </c>
      <c r="GX23" s="13">
        <f t="shared" ca="1" si="30"/>
        <v>4.8331315733509452E-4</v>
      </c>
      <c r="GY23" s="13">
        <f t="shared" ca="1" si="30"/>
        <v>4.8331315733509452E-4</v>
      </c>
      <c r="GZ23" s="13">
        <f t="shared" ca="1" si="30"/>
        <v>4.8331315733509452E-4</v>
      </c>
      <c r="HA23" s="13">
        <f t="shared" ca="1" si="30"/>
        <v>4.8331315733509452E-4</v>
      </c>
      <c r="HB23" s="13">
        <f t="shared" ca="1" si="30"/>
        <v>4.8331315733509452E-4</v>
      </c>
      <c r="HC23" s="13">
        <f t="shared" ca="1" si="30"/>
        <v>4.8331315733509452E-4</v>
      </c>
      <c r="HD23" s="13">
        <f t="shared" ca="1" si="30"/>
        <v>4.8331315733509452E-4</v>
      </c>
      <c r="HE23" s="13">
        <f t="shared" ca="1" si="30"/>
        <v>4.8331315733509452E-4</v>
      </c>
      <c r="HF23" s="13">
        <f t="shared" ca="1" si="30"/>
        <v>4.8331315733509452E-4</v>
      </c>
      <c r="HG23" s="13">
        <f t="shared" ca="1" si="30"/>
        <v>4.8331315733509452E-4</v>
      </c>
      <c r="HH23" s="13">
        <f t="shared" ca="1" si="30"/>
        <v>4.8331315733509452E-4</v>
      </c>
      <c r="HI23" s="13">
        <f t="shared" ca="1" si="30"/>
        <v>4.8331315733509452E-4</v>
      </c>
      <c r="HJ23" s="13">
        <f t="shared" ca="1" si="30"/>
        <v>4.8331315733509452E-4</v>
      </c>
      <c r="HK23" s="13">
        <f t="shared" ca="1" si="30"/>
        <v>4.8331315733509452E-4</v>
      </c>
      <c r="HL23" s="13">
        <f t="shared" ca="1" si="30"/>
        <v>4.8331315733509452E-4</v>
      </c>
      <c r="HM23" s="13">
        <f t="shared" ca="1" si="30"/>
        <v>4.8331315733509452E-4</v>
      </c>
      <c r="HN23" s="13">
        <f t="shared" ca="1" si="30"/>
        <v>4.8331315733509452E-4</v>
      </c>
      <c r="HO23" s="13">
        <f t="shared" ca="1" si="30"/>
        <v>4.8331315733509452E-4</v>
      </c>
      <c r="HP23" s="13">
        <f t="shared" ca="1" si="30"/>
        <v>4.8331315733509452E-4</v>
      </c>
      <c r="HQ23" s="13">
        <f t="shared" ca="1" si="30"/>
        <v>4.8331315733509452E-4</v>
      </c>
      <c r="HR23" s="13">
        <f t="shared" ca="1" si="30"/>
        <v>4.8331315733509452E-4</v>
      </c>
      <c r="HS23" s="13">
        <f t="shared" ca="1" si="30"/>
        <v>4.8331315733509452E-4</v>
      </c>
      <c r="HT23" s="13">
        <f t="shared" ca="1" si="30"/>
        <v>4.8331315733509452E-4</v>
      </c>
      <c r="HU23" s="13">
        <f t="shared" ca="1" si="30"/>
        <v>4.8331315733509452E-4</v>
      </c>
      <c r="HV23" s="13">
        <f t="shared" ca="1" si="30"/>
        <v>4.8331315733509452E-4</v>
      </c>
      <c r="HW23" s="13">
        <f t="shared" ca="1" si="30"/>
        <v>4.8331315733509452E-4</v>
      </c>
      <c r="HX23" s="13">
        <f t="shared" ca="1" si="30"/>
        <v>4.8331315733509452E-4</v>
      </c>
      <c r="HY23" s="13">
        <f t="shared" ca="1" si="30"/>
        <v>4.8331315733509452E-4</v>
      </c>
      <c r="HZ23" s="13">
        <f t="shared" ca="1" si="30"/>
        <v>4.8331315733509452E-4</v>
      </c>
      <c r="IA23" s="13">
        <f t="shared" ca="1" si="30"/>
        <v>4.8331315733509452E-4</v>
      </c>
      <c r="IB23" s="13">
        <f t="shared" ca="1" si="30"/>
        <v>4.8331315733509452E-4</v>
      </c>
      <c r="IC23" s="13">
        <f t="shared" ca="1" si="30"/>
        <v>4.8331315733509452E-4</v>
      </c>
      <c r="ID23" s="13">
        <f t="shared" ca="1" si="30"/>
        <v>4.8331315733509452E-4</v>
      </c>
      <c r="IE23" s="13">
        <f t="shared" ca="1" si="30"/>
        <v>4.8331315733509452E-4</v>
      </c>
      <c r="IF23" s="13">
        <f t="shared" ca="1" si="30"/>
        <v>4.8331315733509452E-4</v>
      </c>
      <c r="IG23" s="13">
        <f t="shared" ca="1" si="30"/>
        <v>4.8331315733509452E-4</v>
      </c>
      <c r="IH23" s="13">
        <f t="shared" ca="1" si="30"/>
        <v>4.8331315733509452E-4</v>
      </c>
      <c r="II23" s="13">
        <f t="shared" ca="1" si="30"/>
        <v>4.8331315733509452E-4</v>
      </c>
      <c r="IJ23" s="13">
        <f t="shared" ca="1" si="30"/>
        <v>4.8331315733509452E-4</v>
      </c>
      <c r="IK23" s="13">
        <f t="shared" ca="1" si="30"/>
        <v>4.8331315733509452E-4</v>
      </c>
      <c r="IL23" s="13">
        <f t="shared" ca="1" si="30"/>
        <v>4.8331315733509452E-4</v>
      </c>
      <c r="IM23" s="13">
        <f t="shared" ca="1" si="30"/>
        <v>4.8331315733509452E-4</v>
      </c>
      <c r="IN23" s="13">
        <f t="shared" ca="1" si="30"/>
        <v>4.8331315733509452E-4</v>
      </c>
      <c r="IO23" s="13">
        <f t="shared" ca="1" si="30"/>
        <v>4.8331315733509452E-4</v>
      </c>
      <c r="IP23" s="13">
        <f t="shared" ca="1" si="30"/>
        <v>4.8331315733509452E-4</v>
      </c>
      <c r="IQ23" s="13">
        <f t="shared" ca="1" si="30"/>
        <v>4.8331315733509452E-4</v>
      </c>
      <c r="IR23" s="13">
        <f t="shared" ca="1" si="30"/>
        <v>4.8331315733509452E-4</v>
      </c>
      <c r="IS23" s="13">
        <f t="shared" ca="1" si="30"/>
        <v>4.8331315733509452E-4</v>
      </c>
      <c r="IT23" s="13">
        <f t="shared" ca="1" si="30"/>
        <v>4.8331315733509452E-4</v>
      </c>
      <c r="IU23" s="13">
        <f t="shared" ca="1" si="30"/>
        <v>4.8331315733509452E-4</v>
      </c>
      <c r="IV23" s="13">
        <f t="shared" ca="1" si="30"/>
        <v>4.8331315733509452E-4</v>
      </c>
      <c r="IW23" s="13">
        <f t="shared" ca="1" si="30"/>
        <v>4.8331315733509452E-4</v>
      </c>
      <c r="IX23" s="13">
        <f t="shared" ref="IX23:KP23" ca="1" si="31">VLOOKUP(KeyRate_last,tbl_last,3,0)</f>
        <v>4.8331315733509452E-4</v>
      </c>
      <c r="IY23" s="13">
        <f t="shared" ca="1" si="31"/>
        <v>4.8331315733509452E-4</v>
      </c>
      <c r="IZ23" s="13">
        <f t="shared" ca="1" si="31"/>
        <v>4.8331315733509452E-4</v>
      </c>
      <c r="JA23" s="13">
        <f t="shared" ca="1" si="31"/>
        <v>4.8331315733509452E-4</v>
      </c>
      <c r="JB23" s="13">
        <f t="shared" ca="1" si="31"/>
        <v>4.8331315733509452E-4</v>
      </c>
      <c r="JC23" s="13">
        <f t="shared" ca="1" si="31"/>
        <v>4.8331315733509452E-4</v>
      </c>
      <c r="JD23" s="13">
        <f t="shared" ca="1" si="31"/>
        <v>4.8331315733509452E-4</v>
      </c>
      <c r="JE23" s="13">
        <f t="shared" ca="1" si="31"/>
        <v>4.8331315733509452E-4</v>
      </c>
      <c r="JF23" s="13">
        <f t="shared" ca="1" si="31"/>
        <v>4.8331315733509452E-4</v>
      </c>
      <c r="JG23" s="13">
        <f t="shared" ca="1" si="31"/>
        <v>4.8331315733509452E-4</v>
      </c>
      <c r="JH23" s="13">
        <f t="shared" ca="1" si="31"/>
        <v>4.8331315733509452E-4</v>
      </c>
      <c r="JI23" s="13">
        <f t="shared" ca="1" si="31"/>
        <v>4.8331315733509452E-4</v>
      </c>
      <c r="JJ23" s="13">
        <f t="shared" ca="1" si="31"/>
        <v>4.8331315733509452E-4</v>
      </c>
      <c r="JK23" s="13">
        <f t="shared" ca="1" si="31"/>
        <v>4.8331315733509452E-4</v>
      </c>
      <c r="JL23" s="13">
        <f t="shared" ca="1" si="31"/>
        <v>4.8331315733509452E-4</v>
      </c>
      <c r="JM23" s="13">
        <f t="shared" ca="1" si="31"/>
        <v>4.8331315733509452E-4</v>
      </c>
      <c r="JN23" s="13">
        <f t="shared" ca="1" si="31"/>
        <v>4.8331315733509452E-4</v>
      </c>
      <c r="JO23" s="13">
        <f t="shared" ca="1" si="31"/>
        <v>4.8331315733509452E-4</v>
      </c>
      <c r="JP23" s="13">
        <f t="shared" ca="1" si="31"/>
        <v>4.8331315733509452E-4</v>
      </c>
      <c r="JQ23" s="13">
        <f t="shared" ca="1" si="31"/>
        <v>4.8331315733509452E-4</v>
      </c>
      <c r="JR23" s="13">
        <f t="shared" ca="1" si="31"/>
        <v>4.8331315733509452E-4</v>
      </c>
      <c r="JS23" s="13">
        <f t="shared" ca="1" si="31"/>
        <v>4.8331315733509452E-4</v>
      </c>
      <c r="JT23" s="13">
        <f t="shared" ca="1" si="31"/>
        <v>4.8331315733509452E-4</v>
      </c>
      <c r="JU23" s="13">
        <f t="shared" ca="1" si="31"/>
        <v>4.8331315733509452E-4</v>
      </c>
      <c r="JV23" s="13">
        <f t="shared" ca="1" si="31"/>
        <v>4.8331315733509452E-4</v>
      </c>
      <c r="JW23" s="13">
        <f t="shared" ca="1" si="31"/>
        <v>4.8331315733509452E-4</v>
      </c>
      <c r="JX23" s="13">
        <f t="shared" ca="1" si="31"/>
        <v>4.8331315733509452E-4</v>
      </c>
      <c r="JY23" s="13">
        <f t="shared" ca="1" si="31"/>
        <v>4.8331315733509452E-4</v>
      </c>
      <c r="JZ23" s="13">
        <f t="shared" ca="1" si="31"/>
        <v>4.8331315733509452E-4</v>
      </c>
      <c r="KA23" s="13">
        <f t="shared" ca="1" si="31"/>
        <v>4.8331315733509452E-4</v>
      </c>
      <c r="KB23" s="13">
        <f t="shared" ca="1" si="31"/>
        <v>4.8331315733509452E-4</v>
      </c>
      <c r="KC23" s="13">
        <f t="shared" ca="1" si="31"/>
        <v>4.8331315733509452E-4</v>
      </c>
      <c r="KD23" s="13">
        <f t="shared" ca="1" si="31"/>
        <v>4.8331315733509452E-4</v>
      </c>
      <c r="KE23" s="13">
        <f t="shared" ca="1" si="31"/>
        <v>4.8331315733509452E-4</v>
      </c>
      <c r="KF23" s="13">
        <f t="shared" ca="1" si="31"/>
        <v>4.8331315733509452E-4</v>
      </c>
      <c r="KG23" s="13">
        <f t="shared" ca="1" si="31"/>
        <v>4.8331315733509452E-4</v>
      </c>
      <c r="KH23" s="13">
        <f t="shared" ca="1" si="31"/>
        <v>4.8331315733509452E-4</v>
      </c>
      <c r="KI23" s="13">
        <f t="shared" ca="1" si="31"/>
        <v>4.8331315733509452E-4</v>
      </c>
      <c r="KJ23" s="13">
        <f t="shared" ca="1" si="31"/>
        <v>4.8331315733509452E-4</v>
      </c>
      <c r="KK23" s="13">
        <f t="shared" ca="1" si="31"/>
        <v>4.8331315733509452E-4</v>
      </c>
      <c r="KL23" s="13">
        <f t="shared" ca="1" si="31"/>
        <v>4.8331315733509452E-4</v>
      </c>
      <c r="KM23" s="13">
        <f t="shared" ca="1" si="31"/>
        <v>4.8331315733509452E-4</v>
      </c>
      <c r="KN23" s="13">
        <f t="shared" ca="1" si="31"/>
        <v>4.8331315733509452E-4</v>
      </c>
      <c r="KO23" s="13">
        <f t="shared" ca="1" si="31"/>
        <v>4.8331315733509452E-4</v>
      </c>
      <c r="KP23" s="13">
        <f t="shared" ca="1" si="31"/>
        <v>4.5774180406017853E-4</v>
      </c>
    </row>
    <row r="24" spans="1:302" x14ac:dyDescent="0.2">
      <c r="A24" s="13" t="s">
        <v>74</v>
      </c>
      <c r="B24" s="13">
        <f t="shared" ref="B24:BM24" ca="1" si="32">VLOOKUP(KeyRate_next,tbl_last,3,0)</f>
        <v>4.359304988077809E-4</v>
      </c>
      <c r="C24" s="13">
        <f t="shared" ca="1" si="32"/>
        <v>4.359304988077809E-4</v>
      </c>
      <c r="D24" s="13">
        <f t="shared" ca="1" si="32"/>
        <v>4.359304988077809E-4</v>
      </c>
      <c r="E24" s="13">
        <f t="shared" ca="1" si="32"/>
        <v>4.359304988077809E-4</v>
      </c>
      <c r="F24" s="13">
        <f t="shared" ca="1" si="32"/>
        <v>4.359304988077809E-4</v>
      </c>
      <c r="G24" s="13">
        <f t="shared" ca="1" si="32"/>
        <v>4.359304988077809E-4</v>
      </c>
      <c r="H24" s="13">
        <f t="shared" ca="1" si="32"/>
        <v>4.359304988077809E-4</v>
      </c>
      <c r="I24" s="13">
        <f t="shared" ca="1" si="32"/>
        <v>4.359304988077809E-4</v>
      </c>
      <c r="J24" s="13">
        <f t="shared" ca="1" si="32"/>
        <v>4.359304988077809E-4</v>
      </c>
      <c r="K24" s="13">
        <f t="shared" ca="1" si="32"/>
        <v>4.359304988077809E-4</v>
      </c>
      <c r="L24" s="13">
        <f t="shared" ca="1" si="32"/>
        <v>4.592538351788258E-4</v>
      </c>
      <c r="M24" s="13">
        <f t="shared" ca="1" si="32"/>
        <v>4.592538351788258E-4</v>
      </c>
      <c r="N24" s="13">
        <f t="shared" ca="1" si="32"/>
        <v>4.592538351788258E-4</v>
      </c>
      <c r="O24" s="13">
        <f t="shared" ca="1" si="32"/>
        <v>4.592538351788258E-4</v>
      </c>
      <c r="P24" s="13">
        <f t="shared" ca="1" si="32"/>
        <v>4.592538351788258E-4</v>
      </c>
      <c r="Q24" s="13">
        <f t="shared" ca="1" si="32"/>
        <v>4.592538351788258E-4</v>
      </c>
      <c r="R24" s="13">
        <f t="shared" ca="1" si="32"/>
        <v>4.592538351788258E-4</v>
      </c>
      <c r="S24" s="13">
        <f t="shared" ca="1" si="32"/>
        <v>4.592538351788258E-4</v>
      </c>
      <c r="T24" s="13">
        <f t="shared" ca="1" si="32"/>
        <v>4.592538351788258E-4</v>
      </c>
      <c r="U24" s="13">
        <f t="shared" ca="1" si="32"/>
        <v>4.592538351788258E-4</v>
      </c>
      <c r="V24" s="13">
        <f t="shared" ca="1" si="32"/>
        <v>4.7317827009302671E-4</v>
      </c>
      <c r="W24" s="13">
        <f t="shared" ca="1" si="32"/>
        <v>4.7317827009302671E-4</v>
      </c>
      <c r="X24" s="13">
        <f t="shared" ca="1" si="32"/>
        <v>4.7317827009302671E-4</v>
      </c>
      <c r="Y24" s="13">
        <f t="shared" ca="1" si="32"/>
        <v>4.7317827009302671E-4</v>
      </c>
      <c r="Z24" s="13">
        <f t="shared" ca="1" si="32"/>
        <v>4.7317827009302671E-4</v>
      </c>
      <c r="AA24" s="13">
        <f t="shared" ca="1" si="32"/>
        <v>4.7317827009302671E-4</v>
      </c>
      <c r="AB24" s="13">
        <f t="shared" ca="1" si="32"/>
        <v>4.7317827009302671E-4</v>
      </c>
      <c r="AC24" s="13">
        <f t="shared" ca="1" si="32"/>
        <v>4.7317827009302671E-4</v>
      </c>
      <c r="AD24" s="13">
        <f t="shared" ca="1" si="32"/>
        <v>4.7317827009302671E-4</v>
      </c>
      <c r="AE24" s="13">
        <f t="shared" ca="1" si="32"/>
        <v>4.7317827009302671E-4</v>
      </c>
      <c r="AF24" s="13">
        <f t="shared" ca="1" si="32"/>
        <v>4.8259790745087451E-4</v>
      </c>
      <c r="AG24" s="13">
        <f t="shared" ca="1" si="32"/>
        <v>4.8259790745087451E-4</v>
      </c>
      <c r="AH24" s="13">
        <f t="shared" ca="1" si="32"/>
        <v>4.8259790745087451E-4</v>
      </c>
      <c r="AI24" s="13">
        <f t="shared" ca="1" si="32"/>
        <v>4.8259790745087451E-4</v>
      </c>
      <c r="AJ24" s="13">
        <f t="shared" ca="1" si="32"/>
        <v>4.8259790745087451E-4</v>
      </c>
      <c r="AK24" s="13">
        <f t="shared" ca="1" si="32"/>
        <v>4.8259790745087451E-4</v>
      </c>
      <c r="AL24" s="13">
        <f t="shared" ca="1" si="32"/>
        <v>4.8259790745087451E-4</v>
      </c>
      <c r="AM24" s="13">
        <f t="shared" ca="1" si="32"/>
        <v>4.8259790745087451E-4</v>
      </c>
      <c r="AN24" s="13">
        <f t="shared" ca="1" si="32"/>
        <v>4.8259790745087451E-4</v>
      </c>
      <c r="AO24" s="13">
        <f t="shared" ca="1" si="32"/>
        <v>4.8259790745087451E-4</v>
      </c>
      <c r="AP24" s="13">
        <f t="shared" ca="1" si="32"/>
        <v>4.9328188346950484E-4</v>
      </c>
      <c r="AQ24" s="13">
        <f t="shared" ca="1" si="32"/>
        <v>4.9328188346950484E-4</v>
      </c>
      <c r="AR24" s="13">
        <f t="shared" ca="1" si="32"/>
        <v>4.9328188346950484E-4</v>
      </c>
      <c r="AS24" s="13">
        <f t="shared" ca="1" si="32"/>
        <v>4.9328188346950484E-4</v>
      </c>
      <c r="AT24" s="13">
        <f t="shared" ca="1" si="32"/>
        <v>4.9328188346950484E-4</v>
      </c>
      <c r="AU24" s="13">
        <f t="shared" ca="1" si="32"/>
        <v>4.9328188346950484E-4</v>
      </c>
      <c r="AV24" s="13">
        <f t="shared" ca="1" si="32"/>
        <v>4.9328188346950484E-4</v>
      </c>
      <c r="AW24" s="13">
        <f t="shared" ca="1" si="32"/>
        <v>4.9328188346950484E-4</v>
      </c>
      <c r="AX24" s="13">
        <f t="shared" ca="1" si="32"/>
        <v>4.9328188346950484E-4</v>
      </c>
      <c r="AY24" s="13">
        <f t="shared" ca="1" si="32"/>
        <v>4.9328188346950484E-4</v>
      </c>
      <c r="AZ24" s="13">
        <f t="shared" ca="1" si="32"/>
        <v>4.7406942555014832E-4</v>
      </c>
      <c r="BA24" s="13">
        <f t="shared" ca="1" si="32"/>
        <v>4.7406942555014832E-4</v>
      </c>
      <c r="BB24" s="13">
        <f t="shared" ca="1" si="32"/>
        <v>4.7406942555014832E-4</v>
      </c>
      <c r="BC24" s="13">
        <f t="shared" ca="1" si="32"/>
        <v>4.7406942555014832E-4</v>
      </c>
      <c r="BD24" s="13">
        <f t="shared" ca="1" si="32"/>
        <v>4.7406942555014832E-4</v>
      </c>
      <c r="BE24" s="13">
        <f t="shared" ca="1" si="32"/>
        <v>4.7406942555014832E-4</v>
      </c>
      <c r="BF24" s="13">
        <f t="shared" ca="1" si="32"/>
        <v>4.7406942555014832E-4</v>
      </c>
      <c r="BG24" s="13">
        <f t="shared" ca="1" si="32"/>
        <v>4.7406942555014832E-4</v>
      </c>
      <c r="BH24" s="13">
        <f t="shared" ca="1" si="32"/>
        <v>4.7406942555014832E-4</v>
      </c>
      <c r="BI24" s="13">
        <f t="shared" ca="1" si="32"/>
        <v>4.7406942555014832E-4</v>
      </c>
      <c r="BJ24" s="13">
        <f t="shared" ca="1" si="32"/>
        <v>4.7406942555014832E-4</v>
      </c>
      <c r="BK24" s="13">
        <f t="shared" ca="1" si="32"/>
        <v>4.7406942555014832E-4</v>
      </c>
      <c r="BL24" s="13">
        <f t="shared" ca="1" si="32"/>
        <v>4.7406942555014832E-4</v>
      </c>
      <c r="BM24" s="13">
        <f t="shared" ca="1" si="32"/>
        <v>4.7406942555014832E-4</v>
      </c>
      <c r="BN24" s="13">
        <f t="shared" ref="BN24:DY24" ca="1" si="33">VLOOKUP(KeyRate_next,tbl_last,3,0)</f>
        <v>4.7406942555014832E-4</v>
      </c>
      <c r="BO24" s="13">
        <f t="shared" ca="1" si="33"/>
        <v>4.7406942555014832E-4</v>
      </c>
      <c r="BP24" s="13">
        <f t="shared" ca="1" si="33"/>
        <v>4.7406942555014832E-4</v>
      </c>
      <c r="BQ24" s="13">
        <f t="shared" ca="1" si="33"/>
        <v>4.7406942555014832E-4</v>
      </c>
      <c r="BR24" s="13">
        <f t="shared" ca="1" si="33"/>
        <v>4.7406942555014832E-4</v>
      </c>
      <c r="BS24" s="13">
        <f t="shared" ca="1" si="33"/>
        <v>4.7406942555014832E-4</v>
      </c>
      <c r="BT24" s="13">
        <f t="shared" ca="1" si="33"/>
        <v>4.8331315733509452E-4</v>
      </c>
      <c r="BU24" s="13">
        <f t="shared" ca="1" si="33"/>
        <v>4.8331315733509452E-4</v>
      </c>
      <c r="BV24" s="13">
        <f t="shared" ca="1" si="33"/>
        <v>4.8331315733509452E-4</v>
      </c>
      <c r="BW24" s="13">
        <f t="shared" ca="1" si="33"/>
        <v>4.8331315733509452E-4</v>
      </c>
      <c r="BX24" s="13">
        <f t="shared" ca="1" si="33"/>
        <v>4.8331315733509452E-4</v>
      </c>
      <c r="BY24" s="13">
        <f t="shared" ca="1" si="33"/>
        <v>4.8331315733509452E-4</v>
      </c>
      <c r="BZ24" s="13">
        <f t="shared" ca="1" si="33"/>
        <v>4.8331315733509452E-4</v>
      </c>
      <c r="CA24" s="13">
        <f t="shared" ca="1" si="33"/>
        <v>4.8331315733509452E-4</v>
      </c>
      <c r="CB24" s="13">
        <f t="shared" ca="1" si="33"/>
        <v>4.8331315733509452E-4</v>
      </c>
      <c r="CC24" s="13">
        <f t="shared" ca="1" si="33"/>
        <v>4.8331315733509452E-4</v>
      </c>
      <c r="CD24" s="13">
        <f t="shared" ca="1" si="33"/>
        <v>4.8331315733509452E-4</v>
      </c>
      <c r="CE24" s="13">
        <f t="shared" ca="1" si="33"/>
        <v>4.8331315733509452E-4</v>
      </c>
      <c r="CF24" s="13">
        <f t="shared" ca="1" si="33"/>
        <v>4.8331315733509452E-4</v>
      </c>
      <c r="CG24" s="13">
        <f t="shared" ca="1" si="33"/>
        <v>4.8331315733509452E-4</v>
      </c>
      <c r="CH24" s="13">
        <f t="shared" ca="1" si="33"/>
        <v>4.8331315733509452E-4</v>
      </c>
      <c r="CI24" s="13">
        <f t="shared" ca="1" si="33"/>
        <v>4.8331315733509452E-4</v>
      </c>
      <c r="CJ24" s="13">
        <f t="shared" ca="1" si="33"/>
        <v>4.8331315733509452E-4</v>
      </c>
      <c r="CK24" s="13">
        <f t="shared" ca="1" si="33"/>
        <v>4.8331315733509452E-4</v>
      </c>
      <c r="CL24" s="13">
        <f t="shared" ca="1" si="33"/>
        <v>4.8331315733509452E-4</v>
      </c>
      <c r="CM24" s="13">
        <f t="shared" ca="1" si="33"/>
        <v>4.8331315733509452E-4</v>
      </c>
      <c r="CN24" s="13">
        <f t="shared" ca="1" si="33"/>
        <v>4.8331315733509452E-4</v>
      </c>
      <c r="CO24" s="13">
        <f t="shared" ca="1" si="33"/>
        <v>4.8331315733509452E-4</v>
      </c>
      <c r="CP24" s="13">
        <f t="shared" ca="1" si="33"/>
        <v>4.8331315733509452E-4</v>
      </c>
      <c r="CQ24" s="13">
        <f t="shared" ca="1" si="33"/>
        <v>4.8331315733509452E-4</v>
      </c>
      <c r="CR24" s="13">
        <f t="shared" ca="1" si="33"/>
        <v>4.8331315733509452E-4</v>
      </c>
      <c r="CS24" s="13">
        <f t="shared" ca="1" si="33"/>
        <v>4.8331315733509452E-4</v>
      </c>
      <c r="CT24" s="13">
        <f t="shared" ca="1" si="33"/>
        <v>4.8331315733509452E-4</v>
      </c>
      <c r="CU24" s="13">
        <f t="shared" ca="1" si="33"/>
        <v>4.8331315733509452E-4</v>
      </c>
      <c r="CV24" s="13">
        <f t="shared" ca="1" si="33"/>
        <v>4.8331315733509452E-4</v>
      </c>
      <c r="CW24" s="13">
        <f t="shared" ca="1" si="33"/>
        <v>4.8331315733509452E-4</v>
      </c>
      <c r="CX24" s="13">
        <f t="shared" ca="1" si="33"/>
        <v>4.5774180406017853E-4</v>
      </c>
      <c r="CY24" s="13">
        <f t="shared" ca="1" si="33"/>
        <v>4.5774180406017853E-4</v>
      </c>
      <c r="CZ24" s="13">
        <f t="shared" ca="1" si="33"/>
        <v>4.5774180406017853E-4</v>
      </c>
      <c r="DA24" s="13">
        <f t="shared" ca="1" si="33"/>
        <v>4.5774180406017853E-4</v>
      </c>
      <c r="DB24" s="13">
        <f t="shared" ca="1" si="33"/>
        <v>4.5774180406017853E-4</v>
      </c>
      <c r="DC24" s="13">
        <f t="shared" ca="1" si="33"/>
        <v>4.5774180406017853E-4</v>
      </c>
      <c r="DD24" s="13">
        <f t="shared" ca="1" si="33"/>
        <v>4.5774180406017853E-4</v>
      </c>
      <c r="DE24" s="13">
        <f t="shared" ca="1" si="33"/>
        <v>4.5774180406017853E-4</v>
      </c>
      <c r="DF24" s="13">
        <f t="shared" ca="1" si="33"/>
        <v>4.5774180406017853E-4</v>
      </c>
      <c r="DG24" s="13">
        <f t="shared" ca="1" si="33"/>
        <v>4.5774180406017853E-4</v>
      </c>
      <c r="DH24" s="13">
        <f t="shared" ca="1" si="33"/>
        <v>4.5774180406017853E-4</v>
      </c>
      <c r="DI24" s="13">
        <f t="shared" ca="1" si="33"/>
        <v>4.5774180406017853E-4</v>
      </c>
      <c r="DJ24" s="13">
        <f t="shared" ca="1" si="33"/>
        <v>4.5774180406017853E-4</v>
      </c>
      <c r="DK24" s="13">
        <f t="shared" ca="1" si="33"/>
        <v>4.5774180406017853E-4</v>
      </c>
      <c r="DL24" s="13">
        <f t="shared" ca="1" si="33"/>
        <v>4.5774180406017853E-4</v>
      </c>
      <c r="DM24" s="13">
        <f t="shared" ca="1" si="33"/>
        <v>4.5774180406017853E-4</v>
      </c>
      <c r="DN24" s="13">
        <f t="shared" ca="1" si="33"/>
        <v>4.5774180406017853E-4</v>
      </c>
      <c r="DO24" s="13">
        <f t="shared" ca="1" si="33"/>
        <v>4.5774180406017853E-4</v>
      </c>
      <c r="DP24" s="13">
        <f t="shared" ca="1" si="33"/>
        <v>4.5774180406017853E-4</v>
      </c>
      <c r="DQ24" s="13">
        <f t="shared" ca="1" si="33"/>
        <v>4.5774180406017853E-4</v>
      </c>
      <c r="DR24" s="13">
        <f t="shared" ca="1" si="33"/>
        <v>4.5774180406017853E-4</v>
      </c>
      <c r="DS24" s="13">
        <f t="shared" ca="1" si="33"/>
        <v>4.5774180406017853E-4</v>
      </c>
      <c r="DT24" s="13">
        <f t="shared" ca="1" si="33"/>
        <v>4.5774180406017853E-4</v>
      </c>
      <c r="DU24" s="13">
        <f t="shared" ca="1" si="33"/>
        <v>4.5774180406017853E-4</v>
      </c>
      <c r="DV24" s="13">
        <f t="shared" ca="1" si="33"/>
        <v>4.5774180406017853E-4</v>
      </c>
      <c r="DW24" s="13">
        <f t="shared" ca="1" si="33"/>
        <v>4.5774180406017853E-4</v>
      </c>
      <c r="DX24" s="13">
        <f t="shared" ca="1" si="33"/>
        <v>4.5774180406017853E-4</v>
      </c>
      <c r="DY24" s="13">
        <f t="shared" ca="1" si="33"/>
        <v>4.5774180406017853E-4</v>
      </c>
      <c r="DZ24" s="13">
        <f t="shared" ref="DZ24:GK24" ca="1" si="34">VLOOKUP(KeyRate_next,tbl_last,3,0)</f>
        <v>4.5774180406017853E-4</v>
      </c>
      <c r="EA24" s="13">
        <f t="shared" ca="1" si="34"/>
        <v>4.5774180406017853E-4</v>
      </c>
      <c r="EB24" s="13">
        <f t="shared" ca="1" si="34"/>
        <v>4.5774180406017853E-4</v>
      </c>
      <c r="EC24" s="13">
        <f t="shared" ca="1" si="34"/>
        <v>4.5774180406017853E-4</v>
      </c>
      <c r="ED24" s="13">
        <f t="shared" ca="1" si="34"/>
        <v>4.5774180406017853E-4</v>
      </c>
      <c r="EE24" s="13">
        <f t="shared" ca="1" si="34"/>
        <v>4.5774180406017853E-4</v>
      </c>
      <c r="EF24" s="13">
        <f t="shared" ca="1" si="34"/>
        <v>4.5774180406017853E-4</v>
      </c>
      <c r="EG24" s="13">
        <f t="shared" ca="1" si="34"/>
        <v>4.5774180406017853E-4</v>
      </c>
      <c r="EH24" s="13">
        <f t="shared" ca="1" si="34"/>
        <v>4.5774180406017853E-4</v>
      </c>
      <c r="EI24" s="13">
        <f t="shared" ca="1" si="34"/>
        <v>4.5774180406017853E-4</v>
      </c>
      <c r="EJ24" s="13">
        <f t="shared" ca="1" si="34"/>
        <v>4.5774180406017853E-4</v>
      </c>
      <c r="EK24" s="13">
        <f t="shared" ca="1" si="34"/>
        <v>4.5774180406017853E-4</v>
      </c>
      <c r="EL24" s="13">
        <f t="shared" ca="1" si="34"/>
        <v>4.5774180406017853E-4</v>
      </c>
      <c r="EM24" s="13">
        <f t="shared" ca="1" si="34"/>
        <v>4.5774180406017853E-4</v>
      </c>
      <c r="EN24" s="13">
        <f t="shared" ca="1" si="34"/>
        <v>4.5774180406017853E-4</v>
      </c>
      <c r="EO24" s="13">
        <f t="shared" ca="1" si="34"/>
        <v>4.5774180406017853E-4</v>
      </c>
      <c r="EP24" s="13">
        <f t="shared" ca="1" si="34"/>
        <v>4.5774180406017853E-4</v>
      </c>
      <c r="EQ24" s="13">
        <f t="shared" ca="1" si="34"/>
        <v>4.5774180406017853E-4</v>
      </c>
      <c r="ER24" s="13">
        <f t="shared" ca="1" si="34"/>
        <v>4.5774180406017853E-4</v>
      </c>
      <c r="ES24" s="13">
        <f t="shared" ca="1" si="34"/>
        <v>4.5774180406017853E-4</v>
      </c>
      <c r="ET24" s="13">
        <f t="shared" ca="1" si="34"/>
        <v>4.5774180406017853E-4</v>
      </c>
      <c r="EU24" s="13">
        <f t="shared" ca="1" si="34"/>
        <v>4.5774180406017853E-4</v>
      </c>
      <c r="EV24" s="13">
        <f t="shared" ca="1" si="34"/>
        <v>4.5774180406017853E-4</v>
      </c>
      <c r="EW24" s="13">
        <f t="shared" ca="1" si="34"/>
        <v>4.5774180406017853E-4</v>
      </c>
      <c r="EX24" s="13">
        <f t="shared" ca="1" si="34"/>
        <v>4.5774180406017853E-4</v>
      </c>
      <c r="EY24" s="13">
        <f t="shared" ca="1" si="34"/>
        <v>4.5774180406017853E-4</v>
      </c>
      <c r="EZ24" s="13">
        <f t="shared" ca="1" si="34"/>
        <v>4.5774180406017853E-4</v>
      </c>
      <c r="FA24" s="13">
        <f t="shared" ca="1" si="34"/>
        <v>4.5774180406017853E-4</v>
      </c>
      <c r="FB24" s="13">
        <f t="shared" ca="1" si="34"/>
        <v>4.5774180406017853E-4</v>
      </c>
      <c r="FC24" s="13">
        <f t="shared" ca="1" si="34"/>
        <v>4.5774180406017853E-4</v>
      </c>
      <c r="FD24" s="13">
        <f t="shared" ca="1" si="34"/>
        <v>4.5774180406017853E-4</v>
      </c>
      <c r="FE24" s="13">
        <f t="shared" ca="1" si="34"/>
        <v>4.5774180406017853E-4</v>
      </c>
      <c r="FF24" s="13">
        <f t="shared" ca="1" si="34"/>
        <v>4.5774180406017853E-4</v>
      </c>
      <c r="FG24" s="13">
        <f t="shared" ca="1" si="34"/>
        <v>4.5774180406017853E-4</v>
      </c>
      <c r="FH24" s="13">
        <f t="shared" ca="1" si="34"/>
        <v>4.5774180406017853E-4</v>
      </c>
      <c r="FI24" s="13">
        <f t="shared" ca="1" si="34"/>
        <v>4.5774180406017853E-4</v>
      </c>
      <c r="FJ24" s="13">
        <f t="shared" ca="1" si="34"/>
        <v>4.5774180406017853E-4</v>
      </c>
      <c r="FK24" s="13">
        <f t="shared" ca="1" si="34"/>
        <v>4.5774180406017853E-4</v>
      </c>
      <c r="FL24" s="13">
        <f t="shared" ca="1" si="34"/>
        <v>4.5774180406017853E-4</v>
      </c>
      <c r="FM24" s="13">
        <f t="shared" ca="1" si="34"/>
        <v>4.5774180406017853E-4</v>
      </c>
      <c r="FN24" s="13">
        <f t="shared" ca="1" si="34"/>
        <v>4.5774180406017853E-4</v>
      </c>
      <c r="FO24" s="13">
        <f t="shared" ca="1" si="34"/>
        <v>4.5774180406017853E-4</v>
      </c>
      <c r="FP24" s="13">
        <f t="shared" ca="1" si="34"/>
        <v>4.5774180406017853E-4</v>
      </c>
      <c r="FQ24" s="13">
        <f t="shared" ca="1" si="34"/>
        <v>4.5774180406017853E-4</v>
      </c>
      <c r="FR24" s="13">
        <f t="shared" ca="1" si="34"/>
        <v>4.5774180406017853E-4</v>
      </c>
      <c r="FS24" s="13">
        <f t="shared" ca="1" si="34"/>
        <v>4.5774180406017853E-4</v>
      </c>
      <c r="FT24" s="13">
        <f t="shared" ca="1" si="34"/>
        <v>4.5774180406017853E-4</v>
      </c>
      <c r="FU24" s="13">
        <f t="shared" ca="1" si="34"/>
        <v>4.5774180406017853E-4</v>
      </c>
      <c r="FV24" s="13">
        <f t="shared" ca="1" si="34"/>
        <v>4.5774180406017853E-4</v>
      </c>
      <c r="FW24" s="13">
        <f t="shared" ca="1" si="34"/>
        <v>4.5774180406017853E-4</v>
      </c>
      <c r="FX24" s="13">
        <f t="shared" ca="1" si="34"/>
        <v>4.5774180406017853E-4</v>
      </c>
      <c r="FY24" s="13">
        <f t="shared" ca="1" si="34"/>
        <v>4.5774180406017853E-4</v>
      </c>
      <c r="FZ24" s="13">
        <f t="shared" ca="1" si="34"/>
        <v>4.5774180406017853E-4</v>
      </c>
      <c r="GA24" s="13">
        <f t="shared" ca="1" si="34"/>
        <v>4.5774180406017853E-4</v>
      </c>
      <c r="GB24" s="13">
        <f t="shared" ca="1" si="34"/>
        <v>4.5774180406017853E-4</v>
      </c>
      <c r="GC24" s="13">
        <f t="shared" ca="1" si="34"/>
        <v>4.5774180406017853E-4</v>
      </c>
      <c r="GD24" s="13">
        <f t="shared" ca="1" si="34"/>
        <v>4.5774180406017853E-4</v>
      </c>
      <c r="GE24" s="13">
        <f t="shared" ca="1" si="34"/>
        <v>4.5774180406017853E-4</v>
      </c>
      <c r="GF24" s="13">
        <f t="shared" ca="1" si="34"/>
        <v>4.5774180406017853E-4</v>
      </c>
      <c r="GG24" s="13">
        <f t="shared" ca="1" si="34"/>
        <v>4.5774180406017853E-4</v>
      </c>
      <c r="GH24" s="13">
        <f t="shared" ca="1" si="34"/>
        <v>4.5774180406017853E-4</v>
      </c>
      <c r="GI24" s="13">
        <f t="shared" ca="1" si="34"/>
        <v>4.5774180406017853E-4</v>
      </c>
      <c r="GJ24" s="13">
        <f t="shared" ca="1" si="34"/>
        <v>4.5774180406017853E-4</v>
      </c>
      <c r="GK24" s="13">
        <f t="shared" ca="1" si="34"/>
        <v>4.5774180406017853E-4</v>
      </c>
      <c r="GL24" s="13">
        <f t="shared" ref="GL24:IW24" ca="1" si="35">VLOOKUP(KeyRate_next,tbl_last,3,0)</f>
        <v>4.5774180406017853E-4</v>
      </c>
      <c r="GM24" s="13">
        <f t="shared" ca="1" si="35"/>
        <v>4.5774180406017853E-4</v>
      </c>
      <c r="GN24" s="13">
        <f t="shared" ca="1" si="35"/>
        <v>4.5774180406017853E-4</v>
      </c>
      <c r="GO24" s="13">
        <f t="shared" ca="1" si="35"/>
        <v>4.5774180406017853E-4</v>
      </c>
      <c r="GP24" s="13">
        <f t="shared" ca="1" si="35"/>
        <v>4.5774180406017853E-4</v>
      </c>
      <c r="GQ24" s="13">
        <f t="shared" ca="1" si="35"/>
        <v>4.5774180406017853E-4</v>
      </c>
      <c r="GR24" s="13">
        <f t="shared" ca="1" si="35"/>
        <v>4.5774180406017853E-4</v>
      </c>
      <c r="GS24" s="13">
        <f t="shared" ca="1" si="35"/>
        <v>4.5774180406017853E-4</v>
      </c>
      <c r="GT24" s="13">
        <f t="shared" ca="1" si="35"/>
        <v>4.5774180406017853E-4</v>
      </c>
      <c r="GU24" s="13">
        <f t="shared" ca="1" si="35"/>
        <v>4.5774180406017853E-4</v>
      </c>
      <c r="GV24" s="13">
        <f t="shared" ca="1" si="35"/>
        <v>4.5774180406017853E-4</v>
      </c>
      <c r="GW24" s="13">
        <f t="shared" ca="1" si="35"/>
        <v>4.5774180406017853E-4</v>
      </c>
      <c r="GX24" s="13">
        <f t="shared" ca="1" si="35"/>
        <v>4.5774180406017853E-4</v>
      </c>
      <c r="GY24" s="13">
        <f t="shared" ca="1" si="35"/>
        <v>4.5774180406017853E-4</v>
      </c>
      <c r="GZ24" s="13">
        <f t="shared" ca="1" si="35"/>
        <v>4.5774180406017853E-4</v>
      </c>
      <c r="HA24" s="13">
        <f t="shared" ca="1" si="35"/>
        <v>4.5774180406017853E-4</v>
      </c>
      <c r="HB24" s="13">
        <f t="shared" ca="1" si="35"/>
        <v>4.5774180406017853E-4</v>
      </c>
      <c r="HC24" s="13">
        <f t="shared" ca="1" si="35"/>
        <v>4.5774180406017853E-4</v>
      </c>
      <c r="HD24" s="13">
        <f t="shared" ca="1" si="35"/>
        <v>4.5774180406017853E-4</v>
      </c>
      <c r="HE24" s="13">
        <f t="shared" ca="1" si="35"/>
        <v>4.5774180406017853E-4</v>
      </c>
      <c r="HF24" s="13">
        <f t="shared" ca="1" si="35"/>
        <v>4.5774180406017853E-4</v>
      </c>
      <c r="HG24" s="13">
        <f t="shared" ca="1" si="35"/>
        <v>4.5774180406017853E-4</v>
      </c>
      <c r="HH24" s="13">
        <f t="shared" ca="1" si="35"/>
        <v>4.5774180406017853E-4</v>
      </c>
      <c r="HI24" s="13">
        <f t="shared" ca="1" si="35"/>
        <v>4.5774180406017853E-4</v>
      </c>
      <c r="HJ24" s="13">
        <f t="shared" ca="1" si="35"/>
        <v>4.5774180406017853E-4</v>
      </c>
      <c r="HK24" s="13">
        <f t="shared" ca="1" si="35"/>
        <v>4.5774180406017853E-4</v>
      </c>
      <c r="HL24" s="13">
        <f t="shared" ca="1" si="35"/>
        <v>4.5774180406017853E-4</v>
      </c>
      <c r="HM24" s="13">
        <f t="shared" ca="1" si="35"/>
        <v>4.5774180406017853E-4</v>
      </c>
      <c r="HN24" s="13">
        <f t="shared" ca="1" si="35"/>
        <v>4.5774180406017853E-4</v>
      </c>
      <c r="HO24" s="13">
        <f t="shared" ca="1" si="35"/>
        <v>4.5774180406017853E-4</v>
      </c>
      <c r="HP24" s="13">
        <f t="shared" ca="1" si="35"/>
        <v>4.5774180406017853E-4</v>
      </c>
      <c r="HQ24" s="13">
        <f t="shared" ca="1" si="35"/>
        <v>4.5774180406017853E-4</v>
      </c>
      <c r="HR24" s="13">
        <f t="shared" ca="1" si="35"/>
        <v>4.5774180406017853E-4</v>
      </c>
      <c r="HS24" s="13">
        <f t="shared" ca="1" si="35"/>
        <v>4.5774180406017853E-4</v>
      </c>
      <c r="HT24" s="13">
        <f t="shared" ca="1" si="35"/>
        <v>4.5774180406017853E-4</v>
      </c>
      <c r="HU24" s="13">
        <f t="shared" ca="1" si="35"/>
        <v>4.5774180406017853E-4</v>
      </c>
      <c r="HV24" s="13">
        <f t="shared" ca="1" si="35"/>
        <v>4.5774180406017853E-4</v>
      </c>
      <c r="HW24" s="13">
        <f t="shared" ca="1" si="35"/>
        <v>4.5774180406017853E-4</v>
      </c>
      <c r="HX24" s="13">
        <f t="shared" ca="1" si="35"/>
        <v>4.5774180406017853E-4</v>
      </c>
      <c r="HY24" s="13">
        <f t="shared" ca="1" si="35"/>
        <v>4.5774180406017853E-4</v>
      </c>
      <c r="HZ24" s="13">
        <f t="shared" ca="1" si="35"/>
        <v>4.5774180406017853E-4</v>
      </c>
      <c r="IA24" s="13">
        <f t="shared" ca="1" si="35"/>
        <v>4.5774180406017853E-4</v>
      </c>
      <c r="IB24" s="13">
        <f t="shared" ca="1" si="35"/>
        <v>4.5774180406017853E-4</v>
      </c>
      <c r="IC24" s="13">
        <f t="shared" ca="1" si="35"/>
        <v>4.5774180406017853E-4</v>
      </c>
      <c r="ID24" s="13">
        <f t="shared" ca="1" si="35"/>
        <v>4.5774180406017853E-4</v>
      </c>
      <c r="IE24" s="13">
        <f t="shared" ca="1" si="35"/>
        <v>4.5774180406017853E-4</v>
      </c>
      <c r="IF24" s="13">
        <f t="shared" ca="1" si="35"/>
        <v>4.5774180406017853E-4</v>
      </c>
      <c r="IG24" s="13">
        <f t="shared" ca="1" si="35"/>
        <v>4.5774180406017853E-4</v>
      </c>
      <c r="IH24" s="13">
        <f t="shared" ca="1" si="35"/>
        <v>4.5774180406017853E-4</v>
      </c>
      <c r="II24" s="13">
        <f t="shared" ca="1" si="35"/>
        <v>4.5774180406017853E-4</v>
      </c>
      <c r="IJ24" s="13">
        <f t="shared" ca="1" si="35"/>
        <v>4.5774180406017853E-4</v>
      </c>
      <c r="IK24" s="13">
        <f t="shared" ca="1" si="35"/>
        <v>4.5774180406017853E-4</v>
      </c>
      <c r="IL24" s="13">
        <f t="shared" ca="1" si="35"/>
        <v>4.5774180406017853E-4</v>
      </c>
      <c r="IM24" s="13">
        <f t="shared" ca="1" si="35"/>
        <v>4.5774180406017853E-4</v>
      </c>
      <c r="IN24" s="13">
        <f t="shared" ca="1" si="35"/>
        <v>4.5774180406017853E-4</v>
      </c>
      <c r="IO24" s="13">
        <f t="shared" ca="1" si="35"/>
        <v>4.5774180406017853E-4</v>
      </c>
      <c r="IP24" s="13">
        <f t="shared" ca="1" si="35"/>
        <v>4.5774180406017853E-4</v>
      </c>
      <c r="IQ24" s="13">
        <f t="shared" ca="1" si="35"/>
        <v>4.5774180406017853E-4</v>
      </c>
      <c r="IR24" s="13">
        <f t="shared" ca="1" si="35"/>
        <v>4.5774180406017853E-4</v>
      </c>
      <c r="IS24" s="13">
        <f t="shared" ca="1" si="35"/>
        <v>4.5774180406017853E-4</v>
      </c>
      <c r="IT24" s="13">
        <f t="shared" ca="1" si="35"/>
        <v>4.5774180406017853E-4</v>
      </c>
      <c r="IU24" s="13">
        <f t="shared" ca="1" si="35"/>
        <v>4.5774180406017853E-4</v>
      </c>
      <c r="IV24" s="13">
        <f t="shared" ca="1" si="35"/>
        <v>4.5774180406017853E-4</v>
      </c>
      <c r="IW24" s="13">
        <f t="shared" ca="1" si="35"/>
        <v>4.5774180406017853E-4</v>
      </c>
      <c r="IX24" s="13">
        <f t="shared" ref="IX24:KP24" ca="1" si="36">VLOOKUP(KeyRate_next,tbl_last,3,0)</f>
        <v>4.5774180406017853E-4</v>
      </c>
      <c r="IY24" s="13">
        <f t="shared" ca="1" si="36"/>
        <v>4.5774180406017853E-4</v>
      </c>
      <c r="IZ24" s="13">
        <f t="shared" ca="1" si="36"/>
        <v>4.5774180406017853E-4</v>
      </c>
      <c r="JA24" s="13">
        <f t="shared" ca="1" si="36"/>
        <v>4.5774180406017853E-4</v>
      </c>
      <c r="JB24" s="13">
        <f t="shared" ca="1" si="36"/>
        <v>4.5774180406017853E-4</v>
      </c>
      <c r="JC24" s="13">
        <f t="shared" ca="1" si="36"/>
        <v>4.5774180406017853E-4</v>
      </c>
      <c r="JD24" s="13">
        <f t="shared" ca="1" si="36"/>
        <v>4.5774180406017853E-4</v>
      </c>
      <c r="JE24" s="13">
        <f t="shared" ca="1" si="36"/>
        <v>4.5774180406017853E-4</v>
      </c>
      <c r="JF24" s="13">
        <f t="shared" ca="1" si="36"/>
        <v>4.5774180406017853E-4</v>
      </c>
      <c r="JG24" s="13">
        <f t="shared" ca="1" si="36"/>
        <v>4.5774180406017853E-4</v>
      </c>
      <c r="JH24" s="13">
        <f t="shared" ca="1" si="36"/>
        <v>4.5774180406017853E-4</v>
      </c>
      <c r="JI24" s="13">
        <f t="shared" ca="1" si="36"/>
        <v>4.5774180406017853E-4</v>
      </c>
      <c r="JJ24" s="13">
        <f t="shared" ca="1" si="36"/>
        <v>4.5774180406017853E-4</v>
      </c>
      <c r="JK24" s="13">
        <f t="shared" ca="1" si="36"/>
        <v>4.5774180406017853E-4</v>
      </c>
      <c r="JL24" s="13">
        <f t="shared" ca="1" si="36"/>
        <v>4.5774180406017853E-4</v>
      </c>
      <c r="JM24" s="13">
        <f t="shared" ca="1" si="36"/>
        <v>4.5774180406017853E-4</v>
      </c>
      <c r="JN24" s="13">
        <f t="shared" ca="1" si="36"/>
        <v>4.5774180406017853E-4</v>
      </c>
      <c r="JO24" s="13">
        <f t="shared" ca="1" si="36"/>
        <v>4.5774180406017853E-4</v>
      </c>
      <c r="JP24" s="13">
        <f t="shared" ca="1" si="36"/>
        <v>4.5774180406017853E-4</v>
      </c>
      <c r="JQ24" s="13">
        <f t="shared" ca="1" si="36"/>
        <v>4.5774180406017853E-4</v>
      </c>
      <c r="JR24" s="13">
        <f t="shared" ca="1" si="36"/>
        <v>4.5774180406017853E-4</v>
      </c>
      <c r="JS24" s="13">
        <f t="shared" ca="1" si="36"/>
        <v>4.5774180406017853E-4</v>
      </c>
      <c r="JT24" s="13">
        <f t="shared" ca="1" si="36"/>
        <v>4.5774180406017853E-4</v>
      </c>
      <c r="JU24" s="13">
        <f t="shared" ca="1" si="36"/>
        <v>4.5774180406017853E-4</v>
      </c>
      <c r="JV24" s="13">
        <f t="shared" ca="1" si="36"/>
        <v>4.5774180406017853E-4</v>
      </c>
      <c r="JW24" s="13">
        <f t="shared" ca="1" si="36"/>
        <v>4.5774180406017853E-4</v>
      </c>
      <c r="JX24" s="13">
        <f t="shared" ca="1" si="36"/>
        <v>4.5774180406017853E-4</v>
      </c>
      <c r="JY24" s="13">
        <f t="shared" ca="1" si="36"/>
        <v>4.5774180406017853E-4</v>
      </c>
      <c r="JZ24" s="13">
        <f t="shared" ca="1" si="36"/>
        <v>4.5774180406017853E-4</v>
      </c>
      <c r="KA24" s="13">
        <f t="shared" ca="1" si="36"/>
        <v>4.5774180406017853E-4</v>
      </c>
      <c r="KB24" s="13">
        <f t="shared" ca="1" si="36"/>
        <v>4.5774180406017853E-4</v>
      </c>
      <c r="KC24" s="13">
        <f t="shared" ca="1" si="36"/>
        <v>4.5774180406017853E-4</v>
      </c>
      <c r="KD24" s="13">
        <f t="shared" ca="1" si="36"/>
        <v>4.5774180406017853E-4</v>
      </c>
      <c r="KE24" s="13">
        <f t="shared" ca="1" si="36"/>
        <v>4.5774180406017853E-4</v>
      </c>
      <c r="KF24" s="13">
        <f t="shared" ca="1" si="36"/>
        <v>4.5774180406017853E-4</v>
      </c>
      <c r="KG24" s="13">
        <f t="shared" ca="1" si="36"/>
        <v>4.5774180406017853E-4</v>
      </c>
      <c r="KH24" s="13">
        <f t="shared" ca="1" si="36"/>
        <v>4.5774180406017853E-4</v>
      </c>
      <c r="KI24" s="13">
        <f t="shared" ca="1" si="36"/>
        <v>4.5774180406017853E-4</v>
      </c>
      <c r="KJ24" s="13">
        <f t="shared" ca="1" si="36"/>
        <v>4.5774180406017853E-4</v>
      </c>
      <c r="KK24" s="13">
        <f t="shared" ca="1" si="36"/>
        <v>4.5774180406017853E-4</v>
      </c>
      <c r="KL24" s="13">
        <f t="shared" ca="1" si="36"/>
        <v>4.5774180406017853E-4</v>
      </c>
      <c r="KM24" s="13">
        <f t="shared" ca="1" si="36"/>
        <v>4.5774180406017853E-4</v>
      </c>
      <c r="KN24" s="13">
        <f t="shared" ca="1" si="36"/>
        <v>4.5774180406017853E-4</v>
      </c>
      <c r="KO24" s="13">
        <f t="shared" ca="1" si="36"/>
        <v>4.5774180406017853E-4</v>
      </c>
      <c r="KP24" s="13">
        <f t="shared" ca="1" si="36"/>
        <v>4.5774180406017853E-4</v>
      </c>
    </row>
    <row r="26" spans="1:302" x14ac:dyDescent="0.2">
      <c r="A26" s="13" t="s">
        <v>77</v>
      </c>
      <c r="B26" s="13">
        <f t="shared" ref="B26:BM26" ca="1" si="37">VLOOKUP(KeyRate_last,tbl_last,6,0)</f>
        <v>6.0292758096961865E-8</v>
      </c>
      <c r="C26" s="13">
        <f t="shared" ca="1" si="37"/>
        <v>6.0292758096961865E-8</v>
      </c>
      <c r="D26" s="13">
        <f t="shared" ca="1" si="37"/>
        <v>6.0292758096961865E-8</v>
      </c>
      <c r="E26" s="13">
        <f t="shared" ca="1" si="37"/>
        <v>6.0292758096961865E-8</v>
      </c>
      <c r="F26" s="13">
        <f t="shared" ca="1" si="37"/>
        <v>6.0292758096961865E-8</v>
      </c>
      <c r="G26" s="13">
        <f t="shared" ca="1" si="37"/>
        <v>6.0292758096961865E-8</v>
      </c>
      <c r="H26" s="13">
        <f t="shared" ca="1" si="37"/>
        <v>6.0292758096961865E-8</v>
      </c>
      <c r="I26" s="13">
        <f t="shared" ca="1" si="37"/>
        <v>6.0292758096961865E-8</v>
      </c>
      <c r="J26" s="13">
        <f t="shared" ca="1" si="37"/>
        <v>6.0292758096961865E-8</v>
      </c>
      <c r="K26" s="13">
        <f t="shared" ca="1" si="37"/>
        <v>6.0292758096961865E-8</v>
      </c>
      <c r="L26" s="13">
        <f t="shared" ca="1" si="37"/>
        <v>8.2382963109336802E-8</v>
      </c>
      <c r="M26" s="13">
        <f t="shared" ca="1" si="37"/>
        <v>8.2382963109336802E-8</v>
      </c>
      <c r="N26" s="13">
        <f t="shared" ca="1" si="37"/>
        <v>8.2382963109336802E-8</v>
      </c>
      <c r="O26" s="13">
        <f t="shared" ca="1" si="37"/>
        <v>8.2382963109336802E-8</v>
      </c>
      <c r="P26" s="13">
        <f t="shared" ca="1" si="37"/>
        <v>8.2382963109336802E-8</v>
      </c>
      <c r="Q26" s="13">
        <f t="shared" ca="1" si="37"/>
        <v>8.2382963109336802E-8</v>
      </c>
      <c r="R26" s="13">
        <f t="shared" ca="1" si="37"/>
        <v>8.2382963109336802E-8</v>
      </c>
      <c r="S26" s="13">
        <f t="shared" ca="1" si="37"/>
        <v>8.2382963109336802E-8</v>
      </c>
      <c r="T26" s="13">
        <f t="shared" ca="1" si="37"/>
        <v>8.2382963109336802E-8</v>
      </c>
      <c r="U26" s="13">
        <f t="shared" ca="1" si="37"/>
        <v>8.2382963109336802E-8</v>
      </c>
      <c r="V26" s="13">
        <f t="shared" ca="1" si="37"/>
        <v>8.2382963109336802E-8</v>
      </c>
      <c r="W26" s="13">
        <f t="shared" ca="1" si="37"/>
        <v>8.2382963109336802E-8</v>
      </c>
      <c r="X26" s="13">
        <f t="shared" ca="1" si="37"/>
        <v>8.2382963109336802E-8</v>
      </c>
      <c r="Y26" s="13">
        <f t="shared" ca="1" si="37"/>
        <v>8.2382963109336802E-8</v>
      </c>
      <c r="Z26" s="13">
        <f t="shared" ca="1" si="37"/>
        <v>8.2382963109336802E-8</v>
      </c>
      <c r="AA26" s="13">
        <f t="shared" ca="1" si="37"/>
        <v>8.2382963109336802E-8</v>
      </c>
      <c r="AB26" s="13">
        <f t="shared" ca="1" si="37"/>
        <v>8.2382963109336802E-8</v>
      </c>
      <c r="AC26" s="13">
        <f t="shared" ca="1" si="37"/>
        <v>8.2382963109336802E-8</v>
      </c>
      <c r="AD26" s="13">
        <f t="shared" ca="1" si="37"/>
        <v>8.2382963109336802E-8</v>
      </c>
      <c r="AE26" s="13">
        <f t="shared" ca="1" si="37"/>
        <v>8.2382963109336802E-8</v>
      </c>
      <c r="AF26" s="13">
        <f t="shared" ca="1" si="37"/>
        <v>9.7896692358618398E-8</v>
      </c>
      <c r="AG26" s="13">
        <f t="shared" ca="1" si="37"/>
        <v>9.7896692358618398E-8</v>
      </c>
      <c r="AH26" s="13">
        <f t="shared" ca="1" si="37"/>
        <v>9.7896692358618398E-8</v>
      </c>
      <c r="AI26" s="13">
        <f t="shared" ca="1" si="37"/>
        <v>9.7896692358618398E-8</v>
      </c>
      <c r="AJ26" s="13">
        <f t="shared" ca="1" si="37"/>
        <v>9.7896692358618398E-8</v>
      </c>
      <c r="AK26" s="13">
        <f t="shared" ca="1" si="37"/>
        <v>9.7896692358618398E-8</v>
      </c>
      <c r="AL26" s="13">
        <f t="shared" ca="1" si="37"/>
        <v>9.7896692358618398E-8</v>
      </c>
      <c r="AM26" s="13">
        <f t="shared" ca="1" si="37"/>
        <v>9.7896692358618398E-8</v>
      </c>
      <c r="AN26" s="13">
        <f t="shared" ca="1" si="37"/>
        <v>9.7896692358618398E-8</v>
      </c>
      <c r="AO26" s="13">
        <f t="shared" ca="1" si="37"/>
        <v>9.7896692358618398E-8</v>
      </c>
      <c r="AP26" s="13">
        <f t="shared" ca="1" si="37"/>
        <v>9.6784153745477959E-8</v>
      </c>
      <c r="AQ26" s="13">
        <f t="shared" ca="1" si="37"/>
        <v>9.6784153745477959E-8</v>
      </c>
      <c r="AR26" s="13">
        <f t="shared" ca="1" si="37"/>
        <v>9.6784153745477959E-8</v>
      </c>
      <c r="AS26" s="13">
        <f t="shared" ca="1" si="37"/>
        <v>9.6784153745477959E-8</v>
      </c>
      <c r="AT26" s="13">
        <f t="shared" ca="1" si="37"/>
        <v>9.6784153745477959E-8</v>
      </c>
      <c r="AU26" s="13">
        <f t="shared" ca="1" si="37"/>
        <v>9.6784153745477959E-8</v>
      </c>
      <c r="AV26" s="13">
        <f t="shared" ca="1" si="37"/>
        <v>9.6784153745477959E-8</v>
      </c>
      <c r="AW26" s="13">
        <f t="shared" ca="1" si="37"/>
        <v>9.6784153745477959E-8</v>
      </c>
      <c r="AX26" s="13">
        <f t="shared" ca="1" si="37"/>
        <v>9.6784153745477959E-8</v>
      </c>
      <c r="AY26" s="13">
        <f t="shared" ca="1" si="37"/>
        <v>9.6784153745477959E-8</v>
      </c>
      <c r="AZ26" s="13">
        <f t="shared" ca="1" si="37"/>
        <v>9.7110519961521921E-8</v>
      </c>
      <c r="BA26" s="13">
        <f t="shared" ca="1" si="37"/>
        <v>9.7110519961521921E-8</v>
      </c>
      <c r="BB26" s="13">
        <f t="shared" ca="1" si="37"/>
        <v>9.7110519961521921E-8</v>
      </c>
      <c r="BC26" s="13">
        <f t="shared" ca="1" si="37"/>
        <v>9.7110519961521921E-8</v>
      </c>
      <c r="BD26" s="13">
        <f t="shared" ca="1" si="37"/>
        <v>9.7110519961521921E-8</v>
      </c>
      <c r="BE26" s="13">
        <f t="shared" ca="1" si="37"/>
        <v>9.7110519961521921E-8</v>
      </c>
      <c r="BF26" s="13">
        <f t="shared" ca="1" si="37"/>
        <v>9.7110519961521921E-8</v>
      </c>
      <c r="BG26" s="13">
        <f t="shared" ca="1" si="37"/>
        <v>9.7110519961521921E-8</v>
      </c>
      <c r="BH26" s="13">
        <f t="shared" ca="1" si="37"/>
        <v>9.7110519961521921E-8</v>
      </c>
      <c r="BI26" s="13">
        <f t="shared" ca="1" si="37"/>
        <v>9.7110519961521921E-8</v>
      </c>
      <c r="BJ26" s="13">
        <f t="shared" ca="1" si="37"/>
        <v>9.7110519961521921E-8</v>
      </c>
      <c r="BK26" s="13">
        <f t="shared" ca="1" si="37"/>
        <v>9.7110519961521921E-8</v>
      </c>
      <c r="BL26" s="13">
        <f t="shared" ca="1" si="37"/>
        <v>9.7110519961521921E-8</v>
      </c>
      <c r="BM26" s="13">
        <f t="shared" ca="1" si="37"/>
        <v>9.7110519961521921E-8</v>
      </c>
      <c r="BN26" s="13">
        <f t="shared" ref="BN26:DY26" ca="1" si="38">VLOOKUP(KeyRate_last,tbl_last,6,0)</f>
        <v>9.7110519961521921E-8</v>
      </c>
      <c r="BO26" s="13">
        <f t="shared" ca="1" si="38"/>
        <v>9.7110519961521921E-8</v>
      </c>
      <c r="BP26" s="13">
        <f t="shared" ca="1" si="38"/>
        <v>9.7110519961521921E-8</v>
      </c>
      <c r="BQ26" s="13">
        <f t="shared" ca="1" si="38"/>
        <v>9.7110519961521921E-8</v>
      </c>
      <c r="BR26" s="13">
        <f t="shared" ca="1" si="38"/>
        <v>9.7110519961521921E-8</v>
      </c>
      <c r="BS26" s="13">
        <f t="shared" ca="1" si="38"/>
        <v>9.7110519961521921E-8</v>
      </c>
      <c r="BT26" s="13">
        <f t="shared" ca="1" si="38"/>
        <v>9.5245352499713225E-8</v>
      </c>
      <c r="BU26" s="13">
        <f t="shared" ca="1" si="38"/>
        <v>9.5245352499713225E-8</v>
      </c>
      <c r="BV26" s="13">
        <f t="shared" ca="1" si="38"/>
        <v>9.5245352499713225E-8</v>
      </c>
      <c r="BW26" s="13">
        <f t="shared" ca="1" si="38"/>
        <v>9.5245352499713225E-8</v>
      </c>
      <c r="BX26" s="13">
        <f t="shared" ca="1" si="38"/>
        <v>9.5245352499713225E-8</v>
      </c>
      <c r="BY26" s="13">
        <f t="shared" ca="1" si="38"/>
        <v>9.5245352499713225E-8</v>
      </c>
      <c r="BZ26" s="13">
        <f t="shared" ca="1" si="38"/>
        <v>9.5245352499713225E-8</v>
      </c>
      <c r="CA26" s="13">
        <f t="shared" ca="1" si="38"/>
        <v>9.5245352499713225E-8</v>
      </c>
      <c r="CB26" s="13">
        <f t="shared" ca="1" si="38"/>
        <v>9.5245352499713225E-8</v>
      </c>
      <c r="CC26" s="13">
        <f t="shared" ca="1" si="38"/>
        <v>9.5245352499713225E-8</v>
      </c>
      <c r="CD26" s="13">
        <f t="shared" ca="1" si="38"/>
        <v>9.5245352499713225E-8</v>
      </c>
      <c r="CE26" s="13">
        <f t="shared" ca="1" si="38"/>
        <v>9.5245352499713225E-8</v>
      </c>
      <c r="CF26" s="13">
        <f t="shared" ca="1" si="38"/>
        <v>9.5245352499713225E-8</v>
      </c>
      <c r="CG26" s="13">
        <f t="shared" ca="1" si="38"/>
        <v>9.5245352499713225E-8</v>
      </c>
      <c r="CH26" s="13">
        <f t="shared" ca="1" si="38"/>
        <v>9.5245352499713225E-8</v>
      </c>
      <c r="CI26" s="13">
        <f t="shared" ca="1" si="38"/>
        <v>9.5245352499713225E-8</v>
      </c>
      <c r="CJ26" s="13">
        <f t="shared" ca="1" si="38"/>
        <v>9.5245352499713225E-8</v>
      </c>
      <c r="CK26" s="13">
        <f t="shared" ca="1" si="38"/>
        <v>9.5245352499713225E-8</v>
      </c>
      <c r="CL26" s="13">
        <f t="shared" ca="1" si="38"/>
        <v>9.5245352499713225E-8</v>
      </c>
      <c r="CM26" s="13">
        <f t="shared" ca="1" si="38"/>
        <v>9.5245352499713225E-8</v>
      </c>
      <c r="CN26" s="13">
        <f t="shared" ca="1" si="38"/>
        <v>9.5245352499713225E-8</v>
      </c>
      <c r="CO26" s="13">
        <f t="shared" ca="1" si="38"/>
        <v>9.5245352499713225E-8</v>
      </c>
      <c r="CP26" s="13">
        <f t="shared" ca="1" si="38"/>
        <v>9.5245352499713225E-8</v>
      </c>
      <c r="CQ26" s="13">
        <f t="shared" ca="1" si="38"/>
        <v>9.5245352499713225E-8</v>
      </c>
      <c r="CR26" s="13">
        <f t="shared" ca="1" si="38"/>
        <v>9.5245352499713225E-8</v>
      </c>
      <c r="CS26" s="13">
        <f t="shared" ca="1" si="38"/>
        <v>9.5245352499713225E-8</v>
      </c>
      <c r="CT26" s="13">
        <f t="shared" ca="1" si="38"/>
        <v>9.5245352499713225E-8</v>
      </c>
      <c r="CU26" s="13">
        <f t="shared" ca="1" si="38"/>
        <v>9.5245352499713225E-8</v>
      </c>
      <c r="CV26" s="13">
        <f t="shared" ca="1" si="38"/>
        <v>9.5245352499713225E-8</v>
      </c>
      <c r="CW26" s="13">
        <f t="shared" ca="1" si="38"/>
        <v>9.5245352499713225E-8</v>
      </c>
      <c r="CX26" s="13">
        <f t="shared" ca="1" si="38"/>
        <v>8.7054929828074485E-8</v>
      </c>
      <c r="CY26" s="13">
        <f t="shared" ca="1" si="38"/>
        <v>8.7054929828074485E-8</v>
      </c>
      <c r="CZ26" s="13">
        <f t="shared" ca="1" si="38"/>
        <v>8.7054929828074485E-8</v>
      </c>
      <c r="DA26" s="13">
        <f t="shared" ca="1" si="38"/>
        <v>8.7054929828074485E-8</v>
      </c>
      <c r="DB26" s="13">
        <f t="shared" ca="1" si="38"/>
        <v>8.7054929828074485E-8</v>
      </c>
      <c r="DC26" s="13">
        <f t="shared" ca="1" si="38"/>
        <v>8.7054929828074485E-8</v>
      </c>
      <c r="DD26" s="13">
        <f t="shared" ca="1" si="38"/>
        <v>8.7054929828074485E-8</v>
      </c>
      <c r="DE26" s="13">
        <f t="shared" ca="1" si="38"/>
        <v>8.7054929828074485E-8</v>
      </c>
      <c r="DF26" s="13">
        <f t="shared" ca="1" si="38"/>
        <v>8.7054929828074485E-8</v>
      </c>
      <c r="DG26" s="13">
        <f t="shared" ca="1" si="38"/>
        <v>8.7054929828074485E-8</v>
      </c>
      <c r="DH26" s="13">
        <f t="shared" ca="1" si="38"/>
        <v>8.7054929828074485E-8</v>
      </c>
      <c r="DI26" s="13">
        <f t="shared" ca="1" si="38"/>
        <v>8.7054929828074485E-8</v>
      </c>
      <c r="DJ26" s="13">
        <f t="shared" ca="1" si="38"/>
        <v>8.7054929828074485E-8</v>
      </c>
      <c r="DK26" s="13">
        <f t="shared" ca="1" si="38"/>
        <v>8.7054929828074485E-8</v>
      </c>
      <c r="DL26" s="13">
        <f t="shared" ca="1" si="38"/>
        <v>8.7054929828074485E-8</v>
      </c>
      <c r="DM26" s="13">
        <f t="shared" ca="1" si="38"/>
        <v>8.7054929828074485E-8</v>
      </c>
      <c r="DN26" s="13">
        <f t="shared" ca="1" si="38"/>
        <v>8.7054929828074485E-8</v>
      </c>
      <c r="DO26" s="13">
        <f t="shared" ca="1" si="38"/>
        <v>8.7054929828074485E-8</v>
      </c>
      <c r="DP26" s="13">
        <f t="shared" ca="1" si="38"/>
        <v>8.7054929828074485E-8</v>
      </c>
      <c r="DQ26" s="13">
        <f t="shared" ca="1" si="38"/>
        <v>8.7054929828074485E-8</v>
      </c>
      <c r="DR26" s="13">
        <f t="shared" ca="1" si="38"/>
        <v>8.7054929828074485E-8</v>
      </c>
      <c r="DS26" s="13">
        <f t="shared" ca="1" si="38"/>
        <v>8.7054929828074485E-8</v>
      </c>
      <c r="DT26" s="13">
        <f t="shared" ca="1" si="38"/>
        <v>8.7054929828074485E-8</v>
      </c>
      <c r="DU26" s="13">
        <f t="shared" ca="1" si="38"/>
        <v>8.7054929828074485E-8</v>
      </c>
      <c r="DV26" s="13">
        <f t="shared" ca="1" si="38"/>
        <v>8.7054929828074485E-8</v>
      </c>
      <c r="DW26" s="13">
        <f t="shared" ca="1" si="38"/>
        <v>8.7054929828074485E-8</v>
      </c>
      <c r="DX26" s="13">
        <f t="shared" ca="1" si="38"/>
        <v>8.7054929828074485E-8</v>
      </c>
      <c r="DY26" s="13">
        <f t="shared" ca="1" si="38"/>
        <v>8.7054929828074485E-8</v>
      </c>
      <c r="DZ26" s="13">
        <f t="shared" ref="DZ26:GK26" ca="1" si="39">VLOOKUP(KeyRate_last,tbl_last,6,0)</f>
        <v>8.7054929828074485E-8</v>
      </c>
      <c r="EA26" s="13">
        <f t="shared" ca="1" si="39"/>
        <v>8.7054929828074485E-8</v>
      </c>
      <c r="EB26" s="13">
        <f t="shared" ca="1" si="39"/>
        <v>8.7054929828074485E-8</v>
      </c>
      <c r="EC26" s="13">
        <f t="shared" ca="1" si="39"/>
        <v>8.7054929828074485E-8</v>
      </c>
      <c r="ED26" s="13">
        <f t="shared" ca="1" si="39"/>
        <v>8.7054929828074485E-8</v>
      </c>
      <c r="EE26" s="13">
        <f t="shared" ca="1" si="39"/>
        <v>8.7054929828074485E-8</v>
      </c>
      <c r="EF26" s="13">
        <f t="shared" ca="1" si="39"/>
        <v>8.7054929828074485E-8</v>
      </c>
      <c r="EG26" s="13">
        <f t="shared" ca="1" si="39"/>
        <v>8.7054929828074485E-8</v>
      </c>
      <c r="EH26" s="13">
        <f t="shared" ca="1" si="39"/>
        <v>8.7054929828074485E-8</v>
      </c>
      <c r="EI26" s="13">
        <f t="shared" ca="1" si="39"/>
        <v>8.7054929828074485E-8</v>
      </c>
      <c r="EJ26" s="13">
        <f t="shared" ca="1" si="39"/>
        <v>8.7054929828074485E-8</v>
      </c>
      <c r="EK26" s="13">
        <f t="shared" ca="1" si="39"/>
        <v>8.7054929828074485E-8</v>
      </c>
      <c r="EL26" s="13">
        <f t="shared" ca="1" si="39"/>
        <v>8.7054929828074485E-8</v>
      </c>
      <c r="EM26" s="13">
        <f t="shared" ca="1" si="39"/>
        <v>8.7054929828074485E-8</v>
      </c>
      <c r="EN26" s="13">
        <f t="shared" ca="1" si="39"/>
        <v>8.7054929828074485E-8</v>
      </c>
      <c r="EO26" s="13">
        <f t="shared" ca="1" si="39"/>
        <v>8.7054929828074485E-8</v>
      </c>
      <c r="EP26" s="13">
        <f t="shared" ca="1" si="39"/>
        <v>8.7054929828074485E-8</v>
      </c>
      <c r="EQ26" s="13">
        <f t="shared" ca="1" si="39"/>
        <v>8.7054929828074485E-8</v>
      </c>
      <c r="ER26" s="13">
        <f t="shared" ca="1" si="39"/>
        <v>8.7054929828074485E-8</v>
      </c>
      <c r="ES26" s="13">
        <f t="shared" ca="1" si="39"/>
        <v>8.7054929828074485E-8</v>
      </c>
      <c r="ET26" s="13">
        <f t="shared" ca="1" si="39"/>
        <v>8.7054929828074485E-8</v>
      </c>
      <c r="EU26" s="13">
        <f t="shared" ca="1" si="39"/>
        <v>8.7054929828074485E-8</v>
      </c>
      <c r="EV26" s="13">
        <f t="shared" ca="1" si="39"/>
        <v>8.7054929828074485E-8</v>
      </c>
      <c r="EW26" s="13">
        <f t="shared" ca="1" si="39"/>
        <v>8.7054929828074485E-8</v>
      </c>
      <c r="EX26" s="13">
        <f t="shared" ca="1" si="39"/>
        <v>8.7054929828074485E-8</v>
      </c>
      <c r="EY26" s="13">
        <f t="shared" ca="1" si="39"/>
        <v>8.7054929828074485E-8</v>
      </c>
      <c r="EZ26" s="13">
        <f t="shared" ca="1" si="39"/>
        <v>8.7054929828074485E-8</v>
      </c>
      <c r="FA26" s="13">
        <f t="shared" ca="1" si="39"/>
        <v>8.7054929828074485E-8</v>
      </c>
      <c r="FB26" s="13">
        <f t="shared" ca="1" si="39"/>
        <v>8.7054929828074485E-8</v>
      </c>
      <c r="FC26" s="13">
        <f t="shared" ca="1" si="39"/>
        <v>8.7054929828074485E-8</v>
      </c>
      <c r="FD26" s="13">
        <f t="shared" ca="1" si="39"/>
        <v>8.7054929828074485E-8</v>
      </c>
      <c r="FE26" s="13">
        <f t="shared" ca="1" si="39"/>
        <v>8.7054929828074485E-8</v>
      </c>
      <c r="FF26" s="13">
        <f t="shared" ca="1" si="39"/>
        <v>8.7054929828074485E-8</v>
      </c>
      <c r="FG26" s="13">
        <f t="shared" ca="1" si="39"/>
        <v>8.7054929828074485E-8</v>
      </c>
      <c r="FH26" s="13">
        <f t="shared" ca="1" si="39"/>
        <v>8.7054929828074485E-8</v>
      </c>
      <c r="FI26" s="13">
        <f t="shared" ca="1" si="39"/>
        <v>8.7054929828074485E-8</v>
      </c>
      <c r="FJ26" s="13">
        <f t="shared" ca="1" si="39"/>
        <v>8.7054929828074485E-8</v>
      </c>
      <c r="FK26" s="13">
        <f t="shared" ca="1" si="39"/>
        <v>8.7054929828074485E-8</v>
      </c>
      <c r="FL26" s="13">
        <f t="shared" ca="1" si="39"/>
        <v>8.7054929828074485E-8</v>
      </c>
      <c r="FM26" s="13">
        <f t="shared" ca="1" si="39"/>
        <v>8.7054929828074485E-8</v>
      </c>
      <c r="FN26" s="13">
        <f t="shared" ca="1" si="39"/>
        <v>8.7054929828074485E-8</v>
      </c>
      <c r="FO26" s="13">
        <f t="shared" ca="1" si="39"/>
        <v>8.7054929828074485E-8</v>
      </c>
      <c r="FP26" s="13">
        <f t="shared" ca="1" si="39"/>
        <v>8.7054929828074485E-8</v>
      </c>
      <c r="FQ26" s="13">
        <f t="shared" ca="1" si="39"/>
        <v>8.7054929828074485E-8</v>
      </c>
      <c r="FR26" s="13">
        <f t="shared" ca="1" si="39"/>
        <v>8.7054929828074485E-8</v>
      </c>
      <c r="FS26" s="13">
        <f t="shared" ca="1" si="39"/>
        <v>8.7054929828074485E-8</v>
      </c>
      <c r="FT26" s="13">
        <f t="shared" ca="1" si="39"/>
        <v>8.7054929828074485E-8</v>
      </c>
      <c r="FU26" s="13">
        <f t="shared" ca="1" si="39"/>
        <v>8.7054929828074485E-8</v>
      </c>
      <c r="FV26" s="13">
        <f t="shared" ca="1" si="39"/>
        <v>8.7054929828074485E-8</v>
      </c>
      <c r="FW26" s="13">
        <f t="shared" ca="1" si="39"/>
        <v>8.7054929828074485E-8</v>
      </c>
      <c r="FX26" s="13">
        <f t="shared" ca="1" si="39"/>
        <v>8.7054929828074485E-8</v>
      </c>
      <c r="FY26" s="13">
        <f t="shared" ca="1" si="39"/>
        <v>8.7054929828074485E-8</v>
      </c>
      <c r="FZ26" s="13">
        <f t="shared" ca="1" si="39"/>
        <v>8.7054929828074485E-8</v>
      </c>
      <c r="GA26" s="13">
        <f t="shared" ca="1" si="39"/>
        <v>8.7054929828074485E-8</v>
      </c>
      <c r="GB26" s="13">
        <f t="shared" ca="1" si="39"/>
        <v>8.7054929828074485E-8</v>
      </c>
      <c r="GC26" s="13">
        <f t="shared" ca="1" si="39"/>
        <v>8.7054929828074485E-8</v>
      </c>
      <c r="GD26" s="13">
        <f t="shared" ca="1" si="39"/>
        <v>8.7054929828074485E-8</v>
      </c>
      <c r="GE26" s="13">
        <f t="shared" ca="1" si="39"/>
        <v>8.7054929828074485E-8</v>
      </c>
      <c r="GF26" s="13">
        <f t="shared" ca="1" si="39"/>
        <v>8.7054929828074485E-8</v>
      </c>
      <c r="GG26" s="13">
        <f t="shared" ca="1" si="39"/>
        <v>8.7054929828074485E-8</v>
      </c>
      <c r="GH26" s="13">
        <f t="shared" ca="1" si="39"/>
        <v>8.7054929828074485E-8</v>
      </c>
      <c r="GI26" s="13">
        <f t="shared" ca="1" si="39"/>
        <v>8.7054929828074485E-8</v>
      </c>
      <c r="GJ26" s="13">
        <f t="shared" ca="1" si="39"/>
        <v>8.7054929828074485E-8</v>
      </c>
      <c r="GK26" s="13">
        <f t="shared" ca="1" si="39"/>
        <v>8.7054929828074485E-8</v>
      </c>
      <c r="GL26" s="13">
        <f t="shared" ref="GL26:IW26" ca="1" si="40">VLOOKUP(KeyRate_last,tbl_last,6,0)</f>
        <v>8.7054929828074485E-8</v>
      </c>
      <c r="GM26" s="13">
        <f t="shared" ca="1" si="40"/>
        <v>8.7054929828074485E-8</v>
      </c>
      <c r="GN26" s="13">
        <f t="shared" ca="1" si="40"/>
        <v>8.7054929828074485E-8</v>
      </c>
      <c r="GO26" s="13">
        <f t="shared" ca="1" si="40"/>
        <v>8.7054929828074485E-8</v>
      </c>
      <c r="GP26" s="13">
        <f t="shared" ca="1" si="40"/>
        <v>8.7054929828074485E-8</v>
      </c>
      <c r="GQ26" s="13">
        <f t="shared" ca="1" si="40"/>
        <v>8.7054929828074485E-8</v>
      </c>
      <c r="GR26" s="13">
        <f t="shared" ca="1" si="40"/>
        <v>8.7054929828074485E-8</v>
      </c>
      <c r="GS26" s="13">
        <f t="shared" ca="1" si="40"/>
        <v>8.7054929828074485E-8</v>
      </c>
      <c r="GT26" s="13">
        <f t="shared" ca="1" si="40"/>
        <v>8.7054929828074485E-8</v>
      </c>
      <c r="GU26" s="13">
        <f t="shared" ca="1" si="40"/>
        <v>8.7054929828074485E-8</v>
      </c>
      <c r="GV26" s="13">
        <f t="shared" ca="1" si="40"/>
        <v>8.7054929828074485E-8</v>
      </c>
      <c r="GW26" s="13">
        <f t="shared" ca="1" si="40"/>
        <v>8.7054929828074485E-8</v>
      </c>
      <c r="GX26" s="13">
        <f t="shared" ca="1" si="40"/>
        <v>8.7054929828074485E-8</v>
      </c>
      <c r="GY26" s="13">
        <f t="shared" ca="1" si="40"/>
        <v>8.7054929828074485E-8</v>
      </c>
      <c r="GZ26" s="13">
        <f t="shared" ca="1" si="40"/>
        <v>8.7054929828074485E-8</v>
      </c>
      <c r="HA26" s="13">
        <f t="shared" ca="1" si="40"/>
        <v>8.7054929828074485E-8</v>
      </c>
      <c r="HB26" s="13">
        <f t="shared" ca="1" si="40"/>
        <v>8.7054929828074485E-8</v>
      </c>
      <c r="HC26" s="13">
        <f t="shared" ca="1" si="40"/>
        <v>8.7054929828074485E-8</v>
      </c>
      <c r="HD26" s="13">
        <f t="shared" ca="1" si="40"/>
        <v>8.7054929828074485E-8</v>
      </c>
      <c r="HE26" s="13">
        <f t="shared" ca="1" si="40"/>
        <v>8.7054929828074485E-8</v>
      </c>
      <c r="HF26" s="13">
        <f t="shared" ca="1" si="40"/>
        <v>8.7054929828074485E-8</v>
      </c>
      <c r="HG26" s="13">
        <f t="shared" ca="1" si="40"/>
        <v>8.7054929828074485E-8</v>
      </c>
      <c r="HH26" s="13">
        <f t="shared" ca="1" si="40"/>
        <v>8.7054929828074485E-8</v>
      </c>
      <c r="HI26" s="13">
        <f t="shared" ca="1" si="40"/>
        <v>8.7054929828074485E-8</v>
      </c>
      <c r="HJ26" s="13">
        <f t="shared" ca="1" si="40"/>
        <v>8.7054929828074485E-8</v>
      </c>
      <c r="HK26" s="13">
        <f t="shared" ca="1" si="40"/>
        <v>8.7054929828074485E-8</v>
      </c>
      <c r="HL26" s="13">
        <f t="shared" ca="1" si="40"/>
        <v>8.7054929828074485E-8</v>
      </c>
      <c r="HM26" s="13">
        <f t="shared" ca="1" si="40"/>
        <v>8.7054929828074485E-8</v>
      </c>
      <c r="HN26" s="13">
        <f t="shared" ca="1" si="40"/>
        <v>8.7054929828074485E-8</v>
      </c>
      <c r="HO26" s="13">
        <f t="shared" ca="1" si="40"/>
        <v>8.7054929828074485E-8</v>
      </c>
      <c r="HP26" s="13">
        <f t="shared" ca="1" si="40"/>
        <v>8.7054929828074485E-8</v>
      </c>
      <c r="HQ26" s="13">
        <f t="shared" ca="1" si="40"/>
        <v>8.7054929828074485E-8</v>
      </c>
      <c r="HR26" s="13">
        <f t="shared" ca="1" si="40"/>
        <v>8.7054929828074485E-8</v>
      </c>
      <c r="HS26" s="13">
        <f t="shared" ca="1" si="40"/>
        <v>8.7054929828074485E-8</v>
      </c>
      <c r="HT26" s="13">
        <f t="shared" ca="1" si="40"/>
        <v>8.7054929828074485E-8</v>
      </c>
      <c r="HU26" s="13">
        <f t="shared" ca="1" si="40"/>
        <v>8.7054929828074485E-8</v>
      </c>
      <c r="HV26" s="13">
        <f t="shared" ca="1" si="40"/>
        <v>8.7054929828074485E-8</v>
      </c>
      <c r="HW26" s="13">
        <f t="shared" ca="1" si="40"/>
        <v>8.7054929828074485E-8</v>
      </c>
      <c r="HX26" s="13">
        <f t="shared" ca="1" si="40"/>
        <v>8.7054929828074485E-8</v>
      </c>
      <c r="HY26" s="13">
        <f t="shared" ca="1" si="40"/>
        <v>8.7054929828074485E-8</v>
      </c>
      <c r="HZ26" s="13">
        <f t="shared" ca="1" si="40"/>
        <v>8.7054929828074485E-8</v>
      </c>
      <c r="IA26" s="13">
        <f t="shared" ca="1" si="40"/>
        <v>8.7054929828074485E-8</v>
      </c>
      <c r="IB26" s="13">
        <f t="shared" ca="1" si="40"/>
        <v>8.7054929828074485E-8</v>
      </c>
      <c r="IC26" s="13">
        <f t="shared" ca="1" si="40"/>
        <v>8.7054929828074485E-8</v>
      </c>
      <c r="ID26" s="13">
        <f t="shared" ca="1" si="40"/>
        <v>8.7054929828074485E-8</v>
      </c>
      <c r="IE26" s="13">
        <f t="shared" ca="1" si="40"/>
        <v>8.7054929828074485E-8</v>
      </c>
      <c r="IF26" s="13">
        <f t="shared" ca="1" si="40"/>
        <v>8.7054929828074485E-8</v>
      </c>
      <c r="IG26" s="13">
        <f t="shared" ca="1" si="40"/>
        <v>8.7054929828074485E-8</v>
      </c>
      <c r="IH26" s="13">
        <f t="shared" ca="1" si="40"/>
        <v>8.7054929828074485E-8</v>
      </c>
      <c r="II26" s="13">
        <f t="shared" ca="1" si="40"/>
        <v>8.7054929828074485E-8</v>
      </c>
      <c r="IJ26" s="13">
        <f t="shared" ca="1" si="40"/>
        <v>8.7054929828074485E-8</v>
      </c>
      <c r="IK26" s="13">
        <f t="shared" ca="1" si="40"/>
        <v>8.7054929828074485E-8</v>
      </c>
      <c r="IL26" s="13">
        <f t="shared" ca="1" si="40"/>
        <v>8.7054929828074485E-8</v>
      </c>
      <c r="IM26" s="13">
        <f t="shared" ca="1" si="40"/>
        <v>8.7054929828074485E-8</v>
      </c>
      <c r="IN26" s="13">
        <f t="shared" ca="1" si="40"/>
        <v>8.7054929828074485E-8</v>
      </c>
      <c r="IO26" s="13">
        <f t="shared" ca="1" si="40"/>
        <v>8.7054929828074485E-8</v>
      </c>
      <c r="IP26" s="13">
        <f t="shared" ca="1" si="40"/>
        <v>8.7054929828074485E-8</v>
      </c>
      <c r="IQ26" s="13">
        <f t="shared" ca="1" si="40"/>
        <v>8.7054929828074485E-8</v>
      </c>
      <c r="IR26" s="13">
        <f t="shared" ca="1" si="40"/>
        <v>8.7054929828074485E-8</v>
      </c>
      <c r="IS26" s="13">
        <f t="shared" ca="1" si="40"/>
        <v>8.7054929828074485E-8</v>
      </c>
      <c r="IT26" s="13">
        <f t="shared" ca="1" si="40"/>
        <v>8.7054929828074485E-8</v>
      </c>
      <c r="IU26" s="13">
        <f t="shared" ca="1" si="40"/>
        <v>8.7054929828074485E-8</v>
      </c>
      <c r="IV26" s="13">
        <f t="shared" ca="1" si="40"/>
        <v>8.7054929828074485E-8</v>
      </c>
      <c r="IW26" s="13">
        <f t="shared" ca="1" si="40"/>
        <v>8.7054929828074485E-8</v>
      </c>
      <c r="IX26" s="13">
        <f t="shared" ref="IX26:KP26" ca="1" si="41">VLOOKUP(KeyRate_last,tbl_last,6,0)</f>
        <v>8.7054929828074485E-8</v>
      </c>
      <c r="IY26" s="13">
        <f t="shared" ca="1" si="41"/>
        <v>8.7054929828074485E-8</v>
      </c>
      <c r="IZ26" s="13">
        <f t="shared" ca="1" si="41"/>
        <v>8.7054929828074485E-8</v>
      </c>
      <c r="JA26" s="13">
        <f t="shared" ca="1" si="41"/>
        <v>8.7054929828074485E-8</v>
      </c>
      <c r="JB26" s="13">
        <f t="shared" ca="1" si="41"/>
        <v>8.7054929828074485E-8</v>
      </c>
      <c r="JC26" s="13">
        <f t="shared" ca="1" si="41"/>
        <v>8.7054929828074485E-8</v>
      </c>
      <c r="JD26" s="13">
        <f t="shared" ca="1" si="41"/>
        <v>8.7054929828074485E-8</v>
      </c>
      <c r="JE26" s="13">
        <f t="shared" ca="1" si="41"/>
        <v>8.7054929828074485E-8</v>
      </c>
      <c r="JF26" s="13">
        <f t="shared" ca="1" si="41"/>
        <v>8.7054929828074485E-8</v>
      </c>
      <c r="JG26" s="13">
        <f t="shared" ca="1" si="41"/>
        <v>8.7054929828074485E-8</v>
      </c>
      <c r="JH26" s="13">
        <f t="shared" ca="1" si="41"/>
        <v>8.7054929828074485E-8</v>
      </c>
      <c r="JI26" s="13">
        <f t="shared" ca="1" si="41"/>
        <v>8.7054929828074485E-8</v>
      </c>
      <c r="JJ26" s="13">
        <f t="shared" ca="1" si="41"/>
        <v>8.7054929828074485E-8</v>
      </c>
      <c r="JK26" s="13">
        <f t="shared" ca="1" si="41"/>
        <v>8.7054929828074485E-8</v>
      </c>
      <c r="JL26" s="13">
        <f t="shared" ca="1" si="41"/>
        <v>8.7054929828074485E-8</v>
      </c>
      <c r="JM26" s="13">
        <f t="shared" ca="1" si="41"/>
        <v>8.7054929828074485E-8</v>
      </c>
      <c r="JN26" s="13">
        <f t="shared" ca="1" si="41"/>
        <v>8.7054929828074485E-8</v>
      </c>
      <c r="JO26" s="13">
        <f t="shared" ca="1" si="41"/>
        <v>8.7054929828074485E-8</v>
      </c>
      <c r="JP26" s="13">
        <f t="shared" ca="1" si="41"/>
        <v>8.7054929828074485E-8</v>
      </c>
      <c r="JQ26" s="13">
        <f t="shared" ca="1" si="41"/>
        <v>8.7054929828074485E-8</v>
      </c>
      <c r="JR26" s="13">
        <f t="shared" ca="1" si="41"/>
        <v>8.7054929828074485E-8</v>
      </c>
      <c r="JS26" s="13">
        <f t="shared" ca="1" si="41"/>
        <v>8.7054929828074485E-8</v>
      </c>
      <c r="JT26" s="13">
        <f t="shared" ca="1" si="41"/>
        <v>8.7054929828074485E-8</v>
      </c>
      <c r="JU26" s="13">
        <f t="shared" ca="1" si="41"/>
        <v>8.7054929828074485E-8</v>
      </c>
      <c r="JV26" s="13">
        <f t="shared" ca="1" si="41"/>
        <v>8.7054929828074485E-8</v>
      </c>
      <c r="JW26" s="13">
        <f t="shared" ca="1" si="41"/>
        <v>8.7054929828074485E-8</v>
      </c>
      <c r="JX26" s="13">
        <f t="shared" ca="1" si="41"/>
        <v>8.7054929828074485E-8</v>
      </c>
      <c r="JY26" s="13">
        <f t="shared" ca="1" si="41"/>
        <v>8.7054929828074485E-8</v>
      </c>
      <c r="JZ26" s="13">
        <f t="shared" ca="1" si="41"/>
        <v>8.7054929828074485E-8</v>
      </c>
      <c r="KA26" s="13">
        <f t="shared" ca="1" si="41"/>
        <v>8.7054929828074485E-8</v>
      </c>
      <c r="KB26" s="13">
        <f t="shared" ca="1" si="41"/>
        <v>8.7054929828074485E-8</v>
      </c>
      <c r="KC26" s="13">
        <f t="shared" ca="1" si="41"/>
        <v>8.7054929828074485E-8</v>
      </c>
      <c r="KD26" s="13">
        <f t="shared" ca="1" si="41"/>
        <v>8.7054929828074485E-8</v>
      </c>
      <c r="KE26" s="13">
        <f t="shared" ca="1" si="41"/>
        <v>8.7054929828074485E-8</v>
      </c>
      <c r="KF26" s="13">
        <f t="shared" ca="1" si="41"/>
        <v>8.7054929828074485E-8</v>
      </c>
      <c r="KG26" s="13">
        <f t="shared" ca="1" si="41"/>
        <v>8.7054929828074485E-8</v>
      </c>
      <c r="KH26" s="13">
        <f t="shared" ca="1" si="41"/>
        <v>8.7054929828074485E-8</v>
      </c>
      <c r="KI26" s="13">
        <f t="shared" ca="1" si="41"/>
        <v>8.7054929828074485E-8</v>
      </c>
      <c r="KJ26" s="13">
        <f t="shared" ca="1" si="41"/>
        <v>8.7054929828074485E-8</v>
      </c>
      <c r="KK26" s="13">
        <f t="shared" ca="1" si="41"/>
        <v>8.7054929828074485E-8</v>
      </c>
      <c r="KL26" s="13">
        <f t="shared" ca="1" si="41"/>
        <v>8.7054929828074485E-8</v>
      </c>
      <c r="KM26" s="13">
        <f t="shared" ca="1" si="41"/>
        <v>8.7054929828074485E-8</v>
      </c>
      <c r="KN26" s="13">
        <f t="shared" ca="1" si="41"/>
        <v>8.7054929828074485E-8</v>
      </c>
      <c r="KO26" s="13">
        <f t="shared" ca="1" si="41"/>
        <v>8.7054929828074485E-8</v>
      </c>
      <c r="KP26" s="13">
        <f t="shared" ca="1" si="41"/>
        <v>2.0952755918426689E-7</v>
      </c>
    </row>
    <row r="28" spans="1:302" x14ac:dyDescent="0.2">
      <c r="A28" s="13" t="s">
        <v>29</v>
      </c>
      <c r="B28" s="13">
        <f t="array" aca="1" ref="B28:KP28" ca="1">INDIRECT(A28)</f>
        <v>0</v>
      </c>
      <c r="C28" s="13">
        <f ca="1"/>
        <v>0</v>
      </c>
      <c r="D28" s="13">
        <f ca="1"/>
        <v>0</v>
      </c>
      <c r="E28" s="13">
        <f ca="1"/>
        <v>0</v>
      </c>
      <c r="F28" s="13">
        <f ca="1"/>
        <v>0</v>
      </c>
      <c r="G28" s="13">
        <f ca="1"/>
        <v>30</v>
      </c>
      <c r="H28" s="13">
        <f ca="1"/>
        <v>0</v>
      </c>
      <c r="I28" s="13">
        <f ca="1"/>
        <v>0</v>
      </c>
      <c r="J28" s="13">
        <f ca="1"/>
        <v>0</v>
      </c>
      <c r="K28" s="13">
        <f ca="1"/>
        <v>0</v>
      </c>
      <c r="L28" s="13">
        <f ca="1"/>
        <v>30</v>
      </c>
      <c r="M28" s="13">
        <f ca="1"/>
        <v>0</v>
      </c>
      <c r="N28" s="13">
        <f ca="1"/>
        <v>0</v>
      </c>
      <c r="O28" s="13">
        <f ca="1"/>
        <v>0</v>
      </c>
      <c r="P28" s="13">
        <f ca="1"/>
        <v>0</v>
      </c>
      <c r="Q28" s="13">
        <f ca="1"/>
        <v>30</v>
      </c>
      <c r="R28" s="13">
        <f ca="1"/>
        <v>0</v>
      </c>
      <c r="S28" s="13">
        <f ca="1"/>
        <v>0</v>
      </c>
      <c r="T28" s="13">
        <f ca="1"/>
        <v>0</v>
      </c>
      <c r="U28" s="13">
        <f ca="1"/>
        <v>0</v>
      </c>
      <c r="V28" s="13">
        <f ca="1"/>
        <v>1030</v>
      </c>
      <c r="W28" s="13">
        <f ca="1"/>
        <v>0</v>
      </c>
      <c r="X28" s="13">
        <f ca="1"/>
        <v>0</v>
      </c>
      <c r="Y28" s="13">
        <f ca="1"/>
        <v>0</v>
      </c>
      <c r="Z28" s="13">
        <f ca="1"/>
        <v>0</v>
      </c>
      <c r="AA28" s="13">
        <f ca="1"/>
        <v>0</v>
      </c>
      <c r="AB28" s="13">
        <f ca="1"/>
        <v>0</v>
      </c>
      <c r="AC28" s="13">
        <f ca="1"/>
        <v>0</v>
      </c>
      <c r="AD28" s="13">
        <f ca="1"/>
        <v>0</v>
      </c>
      <c r="AE28" s="13">
        <f ca="1"/>
        <v>0</v>
      </c>
      <c r="AF28" s="13">
        <f ca="1"/>
        <v>0</v>
      </c>
      <c r="AG28" s="13">
        <f ca="1"/>
        <v>0</v>
      </c>
      <c r="AH28" s="13">
        <f ca="1"/>
        <v>0</v>
      </c>
      <c r="AI28" s="13">
        <f ca="1"/>
        <v>0</v>
      </c>
      <c r="AJ28" s="13">
        <f ca="1"/>
        <v>0</v>
      </c>
      <c r="AK28" s="13">
        <f ca="1"/>
        <v>0</v>
      </c>
      <c r="AL28" s="13">
        <f ca="1"/>
        <v>0</v>
      </c>
      <c r="AM28" s="13">
        <f ca="1"/>
        <v>0</v>
      </c>
      <c r="AN28" s="13">
        <f ca="1"/>
        <v>0</v>
      </c>
      <c r="AO28" s="13">
        <f ca="1"/>
        <v>0</v>
      </c>
      <c r="AP28" s="13">
        <f ca="1"/>
        <v>0</v>
      </c>
      <c r="AQ28" s="13">
        <f ca="1"/>
        <v>0</v>
      </c>
      <c r="AR28" s="13">
        <f ca="1"/>
        <v>0</v>
      </c>
      <c r="AS28" s="13">
        <f ca="1"/>
        <v>0</v>
      </c>
      <c r="AT28" s="13">
        <f ca="1"/>
        <v>0</v>
      </c>
      <c r="AU28" s="13">
        <f ca="1"/>
        <v>0</v>
      </c>
      <c r="AV28" s="13">
        <f ca="1"/>
        <v>0</v>
      </c>
      <c r="AW28" s="13">
        <f ca="1"/>
        <v>0</v>
      </c>
      <c r="AX28" s="13">
        <f ca="1"/>
        <v>0</v>
      </c>
      <c r="AY28" s="13">
        <f ca="1"/>
        <v>0</v>
      </c>
      <c r="AZ28" s="13">
        <f ca="1"/>
        <v>0</v>
      </c>
      <c r="BA28" s="13">
        <f ca="1"/>
        <v>0</v>
      </c>
      <c r="BB28" s="13">
        <f ca="1"/>
        <v>0</v>
      </c>
      <c r="BC28" s="13">
        <f ca="1"/>
        <v>0</v>
      </c>
      <c r="BD28" s="13">
        <f ca="1"/>
        <v>0</v>
      </c>
      <c r="BE28" s="13">
        <f ca="1"/>
        <v>0</v>
      </c>
      <c r="BF28" s="13">
        <f ca="1"/>
        <v>0</v>
      </c>
      <c r="BG28" s="13">
        <f ca="1"/>
        <v>0</v>
      </c>
      <c r="BH28" s="13">
        <f ca="1"/>
        <v>0</v>
      </c>
      <c r="BI28" s="13">
        <f ca="1"/>
        <v>0</v>
      </c>
      <c r="BJ28" s="13">
        <f ca="1"/>
        <v>0</v>
      </c>
      <c r="BK28" s="13">
        <f ca="1"/>
        <v>0</v>
      </c>
      <c r="BL28" s="13">
        <f ca="1"/>
        <v>0</v>
      </c>
      <c r="BM28" s="13">
        <f ca="1"/>
        <v>0</v>
      </c>
      <c r="BN28" s="13">
        <f ca="1"/>
        <v>0</v>
      </c>
      <c r="BO28" s="13">
        <f ca="1"/>
        <v>0</v>
      </c>
      <c r="BP28" s="13">
        <f ca="1"/>
        <v>0</v>
      </c>
      <c r="BQ28" s="13">
        <f ca="1"/>
        <v>0</v>
      </c>
      <c r="BR28" s="13">
        <f ca="1"/>
        <v>0</v>
      </c>
      <c r="BS28" s="13">
        <f ca="1"/>
        <v>0</v>
      </c>
      <c r="BT28" s="13">
        <f ca="1"/>
        <v>0</v>
      </c>
      <c r="BU28" s="13">
        <f ca="1"/>
        <v>0</v>
      </c>
      <c r="BV28" s="13">
        <f ca="1"/>
        <v>0</v>
      </c>
      <c r="BW28" s="13">
        <f ca="1"/>
        <v>0</v>
      </c>
      <c r="BX28" s="13">
        <f ca="1"/>
        <v>0</v>
      </c>
      <c r="BY28" s="13">
        <f ca="1"/>
        <v>0</v>
      </c>
      <c r="BZ28" s="13">
        <f ca="1"/>
        <v>0</v>
      </c>
      <c r="CA28" s="13">
        <f ca="1"/>
        <v>0</v>
      </c>
      <c r="CB28" s="13">
        <f ca="1"/>
        <v>0</v>
      </c>
      <c r="CC28" s="13">
        <f ca="1"/>
        <v>0</v>
      </c>
      <c r="CD28" s="13">
        <f ca="1"/>
        <v>0</v>
      </c>
      <c r="CE28" s="13">
        <f ca="1"/>
        <v>0</v>
      </c>
      <c r="CF28" s="13">
        <f ca="1"/>
        <v>0</v>
      </c>
      <c r="CG28" s="13">
        <f ca="1"/>
        <v>0</v>
      </c>
      <c r="CH28" s="13">
        <f ca="1"/>
        <v>0</v>
      </c>
      <c r="CI28" s="13">
        <f ca="1"/>
        <v>0</v>
      </c>
      <c r="CJ28" s="13">
        <f ca="1"/>
        <v>0</v>
      </c>
      <c r="CK28" s="13">
        <f ca="1"/>
        <v>0</v>
      </c>
      <c r="CL28" s="13">
        <f ca="1"/>
        <v>0</v>
      </c>
      <c r="CM28" s="13">
        <f ca="1"/>
        <v>0</v>
      </c>
      <c r="CN28" s="13">
        <f ca="1"/>
        <v>0</v>
      </c>
      <c r="CO28" s="13">
        <f ca="1"/>
        <v>0</v>
      </c>
      <c r="CP28" s="13">
        <f ca="1"/>
        <v>0</v>
      </c>
      <c r="CQ28" s="13">
        <f ca="1"/>
        <v>0</v>
      </c>
      <c r="CR28" s="13">
        <f ca="1"/>
        <v>0</v>
      </c>
      <c r="CS28" s="13">
        <f ca="1"/>
        <v>0</v>
      </c>
      <c r="CT28" s="13">
        <f ca="1"/>
        <v>0</v>
      </c>
      <c r="CU28" s="13">
        <f ca="1"/>
        <v>0</v>
      </c>
      <c r="CV28" s="13">
        <f ca="1"/>
        <v>0</v>
      </c>
      <c r="CW28" s="13">
        <f ca="1"/>
        <v>0</v>
      </c>
      <c r="CX28" s="13">
        <f ca="1"/>
        <v>0</v>
      </c>
      <c r="CY28" s="13">
        <f ca="1"/>
        <v>0</v>
      </c>
      <c r="CZ28" s="13">
        <f ca="1"/>
        <v>0</v>
      </c>
      <c r="DA28" s="13">
        <f ca="1"/>
        <v>0</v>
      </c>
      <c r="DB28" s="13">
        <f ca="1"/>
        <v>0</v>
      </c>
      <c r="DC28" s="13">
        <f ca="1"/>
        <v>0</v>
      </c>
      <c r="DD28" s="13">
        <f ca="1"/>
        <v>0</v>
      </c>
      <c r="DE28" s="13">
        <f ca="1"/>
        <v>0</v>
      </c>
      <c r="DF28" s="13">
        <f ca="1"/>
        <v>0</v>
      </c>
      <c r="DG28" s="13">
        <f ca="1"/>
        <v>0</v>
      </c>
      <c r="DH28" s="13">
        <f ca="1"/>
        <v>0</v>
      </c>
      <c r="DI28" s="13">
        <f ca="1"/>
        <v>0</v>
      </c>
      <c r="DJ28" s="13">
        <f ca="1"/>
        <v>0</v>
      </c>
      <c r="DK28" s="13">
        <f ca="1"/>
        <v>0</v>
      </c>
      <c r="DL28" s="13">
        <f ca="1"/>
        <v>0</v>
      </c>
      <c r="DM28" s="13">
        <f ca="1"/>
        <v>0</v>
      </c>
      <c r="DN28" s="13">
        <f ca="1"/>
        <v>0</v>
      </c>
      <c r="DO28" s="13">
        <f ca="1"/>
        <v>0</v>
      </c>
      <c r="DP28" s="13">
        <f ca="1"/>
        <v>0</v>
      </c>
      <c r="DQ28" s="13">
        <f ca="1"/>
        <v>0</v>
      </c>
      <c r="DR28" s="13">
        <f ca="1"/>
        <v>0</v>
      </c>
      <c r="DS28" s="13">
        <f ca="1"/>
        <v>0</v>
      </c>
      <c r="DT28" s="13">
        <f ca="1"/>
        <v>0</v>
      </c>
      <c r="DU28" s="13">
        <f ca="1"/>
        <v>0</v>
      </c>
      <c r="DV28" s="13">
        <f ca="1"/>
        <v>0</v>
      </c>
      <c r="DW28" s="13">
        <f ca="1"/>
        <v>0</v>
      </c>
      <c r="DX28" s="13">
        <f ca="1"/>
        <v>0</v>
      </c>
      <c r="DY28" s="13">
        <f ca="1"/>
        <v>0</v>
      </c>
      <c r="DZ28" s="13">
        <f ca="1"/>
        <v>0</v>
      </c>
      <c r="EA28" s="13">
        <f ca="1"/>
        <v>0</v>
      </c>
      <c r="EB28" s="13">
        <f ca="1"/>
        <v>0</v>
      </c>
      <c r="EC28" s="13">
        <f ca="1"/>
        <v>0</v>
      </c>
      <c r="ED28" s="13">
        <f ca="1"/>
        <v>0</v>
      </c>
      <c r="EE28" s="13">
        <f ca="1"/>
        <v>0</v>
      </c>
      <c r="EF28" s="13">
        <f ca="1"/>
        <v>0</v>
      </c>
      <c r="EG28" s="13">
        <f ca="1"/>
        <v>0</v>
      </c>
      <c r="EH28" s="13">
        <f ca="1"/>
        <v>0</v>
      </c>
      <c r="EI28" s="13">
        <f ca="1"/>
        <v>0</v>
      </c>
      <c r="EJ28" s="13">
        <f ca="1"/>
        <v>0</v>
      </c>
      <c r="EK28" s="13">
        <f ca="1"/>
        <v>0</v>
      </c>
      <c r="EL28" s="13">
        <f ca="1"/>
        <v>0</v>
      </c>
      <c r="EM28" s="13">
        <f ca="1"/>
        <v>0</v>
      </c>
      <c r="EN28" s="13">
        <f ca="1"/>
        <v>0</v>
      </c>
      <c r="EO28" s="13">
        <f ca="1"/>
        <v>0</v>
      </c>
      <c r="EP28" s="13">
        <f ca="1"/>
        <v>0</v>
      </c>
      <c r="EQ28" s="13">
        <f ca="1"/>
        <v>0</v>
      </c>
      <c r="ER28" s="13">
        <f ca="1"/>
        <v>0</v>
      </c>
      <c r="ES28" s="13">
        <f ca="1"/>
        <v>0</v>
      </c>
      <c r="ET28" s="13">
        <f ca="1"/>
        <v>0</v>
      </c>
      <c r="EU28" s="13">
        <f ca="1"/>
        <v>0</v>
      </c>
      <c r="EV28" s="13">
        <f ca="1"/>
        <v>0</v>
      </c>
      <c r="EW28" s="13">
        <f ca="1"/>
        <v>0</v>
      </c>
      <c r="EX28" s="13">
        <f ca="1"/>
        <v>0</v>
      </c>
      <c r="EY28" s="13">
        <f ca="1"/>
        <v>0</v>
      </c>
      <c r="EZ28" s="13">
        <f ca="1"/>
        <v>0</v>
      </c>
      <c r="FA28" s="13">
        <f ca="1"/>
        <v>0</v>
      </c>
      <c r="FB28" s="13">
        <f ca="1"/>
        <v>0</v>
      </c>
      <c r="FC28" s="13">
        <f ca="1"/>
        <v>0</v>
      </c>
      <c r="FD28" s="13">
        <f ca="1"/>
        <v>0</v>
      </c>
      <c r="FE28" s="13">
        <f ca="1"/>
        <v>0</v>
      </c>
      <c r="FF28" s="13">
        <f ca="1"/>
        <v>0</v>
      </c>
      <c r="FG28" s="13">
        <f ca="1"/>
        <v>0</v>
      </c>
      <c r="FH28" s="13">
        <f ca="1"/>
        <v>0</v>
      </c>
      <c r="FI28" s="13">
        <f ca="1"/>
        <v>0</v>
      </c>
      <c r="FJ28" s="13">
        <f ca="1"/>
        <v>0</v>
      </c>
      <c r="FK28" s="13">
        <f ca="1"/>
        <v>0</v>
      </c>
      <c r="FL28" s="13">
        <f ca="1"/>
        <v>0</v>
      </c>
      <c r="FM28" s="13">
        <f ca="1"/>
        <v>0</v>
      </c>
      <c r="FN28" s="13">
        <f ca="1"/>
        <v>0</v>
      </c>
      <c r="FO28" s="13">
        <f ca="1"/>
        <v>0</v>
      </c>
      <c r="FP28" s="13">
        <f ca="1"/>
        <v>0</v>
      </c>
      <c r="FQ28" s="13">
        <f ca="1"/>
        <v>0</v>
      </c>
      <c r="FR28" s="13">
        <f ca="1"/>
        <v>0</v>
      </c>
      <c r="FS28" s="13">
        <f ca="1"/>
        <v>0</v>
      </c>
      <c r="FT28" s="13">
        <f ca="1"/>
        <v>0</v>
      </c>
      <c r="FU28" s="13">
        <f ca="1"/>
        <v>0</v>
      </c>
      <c r="FV28" s="13">
        <f ca="1"/>
        <v>0</v>
      </c>
      <c r="FW28" s="13">
        <f ca="1"/>
        <v>0</v>
      </c>
      <c r="FX28" s="13">
        <f ca="1"/>
        <v>0</v>
      </c>
      <c r="FY28" s="13">
        <f ca="1"/>
        <v>0</v>
      </c>
      <c r="FZ28" s="13">
        <f ca="1"/>
        <v>0</v>
      </c>
      <c r="GA28" s="13">
        <f ca="1"/>
        <v>0</v>
      </c>
      <c r="GB28" s="13">
        <f ca="1"/>
        <v>0</v>
      </c>
      <c r="GC28" s="13">
        <f ca="1"/>
        <v>0</v>
      </c>
      <c r="GD28" s="13">
        <f ca="1"/>
        <v>0</v>
      </c>
      <c r="GE28" s="13">
        <f ca="1"/>
        <v>0</v>
      </c>
      <c r="GF28" s="13">
        <f ca="1"/>
        <v>0</v>
      </c>
      <c r="GG28" s="13">
        <f ca="1"/>
        <v>0</v>
      </c>
      <c r="GH28" s="13">
        <f ca="1"/>
        <v>0</v>
      </c>
      <c r="GI28" s="13">
        <f ca="1"/>
        <v>0</v>
      </c>
      <c r="GJ28" s="13">
        <f ca="1"/>
        <v>0</v>
      </c>
      <c r="GK28" s="13">
        <f ca="1"/>
        <v>0</v>
      </c>
      <c r="GL28" s="13">
        <f ca="1"/>
        <v>0</v>
      </c>
      <c r="GM28" s="13">
        <f ca="1"/>
        <v>0</v>
      </c>
      <c r="GN28" s="13">
        <f ca="1"/>
        <v>0</v>
      </c>
      <c r="GO28" s="13">
        <f ca="1"/>
        <v>0</v>
      </c>
      <c r="GP28" s="13">
        <f ca="1"/>
        <v>0</v>
      </c>
      <c r="GQ28" s="13">
        <f ca="1"/>
        <v>0</v>
      </c>
      <c r="GR28" s="13">
        <f ca="1"/>
        <v>0</v>
      </c>
      <c r="GS28" s="13">
        <f ca="1"/>
        <v>0</v>
      </c>
      <c r="GT28" s="13">
        <f ca="1"/>
        <v>0</v>
      </c>
      <c r="GU28" s="13">
        <f ca="1"/>
        <v>0</v>
      </c>
      <c r="GV28" s="13">
        <f ca="1"/>
        <v>0</v>
      </c>
      <c r="GW28" s="13">
        <f ca="1"/>
        <v>0</v>
      </c>
      <c r="GX28" s="13">
        <f ca="1"/>
        <v>0</v>
      </c>
      <c r="GY28" s="13">
        <f ca="1"/>
        <v>0</v>
      </c>
      <c r="GZ28" s="13">
        <f ca="1"/>
        <v>0</v>
      </c>
      <c r="HA28" s="13">
        <f ca="1"/>
        <v>0</v>
      </c>
      <c r="HB28" s="13">
        <f ca="1"/>
        <v>0</v>
      </c>
      <c r="HC28" s="13">
        <f ca="1"/>
        <v>0</v>
      </c>
      <c r="HD28" s="13">
        <f ca="1"/>
        <v>0</v>
      </c>
      <c r="HE28" s="13">
        <f ca="1"/>
        <v>0</v>
      </c>
      <c r="HF28" s="13">
        <f ca="1"/>
        <v>0</v>
      </c>
      <c r="HG28" s="13">
        <f ca="1"/>
        <v>0</v>
      </c>
      <c r="HH28" s="13">
        <f ca="1"/>
        <v>0</v>
      </c>
      <c r="HI28" s="13">
        <f ca="1"/>
        <v>0</v>
      </c>
      <c r="HJ28" s="13">
        <f ca="1"/>
        <v>0</v>
      </c>
      <c r="HK28" s="13">
        <f ca="1"/>
        <v>0</v>
      </c>
      <c r="HL28" s="13">
        <f ca="1"/>
        <v>0</v>
      </c>
      <c r="HM28" s="13">
        <f ca="1"/>
        <v>0</v>
      </c>
      <c r="HN28" s="13">
        <f ca="1"/>
        <v>0</v>
      </c>
      <c r="HO28" s="13">
        <f ca="1"/>
        <v>0</v>
      </c>
      <c r="HP28" s="13">
        <f ca="1"/>
        <v>0</v>
      </c>
      <c r="HQ28" s="13">
        <f ca="1"/>
        <v>0</v>
      </c>
      <c r="HR28" s="13">
        <f ca="1"/>
        <v>0</v>
      </c>
      <c r="HS28" s="13">
        <f ca="1"/>
        <v>0</v>
      </c>
      <c r="HT28" s="13">
        <f ca="1"/>
        <v>0</v>
      </c>
      <c r="HU28" s="13">
        <f ca="1"/>
        <v>0</v>
      </c>
      <c r="HV28" s="13">
        <f ca="1"/>
        <v>0</v>
      </c>
      <c r="HW28" s="13">
        <f ca="1"/>
        <v>0</v>
      </c>
      <c r="HX28" s="13">
        <f ca="1"/>
        <v>0</v>
      </c>
      <c r="HY28" s="13">
        <f ca="1"/>
        <v>0</v>
      </c>
      <c r="HZ28" s="13">
        <f ca="1"/>
        <v>0</v>
      </c>
      <c r="IA28" s="13">
        <f ca="1"/>
        <v>0</v>
      </c>
      <c r="IB28" s="13">
        <f ca="1"/>
        <v>0</v>
      </c>
      <c r="IC28" s="13">
        <f ca="1"/>
        <v>0</v>
      </c>
      <c r="ID28" s="13">
        <f ca="1"/>
        <v>0</v>
      </c>
      <c r="IE28" s="13">
        <f ca="1"/>
        <v>0</v>
      </c>
      <c r="IF28" s="13">
        <f ca="1"/>
        <v>0</v>
      </c>
      <c r="IG28" s="13">
        <f ca="1"/>
        <v>0</v>
      </c>
      <c r="IH28" s="13">
        <f ca="1"/>
        <v>0</v>
      </c>
      <c r="II28" s="13">
        <f ca="1"/>
        <v>0</v>
      </c>
      <c r="IJ28" s="13">
        <f ca="1"/>
        <v>0</v>
      </c>
      <c r="IK28" s="13">
        <f ca="1"/>
        <v>0</v>
      </c>
      <c r="IL28" s="13">
        <f ca="1"/>
        <v>0</v>
      </c>
      <c r="IM28" s="13">
        <f ca="1"/>
        <v>0</v>
      </c>
      <c r="IN28" s="13">
        <f ca="1"/>
        <v>0</v>
      </c>
      <c r="IO28" s="13">
        <f ca="1"/>
        <v>0</v>
      </c>
      <c r="IP28" s="13">
        <f ca="1"/>
        <v>0</v>
      </c>
      <c r="IQ28" s="13">
        <f ca="1"/>
        <v>0</v>
      </c>
      <c r="IR28" s="13">
        <f ca="1"/>
        <v>0</v>
      </c>
      <c r="IS28" s="13">
        <f ca="1"/>
        <v>0</v>
      </c>
      <c r="IT28" s="13">
        <f ca="1"/>
        <v>0</v>
      </c>
      <c r="IU28" s="13">
        <f ca="1"/>
        <v>0</v>
      </c>
      <c r="IV28" s="13">
        <f ca="1"/>
        <v>0</v>
      </c>
      <c r="IW28" s="13">
        <f ca="1"/>
        <v>0</v>
      </c>
      <c r="IX28" s="13">
        <f ca="1"/>
        <v>0</v>
      </c>
      <c r="IY28" s="13">
        <f ca="1"/>
        <v>0</v>
      </c>
      <c r="IZ28" s="13">
        <f ca="1"/>
        <v>0</v>
      </c>
      <c r="JA28" s="13">
        <f ca="1"/>
        <v>0</v>
      </c>
      <c r="JB28" s="13">
        <f ca="1"/>
        <v>0</v>
      </c>
      <c r="JC28" s="13">
        <f ca="1"/>
        <v>0</v>
      </c>
      <c r="JD28" s="13">
        <f ca="1"/>
        <v>0</v>
      </c>
      <c r="JE28" s="13">
        <f ca="1"/>
        <v>0</v>
      </c>
      <c r="JF28" s="13">
        <f ca="1"/>
        <v>0</v>
      </c>
      <c r="JG28" s="13">
        <f ca="1"/>
        <v>0</v>
      </c>
      <c r="JH28" s="13">
        <f ca="1"/>
        <v>0</v>
      </c>
      <c r="JI28" s="13">
        <f ca="1"/>
        <v>0</v>
      </c>
      <c r="JJ28" s="13">
        <f ca="1"/>
        <v>0</v>
      </c>
      <c r="JK28" s="13">
        <f ca="1"/>
        <v>0</v>
      </c>
      <c r="JL28" s="13">
        <f ca="1"/>
        <v>0</v>
      </c>
      <c r="JM28" s="13">
        <f ca="1"/>
        <v>0</v>
      </c>
      <c r="JN28" s="13">
        <f ca="1"/>
        <v>0</v>
      </c>
      <c r="JO28" s="13">
        <f ca="1"/>
        <v>0</v>
      </c>
      <c r="JP28" s="13">
        <f ca="1"/>
        <v>0</v>
      </c>
      <c r="JQ28" s="13">
        <f ca="1"/>
        <v>0</v>
      </c>
      <c r="JR28" s="13">
        <f ca="1"/>
        <v>0</v>
      </c>
      <c r="JS28" s="13">
        <f ca="1"/>
        <v>0</v>
      </c>
      <c r="JT28" s="13">
        <f ca="1"/>
        <v>0</v>
      </c>
      <c r="JU28" s="13">
        <f ca="1"/>
        <v>0</v>
      </c>
      <c r="JV28" s="13">
        <f ca="1"/>
        <v>0</v>
      </c>
      <c r="JW28" s="13">
        <f ca="1"/>
        <v>0</v>
      </c>
      <c r="JX28" s="13">
        <f ca="1"/>
        <v>0</v>
      </c>
      <c r="JY28" s="13">
        <f ca="1"/>
        <v>0</v>
      </c>
      <c r="JZ28" s="13">
        <f ca="1"/>
        <v>0</v>
      </c>
      <c r="KA28" s="13">
        <f ca="1"/>
        <v>0</v>
      </c>
      <c r="KB28" s="13">
        <f ca="1"/>
        <v>0</v>
      </c>
      <c r="KC28" s="13">
        <f ca="1"/>
        <v>0</v>
      </c>
      <c r="KD28" s="13">
        <f ca="1"/>
        <v>0</v>
      </c>
      <c r="KE28" s="13">
        <f ca="1"/>
        <v>0</v>
      </c>
      <c r="KF28" s="13">
        <f ca="1"/>
        <v>0</v>
      </c>
      <c r="KG28" s="13">
        <f ca="1"/>
        <v>0</v>
      </c>
      <c r="KH28" s="13">
        <f ca="1"/>
        <v>0</v>
      </c>
      <c r="KI28" s="13">
        <f ca="1"/>
        <v>0</v>
      </c>
      <c r="KJ28" s="13">
        <f ca="1"/>
        <v>0</v>
      </c>
      <c r="KK28" s="13">
        <f ca="1"/>
        <v>0</v>
      </c>
      <c r="KL28" s="13">
        <f ca="1"/>
        <v>0</v>
      </c>
      <c r="KM28" s="13">
        <f ca="1"/>
        <v>0</v>
      </c>
      <c r="KN28" s="13">
        <f ca="1"/>
        <v>0</v>
      </c>
      <c r="KO28" s="13">
        <f ca="1"/>
        <v>0</v>
      </c>
      <c r="KP28" s="13">
        <f ca="1"/>
        <v>0</v>
      </c>
    </row>
    <row r="29" spans="1:302" x14ac:dyDescent="0.2">
      <c r="B29" s="13" t="s">
        <v>95</v>
      </c>
    </row>
    <row r="30" spans="1:302" x14ac:dyDescent="0.2">
      <c r="A30" s="13" t="s">
        <v>7</v>
      </c>
      <c r="B30" s="13">
        <f t="shared" ref="B30:BM30" si="42">((Times-KeyRate_last)*yield_next + (KeyRate_next-Times)*yield_last)/(KeyRate_next-KeyRate_last)</f>
        <v>0</v>
      </c>
      <c r="C30" s="13">
        <f t="shared" si="42"/>
        <v>4.2999999999999571E-4</v>
      </c>
      <c r="D30" s="13">
        <f t="shared" si="42"/>
        <v>8.5999999999999575E-4</v>
      </c>
      <c r="E30" s="13">
        <f t="shared" si="42"/>
        <v>1.2899999999999956E-3</v>
      </c>
      <c r="F30" s="13">
        <f t="shared" si="42"/>
        <v>1.7199999999999958E-3</v>
      </c>
      <c r="G30" s="13">
        <f t="shared" si="42"/>
        <v>2.15E-3</v>
      </c>
      <c r="H30" s="13">
        <f t="shared" si="42"/>
        <v>2.5799999999999998E-3</v>
      </c>
      <c r="I30" s="13">
        <f t="shared" si="42"/>
        <v>3.0099999999999997E-3</v>
      </c>
      <c r="J30" s="13">
        <f t="shared" si="42"/>
        <v>3.4400000000000003E-3</v>
      </c>
      <c r="K30" s="13">
        <f t="shared" si="42"/>
        <v>3.8700000000000002E-3</v>
      </c>
      <c r="L30" s="13">
        <f t="shared" si="42"/>
        <v>4.3E-3</v>
      </c>
      <c r="M30" s="13">
        <f t="shared" si="42"/>
        <v>4.3100000000000005E-3</v>
      </c>
      <c r="N30" s="13">
        <f t="shared" si="42"/>
        <v>4.3200000000000001E-3</v>
      </c>
      <c r="O30" s="13">
        <f t="shared" si="42"/>
        <v>4.3299999999999996E-3</v>
      </c>
      <c r="P30" s="13">
        <f t="shared" si="42"/>
        <v>4.3400000000000001E-3</v>
      </c>
      <c r="Q30" s="13">
        <f t="shared" si="42"/>
        <v>4.3499999999999997E-3</v>
      </c>
      <c r="R30" s="13">
        <f t="shared" si="42"/>
        <v>4.3600000000000002E-3</v>
      </c>
      <c r="S30" s="13">
        <f t="shared" si="42"/>
        <v>4.3699999999999998E-3</v>
      </c>
      <c r="T30" s="13">
        <f t="shared" si="42"/>
        <v>4.3800000000000002E-3</v>
      </c>
      <c r="U30" s="13">
        <f t="shared" si="42"/>
        <v>4.3900000000000007E-3</v>
      </c>
      <c r="V30" s="13">
        <f t="shared" si="42"/>
        <v>4.4000000000000003E-3</v>
      </c>
      <c r="W30" s="13">
        <f t="shared" si="42"/>
        <v>4.5500000000000002E-3</v>
      </c>
      <c r="X30" s="13">
        <f t="shared" si="42"/>
        <v>4.7000000000000002E-3</v>
      </c>
      <c r="Y30" s="13">
        <f t="shared" si="42"/>
        <v>4.8500000000000001E-3</v>
      </c>
      <c r="Z30" s="13">
        <f t="shared" si="42"/>
        <v>4.9999999999999992E-3</v>
      </c>
      <c r="AA30" s="13">
        <f t="shared" si="42"/>
        <v>5.1500000000000001E-3</v>
      </c>
      <c r="AB30" s="13">
        <f t="shared" si="42"/>
        <v>5.3E-3</v>
      </c>
      <c r="AC30" s="13">
        <f t="shared" si="42"/>
        <v>5.45E-3</v>
      </c>
      <c r="AD30" s="13">
        <f t="shared" si="42"/>
        <v>5.5999999999999991E-3</v>
      </c>
      <c r="AE30" s="13">
        <f t="shared" si="42"/>
        <v>5.7499999999999999E-3</v>
      </c>
      <c r="AF30" s="13">
        <f t="shared" si="42"/>
        <v>5.8999999999999999E-3</v>
      </c>
      <c r="AG30" s="13">
        <f t="shared" si="42"/>
        <v>6.1900000000000002E-3</v>
      </c>
      <c r="AH30" s="13">
        <f t="shared" si="42"/>
        <v>6.4799999999999996E-3</v>
      </c>
      <c r="AI30" s="13">
        <f t="shared" si="42"/>
        <v>6.77E-3</v>
      </c>
      <c r="AJ30" s="13">
        <f t="shared" si="42"/>
        <v>7.0600000000000003E-3</v>
      </c>
      <c r="AK30" s="13">
        <f t="shared" si="42"/>
        <v>7.3500000000000006E-3</v>
      </c>
      <c r="AL30" s="13">
        <f t="shared" si="42"/>
        <v>7.6400000000000001E-3</v>
      </c>
      <c r="AM30" s="13">
        <f t="shared" si="42"/>
        <v>7.9300000000000013E-3</v>
      </c>
      <c r="AN30" s="13">
        <f t="shared" si="42"/>
        <v>8.2199999999999999E-3</v>
      </c>
      <c r="AO30" s="13">
        <f t="shared" si="42"/>
        <v>8.5100000000000002E-3</v>
      </c>
      <c r="AP30" s="13">
        <f t="shared" si="42"/>
        <v>8.8000000000000005E-3</v>
      </c>
      <c r="AQ30" s="13">
        <f t="shared" si="42"/>
        <v>9.1399999999999988E-3</v>
      </c>
      <c r="AR30" s="13">
        <f t="shared" si="42"/>
        <v>9.4800000000000006E-3</v>
      </c>
      <c r="AS30" s="13">
        <f t="shared" si="42"/>
        <v>9.8200000000000006E-3</v>
      </c>
      <c r="AT30" s="13">
        <f t="shared" si="42"/>
        <v>1.0160000000000002E-2</v>
      </c>
      <c r="AU30" s="13">
        <f t="shared" si="42"/>
        <v>1.0500000000000001E-2</v>
      </c>
      <c r="AV30" s="13">
        <f t="shared" si="42"/>
        <v>1.0839999999999999E-2</v>
      </c>
      <c r="AW30" s="13">
        <f t="shared" si="42"/>
        <v>1.1180000000000001E-2</v>
      </c>
      <c r="AX30" s="13">
        <f t="shared" si="42"/>
        <v>1.1519999999999999E-2</v>
      </c>
      <c r="AY30" s="13">
        <f t="shared" si="42"/>
        <v>1.1860000000000002E-2</v>
      </c>
      <c r="AZ30" s="13">
        <f t="shared" si="42"/>
        <v>1.2200000000000001E-2</v>
      </c>
      <c r="BA30" s="13">
        <f t="shared" si="42"/>
        <v>1.2500000000000001E-2</v>
      </c>
      <c r="BB30" s="13">
        <f t="shared" si="42"/>
        <v>1.2800000000000002E-2</v>
      </c>
      <c r="BC30" s="13">
        <f t="shared" si="42"/>
        <v>1.3100000000000001E-2</v>
      </c>
      <c r="BD30" s="13">
        <f t="shared" si="42"/>
        <v>1.3400000000000002E-2</v>
      </c>
      <c r="BE30" s="13">
        <f t="shared" si="42"/>
        <v>1.37E-2</v>
      </c>
      <c r="BF30" s="13">
        <f t="shared" si="42"/>
        <v>1.3999999999999999E-2</v>
      </c>
      <c r="BG30" s="13">
        <f t="shared" si="42"/>
        <v>1.43E-2</v>
      </c>
      <c r="BH30" s="13">
        <f t="shared" si="42"/>
        <v>1.4600000000000002E-2</v>
      </c>
      <c r="BI30" s="13">
        <f t="shared" si="42"/>
        <v>1.49E-2</v>
      </c>
      <c r="BJ30" s="13">
        <f t="shared" si="42"/>
        <v>1.5200000000000002E-2</v>
      </c>
      <c r="BK30" s="13">
        <f t="shared" si="42"/>
        <v>1.55E-2</v>
      </c>
      <c r="BL30" s="13">
        <f t="shared" si="42"/>
        <v>1.5800000000000002E-2</v>
      </c>
      <c r="BM30" s="13">
        <f t="shared" si="42"/>
        <v>1.61E-2</v>
      </c>
      <c r="BN30" s="13">
        <f t="shared" ref="BN30:DY30" si="43">((Times-KeyRate_last)*yield_next + (KeyRate_next-Times)*yield_last)/(KeyRate_next-KeyRate_last)</f>
        <v>1.6400000000000001E-2</v>
      </c>
      <c r="BO30" s="13">
        <f t="shared" si="43"/>
        <v>1.67E-2</v>
      </c>
      <c r="BP30" s="13">
        <f t="shared" si="43"/>
        <v>1.7000000000000001E-2</v>
      </c>
      <c r="BQ30" s="13">
        <f t="shared" si="43"/>
        <v>1.7300000000000003E-2</v>
      </c>
      <c r="BR30" s="13">
        <f t="shared" si="43"/>
        <v>1.7600000000000001E-2</v>
      </c>
      <c r="BS30" s="13">
        <f t="shared" si="43"/>
        <v>1.7900000000000003E-2</v>
      </c>
      <c r="BT30" s="13">
        <f t="shared" si="43"/>
        <v>1.8200000000000001E-2</v>
      </c>
      <c r="BU30" s="13">
        <f t="shared" si="43"/>
        <v>1.84E-2</v>
      </c>
      <c r="BV30" s="13">
        <f t="shared" si="43"/>
        <v>1.8600000000000002E-2</v>
      </c>
      <c r="BW30" s="13">
        <f t="shared" si="43"/>
        <v>1.8800000000000001E-2</v>
      </c>
      <c r="BX30" s="13">
        <f t="shared" si="43"/>
        <v>1.9E-2</v>
      </c>
      <c r="BY30" s="13">
        <f t="shared" si="43"/>
        <v>1.9199999999999998E-2</v>
      </c>
      <c r="BZ30" s="13">
        <f t="shared" si="43"/>
        <v>1.9400000000000001E-2</v>
      </c>
      <c r="CA30" s="13">
        <f t="shared" si="43"/>
        <v>1.9600000000000003E-2</v>
      </c>
      <c r="CB30" s="13">
        <f t="shared" si="43"/>
        <v>1.9800000000000002E-2</v>
      </c>
      <c r="CC30" s="13">
        <f t="shared" si="43"/>
        <v>0.02</v>
      </c>
      <c r="CD30" s="13">
        <f t="shared" si="43"/>
        <v>2.0199999999999999E-2</v>
      </c>
      <c r="CE30" s="13">
        <f t="shared" si="43"/>
        <v>2.0399999999999998E-2</v>
      </c>
      <c r="CF30" s="13">
        <f t="shared" si="43"/>
        <v>2.0599999999999997E-2</v>
      </c>
      <c r="CG30" s="13">
        <f t="shared" si="43"/>
        <v>2.0800000000000003E-2</v>
      </c>
      <c r="CH30" s="13">
        <f t="shared" si="43"/>
        <v>2.1000000000000001E-2</v>
      </c>
      <c r="CI30" s="13">
        <f t="shared" si="43"/>
        <v>2.12E-2</v>
      </c>
      <c r="CJ30" s="13">
        <f t="shared" si="43"/>
        <v>2.1399999999999999E-2</v>
      </c>
      <c r="CK30" s="13">
        <f t="shared" si="43"/>
        <v>2.1599999999999998E-2</v>
      </c>
      <c r="CL30" s="13">
        <f t="shared" si="43"/>
        <v>2.18E-2</v>
      </c>
      <c r="CM30" s="13">
        <f t="shared" si="43"/>
        <v>2.2000000000000002E-2</v>
      </c>
      <c r="CN30" s="13">
        <f t="shared" si="43"/>
        <v>2.2199999999999998E-2</v>
      </c>
      <c r="CO30" s="13">
        <f t="shared" si="43"/>
        <v>2.24E-2</v>
      </c>
      <c r="CP30" s="13">
        <f t="shared" si="43"/>
        <v>2.2599999999999999E-2</v>
      </c>
      <c r="CQ30" s="13">
        <f t="shared" si="43"/>
        <v>2.2800000000000001E-2</v>
      </c>
      <c r="CR30" s="13">
        <f t="shared" si="43"/>
        <v>2.3000000000000003E-2</v>
      </c>
      <c r="CS30" s="13">
        <f t="shared" si="43"/>
        <v>2.3199999999999998E-2</v>
      </c>
      <c r="CT30" s="13">
        <f t="shared" si="43"/>
        <v>2.3400000000000001E-2</v>
      </c>
      <c r="CU30" s="13">
        <f t="shared" si="43"/>
        <v>2.3599999999999999E-2</v>
      </c>
      <c r="CV30" s="13">
        <f t="shared" si="43"/>
        <v>2.3800000000000002E-2</v>
      </c>
      <c r="CW30" s="13">
        <f t="shared" si="43"/>
        <v>2.3999999999999997E-2</v>
      </c>
      <c r="CX30" s="13">
        <f t="shared" si="43"/>
        <v>2.4199999999999999E-2</v>
      </c>
      <c r="CY30" s="13">
        <f t="shared" si="43"/>
        <v>2.4246499999999997E-2</v>
      </c>
      <c r="CZ30" s="13">
        <f t="shared" si="43"/>
        <v>2.4293000000000002E-2</v>
      </c>
      <c r="DA30" s="13">
        <f t="shared" si="43"/>
        <v>2.4339499999999997E-2</v>
      </c>
      <c r="DB30" s="13">
        <f t="shared" si="43"/>
        <v>2.4386000000000001E-2</v>
      </c>
      <c r="DC30" s="13">
        <f t="shared" si="43"/>
        <v>2.4432499999999999E-2</v>
      </c>
      <c r="DD30" s="13">
        <f t="shared" si="43"/>
        <v>2.4478999999999997E-2</v>
      </c>
      <c r="DE30" s="13">
        <f t="shared" si="43"/>
        <v>2.4525499999999999E-2</v>
      </c>
      <c r="DF30" s="13">
        <f t="shared" si="43"/>
        <v>2.4572E-2</v>
      </c>
      <c r="DG30" s="13">
        <f t="shared" si="43"/>
        <v>2.4618500000000001E-2</v>
      </c>
      <c r="DH30" s="13">
        <f t="shared" si="43"/>
        <v>2.4664999999999999E-2</v>
      </c>
      <c r="DI30" s="13">
        <f t="shared" si="43"/>
        <v>2.4711499999999997E-2</v>
      </c>
      <c r="DJ30" s="13">
        <f t="shared" si="43"/>
        <v>2.4757999999999999E-2</v>
      </c>
      <c r="DK30" s="13">
        <f t="shared" si="43"/>
        <v>2.48045E-2</v>
      </c>
      <c r="DL30" s="13">
        <f t="shared" si="43"/>
        <v>2.4851000000000002E-2</v>
      </c>
      <c r="DM30" s="13">
        <f t="shared" si="43"/>
        <v>2.4897499999999999E-2</v>
      </c>
      <c r="DN30" s="13">
        <f t="shared" si="43"/>
        <v>2.4943999999999997E-2</v>
      </c>
      <c r="DO30" s="13">
        <f t="shared" si="43"/>
        <v>2.4990500000000002E-2</v>
      </c>
      <c r="DP30" s="13">
        <f t="shared" si="43"/>
        <v>2.5036999999999997E-2</v>
      </c>
      <c r="DQ30" s="13">
        <f t="shared" si="43"/>
        <v>2.5083500000000002E-2</v>
      </c>
      <c r="DR30" s="13">
        <f t="shared" si="43"/>
        <v>2.5129999999999996E-2</v>
      </c>
      <c r="DS30" s="13">
        <f t="shared" si="43"/>
        <v>2.5176499999999997E-2</v>
      </c>
      <c r="DT30" s="13">
        <f t="shared" si="43"/>
        <v>2.5223000000000002E-2</v>
      </c>
      <c r="DU30" s="13">
        <f t="shared" si="43"/>
        <v>2.52695E-2</v>
      </c>
      <c r="DV30" s="13">
        <f t="shared" si="43"/>
        <v>2.5315999999999998E-2</v>
      </c>
      <c r="DW30" s="13">
        <f t="shared" si="43"/>
        <v>2.53625E-2</v>
      </c>
      <c r="DX30" s="13">
        <f t="shared" si="43"/>
        <v>2.5408999999999998E-2</v>
      </c>
      <c r="DY30" s="13">
        <f t="shared" si="43"/>
        <v>2.5455499999999999E-2</v>
      </c>
      <c r="DZ30" s="13">
        <f t="shared" ref="DZ30:GK30" si="44">((Times-KeyRate_last)*yield_next + (KeyRate_next-Times)*yield_last)/(KeyRate_next-KeyRate_last)</f>
        <v>2.5501999999999997E-2</v>
      </c>
      <c r="EA30" s="13">
        <f t="shared" si="44"/>
        <v>2.5548500000000002E-2</v>
      </c>
      <c r="EB30" s="13">
        <f t="shared" si="44"/>
        <v>2.5595E-2</v>
      </c>
      <c r="EC30" s="13">
        <f t="shared" si="44"/>
        <v>2.5641499999999994E-2</v>
      </c>
      <c r="ED30" s="13">
        <f t="shared" si="44"/>
        <v>2.5687999999999999E-2</v>
      </c>
      <c r="EE30" s="13">
        <f t="shared" si="44"/>
        <v>2.57345E-2</v>
      </c>
      <c r="EF30" s="13">
        <f t="shared" si="44"/>
        <v>2.5781000000000005E-2</v>
      </c>
      <c r="EG30" s="13">
        <f t="shared" si="44"/>
        <v>2.5827499999999996E-2</v>
      </c>
      <c r="EH30" s="13">
        <f t="shared" si="44"/>
        <v>2.5873999999999998E-2</v>
      </c>
      <c r="EI30" s="13">
        <f t="shared" si="44"/>
        <v>2.5920500000000003E-2</v>
      </c>
      <c r="EJ30" s="13">
        <f t="shared" si="44"/>
        <v>2.5966999999999997E-2</v>
      </c>
      <c r="EK30" s="13">
        <f t="shared" si="44"/>
        <v>2.6013500000000002E-2</v>
      </c>
      <c r="EL30" s="13">
        <f t="shared" si="44"/>
        <v>2.606E-2</v>
      </c>
      <c r="EM30" s="13">
        <f t="shared" si="44"/>
        <v>2.6106499999999998E-2</v>
      </c>
      <c r="EN30" s="13">
        <f t="shared" si="44"/>
        <v>2.6153000000000003E-2</v>
      </c>
      <c r="EO30" s="13">
        <f t="shared" si="44"/>
        <v>2.6199499999999997E-2</v>
      </c>
      <c r="EP30" s="13">
        <f t="shared" si="44"/>
        <v>2.6246000000000002E-2</v>
      </c>
      <c r="EQ30" s="13">
        <f t="shared" si="44"/>
        <v>2.6292499999999996E-2</v>
      </c>
      <c r="ER30" s="13">
        <f t="shared" si="44"/>
        <v>2.6339000000000001E-2</v>
      </c>
      <c r="ES30" s="13">
        <f t="shared" si="44"/>
        <v>2.6385499999999999E-2</v>
      </c>
      <c r="ET30" s="13">
        <f t="shared" si="44"/>
        <v>2.6432000000000001E-2</v>
      </c>
      <c r="EU30" s="13">
        <f t="shared" si="44"/>
        <v>2.6478499999999999E-2</v>
      </c>
      <c r="EV30" s="13">
        <f t="shared" si="44"/>
        <v>2.6525E-2</v>
      </c>
      <c r="EW30" s="13">
        <f t="shared" si="44"/>
        <v>2.6571500000000005E-2</v>
      </c>
      <c r="EX30" s="13">
        <f t="shared" si="44"/>
        <v>2.6618000000000003E-2</v>
      </c>
      <c r="EY30" s="13">
        <f t="shared" si="44"/>
        <v>2.6664500000000001E-2</v>
      </c>
      <c r="EZ30" s="13">
        <f t="shared" si="44"/>
        <v>2.6711000000000002E-2</v>
      </c>
      <c r="FA30" s="13">
        <f t="shared" si="44"/>
        <v>2.67575E-2</v>
      </c>
      <c r="FB30" s="13">
        <f t="shared" si="44"/>
        <v>2.6804000000000001E-2</v>
      </c>
      <c r="FC30" s="13">
        <f t="shared" si="44"/>
        <v>2.6850499999999999E-2</v>
      </c>
      <c r="FD30" s="13">
        <f t="shared" si="44"/>
        <v>2.6896999999999997E-2</v>
      </c>
      <c r="FE30" s="13">
        <f t="shared" si="44"/>
        <v>2.6943499999999999E-2</v>
      </c>
      <c r="FF30" s="13">
        <f t="shared" si="44"/>
        <v>2.6990000000000004E-2</v>
      </c>
      <c r="FG30" s="13">
        <f t="shared" si="44"/>
        <v>2.7036500000000002E-2</v>
      </c>
      <c r="FH30" s="13">
        <f t="shared" si="44"/>
        <v>2.7083000000000003E-2</v>
      </c>
      <c r="FI30" s="13">
        <f t="shared" si="44"/>
        <v>2.7129500000000001E-2</v>
      </c>
      <c r="FJ30" s="13">
        <f t="shared" si="44"/>
        <v>2.7175999999999999E-2</v>
      </c>
      <c r="FK30" s="13">
        <f t="shared" si="44"/>
        <v>2.72225E-2</v>
      </c>
      <c r="FL30" s="13">
        <f t="shared" si="44"/>
        <v>2.7268999999999998E-2</v>
      </c>
      <c r="FM30" s="13">
        <f t="shared" si="44"/>
        <v>2.7315500000000003E-2</v>
      </c>
      <c r="FN30" s="13">
        <f t="shared" si="44"/>
        <v>2.7361999999999997E-2</v>
      </c>
      <c r="FO30" s="13">
        <f t="shared" si="44"/>
        <v>2.7408500000000002E-2</v>
      </c>
      <c r="FP30" s="13">
        <f t="shared" si="44"/>
        <v>2.7455E-2</v>
      </c>
      <c r="FQ30" s="13">
        <f t="shared" si="44"/>
        <v>2.7501500000000002E-2</v>
      </c>
      <c r="FR30" s="13">
        <f t="shared" si="44"/>
        <v>2.7548E-2</v>
      </c>
      <c r="FS30" s="13">
        <f t="shared" si="44"/>
        <v>2.7594500000000001E-2</v>
      </c>
      <c r="FT30" s="13">
        <f t="shared" si="44"/>
        <v>2.7640999999999999E-2</v>
      </c>
      <c r="FU30" s="13">
        <f t="shared" si="44"/>
        <v>2.7687499999999997E-2</v>
      </c>
      <c r="FV30" s="13">
        <f t="shared" si="44"/>
        <v>2.7734000000000002E-2</v>
      </c>
      <c r="FW30" s="13">
        <f t="shared" si="44"/>
        <v>2.7780500000000003E-2</v>
      </c>
      <c r="FX30" s="13">
        <f t="shared" si="44"/>
        <v>2.7827000000000001E-2</v>
      </c>
      <c r="FY30" s="13">
        <f t="shared" si="44"/>
        <v>2.7873499999999996E-2</v>
      </c>
      <c r="FZ30" s="13">
        <f t="shared" si="44"/>
        <v>2.792E-2</v>
      </c>
      <c r="GA30" s="13">
        <f t="shared" si="44"/>
        <v>2.7966500000000005E-2</v>
      </c>
      <c r="GB30" s="13">
        <f t="shared" si="44"/>
        <v>2.8013E-2</v>
      </c>
      <c r="GC30" s="13">
        <f t="shared" si="44"/>
        <v>2.8059499999999998E-2</v>
      </c>
      <c r="GD30" s="13">
        <f t="shared" si="44"/>
        <v>2.8105999999999999E-2</v>
      </c>
      <c r="GE30" s="13">
        <f t="shared" si="44"/>
        <v>2.8152500000000004E-2</v>
      </c>
      <c r="GF30" s="13">
        <f t="shared" si="44"/>
        <v>2.8199000000000002E-2</v>
      </c>
      <c r="GG30" s="13">
        <f t="shared" si="44"/>
        <v>2.82455E-2</v>
      </c>
      <c r="GH30" s="13">
        <f t="shared" si="44"/>
        <v>2.8292000000000001E-2</v>
      </c>
      <c r="GI30" s="13">
        <f t="shared" si="44"/>
        <v>2.8338499999999999E-2</v>
      </c>
      <c r="GJ30" s="13">
        <f t="shared" si="44"/>
        <v>2.8385000000000001E-2</v>
      </c>
      <c r="GK30" s="13">
        <f t="shared" si="44"/>
        <v>2.8431499999999998E-2</v>
      </c>
      <c r="GL30" s="13">
        <f t="shared" ref="GL30:IW30" si="45">((Times-KeyRate_last)*yield_next + (KeyRate_next-Times)*yield_last)/(KeyRate_next-KeyRate_last)</f>
        <v>2.8478000000000003E-2</v>
      </c>
      <c r="GM30" s="13">
        <f t="shared" si="45"/>
        <v>2.8524499999999998E-2</v>
      </c>
      <c r="GN30" s="13">
        <f t="shared" si="45"/>
        <v>2.8571000000000003E-2</v>
      </c>
      <c r="GO30" s="13">
        <f t="shared" si="45"/>
        <v>2.8617500000000001E-2</v>
      </c>
      <c r="GP30" s="13">
        <f t="shared" si="45"/>
        <v>2.8664000000000002E-2</v>
      </c>
      <c r="GQ30" s="13">
        <f t="shared" si="45"/>
        <v>2.87105E-2</v>
      </c>
      <c r="GR30" s="13">
        <f t="shared" si="45"/>
        <v>2.8756999999999998E-2</v>
      </c>
      <c r="GS30" s="13">
        <f t="shared" si="45"/>
        <v>2.8803499999999999E-2</v>
      </c>
      <c r="GT30" s="13">
        <f t="shared" si="45"/>
        <v>2.8849999999999997E-2</v>
      </c>
      <c r="GU30" s="13">
        <f t="shared" si="45"/>
        <v>2.8896500000000002E-2</v>
      </c>
      <c r="GV30" s="13">
        <f t="shared" si="45"/>
        <v>2.8943000000000003E-2</v>
      </c>
      <c r="GW30" s="13">
        <f t="shared" si="45"/>
        <v>2.8989500000000001E-2</v>
      </c>
      <c r="GX30" s="13">
        <f t="shared" si="45"/>
        <v>2.9035999999999999E-2</v>
      </c>
      <c r="GY30" s="13">
        <f t="shared" si="45"/>
        <v>2.9082500000000001E-2</v>
      </c>
      <c r="GZ30" s="13">
        <f t="shared" si="45"/>
        <v>2.9129000000000006E-2</v>
      </c>
      <c r="HA30" s="13">
        <f t="shared" si="45"/>
        <v>2.91755E-2</v>
      </c>
      <c r="HB30" s="13">
        <f t="shared" si="45"/>
        <v>2.9222000000000005E-2</v>
      </c>
      <c r="HC30" s="13">
        <f t="shared" si="45"/>
        <v>2.9268499999999996E-2</v>
      </c>
      <c r="HD30" s="13">
        <f t="shared" si="45"/>
        <v>2.9315000000000001E-2</v>
      </c>
      <c r="HE30" s="13">
        <f t="shared" si="45"/>
        <v>2.9361500000000002E-2</v>
      </c>
      <c r="HF30" s="13">
        <f t="shared" si="45"/>
        <v>2.9408E-2</v>
      </c>
      <c r="HG30" s="13">
        <f t="shared" si="45"/>
        <v>2.9454500000000002E-2</v>
      </c>
      <c r="HH30" s="13">
        <f t="shared" si="45"/>
        <v>2.9500999999999999E-2</v>
      </c>
      <c r="HI30" s="13">
        <f t="shared" si="45"/>
        <v>2.9547500000000004E-2</v>
      </c>
      <c r="HJ30" s="13">
        <f t="shared" si="45"/>
        <v>2.9593999999999999E-2</v>
      </c>
      <c r="HK30" s="13">
        <f t="shared" si="45"/>
        <v>2.9640500000000004E-2</v>
      </c>
      <c r="HL30" s="13">
        <f t="shared" si="45"/>
        <v>2.9687000000000002E-2</v>
      </c>
      <c r="HM30" s="13">
        <f t="shared" si="45"/>
        <v>2.9733500000000003E-2</v>
      </c>
      <c r="HN30" s="13">
        <f t="shared" si="45"/>
        <v>2.9780000000000001E-2</v>
      </c>
      <c r="HO30" s="13">
        <f t="shared" si="45"/>
        <v>2.9826499999999999E-2</v>
      </c>
      <c r="HP30" s="13">
        <f t="shared" si="45"/>
        <v>2.9873E-2</v>
      </c>
      <c r="HQ30" s="13">
        <f t="shared" si="45"/>
        <v>2.9919499999999998E-2</v>
      </c>
      <c r="HR30" s="13">
        <f t="shared" si="45"/>
        <v>2.9966000000000003E-2</v>
      </c>
      <c r="HS30" s="13">
        <f t="shared" si="45"/>
        <v>3.0012499999999998E-2</v>
      </c>
      <c r="HT30" s="13">
        <f t="shared" si="45"/>
        <v>3.0059000000000002E-2</v>
      </c>
      <c r="HU30" s="13">
        <f t="shared" si="45"/>
        <v>3.01055E-2</v>
      </c>
      <c r="HV30" s="13">
        <f t="shared" si="45"/>
        <v>3.0152000000000002E-2</v>
      </c>
      <c r="HW30" s="13">
        <f t="shared" si="45"/>
        <v>3.01985E-2</v>
      </c>
      <c r="HX30" s="13">
        <f t="shared" si="45"/>
        <v>3.0245000000000001E-2</v>
      </c>
      <c r="HY30" s="13">
        <f t="shared" si="45"/>
        <v>3.0291500000000006E-2</v>
      </c>
      <c r="HZ30" s="13">
        <f t="shared" si="45"/>
        <v>3.0337999999999997E-2</v>
      </c>
      <c r="IA30" s="13">
        <f t="shared" si="45"/>
        <v>3.0384500000000002E-2</v>
      </c>
      <c r="IB30" s="13">
        <f t="shared" si="45"/>
        <v>3.0430999999999996E-2</v>
      </c>
      <c r="IC30" s="13">
        <f t="shared" si="45"/>
        <v>3.0477500000000001E-2</v>
      </c>
      <c r="ID30" s="13">
        <f t="shared" si="45"/>
        <v>3.0524000000000003E-2</v>
      </c>
      <c r="IE30" s="13">
        <f t="shared" si="45"/>
        <v>3.05705E-2</v>
      </c>
      <c r="IF30" s="13">
        <f t="shared" si="45"/>
        <v>3.0616999999999998E-2</v>
      </c>
      <c r="IG30" s="13">
        <f t="shared" si="45"/>
        <v>3.06635E-2</v>
      </c>
      <c r="IH30" s="13">
        <f t="shared" si="45"/>
        <v>3.0710000000000005E-2</v>
      </c>
      <c r="II30" s="13">
        <f t="shared" si="45"/>
        <v>3.0756500000000003E-2</v>
      </c>
      <c r="IJ30" s="13">
        <f t="shared" si="45"/>
        <v>3.0803000000000004E-2</v>
      </c>
      <c r="IK30" s="13">
        <f t="shared" si="45"/>
        <v>3.0849500000000002E-2</v>
      </c>
      <c r="IL30" s="13">
        <f t="shared" si="45"/>
        <v>3.0896E-2</v>
      </c>
      <c r="IM30" s="13">
        <f t="shared" si="45"/>
        <v>3.0942500000000001E-2</v>
      </c>
      <c r="IN30" s="13">
        <f t="shared" si="45"/>
        <v>3.0988999999999999E-2</v>
      </c>
      <c r="IO30" s="13">
        <f t="shared" si="45"/>
        <v>3.1035500000000001E-2</v>
      </c>
      <c r="IP30" s="13">
        <f t="shared" si="45"/>
        <v>3.1082000000000005E-2</v>
      </c>
      <c r="IQ30" s="13">
        <f t="shared" si="45"/>
        <v>3.1128500000000003E-2</v>
      </c>
      <c r="IR30" s="13">
        <f t="shared" si="45"/>
        <v>3.1175000000000001E-2</v>
      </c>
      <c r="IS30" s="13">
        <f t="shared" si="45"/>
        <v>3.1221500000000003E-2</v>
      </c>
      <c r="IT30" s="13">
        <f t="shared" si="45"/>
        <v>3.1268000000000004E-2</v>
      </c>
      <c r="IU30" s="13">
        <f t="shared" si="45"/>
        <v>3.1314500000000002E-2</v>
      </c>
      <c r="IV30" s="13">
        <f t="shared" si="45"/>
        <v>3.1361000000000007E-2</v>
      </c>
      <c r="IW30" s="13">
        <f t="shared" si="45"/>
        <v>3.1407499999999998E-2</v>
      </c>
      <c r="IX30" s="13">
        <f t="shared" ref="IX30:KO30" si="46">((Times-KeyRate_last)*yield_next + (KeyRate_next-Times)*yield_last)/(KeyRate_next-KeyRate_last)</f>
        <v>3.1454000000000003E-2</v>
      </c>
      <c r="IY30" s="13">
        <f t="shared" si="46"/>
        <v>3.1500500000000001E-2</v>
      </c>
      <c r="IZ30" s="13">
        <f t="shared" si="46"/>
        <v>3.1547000000000006E-2</v>
      </c>
      <c r="JA30" s="13">
        <f t="shared" si="46"/>
        <v>3.1593499999999997E-2</v>
      </c>
      <c r="JB30" s="13">
        <f t="shared" si="46"/>
        <v>3.1640000000000001E-2</v>
      </c>
      <c r="JC30" s="13">
        <f t="shared" si="46"/>
        <v>3.1686500000000006E-2</v>
      </c>
      <c r="JD30" s="13">
        <f t="shared" si="46"/>
        <v>3.1732999999999997E-2</v>
      </c>
      <c r="JE30" s="13">
        <f t="shared" si="46"/>
        <v>3.1779500000000002E-2</v>
      </c>
      <c r="JF30" s="13">
        <f t="shared" si="46"/>
        <v>3.1826E-2</v>
      </c>
      <c r="JG30" s="13">
        <f t="shared" si="46"/>
        <v>3.1872500000000005E-2</v>
      </c>
      <c r="JH30" s="13">
        <f t="shared" si="46"/>
        <v>3.1918999999999996E-2</v>
      </c>
      <c r="JI30" s="13">
        <f t="shared" si="46"/>
        <v>3.1965500000000001E-2</v>
      </c>
      <c r="JJ30" s="13">
        <f t="shared" si="46"/>
        <v>3.2011999999999999E-2</v>
      </c>
      <c r="JK30" s="13">
        <f t="shared" si="46"/>
        <v>3.2058500000000004E-2</v>
      </c>
      <c r="JL30" s="13">
        <f t="shared" si="46"/>
        <v>3.2105000000000002E-2</v>
      </c>
      <c r="JM30" s="13">
        <f t="shared" si="46"/>
        <v>3.21515E-2</v>
      </c>
      <c r="JN30" s="13">
        <f t="shared" si="46"/>
        <v>3.2198000000000004E-2</v>
      </c>
      <c r="JO30" s="13">
        <f t="shared" si="46"/>
        <v>3.2244499999999995E-2</v>
      </c>
      <c r="JP30" s="13">
        <f t="shared" si="46"/>
        <v>3.2291E-2</v>
      </c>
      <c r="JQ30" s="13">
        <f t="shared" si="46"/>
        <v>3.2337500000000005E-2</v>
      </c>
      <c r="JR30" s="13">
        <f t="shared" si="46"/>
        <v>3.2384000000000003E-2</v>
      </c>
      <c r="JS30" s="13">
        <f t="shared" si="46"/>
        <v>3.2430500000000001E-2</v>
      </c>
      <c r="JT30" s="13">
        <f t="shared" si="46"/>
        <v>3.2476999999999999E-2</v>
      </c>
      <c r="JU30" s="13">
        <f t="shared" si="46"/>
        <v>3.2523500000000004E-2</v>
      </c>
      <c r="JV30" s="13">
        <f t="shared" si="46"/>
        <v>3.2570000000000002E-2</v>
      </c>
      <c r="JW30" s="13">
        <f t="shared" si="46"/>
        <v>3.2616500000000007E-2</v>
      </c>
      <c r="JX30" s="13">
        <f t="shared" si="46"/>
        <v>3.2663000000000005E-2</v>
      </c>
      <c r="JY30" s="13">
        <f t="shared" si="46"/>
        <v>3.2709500000000002E-2</v>
      </c>
      <c r="JZ30" s="13">
        <f t="shared" si="46"/>
        <v>3.2755999999999993E-2</v>
      </c>
      <c r="KA30" s="13">
        <f t="shared" si="46"/>
        <v>3.2802499999999998E-2</v>
      </c>
      <c r="KB30" s="13">
        <f t="shared" si="46"/>
        <v>3.2849000000000003E-2</v>
      </c>
      <c r="KC30" s="13">
        <f t="shared" si="46"/>
        <v>3.2895500000000008E-2</v>
      </c>
      <c r="KD30" s="13">
        <f t="shared" si="46"/>
        <v>3.2941999999999999E-2</v>
      </c>
      <c r="KE30" s="13">
        <f t="shared" si="46"/>
        <v>3.2988499999999997E-2</v>
      </c>
      <c r="KF30" s="13">
        <f t="shared" si="46"/>
        <v>3.3035000000000002E-2</v>
      </c>
      <c r="KG30" s="13">
        <f t="shared" si="46"/>
        <v>3.3081500000000007E-2</v>
      </c>
      <c r="KH30" s="13">
        <f t="shared" si="46"/>
        <v>3.3128000000000005E-2</v>
      </c>
      <c r="KI30" s="13">
        <f t="shared" si="46"/>
        <v>3.3174500000000003E-2</v>
      </c>
      <c r="KJ30" s="13">
        <f t="shared" si="46"/>
        <v>3.3221000000000007E-2</v>
      </c>
      <c r="KK30" s="13">
        <f t="shared" si="46"/>
        <v>3.3267499999999998E-2</v>
      </c>
      <c r="KL30" s="13">
        <f t="shared" si="46"/>
        <v>3.3313999999999996E-2</v>
      </c>
      <c r="KM30" s="13">
        <f t="shared" si="46"/>
        <v>3.3360500000000001E-2</v>
      </c>
      <c r="KN30" s="13">
        <f t="shared" si="46"/>
        <v>3.3407000000000006E-2</v>
      </c>
      <c r="KO30" s="13">
        <f t="shared" si="46"/>
        <v>3.3453500000000004E-2</v>
      </c>
      <c r="KP30" s="13">
        <f>KP20</f>
        <v>3.3500000000000002E-2</v>
      </c>
    </row>
    <row r="31" spans="1:302" x14ac:dyDescent="0.2">
      <c r="A31" s="13" t="s">
        <v>8</v>
      </c>
      <c r="B31" s="13">
        <f t="shared" ref="B31:BM31" si="47">(1+y_interp)^-Times</f>
        <v>1</v>
      </c>
      <c r="C31" s="13">
        <f t="shared" si="47"/>
        <v>0.99995701016644001</v>
      </c>
      <c r="D31" s="13">
        <f t="shared" si="47"/>
        <v>0.99982808869606565</v>
      </c>
      <c r="E31" s="13">
        <f t="shared" si="47"/>
        <v>0.99961332417891113</v>
      </c>
      <c r="F31" s="13">
        <f t="shared" si="47"/>
        <v>0.99931282721385151</v>
      </c>
      <c r="G31" s="13">
        <f t="shared" si="47"/>
        <v>0.99892673033758927</v>
      </c>
      <c r="H31" s="13">
        <f t="shared" si="47"/>
        <v>0.99845518794436861</v>
      </c>
      <c r="I31" s="13">
        <f t="shared" si="47"/>
        <v>0.99789837619647781</v>
      </c>
      <c r="J31" s="13">
        <f t="shared" si="47"/>
        <v>0.99725649292560692</v>
      </c>
      <c r="K31" s="13">
        <f t="shared" si="47"/>
        <v>0.99652975752513417</v>
      </c>
      <c r="L31" s="13">
        <f t="shared" si="47"/>
        <v>0.99571841083341639</v>
      </c>
      <c r="M31" s="13">
        <f t="shared" si="47"/>
        <v>0.9952803602606114</v>
      </c>
      <c r="N31" s="13">
        <f t="shared" si="47"/>
        <v>0.99484052136543377</v>
      </c>
      <c r="O31" s="13">
        <f t="shared" si="47"/>
        <v>0.99439889671908221</v>
      </c>
      <c r="P31" s="13">
        <f t="shared" si="47"/>
        <v>0.9939554889022405</v>
      </c>
      <c r="Q31" s="13">
        <f t="shared" si="47"/>
        <v>0.99351030050505496</v>
      </c>
      <c r="R31" s="13">
        <f t="shared" si="47"/>
        <v>0.99306333412710834</v>
      </c>
      <c r="S31" s="13">
        <f t="shared" si="47"/>
        <v>0.99261459237739313</v>
      </c>
      <c r="T31" s="13">
        <f t="shared" si="47"/>
        <v>0.99216407787428862</v>
      </c>
      <c r="U31" s="13">
        <f t="shared" si="47"/>
        <v>0.99171179324553438</v>
      </c>
      <c r="V31" s="13">
        <f t="shared" si="47"/>
        <v>0.99125774112820364</v>
      </c>
      <c r="W31" s="13">
        <f t="shared" si="47"/>
        <v>0.99051197002241675</v>
      </c>
      <c r="X31" s="13">
        <f t="shared" si="47"/>
        <v>0.98973724826825815</v>
      </c>
      <c r="Y31" s="13">
        <f t="shared" si="47"/>
        <v>0.98893365129055277</v>
      </c>
      <c r="Z31" s="13">
        <f t="shared" si="47"/>
        <v>0.98810125701688478</v>
      </c>
      <c r="AA31" s="13">
        <f t="shared" si="47"/>
        <v>0.98724014586513231</v>
      </c>
      <c r="AB31" s="13">
        <f t="shared" si="47"/>
        <v>0.9863504007306525</v>
      </c>
      <c r="AC31" s="13">
        <f t="shared" si="47"/>
        <v>0.98543210697311079</v>
      </c>
      <c r="AD31" s="13">
        <f t="shared" si="47"/>
        <v>0.98448535240296065</v>
      </c>
      <c r="AE31" s="13">
        <f t="shared" si="47"/>
        <v>0.98351022726758386</v>
      </c>
      <c r="AF31" s="13">
        <f t="shared" si="47"/>
        <v>0.98250682423707958</v>
      </c>
      <c r="AG31" s="13">
        <f t="shared" si="47"/>
        <v>0.98105196045445142</v>
      </c>
      <c r="AH31" s="13">
        <f t="shared" si="47"/>
        <v>0.97954303763188733</v>
      </c>
      <c r="AI31" s="13">
        <f t="shared" si="47"/>
        <v>0.97798033617605962</v>
      </c>
      <c r="AJ31" s="13">
        <f t="shared" si="47"/>
        <v>0.97636414516859671</v>
      </c>
      <c r="AK31" s="13">
        <f t="shared" si="47"/>
        <v>0.97469476227817464</v>
      </c>
      <c r="AL31" s="13">
        <f t="shared" si="47"/>
        <v>0.97297249367036343</v>
      </c>
      <c r="AM31" s="13">
        <f t="shared" si="47"/>
        <v>0.97119765391528723</v>
      </c>
      <c r="AN31" s="13">
        <f t="shared" si="47"/>
        <v>0.96937056589311643</v>
      </c>
      <c r="AO31" s="13">
        <f t="shared" si="47"/>
        <v>0.96749156069744713</v>
      </c>
      <c r="AP31" s="13">
        <f t="shared" si="47"/>
        <v>0.96556097753660286</v>
      </c>
      <c r="AQ31" s="13">
        <f t="shared" si="47"/>
        <v>0.96338343404248306</v>
      </c>
      <c r="AR31" s="13">
        <f t="shared" si="47"/>
        <v>0.96114648054429452</v>
      </c>
      <c r="AS31" s="13">
        <f t="shared" si="47"/>
        <v>0.95885058635919063</v>
      </c>
      <c r="AT31" s="13">
        <f t="shared" si="47"/>
        <v>0.95649623125334071</v>
      </c>
      <c r="AU31" s="13">
        <f t="shared" si="47"/>
        <v>0.95408390527726938</v>
      </c>
      <c r="AV31" s="13">
        <f t="shared" si="47"/>
        <v>0.95161410859833928</v>
      </c>
      <c r="AW31" s="13">
        <f t="shared" si="47"/>
        <v>0.94908735133045974</v>
      </c>
      <c r="AX31" s="13">
        <f t="shared" si="47"/>
        <v>0.94650415336109939</v>
      </c>
      <c r="AY31" s="13">
        <f t="shared" si="47"/>
        <v>0.94386504417568506</v>
      </c>
      <c r="AZ31" s="13">
        <f t="shared" si="47"/>
        <v>0.94117056267946664</v>
      </c>
      <c r="BA31" s="13">
        <f t="shared" si="47"/>
        <v>0.9386103468353767</v>
      </c>
      <c r="BB31" s="13">
        <f t="shared" si="47"/>
        <v>0.9360020460833699</v>
      </c>
      <c r="BC31" s="13">
        <f t="shared" si="47"/>
        <v>0.9333461247321333</v>
      </c>
      <c r="BD31" s="13">
        <f t="shared" si="47"/>
        <v>0.93064305394800106</v>
      </c>
      <c r="BE31" s="13">
        <f t="shared" si="47"/>
        <v>0.92789331161773236</v>
      </c>
      <c r="BF31" s="13">
        <f t="shared" si="47"/>
        <v>0.92509738220985338</v>
      </c>
      <c r="BG31" s="13">
        <f t="shared" si="47"/>
        <v>0.92225575663460557</v>
      </c>
      <c r="BH31" s="13">
        <f t="shared" si="47"/>
        <v>0.91936893210255866</v>
      </c>
      <c r="BI31" s="13">
        <f t="shared" si="47"/>
        <v>0.91643741198194717</v>
      </c>
      <c r="BJ31" s="13">
        <f t="shared" si="47"/>
        <v>0.91346170565478124</v>
      </c>
      <c r="BK31" s="13">
        <f t="shared" si="47"/>
        <v>0.91044232837180084</v>
      </c>
      <c r="BL31" s="13">
        <f t="shared" si="47"/>
        <v>0.90737980110630534</v>
      </c>
      <c r="BM31" s="13">
        <f t="shared" si="47"/>
        <v>0.90427465040694688</v>
      </c>
      <c r="BN31" s="13">
        <f t="shared" ref="BN31:DY31" si="48">(1+y_interp)^-Times</f>
        <v>0.9011274082495202</v>
      </c>
      <c r="BO31" s="13">
        <f t="shared" si="48"/>
        <v>0.89793861188781754</v>
      </c>
      <c r="BP31" s="13">
        <f t="shared" si="48"/>
        <v>0.89470880370360184</v>
      </c>
      <c r="BQ31" s="13">
        <f t="shared" si="48"/>
        <v>0.8914385310557561</v>
      </c>
      <c r="BR31" s="13">
        <f t="shared" si="48"/>
        <v>0.88812834612867497</v>
      </c>
      <c r="BS31" s="13">
        <f t="shared" si="48"/>
        <v>0.88477880577993373</v>
      </c>
      <c r="BT31" s="13">
        <f t="shared" si="48"/>
        <v>0.88139047138731963</v>
      </c>
      <c r="BU31" s="13">
        <f t="shared" si="48"/>
        <v>0.87857618392539538</v>
      </c>
      <c r="BV31" s="13">
        <f t="shared" si="48"/>
        <v>0.87573672507252343</v>
      </c>
      <c r="BW31" s="13">
        <f t="shared" si="48"/>
        <v>0.87287240731793236</v>
      </c>
      <c r="BX31" s="13">
        <f t="shared" si="48"/>
        <v>0.86998354493486463</v>
      </c>
      <c r="BY31" s="13">
        <f t="shared" si="48"/>
        <v>0.86707045392419002</v>
      </c>
      <c r="BZ31" s="13">
        <f t="shared" si="48"/>
        <v>0.86413345195791258</v>
      </c>
      <c r="CA31" s="13">
        <f t="shared" si="48"/>
        <v>0.86117285832256474</v>
      </c>
      <c r="CB31" s="13">
        <f t="shared" si="48"/>
        <v>0.85818899386253022</v>
      </c>
      <c r="CC31" s="13">
        <f t="shared" si="48"/>
        <v>0.85518218092328624</v>
      </c>
      <c r="CD31" s="13">
        <f t="shared" si="48"/>
        <v>0.85215274329459079</v>
      </c>
      <c r="CE31" s="13">
        <f t="shared" si="48"/>
        <v>0.84910100615362483</v>
      </c>
      <c r="CF31" s="13">
        <f t="shared" si="48"/>
        <v>0.84602729600810334</v>
      </c>
      <c r="CG31" s="13">
        <f t="shared" si="48"/>
        <v>0.84293194063936938</v>
      </c>
      <c r="CH31" s="13">
        <f t="shared" si="48"/>
        <v>0.8398152690454842</v>
      </c>
      <c r="CI31" s="13">
        <f t="shared" si="48"/>
        <v>0.83667761138432495</v>
      </c>
      <c r="CJ31" s="13">
        <f t="shared" si="48"/>
        <v>0.83351929891671428</v>
      </c>
      <c r="CK31" s="13">
        <f t="shared" si="48"/>
        <v>0.83034066394956885</v>
      </c>
      <c r="CL31" s="13">
        <f t="shared" si="48"/>
        <v>0.82714203977911527</v>
      </c>
      <c r="CM31" s="13">
        <f t="shared" si="48"/>
        <v>0.82392376063415873</v>
      </c>
      <c r="CN31" s="13">
        <f t="shared" si="48"/>
        <v>0.82068616161943053</v>
      </c>
      <c r="CO31" s="13">
        <f t="shared" si="48"/>
        <v>0.81742957865902266</v>
      </c>
      <c r="CP31" s="13">
        <f t="shared" si="48"/>
        <v>0.81415434843992629</v>
      </c>
      <c r="CQ31" s="13">
        <f t="shared" si="48"/>
        <v>0.81086080835568219</v>
      </c>
      <c r="CR31" s="13">
        <f t="shared" si="48"/>
        <v>0.80754929645016094</v>
      </c>
      <c r="CS31" s="13">
        <f t="shared" si="48"/>
        <v>0.80422015136147784</v>
      </c>
      <c r="CT31" s="13">
        <f t="shared" si="48"/>
        <v>0.80087371226607285</v>
      </c>
      <c r="CU31" s="13">
        <f t="shared" si="48"/>
        <v>0.79751031882293399</v>
      </c>
      <c r="CV31" s="13">
        <f t="shared" si="48"/>
        <v>0.7941303111180178</v>
      </c>
      <c r="CW31" s="13">
        <f t="shared" si="48"/>
        <v>0.7907340296088492</v>
      </c>
      <c r="CX31" s="13">
        <f t="shared" si="48"/>
        <v>0.78732181506932486</v>
      </c>
      <c r="CY31" s="13">
        <f t="shared" si="48"/>
        <v>0.78508135857319949</v>
      </c>
      <c r="CZ31" s="13">
        <f t="shared" si="48"/>
        <v>0.78284018586874038</v>
      </c>
      <c r="DA31" s="13">
        <f t="shared" si="48"/>
        <v>0.78059834002921757</v>
      </c>
      <c r="DB31" s="13">
        <f t="shared" si="48"/>
        <v>0.7783558640188204</v>
      </c>
      <c r="DC31" s="13">
        <f t="shared" si="48"/>
        <v>0.77611280069140665</v>
      </c>
      <c r="DD31" s="13">
        <f t="shared" si="48"/>
        <v>0.77386919278927024</v>
      </c>
      <c r="DE31" s="13">
        <f t="shared" si="48"/>
        <v>0.7716250829419089</v>
      </c>
      <c r="DF31" s="13">
        <f t="shared" si="48"/>
        <v>0.76938051366481741</v>
      </c>
      <c r="DG31" s="13">
        <f t="shared" si="48"/>
        <v>0.76713552735827195</v>
      </c>
      <c r="DH31" s="13">
        <f t="shared" si="48"/>
        <v>0.76489016630613504</v>
      </c>
      <c r="DI31" s="13">
        <f t="shared" si="48"/>
        <v>0.76264447267465618</v>
      </c>
      <c r="DJ31" s="13">
        <f t="shared" si="48"/>
        <v>0.76039848851130476</v>
      </c>
      <c r="DK31" s="13">
        <f t="shared" si="48"/>
        <v>0.75815225574358935</v>
      </c>
      <c r="DL31" s="13">
        <f t="shared" si="48"/>
        <v>0.7559058161778911</v>
      </c>
      <c r="DM31" s="13">
        <f t="shared" si="48"/>
        <v>0.75365921149832005</v>
      </c>
      <c r="DN31" s="13">
        <f t="shared" si="48"/>
        <v>0.75141248326556309</v>
      </c>
      <c r="DO31" s="13">
        <f t="shared" si="48"/>
        <v>0.74916567291575353</v>
      </c>
      <c r="DP31" s="13">
        <f t="shared" si="48"/>
        <v>0.74691882175933544</v>
      </c>
      <c r="DQ31" s="13">
        <f t="shared" si="48"/>
        <v>0.74467197097995963</v>
      </c>
      <c r="DR31" s="13">
        <f t="shared" si="48"/>
        <v>0.74242516163336814</v>
      </c>
      <c r="DS31" s="13">
        <f t="shared" si="48"/>
        <v>0.74017843464629951</v>
      </c>
      <c r="DT31" s="13">
        <f t="shared" si="48"/>
        <v>0.73793183081539304</v>
      </c>
      <c r="DU31" s="13">
        <f t="shared" si="48"/>
        <v>0.73568539080612005</v>
      </c>
      <c r="DV31" s="13">
        <f t="shared" si="48"/>
        <v>0.73343915515170943</v>
      </c>
      <c r="DW31" s="13">
        <f t="shared" si="48"/>
        <v>0.73119316425207981</v>
      </c>
      <c r="DX31" s="13">
        <f t="shared" si="48"/>
        <v>0.72894745837280173</v>
      </c>
      <c r="DY31" s="13">
        <f t="shared" si="48"/>
        <v>0.72670207764404748</v>
      </c>
      <c r="DZ31" s="13">
        <f t="shared" ref="DZ31:GK31" si="49">(1+y_interp)^-Times</f>
        <v>0.72445706205956362</v>
      </c>
      <c r="EA31" s="13">
        <f t="shared" si="49"/>
        <v>0.72221245147564062</v>
      </c>
      <c r="EB31" s="13">
        <f t="shared" si="49"/>
        <v>0.71996828561011217</v>
      </c>
      <c r="EC31" s="13">
        <f t="shared" si="49"/>
        <v>0.71772460404134364</v>
      </c>
      <c r="ED31" s="13">
        <f t="shared" si="49"/>
        <v>0.71548144620724419</v>
      </c>
      <c r="EE31" s="13">
        <f t="shared" si="49"/>
        <v>0.71323885140427301</v>
      </c>
      <c r="EF31" s="13">
        <f t="shared" si="49"/>
        <v>0.71099685878647856</v>
      </c>
      <c r="EG31" s="13">
        <f t="shared" si="49"/>
        <v>0.7087555073645283</v>
      </c>
      <c r="EH31" s="13">
        <f t="shared" si="49"/>
        <v>0.7065148360047474</v>
      </c>
      <c r="EI31" s="13">
        <f t="shared" si="49"/>
        <v>0.70427488342818623</v>
      </c>
      <c r="EJ31" s="13">
        <f t="shared" si="49"/>
        <v>0.70203568820967754</v>
      </c>
      <c r="EK31" s="13">
        <f t="shared" si="49"/>
        <v>0.69979728877691505</v>
      </c>
      <c r="EL31" s="13">
        <f t="shared" si="49"/>
        <v>0.69755972340952932</v>
      </c>
      <c r="EM31" s="13">
        <f t="shared" si="49"/>
        <v>0.69532303023819675</v>
      </c>
      <c r="EN31" s="13">
        <f t="shared" si="49"/>
        <v>0.69308724724373094</v>
      </c>
      <c r="EO31" s="13">
        <f t="shared" si="49"/>
        <v>0.69085241225620564</v>
      </c>
      <c r="EP31" s="13">
        <f t="shared" si="49"/>
        <v>0.68861856295406809</v>
      </c>
      <c r="EQ31" s="13">
        <f t="shared" si="49"/>
        <v>0.68638573686328563</v>
      </c>
      <c r="ER31" s="13">
        <f t="shared" si="49"/>
        <v>0.68415397135648126</v>
      </c>
      <c r="ES31" s="13">
        <f t="shared" si="49"/>
        <v>0.68192330365209142</v>
      </c>
      <c r="ET31" s="13">
        <f t="shared" si="49"/>
        <v>0.67969377081352111</v>
      </c>
      <c r="EU31" s="13">
        <f t="shared" si="49"/>
        <v>0.67746540974833047</v>
      </c>
      <c r="EV31" s="13">
        <f t="shared" si="49"/>
        <v>0.67523825720741115</v>
      </c>
      <c r="EW31" s="13">
        <f t="shared" si="49"/>
        <v>0.67301234978417424</v>
      </c>
      <c r="EX31" s="13">
        <f t="shared" si="49"/>
        <v>0.67078772391376562</v>
      </c>
      <c r="EY31" s="13">
        <f t="shared" si="49"/>
        <v>0.66856441587227156</v>
      </c>
      <c r="EZ31" s="13">
        <f t="shared" si="49"/>
        <v>0.66634246177594603</v>
      </c>
      <c r="FA31" s="13">
        <f t="shared" si="49"/>
        <v>0.66412189758043527</v>
      </c>
      <c r="FB31" s="13">
        <f t="shared" si="49"/>
        <v>0.66190275908003404</v>
      </c>
      <c r="FC31" s="13">
        <f t="shared" si="49"/>
        <v>0.65968508190693131</v>
      </c>
      <c r="FD31" s="13">
        <f t="shared" si="49"/>
        <v>0.65746890153047666</v>
      </c>
      <c r="FE31" s="13">
        <f t="shared" si="49"/>
        <v>0.65525425325644571</v>
      </c>
      <c r="FF31" s="13">
        <f t="shared" si="49"/>
        <v>0.65304117222633706</v>
      </c>
      <c r="FG31" s="13">
        <f t="shared" si="49"/>
        <v>0.65082969341665653</v>
      </c>
      <c r="FH31" s="13">
        <f t="shared" si="49"/>
        <v>0.64861985163821922</v>
      </c>
      <c r="FI31" s="13">
        <f t="shared" si="49"/>
        <v>0.64641168153547091</v>
      </c>
      <c r="FJ31" s="13">
        <f t="shared" si="49"/>
        <v>0.64420521758580573</v>
      </c>
      <c r="FK31" s="13">
        <f t="shared" si="49"/>
        <v>0.64200049409890314</v>
      </c>
      <c r="FL31" s="13">
        <f t="shared" si="49"/>
        <v>0.63979754521606302</v>
      </c>
      <c r="FM31" s="13">
        <f t="shared" si="49"/>
        <v>0.6375964049095727</v>
      </c>
      <c r="FN31" s="13">
        <f t="shared" si="49"/>
        <v>0.63539710698206109</v>
      </c>
      <c r="FO31" s="13">
        <f t="shared" si="49"/>
        <v>0.63319968506587776</v>
      </c>
      <c r="FP31" s="13">
        <f t="shared" si="49"/>
        <v>0.631004172622467</v>
      </c>
      <c r="FQ31" s="13">
        <f t="shared" si="49"/>
        <v>0.62881060294177471</v>
      </c>
      <c r="FR31" s="13">
        <f t="shared" si="49"/>
        <v>0.62661900914164714</v>
      </c>
      <c r="FS31" s="13">
        <f t="shared" si="49"/>
        <v>0.62442942416723557</v>
      </c>
      <c r="FT31" s="13">
        <f t="shared" si="49"/>
        <v>0.62224188079043552</v>
      </c>
      <c r="FU31" s="13">
        <f t="shared" si="49"/>
        <v>0.62005641160931013</v>
      </c>
      <c r="FV31" s="13">
        <f t="shared" si="49"/>
        <v>0.6178730490475397</v>
      </c>
      <c r="FW31" s="13">
        <f t="shared" si="49"/>
        <v>0.61569182535386568</v>
      </c>
      <c r="FX31" s="13">
        <f t="shared" si="49"/>
        <v>0.61351277260156778</v>
      </c>
      <c r="FY31" s="13">
        <f t="shared" si="49"/>
        <v>0.61133592268792969</v>
      </c>
      <c r="FZ31" s="13">
        <f t="shared" si="49"/>
        <v>0.60916130733372686</v>
      </c>
      <c r="GA31" s="13">
        <f t="shared" si="49"/>
        <v>0.60698895808270914</v>
      </c>
      <c r="GB31" s="13">
        <f t="shared" si="49"/>
        <v>0.60481890630112256</v>
      </c>
      <c r="GC31" s="13">
        <f t="shared" si="49"/>
        <v>0.60265118317721178</v>
      </c>
      <c r="GD31" s="13">
        <f t="shared" si="49"/>
        <v>0.60048581972073867</v>
      </c>
      <c r="GE31" s="13">
        <f t="shared" si="49"/>
        <v>0.598322846762529</v>
      </c>
      <c r="GF31" s="13">
        <f t="shared" si="49"/>
        <v>0.59616229495400708</v>
      </c>
      <c r="GG31" s="13">
        <f t="shared" si="49"/>
        <v>0.59400419476675337</v>
      </c>
      <c r="GH31" s="13">
        <f t="shared" si="49"/>
        <v>0.59184857649205769</v>
      </c>
      <c r="GI31" s="13">
        <f t="shared" si="49"/>
        <v>0.58969547024050695</v>
      </c>
      <c r="GJ31" s="13">
        <f t="shared" si="49"/>
        <v>0.58754490594155895</v>
      </c>
      <c r="GK31" s="13">
        <f t="shared" si="49"/>
        <v>0.58539691334313704</v>
      </c>
      <c r="GL31" s="13">
        <f t="shared" ref="GL31:IW31" si="50">(1+y_interp)^-Times</f>
        <v>0.58325152201122832</v>
      </c>
      <c r="GM31" s="13">
        <f t="shared" si="50"/>
        <v>0.58110876132950517</v>
      </c>
      <c r="GN31" s="13">
        <f t="shared" si="50"/>
        <v>0.57896866049894247</v>
      </c>
      <c r="GO31" s="13">
        <f t="shared" si="50"/>
        <v>0.57683124853744194</v>
      </c>
      <c r="GP31" s="13">
        <f t="shared" si="50"/>
        <v>0.57469655427948829</v>
      </c>
      <c r="GQ31" s="13">
        <f t="shared" si="50"/>
        <v>0.57256460637579065</v>
      </c>
      <c r="GR31" s="13">
        <f t="shared" si="50"/>
        <v>0.57043543329294888</v>
      </c>
      <c r="GS31" s="13">
        <f t="shared" si="50"/>
        <v>0.56830906331311382</v>
      </c>
      <c r="GT31" s="13">
        <f t="shared" si="50"/>
        <v>0.56618552453368354</v>
      </c>
      <c r="GU31" s="13">
        <f t="shared" si="50"/>
        <v>0.56406484486698161</v>
      </c>
      <c r="GV31" s="13">
        <f t="shared" si="50"/>
        <v>0.56194705203996509</v>
      </c>
      <c r="GW31" s="13">
        <f t="shared" si="50"/>
        <v>0.55983217359392068</v>
      </c>
      <c r="GX31" s="13">
        <f t="shared" si="50"/>
        <v>0.55772023688420014</v>
      </c>
      <c r="GY31" s="13">
        <f t="shared" si="50"/>
        <v>0.55561126907994118</v>
      </c>
      <c r="GZ31" s="13">
        <f t="shared" si="50"/>
        <v>0.5535052971637977</v>
      </c>
      <c r="HA31" s="13">
        <f t="shared" si="50"/>
        <v>0.55140234793170273</v>
      </c>
      <c r="HB31" s="13">
        <f t="shared" si="50"/>
        <v>0.54930244799261529</v>
      </c>
      <c r="HC31" s="13">
        <f t="shared" si="50"/>
        <v>0.54720562376829207</v>
      </c>
      <c r="HD31" s="13">
        <f t="shared" si="50"/>
        <v>0.54511190149305311</v>
      </c>
      <c r="HE31" s="13">
        <f t="shared" si="50"/>
        <v>0.54302130721358288</v>
      </c>
      <c r="HF31" s="13">
        <f t="shared" si="50"/>
        <v>0.54093386678871425</v>
      </c>
      <c r="HG31" s="13">
        <f t="shared" si="50"/>
        <v>0.53884960588923836</v>
      </c>
      <c r="HH31" s="13">
        <f t="shared" si="50"/>
        <v>0.53676854999770796</v>
      </c>
      <c r="HI31" s="13">
        <f t="shared" si="50"/>
        <v>0.53469072440827492</v>
      </c>
      <c r="HJ31" s="13">
        <f t="shared" si="50"/>
        <v>0.53261615422651543</v>
      </c>
      <c r="HK31" s="13">
        <f t="shared" si="50"/>
        <v>0.53054486436926362</v>
      </c>
      <c r="HL31" s="13">
        <f t="shared" si="50"/>
        <v>0.52847687956447709</v>
      </c>
      <c r="HM31" s="13">
        <f t="shared" si="50"/>
        <v>0.52641222435108692</v>
      </c>
      <c r="HN31" s="13">
        <f t="shared" si="50"/>
        <v>0.52435092307887177</v>
      </c>
      <c r="HO31" s="13">
        <f t="shared" si="50"/>
        <v>0.52229299990832512</v>
      </c>
      <c r="HP31" s="13">
        <f t="shared" si="50"/>
        <v>0.52023847881055951</v>
      </c>
      <c r="HQ31" s="13">
        <f t="shared" si="50"/>
        <v>0.51818738356719052</v>
      </c>
      <c r="HR31" s="13">
        <f t="shared" si="50"/>
        <v>0.51613973777024891</v>
      </c>
      <c r="HS31" s="13">
        <f t="shared" si="50"/>
        <v>0.51409556482208363</v>
      </c>
      <c r="HT31" s="13">
        <f t="shared" si="50"/>
        <v>0.51205488793530174</v>
      </c>
      <c r="HU31" s="13">
        <f t="shared" si="50"/>
        <v>0.5100177301326918</v>
      </c>
      <c r="HV31" s="13">
        <f t="shared" si="50"/>
        <v>0.5079841142471585</v>
      </c>
      <c r="HW31" s="13">
        <f t="shared" si="50"/>
        <v>0.5059540629216871</v>
      </c>
      <c r="HX31" s="13">
        <f t="shared" si="50"/>
        <v>0.50392759860929337</v>
      </c>
      <c r="HY31" s="13">
        <f t="shared" si="50"/>
        <v>0.50190474357299464</v>
      </c>
      <c r="HZ31" s="13">
        <f t="shared" si="50"/>
        <v>0.49988551988577895</v>
      </c>
      <c r="IA31" s="13">
        <f t="shared" si="50"/>
        <v>0.4978699494306027</v>
      </c>
      <c r="IB31" s="13">
        <f t="shared" si="50"/>
        <v>0.49585805390037629</v>
      </c>
      <c r="IC31" s="13">
        <f t="shared" si="50"/>
        <v>0.49384985479797094</v>
      </c>
      <c r="ID31" s="13">
        <f t="shared" si="50"/>
        <v>0.49184537343622059</v>
      </c>
      <c r="IE31" s="13">
        <f t="shared" si="50"/>
        <v>0.48984463093795655</v>
      </c>
      <c r="IF31" s="13">
        <f t="shared" si="50"/>
        <v>0.48784764823602811</v>
      </c>
      <c r="IG31" s="13">
        <f t="shared" si="50"/>
        <v>0.48585444607333256</v>
      </c>
      <c r="IH31" s="13">
        <f t="shared" si="50"/>
        <v>0.48386504500287442</v>
      </c>
      <c r="II31" s="13">
        <f t="shared" si="50"/>
        <v>0.48187946538781329</v>
      </c>
      <c r="IJ31" s="13">
        <f t="shared" si="50"/>
        <v>0.47989772740152387</v>
      </c>
      <c r="IK31" s="13">
        <f t="shared" si="50"/>
        <v>0.4779198510276636</v>
      </c>
      <c r="IL31" s="13">
        <f t="shared" si="50"/>
        <v>0.47594585606026307</v>
      </c>
      <c r="IM31" s="13">
        <f t="shared" si="50"/>
        <v>0.47397576210380415</v>
      </c>
      <c r="IN31" s="13">
        <f t="shared" si="50"/>
        <v>0.47200958857332054</v>
      </c>
      <c r="IO31" s="13">
        <f t="shared" si="50"/>
        <v>0.47004735469449122</v>
      </c>
      <c r="IP31" s="13">
        <f t="shared" si="50"/>
        <v>0.46808907950376727</v>
      </c>
      <c r="IQ31" s="13">
        <f t="shared" si="50"/>
        <v>0.46613478184848472</v>
      </c>
      <c r="IR31" s="13">
        <f t="shared" si="50"/>
        <v>0.46418448038698407</v>
      </c>
      <c r="IS31" s="13">
        <f t="shared" si="50"/>
        <v>0.46223819358876456</v>
      </c>
      <c r="IT31" s="13">
        <f t="shared" si="50"/>
        <v>0.46029593973461258</v>
      </c>
      <c r="IU31" s="13">
        <f t="shared" si="50"/>
        <v>0.4583577369167639</v>
      </c>
      <c r="IV31" s="13">
        <f t="shared" si="50"/>
        <v>0.45642360303905144</v>
      </c>
      <c r="IW31" s="13">
        <f t="shared" si="50"/>
        <v>0.45449355581708784</v>
      </c>
      <c r="IX31" s="13">
        <f t="shared" ref="IX31:KP31" si="51">(1+y_interp)^-Times</f>
        <v>0.45256761277843194</v>
      </c>
      <c r="IY31" s="13">
        <f t="shared" si="51"/>
        <v>0.45064579126277643</v>
      </c>
      <c r="IZ31" s="13">
        <f t="shared" si="51"/>
        <v>0.44872810842212929</v>
      </c>
      <c r="JA31" s="13">
        <f t="shared" si="51"/>
        <v>0.44681458122102763</v>
      </c>
      <c r="JB31" s="13">
        <f t="shared" si="51"/>
        <v>0.44490522643673686</v>
      </c>
      <c r="JC31" s="13">
        <f t="shared" si="51"/>
        <v>0.44300006065945502</v>
      </c>
      <c r="JD31" s="13">
        <f t="shared" si="51"/>
        <v>0.44109910029255434</v>
      </c>
      <c r="JE31" s="13">
        <f t="shared" si="51"/>
        <v>0.43920236155279468</v>
      </c>
      <c r="JF31" s="13">
        <f t="shared" si="51"/>
        <v>0.4373098604705688</v>
      </c>
      <c r="JG31" s="13">
        <f t="shared" si="51"/>
        <v>0.43542161289013459</v>
      </c>
      <c r="JH31" s="13">
        <f t="shared" si="51"/>
        <v>0.43353763446988186</v>
      </c>
      <c r="JI31" s="13">
        <f t="shared" si="51"/>
        <v>0.43165794068258129</v>
      </c>
      <c r="JJ31" s="13">
        <f t="shared" si="51"/>
        <v>0.4297825468156547</v>
      </c>
      <c r="JK31" s="13">
        <f t="shared" si="51"/>
        <v>0.42791146797143864</v>
      </c>
      <c r="JL31" s="13">
        <f t="shared" si="51"/>
        <v>0.42604471906747976</v>
      </c>
      <c r="JM31" s="13">
        <f t="shared" si="51"/>
        <v>0.42418231483681329</v>
      </c>
      <c r="JN31" s="13">
        <f t="shared" si="51"/>
        <v>0.42232426982825316</v>
      </c>
      <c r="JO31" s="13">
        <f t="shared" si="51"/>
        <v>0.42047059840670509</v>
      </c>
      <c r="JP31" s="13">
        <f t="shared" si="51"/>
        <v>0.41862131475346692</v>
      </c>
      <c r="JQ31" s="13">
        <f t="shared" si="51"/>
        <v>0.4167764328665492</v>
      </c>
      <c r="JR31" s="13">
        <f t="shared" si="51"/>
        <v>0.41493596656098652</v>
      </c>
      <c r="JS31" s="13">
        <f t="shared" si="51"/>
        <v>0.41309992946918245</v>
      </c>
      <c r="JT31" s="13">
        <f t="shared" si="51"/>
        <v>0.41126833504123506</v>
      </c>
      <c r="JU31" s="13">
        <f t="shared" si="51"/>
        <v>0.40944119654528471</v>
      </c>
      <c r="JV31" s="13">
        <f t="shared" si="51"/>
        <v>0.40761852706785356</v>
      </c>
      <c r="JW31" s="13">
        <f t="shared" si="51"/>
        <v>0.40580033951421685</v>
      </c>
      <c r="JX31" s="13">
        <f t="shared" si="51"/>
        <v>0.40398664660875422</v>
      </c>
      <c r="JY31" s="13">
        <f t="shared" si="51"/>
        <v>0.40217746089532525</v>
      </c>
      <c r="JZ31" s="13">
        <f t="shared" si="51"/>
        <v>0.4003727947376346</v>
      </c>
      <c r="KA31" s="13">
        <f t="shared" si="51"/>
        <v>0.39857266031962868</v>
      </c>
      <c r="KB31" s="13">
        <f t="shared" si="51"/>
        <v>0.39677706964587689</v>
      </c>
      <c r="KC31" s="13">
        <f t="shared" si="51"/>
        <v>0.39498603454195913</v>
      </c>
      <c r="KD31" s="13">
        <f t="shared" si="51"/>
        <v>0.39319956665488104</v>
      </c>
      <c r="KE31" s="13">
        <f t="shared" si="51"/>
        <v>0.39141767745347206</v>
      </c>
      <c r="KF31" s="13">
        <f t="shared" si="51"/>
        <v>0.38964037822880376</v>
      </c>
      <c r="KG31" s="13">
        <f t="shared" si="51"/>
        <v>0.38786768009459788</v>
      </c>
      <c r="KH31" s="13">
        <f t="shared" si="51"/>
        <v>0.3860995939876703</v>
      </c>
      <c r="KI31" s="13">
        <f t="shared" si="51"/>
        <v>0.38433613066834937</v>
      </c>
      <c r="KJ31" s="13">
        <f t="shared" si="51"/>
        <v>0.38257730072091989</v>
      </c>
      <c r="KK31" s="13">
        <f t="shared" si="51"/>
        <v>0.38082311455405715</v>
      </c>
      <c r="KL31" s="13">
        <f t="shared" si="51"/>
        <v>0.37907358240129013</v>
      </c>
      <c r="KM31" s="13">
        <f t="shared" si="51"/>
        <v>0.37732871432145038</v>
      </c>
      <c r="KN31" s="13">
        <f t="shared" si="51"/>
        <v>0.3755885201991247</v>
      </c>
      <c r="KO31" s="13">
        <f t="shared" si="51"/>
        <v>0.37385300974513747</v>
      </c>
      <c r="KP31" s="13">
        <f t="shared" si="51"/>
        <v>0.37212219249701156</v>
      </c>
    </row>
    <row r="32" spans="1:302" x14ac:dyDescent="0.2">
      <c r="A32" s="13" t="s">
        <v>6</v>
      </c>
      <c r="B32" s="13">
        <f t="shared" ref="B32:BM32" ca="1" si="52">PV_mult*Bond</f>
        <v>0</v>
      </c>
      <c r="C32" s="13">
        <f t="shared" ca="1" si="52"/>
        <v>0</v>
      </c>
      <c r="D32" s="13">
        <f t="shared" ca="1" si="52"/>
        <v>0</v>
      </c>
      <c r="E32" s="13">
        <f t="shared" ca="1" si="52"/>
        <v>0</v>
      </c>
      <c r="F32" s="13">
        <f t="shared" ca="1" si="52"/>
        <v>0</v>
      </c>
      <c r="G32" s="13">
        <f t="shared" ca="1" si="52"/>
        <v>29.96780191012768</v>
      </c>
      <c r="H32" s="13">
        <f t="shared" ca="1" si="52"/>
        <v>0</v>
      </c>
      <c r="I32" s="13">
        <f t="shared" ca="1" si="52"/>
        <v>0</v>
      </c>
      <c r="J32" s="13">
        <f t="shared" ca="1" si="52"/>
        <v>0</v>
      </c>
      <c r="K32" s="13">
        <f t="shared" ca="1" si="52"/>
        <v>0</v>
      </c>
      <c r="L32" s="13">
        <f t="shared" ca="1" si="52"/>
        <v>29.87155232500249</v>
      </c>
      <c r="M32" s="13">
        <f t="shared" ca="1" si="52"/>
        <v>0</v>
      </c>
      <c r="N32" s="13">
        <f t="shared" ca="1" si="52"/>
        <v>0</v>
      </c>
      <c r="O32" s="13">
        <f t="shared" ca="1" si="52"/>
        <v>0</v>
      </c>
      <c r="P32" s="13">
        <f t="shared" ca="1" si="52"/>
        <v>0</v>
      </c>
      <c r="Q32" s="13">
        <f t="shared" ca="1" si="52"/>
        <v>29.80530901515165</v>
      </c>
      <c r="R32" s="13">
        <f t="shared" ca="1" si="52"/>
        <v>0</v>
      </c>
      <c r="S32" s="13">
        <f t="shared" ca="1" si="52"/>
        <v>0</v>
      </c>
      <c r="T32" s="13">
        <f t="shared" ca="1" si="52"/>
        <v>0</v>
      </c>
      <c r="U32" s="13">
        <f t="shared" ca="1" si="52"/>
        <v>0</v>
      </c>
      <c r="V32" s="13">
        <f t="shared" ca="1" si="52"/>
        <v>1020.9954733620498</v>
      </c>
      <c r="W32" s="13">
        <f t="shared" ca="1" si="52"/>
        <v>0</v>
      </c>
      <c r="X32" s="13">
        <f t="shared" ca="1" si="52"/>
        <v>0</v>
      </c>
      <c r="Y32" s="13">
        <f t="shared" ca="1" si="52"/>
        <v>0</v>
      </c>
      <c r="Z32" s="13">
        <f t="shared" ca="1" si="52"/>
        <v>0</v>
      </c>
      <c r="AA32" s="13">
        <f t="shared" ca="1" si="52"/>
        <v>0</v>
      </c>
      <c r="AB32" s="13">
        <f t="shared" ca="1" si="52"/>
        <v>0</v>
      </c>
      <c r="AC32" s="13">
        <f t="shared" ca="1" si="52"/>
        <v>0</v>
      </c>
      <c r="AD32" s="13">
        <f t="shared" ca="1" si="52"/>
        <v>0</v>
      </c>
      <c r="AE32" s="13">
        <f t="shared" ca="1" si="52"/>
        <v>0</v>
      </c>
      <c r="AF32" s="13">
        <f t="shared" ca="1" si="52"/>
        <v>0</v>
      </c>
      <c r="AG32" s="13">
        <f t="shared" ca="1" si="52"/>
        <v>0</v>
      </c>
      <c r="AH32" s="13">
        <f t="shared" ca="1" si="52"/>
        <v>0</v>
      </c>
      <c r="AI32" s="13">
        <f t="shared" ca="1" si="52"/>
        <v>0</v>
      </c>
      <c r="AJ32" s="13">
        <f t="shared" ca="1" si="52"/>
        <v>0</v>
      </c>
      <c r="AK32" s="13">
        <f t="shared" ca="1" si="52"/>
        <v>0</v>
      </c>
      <c r="AL32" s="13">
        <f t="shared" ca="1" si="52"/>
        <v>0</v>
      </c>
      <c r="AM32" s="13">
        <f t="shared" ca="1" si="52"/>
        <v>0</v>
      </c>
      <c r="AN32" s="13">
        <f t="shared" ca="1" si="52"/>
        <v>0</v>
      </c>
      <c r="AO32" s="13">
        <f t="shared" ca="1" si="52"/>
        <v>0</v>
      </c>
      <c r="AP32" s="13">
        <f t="shared" ca="1" si="52"/>
        <v>0</v>
      </c>
      <c r="AQ32" s="13">
        <f t="shared" ca="1" si="52"/>
        <v>0</v>
      </c>
      <c r="AR32" s="13">
        <f t="shared" ca="1" si="52"/>
        <v>0</v>
      </c>
      <c r="AS32" s="13">
        <f t="shared" ca="1" si="52"/>
        <v>0</v>
      </c>
      <c r="AT32" s="13">
        <f t="shared" ca="1" si="52"/>
        <v>0</v>
      </c>
      <c r="AU32" s="13">
        <f t="shared" ca="1" si="52"/>
        <v>0</v>
      </c>
      <c r="AV32" s="13">
        <f t="shared" ca="1" si="52"/>
        <v>0</v>
      </c>
      <c r="AW32" s="13">
        <f t="shared" ca="1" si="52"/>
        <v>0</v>
      </c>
      <c r="AX32" s="13">
        <f t="shared" ca="1" si="52"/>
        <v>0</v>
      </c>
      <c r="AY32" s="13">
        <f t="shared" ca="1" si="52"/>
        <v>0</v>
      </c>
      <c r="AZ32" s="13">
        <f t="shared" ca="1" si="52"/>
        <v>0</v>
      </c>
      <c r="BA32" s="13">
        <f t="shared" ca="1" si="52"/>
        <v>0</v>
      </c>
      <c r="BB32" s="13">
        <f t="shared" ca="1" si="52"/>
        <v>0</v>
      </c>
      <c r="BC32" s="13">
        <f t="shared" ca="1" si="52"/>
        <v>0</v>
      </c>
      <c r="BD32" s="13">
        <f t="shared" ca="1" si="52"/>
        <v>0</v>
      </c>
      <c r="BE32" s="13">
        <f t="shared" ca="1" si="52"/>
        <v>0</v>
      </c>
      <c r="BF32" s="13">
        <f t="shared" ca="1" si="52"/>
        <v>0</v>
      </c>
      <c r="BG32" s="13">
        <f t="shared" ca="1" si="52"/>
        <v>0</v>
      </c>
      <c r="BH32" s="13">
        <f t="shared" ca="1" si="52"/>
        <v>0</v>
      </c>
      <c r="BI32" s="13">
        <f t="shared" ca="1" si="52"/>
        <v>0</v>
      </c>
      <c r="BJ32" s="13">
        <f t="shared" ca="1" si="52"/>
        <v>0</v>
      </c>
      <c r="BK32" s="13">
        <f t="shared" ca="1" si="52"/>
        <v>0</v>
      </c>
      <c r="BL32" s="13">
        <f t="shared" ca="1" si="52"/>
        <v>0</v>
      </c>
      <c r="BM32" s="13">
        <f t="shared" ca="1" si="52"/>
        <v>0</v>
      </c>
      <c r="BN32" s="13">
        <f t="shared" ref="BN32:DY32" ca="1" si="53">PV_mult*Bond</f>
        <v>0</v>
      </c>
      <c r="BO32" s="13">
        <f t="shared" ca="1" si="53"/>
        <v>0</v>
      </c>
      <c r="BP32" s="13">
        <f t="shared" ca="1" si="53"/>
        <v>0</v>
      </c>
      <c r="BQ32" s="13">
        <f t="shared" ca="1" si="53"/>
        <v>0</v>
      </c>
      <c r="BR32" s="13">
        <f t="shared" ca="1" si="53"/>
        <v>0</v>
      </c>
      <c r="BS32" s="13">
        <f t="shared" ca="1" si="53"/>
        <v>0</v>
      </c>
      <c r="BT32" s="13">
        <f t="shared" ca="1" si="53"/>
        <v>0</v>
      </c>
      <c r="BU32" s="13">
        <f t="shared" ca="1" si="53"/>
        <v>0</v>
      </c>
      <c r="BV32" s="13">
        <f t="shared" ca="1" si="53"/>
        <v>0</v>
      </c>
      <c r="BW32" s="13">
        <f t="shared" ca="1" si="53"/>
        <v>0</v>
      </c>
      <c r="BX32" s="13">
        <f t="shared" ca="1" si="53"/>
        <v>0</v>
      </c>
      <c r="BY32" s="13">
        <f t="shared" ca="1" si="53"/>
        <v>0</v>
      </c>
      <c r="BZ32" s="13">
        <f t="shared" ca="1" si="53"/>
        <v>0</v>
      </c>
      <c r="CA32" s="13">
        <f t="shared" ca="1" si="53"/>
        <v>0</v>
      </c>
      <c r="CB32" s="13">
        <f t="shared" ca="1" si="53"/>
        <v>0</v>
      </c>
      <c r="CC32" s="13">
        <f t="shared" ca="1" si="53"/>
        <v>0</v>
      </c>
      <c r="CD32" s="13">
        <f t="shared" ca="1" si="53"/>
        <v>0</v>
      </c>
      <c r="CE32" s="13">
        <f t="shared" ca="1" si="53"/>
        <v>0</v>
      </c>
      <c r="CF32" s="13">
        <f t="shared" ca="1" si="53"/>
        <v>0</v>
      </c>
      <c r="CG32" s="13">
        <f t="shared" ca="1" si="53"/>
        <v>0</v>
      </c>
      <c r="CH32" s="13">
        <f t="shared" ca="1" si="53"/>
        <v>0</v>
      </c>
      <c r="CI32" s="13">
        <f t="shared" ca="1" si="53"/>
        <v>0</v>
      </c>
      <c r="CJ32" s="13">
        <f t="shared" ca="1" si="53"/>
        <v>0</v>
      </c>
      <c r="CK32" s="13">
        <f t="shared" ca="1" si="53"/>
        <v>0</v>
      </c>
      <c r="CL32" s="13">
        <f t="shared" ca="1" si="53"/>
        <v>0</v>
      </c>
      <c r="CM32" s="13">
        <f t="shared" ca="1" si="53"/>
        <v>0</v>
      </c>
      <c r="CN32" s="13">
        <f t="shared" ca="1" si="53"/>
        <v>0</v>
      </c>
      <c r="CO32" s="13">
        <f t="shared" ca="1" si="53"/>
        <v>0</v>
      </c>
      <c r="CP32" s="13">
        <f t="shared" ca="1" si="53"/>
        <v>0</v>
      </c>
      <c r="CQ32" s="13">
        <f t="shared" ca="1" si="53"/>
        <v>0</v>
      </c>
      <c r="CR32" s="13">
        <f t="shared" ca="1" si="53"/>
        <v>0</v>
      </c>
      <c r="CS32" s="13">
        <f t="shared" ca="1" si="53"/>
        <v>0</v>
      </c>
      <c r="CT32" s="13">
        <f t="shared" ca="1" si="53"/>
        <v>0</v>
      </c>
      <c r="CU32" s="13">
        <f t="shared" ca="1" si="53"/>
        <v>0</v>
      </c>
      <c r="CV32" s="13">
        <f t="shared" ca="1" si="53"/>
        <v>0</v>
      </c>
      <c r="CW32" s="13">
        <f t="shared" ca="1" si="53"/>
        <v>0</v>
      </c>
      <c r="CX32" s="13">
        <f t="shared" ca="1" si="53"/>
        <v>0</v>
      </c>
      <c r="CY32" s="13">
        <f t="shared" ca="1" si="53"/>
        <v>0</v>
      </c>
      <c r="CZ32" s="13">
        <f t="shared" ca="1" si="53"/>
        <v>0</v>
      </c>
      <c r="DA32" s="13">
        <f t="shared" ca="1" si="53"/>
        <v>0</v>
      </c>
      <c r="DB32" s="13">
        <f t="shared" ca="1" si="53"/>
        <v>0</v>
      </c>
      <c r="DC32" s="13">
        <f t="shared" ca="1" si="53"/>
        <v>0</v>
      </c>
      <c r="DD32" s="13">
        <f t="shared" ca="1" si="53"/>
        <v>0</v>
      </c>
      <c r="DE32" s="13">
        <f t="shared" ca="1" si="53"/>
        <v>0</v>
      </c>
      <c r="DF32" s="13">
        <f t="shared" ca="1" si="53"/>
        <v>0</v>
      </c>
      <c r="DG32" s="13">
        <f t="shared" ca="1" si="53"/>
        <v>0</v>
      </c>
      <c r="DH32" s="13">
        <f t="shared" ca="1" si="53"/>
        <v>0</v>
      </c>
      <c r="DI32" s="13">
        <f t="shared" ca="1" si="53"/>
        <v>0</v>
      </c>
      <c r="DJ32" s="13">
        <f t="shared" ca="1" si="53"/>
        <v>0</v>
      </c>
      <c r="DK32" s="13">
        <f t="shared" ca="1" si="53"/>
        <v>0</v>
      </c>
      <c r="DL32" s="13">
        <f t="shared" ca="1" si="53"/>
        <v>0</v>
      </c>
      <c r="DM32" s="13">
        <f t="shared" ca="1" si="53"/>
        <v>0</v>
      </c>
      <c r="DN32" s="13">
        <f t="shared" ca="1" si="53"/>
        <v>0</v>
      </c>
      <c r="DO32" s="13">
        <f t="shared" ca="1" si="53"/>
        <v>0</v>
      </c>
      <c r="DP32" s="13">
        <f t="shared" ca="1" si="53"/>
        <v>0</v>
      </c>
      <c r="DQ32" s="13">
        <f t="shared" ca="1" si="53"/>
        <v>0</v>
      </c>
      <c r="DR32" s="13">
        <f t="shared" ca="1" si="53"/>
        <v>0</v>
      </c>
      <c r="DS32" s="13">
        <f t="shared" ca="1" si="53"/>
        <v>0</v>
      </c>
      <c r="DT32" s="13">
        <f t="shared" ca="1" si="53"/>
        <v>0</v>
      </c>
      <c r="DU32" s="13">
        <f t="shared" ca="1" si="53"/>
        <v>0</v>
      </c>
      <c r="DV32" s="13">
        <f t="shared" ca="1" si="53"/>
        <v>0</v>
      </c>
      <c r="DW32" s="13">
        <f t="shared" ca="1" si="53"/>
        <v>0</v>
      </c>
      <c r="DX32" s="13">
        <f t="shared" ca="1" si="53"/>
        <v>0</v>
      </c>
      <c r="DY32" s="13">
        <f t="shared" ca="1" si="53"/>
        <v>0</v>
      </c>
      <c r="DZ32" s="13">
        <f t="shared" ref="DZ32:GK32" ca="1" si="54">PV_mult*Bond</f>
        <v>0</v>
      </c>
      <c r="EA32" s="13">
        <f t="shared" ca="1" si="54"/>
        <v>0</v>
      </c>
      <c r="EB32" s="13">
        <f t="shared" ca="1" si="54"/>
        <v>0</v>
      </c>
      <c r="EC32" s="13">
        <f t="shared" ca="1" si="54"/>
        <v>0</v>
      </c>
      <c r="ED32" s="13">
        <f t="shared" ca="1" si="54"/>
        <v>0</v>
      </c>
      <c r="EE32" s="13">
        <f t="shared" ca="1" si="54"/>
        <v>0</v>
      </c>
      <c r="EF32" s="13">
        <f t="shared" ca="1" si="54"/>
        <v>0</v>
      </c>
      <c r="EG32" s="13">
        <f t="shared" ca="1" si="54"/>
        <v>0</v>
      </c>
      <c r="EH32" s="13">
        <f t="shared" ca="1" si="54"/>
        <v>0</v>
      </c>
      <c r="EI32" s="13">
        <f t="shared" ca="1" si="54"/>
        <v>0</v>
      </c>
      <c r="EJ32" s="13">
        <f t="shared" ca="1" si="54"/>
        <v>0</v>
      </c>
      <c r="EK32" s="13">
        <f t="shared" ca="1" si="54"/>
        <v>0</v>
      </c>
      <c r="EL32" s="13">
        <f t="shared" ca="1" si="54"/>
        <v>0</v>
      </c>
      <c r="EM32" s="13">
        <f t="shared" ca="1" si="54"/>
        <v>0</v>
      </c>
      <c r="EN32" s="13">
        <f t="shared" ca="1" si="54"/>
        <v>0</v>
      </c>
      <c r="EO32" s="13">
        <f t="shared" ca="1" si="54"/>
        <v>0</v>
      </c>
      <c r="EP32" s="13">
        <f t="shared" ca="1" si="54"/>
        <v>0</v>
      </c>
      <c r="EQ32" s="13">
        <f t="shared" ca="1" si="54"/>
        <v>0</v>
      </c>
      <c r="ER32" s="13">
        <f t="shared" ca="1" si="54"/>
        <v>0</v>
      </c>
      <c r="ES32" s="13">
        <f t="shared" ca="1" si="54"/>
        <v>0</v>
      </c>
      <c r="ET32" s="13">
        <f t="shared" ca="1" si="54"/>
        <v>0</v>
      </c>
      <c r="EU32" s="13">
        <f t="shared" ca="1" si="54"/>
        <v>0</v>
      </c>
      <c r="EV32" s="13">
        <f t="shared" ca="1" si="54"/>
        <v>0</v>
      </c>
      <c r="EW32" s="13">
        <f t="shared" ca="1" si="54"/>
        <v>0</v>
      </c>
      <c r="EX32" s="13">
        <f t="shared" ca="1" si="54"/>
        <v>0</v>
      </c>
      <c r="EY32" s="13">
        <f t="shared" ca="1" si="54"/>
        <v>0</v>
      </c>
      <c r="EZ32" s="13">
        <f t="shared" ca="1" si="54"/>
        <v>0</v>
      </c>
      <c r="FA32" s="13">
        <f t="shared" ca="1" si="54"/>
        <v>0</v>
      </c>
      <c r="FB32" s="13">
        <f t="shared" ca="1" si="54"/>
        <v>0</v>
      </c>
      <c r="FC32" s="13">
        <f t="shared" ca="1" si="54"/>
        <v>0</v>
      </c>
      <c r="FD32" s="13">
        <f t="shared" ca="1" si="54"/>
        <v>0</v>
      </c>
      <c r="FE32" s="13">
        <f t="shared" ca="1" si="54"/>
        <v>0</v>
      </c>
      <c r="FF32" s="13">
        <f t="shared" ca="1" si="54"/>
        <v>0</v>
      </c>
      <c r="FG32" s="13">
        <f t="shared" ca="1" si="54"/>
        <v>0</v>
      </c>
      <c r="FH32" s="13">
        <f t="shared" ca="1" si="54"/>
        <v>0</v>
      </c>
      <c r="FI32" s="13">
        <f t="shared" ca="1" si="54"/>
        <v>0</v>
      </c>
      <c r="FJ32" s="13">
        <f t="shared" ca="1" si="54"/>
        <v>0</v>
      </c>
      <c r="FK32" s="13">
        <f t="shared" ca="1" si="54"/>
        <v>0</v>
      </c>
      <c r="FL32" s="13">
        <f t="shared" ca="1" si="54"/>
        <v>0</v>
      </c>
      <c r="FM32" s="13">
        <f t="shared" ca="1" si="54"/>
        <v>0</v>
      </c>
      <c r="FN32" s="13">
        <f t="shared" ca="1" si="54"/>
        <v>0</v>
      </c>
      <c r="FO32" s="13">
        <f t="shared" ca="1" si="54"/>
        <v>0</v>
      </c>
      <c r="FP32" s="13">
        <f t="shared" ca="1" si="54"/>
        <v>0</v>
      </c>
      <c r="FQ32" s="13">
        <f t="shared" ca="1" si="54"/>
        <v>0</v>
      </c>
      <c r="FR32" s="13">
        <f t="shared" ca="1" si="54"/>
        <v>0</v>
      </c>
      <c r="FS32" s="13">
        <f t="shared" ca="1" si="54"/>
        <v>0</v>
      </c>
      <c r="FT32" s="13">
        <f t="shared" ca="1" si="54"/>
        <v>0</v>
      </c>
      <c r="FU32" s="13">
        <f t="shared" ca="1" si="54"/>
        <v>0</v>
      </c>
      <c r="FV32" s="13">
        <f t="shared" ca="1" si="54"/>
        <v>0</v>
      </c>
      <c r="FW32" s="13">
        <f t="shared" ca="1" si="54"/>
        <v>0</v>
      </c>
      <c r="FX32" s="13">
        <f t="shared" ca="1" si="54"/>
        <v>0</v>
      </c>
      <c r="FY32" s="13">
        <f t="shared" ca="1" si="54"/>
        <v>0</v>
      </c>
      <c r="FZ32" s="13">
        <f t="shared" ca="1" si="54"/>
        <v>0</v>
      </c>
      <c r="GA32" s="13">
        <f t="shared" ca="1" si="54"/>
        <v>0</v>
      </c>
      <c r="GB32" s="13">
        <f t="shared" ca="1" si="54"/>
        <v>0</v>
      </c>
      <c r="GC32" s="13">
        <f t="shared" ca="1" si="54"/>
        <v>0</v>
      </c>
      <c r="GD32" s="13">
        <f t="shared" ca="1" si="54"/>
        <v>0</v>
      </c>
      <c r="GE32" s="13">
        <f t="shared" ca="1" si="54"/>
        <v>0</v>
      </c>
      <c r="GF32" s="13">
        <f t="shared" ca="1" si="54"/>
        <v>0</v>
      </c>
      <c r="GG32" s="13">
        <f t="shared" ca="1" si="54"/>
        <v>0</v>
      </c>
      <c r="GH32" s="13">
        <f t="shared" ca="1" si="54"/>
        <v>0</v>
      </c>
      <c r="GI32" s="13">
        <f t="shared" ca="1" si="54"/>
        <v>0</v>
      </c>
      <c r="GJ32" s="13">
        <f t="shared" ca="1" si="54"/>
        <v>0</v>
      </c>
      <c r="GK32" s="13">
        <f t="shared" ca="1" si="54"/>
        <v>0</v>
      </c>
      <c r="GL32" s="13">
        <f t="shared" ref="GL32:IW32" ca="1" si="55">PV_mult*Bond</f>
        <v>0</v>
      </c>
      <c r="GM32" s="13">
        <f t="shared" ca="1" si="55"/>
        <v>0</v>
      </c>
      <c r="GN32" s="13">
        <f t="shared" ca="1" si="55"/>
        <v>0</v>
      </c>
      <c r="GO32" s="13">
        <f t="shared" ca="1" si="55"/>
        <v>0</v>
      </c>
      <c r="GP32" s="13">
        <f t="shared" ca="1" si="55"/>
        <v>0</v>
      </c>
      <c r="GQ32" s="13">
        <f t="shared" ca="1" si="55"/>
        <v>0</v>
      </c>
      <c r="GR32" s="13">
        <f t="shared" ca="1" si="55"/>
        <v>0</v>
      </c>
      <c r="GS32" s="13">
        <f t="shared" ca="1" si="55"/>
        <v>0</v>
      </c>
      <c r="GT32" s="13">
        <f t="shared" ca="1" si="55"/>
        <v>0</v>
      </c>
      <c r="GU32" s="13">
        <f t="shared" ca="1" si="55"/>
        <v>0</v>
      </c>
      <c r="GV32" s="13">
        <f t="shared" ca="1" si="55"/>
        <v>0</v>
      </c>
      <c r="GW32" s="13">
        <f t="shared" ca="1" si="55"/>
        <v>0</v>
      </c>
      <c r="GX32" s="13">
        <f t="shared" ca="1" si="55"/>
        <v>0</v>
      </c>
      <c r="GY32" s="13">
        <f t="shared" ca="1" si="55"/>
        <v>0</v>
      </c>
      <c r="GZ32" s="13">
        <f t="shared" ca="1" si="55"/>
        <v>0</v>
      </c>
      <c r="HA32" s="13">
        <f t="shared" ca="1" si="55"/>
        <v>0</v>
      </c>
      <c r="HB32" s="13">
        <f t="shared" ca="1" si="55"/>
        <v>0</v>
      </c>
      <c r="HC32" s="13">
        <f t="shared" ca="1" si="55"/>
        <v>0</v>
      </c>
      <c r="HD32" s="13">
        <f t="shared" ca="1" si="55"/>
        <v>0</v>
      </c>
      <c r="HE32" s="13">
        <f t="shared" ca="1" si="55"/>
        <v>0</v>
      </c>
      <c r="HF32" s="13">
        <f t="shared" ca="1" si="55"/>
        <v>0</v>
      </c>
      <c r="HG32" s="13">
        <f t="shared" ca="1" si="55"/>
        <v>0</v>
      </c>
      <c r="HH32" s="13">
        <f t="shared" ca="1" si="55"/>
        <v>0</v>
      </c>
      <c r="HI32" s="13">
        <f t="shared" ca="1" si="55"/>
        <v>0</v>
      </c>
      <c r="HJ32" s="13">
        <f t="shared" ca="1" si="55"/>
        <v>0</v>
      </c>
      <c r="HK32" s="13">
        <f t="shared" ca="1" si="55"/>
        <v>0</v>
      </c>
      <c r="HL32" s="13">
        <f t="shared" ca="1" si="55"/>
        <v>0</v>
      </c>
      <c r="HM32" s="13">
        <f t="shared" ca="1" si="55"/>
        <v>0</v>
      </c>
      <c r="HN32" s="13">
        <f t="shared" ca="1" si="55"/>
        <v>0</v>
      </c>
      <c r="HO32" s="13">
        <f t="shared" ca="1" si="55"/>
        <v>0</v>
      </c>
      <c r="HP32" s="13">
        <f t="shared" ca="1" si="55"/>
        <v>0</v>
      </c>
      <c r="HQ32" s="13">
        <f t="shared" ca="1" si="55"/>
        <v>0</v>
      </c>
      <c r="HR32" s="13">
        <f t="shared" ca="1" si="55"/>
        <v>0</v>
      </c>
      <c r="HS32" s="13">
        <f t="shared" ca="1" si="55"/>
        <v>0</v>
      </c>
      <c r="HT32" s="13">
        <f t="shared" ca="1" si="55"/>
        <v>0</v>
      </c>
      <c r="HU32" s="13">
        <f t="shared" ca="1" si="55"/>
        <v>0</v>
      </c>
      <c r="HV32" s="13">
        <f t="shared" ca="1" si="55"/>
        <v>0</v>
      </c>
      <c r="HW32" s="13">
        <f t="shared" ca="1" si="55"/>
        <v>0</v>
      </c>
      <c r="HX32" s="13">
        <f t="shared" ca="1" si="55"/>
        <v>0</v>
      </c>
      <c r="HY32" s="13">
        <f t="shared" ca="1" si="55"/>
        <v>0</v>
      </c>
      <c r="HZ32" s="13">
        <f t="shared" ca="1" si="55"/>
        <v>0</v>
      </c>
      <c r="IA32" s="13">
        <f t="shared" ca="1" si="55"/>
        <v>0</v>
      </c>
      <c r="IB32" s="13">
        <f t="shared" ca="1" si="55"/>
        <v>0</v>
      </c>
      <c r="IC32" s="13">
        <f t="shared" ca="1" si="55"/>
        <v>0</v>
      </c>
      <c r="ID32" s="13">
        <f t="shared" ca="1" si="55"/>
        <v>0</v>
      </c>
      <c r="IE32" s="13">
        <f t="shared" ca="1" si="55"/>
        <v>0</v>
      </c>
      <c r="IF32" s="13">
        <f t="shared" ca="1" si="55"/>
        <v>0</v>
      </c>
      <c r="IG32" s="13">
        <f t="shared" ca="1" si="55"/>
        <v>0</v>
      </c>
      <c r="IH32" s="13">
        <f t="shared" ca="1" si="55"/>
        <v>0</v>
      </c>
      <c r="II32" s="13">
        <f t="shared" ca="1" si="55"/>
        <v>0</v>
      </c>
      <c r="IJ32" s="13">
        <f t="shared" ca="1" si="55"/>
        <v>0</v>
      </c>
      <c r="IK32" s="13">
        <f t="shared" ca="1" si="55"/>
        <v>0</v>
      </c>
      <c r="IL32" s="13">
        <f t="shared" ca="1" si="55"/>
        <v>0</v>
      </c>
      <c r="IM32" s="13">
        <f t="shared" ca="1" si="55"/>
        <v>0</v>
      </c>
      <c r="IN32" s="13">
        <f t="shared" ca="1" si="55"/>
        <v>0</v>
      </c>
      <c r="IO32" s="13">
        <f t="shared" ca="1" si="55"/>
        <v>0</v>
      </c>
      <c r="IP32" s="13">
        <f t="shared" ca="1" si="55"/>
        <v>0</v>
      </c>
      <c r="IQ32" s="13">
        <f t="shared" ca="1" si="55"/>
        <v>0</v>
      </c>
      <c r="IR32" s="13">
        <f t="shared" ca="1" si="55"/>
        <v>0</v>
      </c>
      <c r="IS32" s="13">
        <f t="shared" ca="1" si="55"/>
        <v>0</v>
      </c>
      <c r="IT32" s="13">
        <f t="shared" ca="1" si="55"/>
        <v>0</v>
      </c>
      <c r="IU32" s="13">
        <f t="shared" ca="1" si="55"/>
        <v>0</v>
      </c>
      <c r="IV32" s="13">
        <f t="shared" ca="1" si="55"/>
        <v>0</v>
      </c>
      <c r="IW32" s="13">
        <f t="shared" ca="1" si="55"/>
        <v>0</v>
      </c>
      <c r="IX32" s="13">
        <f t="shared" ref="IX32:KP32" ca="1" si="56">PV_mult*Bond</f>
        <v>0</v>
      </c>
      <c r="IY32" s="13">
        <f t="shared" ca="1" si="56"/>
        <v>0</v>
      </c>
      <c r="IZ32" s="13">
        <f t="shared" ca="1" si="56"/>
        <v>0</v>
      </c>
      <c r="JA32" s="13">
        <f t="shared" ca="1" si="56"/>
        <v>0</v>
      </c>
      <c r="JB32" s="13">
        <f t="shared" ca="1" si="56"/>
        <v>0</v>
      </c>
      <c r="JC32" s="13">
        <f t="shared" ca="1" si="56"/>
        <v>0</v>
      </c>
      <c r="JD32" s="13">
        <f t="shared" ca="1" si="56"/>
        <v>0</v>
      </c>
      <c r="JE32" s="13">
        <f t="shared" ca="1" si="56"/>
        <v>0</v>
      </c>
      <c r="JF32" s="13">
        <f t="shared" ca="1" si="56"/>
        <v>0</v>
      </c>
      <c r="JG32" s="13">
        <f t="shared" ca="1" si="56"/>
        <v>0</v>
      </c>
      <c r="JH32" s="13">
        <f t="shared" ca="1" si="56"/>
        <v>0</v>
      </c>
      <c r="JI32" s="13">
        <f t="shared" ca="1" si="56"/>
        <v>0</v>
      </c>
      <c r="JJ32" s="13">
        <f t="shared" ca="1" si="56"/>
        <v>0</v>
      </c>
      <c r="JK32" s="13">
        <f t="shared" ca="1" si="56"/>
        <v>0</v>
      </c>
      <c r="JL32" s="13">
        <f t="shared" ca="1" si="56"/>
        <v>0</v>
      </c>
      <c r="JM32" s="13">
        <f t="shared" ca="1" si="56"/>
        <v>0</v>
      </c>
      <c r="JN32" s="13">
        <f t="shared" ca="1" si="56"/>
        <v>0</v>
      </c>
      <c r="JO32" s="13">
        <f t="shared" ca="1" si="56"/>
        <v>0</v>
      </c>
      <c r="JP32" s="13">
        <f t="shared" ca="1" si="56"/>
        <v>0</v>
      </c>
      <c r="JQ32" s="13">
        <f t="shared" ca="1" si="56"/>
        <v>0</v>
      </c>
      <c r="JR32" s="13">
        <f t="shared" ca="1" si="56"/>
        <v>0</v>
      </c>
      <c r="JS32" s="13">
        <f t="shared" ca="1" si="56"/>
        <v>0</v>
      </c>
      <c r="JT32" s="13">
        <f t="shared" ca="1" si="56"/>
        <v>0</v>
      </c>
      <c r="JU32" s="13">
        <f t="shared" ca="1" si="56"/>
        <v>0</v>
      </c>
      <c r="JV32" s="13">
        <f t="shared" ca="1" si="56"/>
        <v>0</v>
      </c>
      <c r="JW32" s="13">
        <f t="shared" ca="1" si="56"/>
        <v>0</v>
      </c>
      <c r="JX32" s="13">
        <f t="shared" ca="1" si="56"/>
        <v>0</v>
      </c>
      <c r="JY32" s="13">
        <f t="shared" ca="1" si="56"/>
        <v>0</v>
      </c>
      <c r="JZ32" s="13">
        <f t="shared" ca="1" si="56"/>
        <v>0</v>
      </c>
      <c r="KA32" s="13">
        <f t="shared" ca="1" si="56"/>
        <v>0</v>
      </c>
      <c r="KB32" s="13">
        <f t="shared" ca="1" si="56"/>
        <v>0</v>
      </c>
      <c r="KC32" s="13">
        <f t="shared" ca="1" si="56"/>
        <v>0</v>
      </c>
      <c r="KD32" s="13">
        <f t="shared" ca="1" si="56"/>
        <v>0</v>
      </c>
      <c r="KE32" s="13">
        <f t="shared" ca="1" si="56"/>
        <v>0</v>
      </c>
      <c r="KF32" s="13">
        <f t="shared" ca="1" si="56"/>
        <v>0</v>
      </c>
      <c r="KG32" s="13">
        <f t="shared" ca="1" si="56"/>
        <v>0</v>
      </c>
      <c r="KH32" s="13">
        <f t="shared" ca="1" si="56"/>
        <v>0</v>
      </c>
      <c r="KI32" s="13">
        <f t="shared" ca="1" si="56"/>
        <v>0</v>
      </c>
      <c r="KJ32" s="13">
        <f t="shared" ca="1" si="56"/>
        <v>0</v>
      </c>
      <c r="KK32" s="13">
        <f t="shared" ca="1" si="56"/>
        <v>0</v>
      </c>
      <c r="KL32" s="13">
        <f t="shared" ca="1" si="56"/>
        <v>0</v>
      </c>
      <c r="KM32" s="13">
        <f t="shared" ca="1" si="56"/>
        <v>0</v>
      </c>
      <c r="KN32" s="13">
        <f t="shared" ca="1" si="56"/>
        <v>0</v>
      </c>
      <c r="KO32" s="13">
        <f t="shared" ca="1" si="56"/>
        <v>0</v>
      </c>
      <c r="KP32" s="13">
        <f t="shared" ca="1" si="56"/>
        <v>0</v>
      </c>
    </row>
    <row r="33" spans="1:302" x14ac:dyDescent="0.2">
      <c r="A33" s="13" t="s">
        <v>9</v>
      </c>
      <c r="B33" s="13">
        <f t="shared" ref="B33:BM33" ca="1" si="57">((Times-KeyRate_last)*vol_next + (KeyRate_next-Times)*vol_last)/(KeyRate_next-KeyRate_last)</f>
        <v>3.0824941183301606E-4</v>
      </c>
      <c r="C33" s="13">
        <f t="shared" ca="1" si="57"/>
        <v>3.210175205304924E-4</v>
      </c>
      <c r="D33" s="13">
        <f t="shared" ca="1" si="57"/>
        <v>3.337856292279689E-4</v>
      </c>
      <c r="E33" s="13">
        <f t="shared" ca="1" si="57"/>
        <v>3.465537379254454E-4</v>
      </c>
      <c r="F33" s="13">
        <f t="shared" ca="1" si="57"/>
        <v>3.5932184662292184E-4</v>
      </c>
      <c r="G33" s="13">
        <f t="shared" ca="1" si="57"/>
        <v>3.7208995532039845E-4</v>
      </c>
      <c r="H33" s="13">
        <f t="shared" ca="1" si="57"/>
        <v>3.8485806401787495E-4</v>
      </c>
      <c r="I33" s="13">
        <f t="shared" ca="1" si="57"/>
        <v>3.9762617271535145E-4</v>
      </c>
      <c r="J33" s="13">
        <f t="shared" ca="1" si="57"/>
        <v>4.1039428141282795E-4</v>
      </c>
      <c r="K33" s="13">
        <f t="shared" ca="1" si="57"/>
        <v>4.231623901103044E-4</v>
      </c>
      <c r="L33" s="13">
        <f t="shared" ca="1" si="57"/>
        <v>4.359304988077809E-4</v>
      </c>
      <c r="M33" s="13">
        <f t="shared" ca="1" si="57"/>
        <v>4.382628324448854E-4</v>
      </c>
      <c r="N33" s="13">
        <f t="shared" ca="1" si="57"/>
        <v>4.4059516608198985E-4</v>
      </c>
      <c r="O33" s="13">
        <f t="shared" ca="1" si="57"/>
        <v>4.4292749971909436E-4</v>
      </c>
      <c r="P33" s="13">
        <f t="shared" ca="1" si="57"/>
        <v>4.4525983335619887E-4</v>
      </c>
      <c r="Q33" s="13">
        <f t="shared" ca="1" si="57"/>
        <v>4.4759216699330332E-4</v>
      </c>
      <c r="R33" s="13">
        <f t="shared" ca="1" si="57"/>
        <v>4.4992450063040788E-4</v>
      </c>
      <c r="S33" s="13">
        <f t="shared" ca="1" si="57"/>
        <v>4.5225683426751233E-4</v>
      </c>
      <c r="T33" s="13">
        <f t="shared" ca="1" si="57"/>
        <v>4.5458916790461684E-4</v>
      </c>
      <c r="U33" s="13">
        <f t="shared" ca="1" si="57"/>
        <v>4.5692150154172129E-4</v>
      </c>
      <c r="V33" s="13">
        <f t="shared" ca="1" si="57"/>
        <v>4.592538351788258E-4</v>
      </c>
      <c r="W33" s="13">
        <f t="shared" ca="1" si="57"/>
        <v>4.6064627867024589E-4</v>
      </c>
      <c r="X33" s="13">
        <f t="shared" ca="1" si="57"/>
        <v>4.6203872216166598E-4</v>
      </c>
      <c r="Y33" s="13">
        <f t="shared" ca="1" si="57"/>
        <v>4.6343116565308607E-4</v>
      </c>
      <c r="Z33" s="13">
        <f t="shared" ca="1" si="57"/>
        <v>4.6482360914450616E-4</v>
      </c>
      <c r="AA33" s="13">
        <f t="shared" ca="1" si="57"/>
        <v>4.6621605263592625E-4</v>
      </c>
      <c r="AB33" s="13">
        <f t="shared" ca="1" si="57"/>
        <v>4.6760849612734634E-4</v>
      </c>
      <c r="AC33" s="13">
        <f t="shared" ca="1" si="57"/>
        <v>4.6900093961876644E-4</v>
      </c>
      <c r="AD33" s="13">
        <f t="shared" ca="1" si="57"/>
        <v>4.7039338311018653E-4</v>
      </c>
      <c r="AE33" s="13">
        <f t="shared" ca="1" si="57"/>
        <v>4.7178582660160656E-4</v>
      </c>
      <c r="AF33" s="13">
        <f t="shared" ca="1" si="57"/>
        <v>4.7317827009302671E-4</v>
      </c>
      <c r="AG33" s="13">
        <f t="shared" ca="1" si="57"/>
        <v>4.7412023382881148E-4</v>
      </c>
      <c r="AH33" s="13">
        <f t="shared" ca="1" si="57"/>
        <v>4.7506219756459625E-4</v>
      </c>
      <c r="AI33" s="13">
        <f t="shared" ca="1" si="57"/>
        <v>4.7600416130038107E-4</v>
      </c>
      <c r="AJ33" s="13">
        <f t="shared" ca="1" si="57"/>
        <v>4.7694612503616584E-4</v>
      </c>
      <c r="AK33" s="13">
        <f t="shared" ca="1" si="57"/>
        <v>4.7788808877195061E-4</v>
      </c>
      <c r="AL33" s="13">
        <f t="shared" ca="1" si="57"/>
        <v>4.7883005250773543E-4</v>
      </c>
      <c r="AM33" s="13">
        <f t="shared" ca="1" si="57"/>
        <v>4.797720162435202E-4</v>
      </c>
      <c r="AN33" s="13">
        <f t="shared" ca="1" si="57"/>
        <v>4.8071397997930492E-4</v>
      </c>
      <c r="AO33" s="13">
        <f t="shared" ca="1" si="57"/>
        <v>4.8165594371508974E-4</v>
      </c>
      <c r="AP33" s="13">
        <f t="shared" ca="1" si="57"/>
        <v>4.8259790745087451E-4</v>
      </c>
      <c r="AQ33" s="13">
        <f t="shared" ca="1" si="57"/>
        <v>4.8366630505273752E-4</v>
      </c>
      <c r="AR33" s="13">
        <f t="shared" ca="1" si="57"/>
        <v>4.8473470265460053E-4</v>
      </c>
      <c r="AS33" s="13">
        <f t="shared" ca="1" si="57"/>
        <v>4.8580310025646365E-4</v>
      </c>
      <c r="AT33" s="13">
        <f t="shared" ca="1" si="57"/>
        <v>4.8687149785832666E-4</v>
      </c>
      <c r="AU33" s="13">
        <f t="shared" ca="1" si="57"/>
        <v>4.8793989546018967E-4</v>
      </c>
      <c r="AV33" s="13">
        <f t="shared" ca="1" si="57"/>
        <v>4.8900829306205268E-4</v>
      </c>
      <c r="AW33" s="13">
        <f t="shared" ca="1" si="57"/>
        <v>4.900766906639157E-4</v>
      </c>
      <c r="AX33" s="13">
        <f t="shared" ca="1" si="57"/>
        <v>4.9114508826577882E-4</v>
      </c>
      <c r="AY33" s="13">
        <f t="shared" ca="1" si="57"/>
        <v>4.9221348586764183E-4</v>
      </c>
      <c r="AZ33" s="13">
        <f t="shared" ca="1" si="57"/>
        <v>4.9328188346950484E-4</v>
      </c>
      <c r="BA33" s="13">
        <f t="shared" ca="1" si="57"/>
        <v>4.9232126057353702E-4</v>
      </c>
      <c r="BB33" s="13">
        <f t="shared" ca="1" si="57"/>
        <v>4.9136063767756921E-4</v>
      </c>
      <c r="BC33" s="13">
        <f t="shared" ca="1" si="57"/>
        <v>4.9040001478160139E-4</v>
      </c>
      <c r="BD33" s="13">
        <f t="shared" ca="1" si="57"/>
        <v>4.8943939188563358E-4</v>
      </c>
      <c r="BE33" s="13">
        <f t="shared" ca="1" si="57"/>
        <v>4.8847876898966565E-4</v>
      </c>
      <c r="BF33" s="13">
        <f t="shared" ca="1" si="57"/>
        <v>4.8751814609369784E-4</v>
      </c>
      <c r="BG33" s="13">
        <f t="shared" ca="1" si="57"/>
        <v>4.8655752319773002E-4</v>
      </c>
      <c r="BH33" s="13">
        <f t="shared" ca="1" si="57"/>
        <v>4.8559690030176221E-4</v>
      </c>
      <c r="BI33" s="13">
        <f t="shared" ca="1" si="57"/>
        <v>4.8463627740579439E-4</v>
      </c>
      <c r="BJ33" s="13">
        <f t="shared" ca="1" si="57"/>
        <v>4.8367565450982658E-4</v>
      </c>
      <c r="BK33" s="13">
        <f t="shared" ca="1" si="57"/>
        <v>4.8271503161385876E-4</v>
      </c>
      <c r="BL33" s="13">
        <f t="shared" ca="1" si="57"/>
        <v>4.8175440871789095E-4</v>
      </c>
      <c r="BM33" s="13">
        <f t="shared" ca="1" si="57"/>
        <v>4.8079378582192313E-4</v>
      </c>
      <c r="BN33" s="13">
        <f t="shared" ref="BN33:DY33" ca="1" si="58">((Times-KeyRate_last)*vol_next + (KeyRate_next-Times)*vol_last)/(KeyRate_next-KeyRate_last)</f>
        <v>4.7983316292595532E-4</v>
      </c>
      <c r="BO33" s="13">
        <f t="shared" ca="1" si="58"/>
        <v>4.788725400299875E-4</v>
      </c>
      <c r="BP33" s="13">
        <f t="shared" ca="1" si="58"/>
        <v>4.7791191713401958E-4</v>
      </c>
      <c r="BQ33" s="13">
        <f t="shared" ca="1" si="58"/>
        <v>4.7695129423805176E-4</v>
      </c>
      <c r="BR33" s="13">
        <f t="shared" ca="1" si="58"/>
        <v>4.7599067134208395E-4</v>
      </c>
      <c r="BS33" s="13">
        <f t="shared" ca="1" si="58"/>
        <v>4.7503004844611613E-4</v>
      </c>
      <c r="BT33" s="13">
        <f t="shared" ca="1" si="58"/>
        <v>4.7406942555014837E-4</v>
      </c>
      <c r="BU33" s="13">
        <f t="shared" ca="1" si="58"/>
        <v>4.7437754994297983E-4</v>
      </c>
      <c r="BV33" s="13">
        <f t="shared" ca="1" si="58"/>
        <v>4.7468567433581145E-4</v>
      </c>
      <c r="BW33" s="13">
        <f t="shared" ca="1" si="58"/>
        <v>4.749937987286429E-4</v>
      </c>
      <c r="BX33" s="13">
        <f t="shared" ca="1" si="58"/>
        <v>4.7530192312147452E-4</v>
      </c>
      <c r="BY33" s="13">
        <f t="shared" ca="1" si="58"/>
        <v>4.7561004751430603E-4</v>
      </c>
      <c r="BZ33" s="13">
        <f t="shared" ca="1" si="58"/>
        <v>4.7591817190713754E-4</v>
      </c>
      <c r="CA33" s="13">
        <f t="shared" ca="1" si="58"/>
        <v>4.762262962999691E-4</v>
      </c>
      <c r="CB33" s="13">
        <f t="shared" ca="1" si="58"/>
        <v>4.7653442069280067E-4</v>
      </c>
      <c r="CC33" s="13">
        <f t="shared" ca="1" si="58"/>
        <v>4.7684254508563212E-4</v>
      </c>
      <c r="CD33" s="13">
        <f t="shared" ca="1" si="58"/>
        <v>4.7715066947846374E-4</v>
      </c>
      <c r="CE33" s="13">
        <f t="shared" ca="1" si="58"/>
        <v>4.774587938712953E-4</v>
      </c>
      <c r="CF33" s="13">
        <f t="shared" ca="1" si="58"/>
        <v>4.7776691826412676E-4</v>
      </c>
      <c r="CG33" s="13">
        <f t="shared" ca="1" si="58"/>
        <v>4.7807504265695838E-4</v>
      </c>
      <c r="CH33" s="13">
        <f t="shared" ca="1" si="58"/>
        <v>4.7838316704978983E-4</v>
      </c>
      <c r="CI33" s="13">
        <f t="shared" ca="1" si="58"/>
        <v>4.7869129144262145E-4</v>
      </c>
      <c r="CJ33" s="13">
        <f t="shared" ca="1" si="58"/>
        <v>4.7899941583545296E-4</v>
      </c>
      <c r="CK33" s="13">
        <f t="shared" ca="1" si="58"/>
        <v>4.7930754022828458E-4</v>
      </c>
      <c r="CL33" s="13">
        <f t="shared" ca="1" si="58"/>
        <v>4.7961566462111603E-4</v>
      </c>
      <c r="CM33" s="13">
        <f t="shared" ca="1" si="58"/>
        <v>4.7992378901394759E-4</v>
      </c>
      <c r="CN33" s="13">
        <f t="shared" ca="1" si="58"/>
        <v>4.802319134067791E-4</v>
      </c>
      <c r="CO33" s="13">
        <f t="shared" ca="1" si="58"/>
        <v>4.8054003779961067E-4</v>
      </c>
      <c r="CP33" s="13">
        <f t="shared" ca="1" si="58"/>
        <v>4.8084816219244223E-4</v>
      </c>
      <c r="CQ33" s="13">
        <f t="shared" ca="1" si="58"/>
        <v>4.8115628658527374E-4</v>
      </c>
      <c r="CR33" s="13">
        <f t="shared" ca="1" si="58"/>
        <v>4.814644109781053E-4</v>
      </c>
      <c r="CS33" s="13">
        <f t="shared" ca="1" si="58"/>
        <v>4.8177253537093676E-4</v>
      </c>
      <c r="CT33" s="13">
        <f t="shared" ca="1" si="58"/>
        <v>4.8208065976376838E-4</v>
      </c>
      <c r="CU33" s="13">
        <f t="shared" ca="1" si="58"/>
        <v>4.8238878415659989E-4</v>
      </c>
      <c r="CV33" s="13">
        <f t="shared" ca="1" si="58"/>
        <v>4.826969085494314E-4</v>
      </c>
      <c r="CW33" s="13">
        <f t="shared" ca="1" si="58"/>
        <v>4.8300503294226296E-4</v>
      </c>
      <c r="CX33" s="13">
        <f t="shared" ca="1" si="58"/>
        <v>4.8331315733509447E-4</v>
      </c>
      <c r="CY33" s="13">
        <f t="shared" ca="1" si="58"/>
        <v>4.8318530056871994E-4</v>
      </c>
      <c r="CZ33" s="13">
        <f t="shared" ca="1" si="58"/>
        <v>4.830574438023453E-4</v>
      </c>
      <c r="DA33" s="13">
        <f t="shared" ca="1" si="58"/>
        <v>4.8292958703597077E-4</v>
      </c>
      <c r="DB33" s="13">
        <f t="shared" ca="1" si="58"/>
        <v>4.8280173026959625E-4</v>
      </c>
      <c r="DC33" s="13">
        <f t="shared" ca="1" si="58"/>
        <v>4.8267387350322161E-4</v>
      </c>
      <c r="DD33" s="13">
        <f t="shared" ca="1" si="58"/>
        <v>4.8254601673684697E-4</v>
      </c>
      <c r="DE33" s="13">
        <f t="shared" ca="1" si="58"/>
        <v>4.8241815997047255E-4</v>
      </c>
      <c r="DF33" s="13">
        <f t="shared" ca="1" si="58"/>
        <v>4.8229030320409792E-4</v>
      </c>
      <c r="DG33" s="13">
        <f t="shared" ca="1" si="58"/>
        <v>4.8216244643772328E-4</v>
      </c>
      <c r="DH33" s="13">
        <f t="shared" ca="1" si="58"/>
        <v>4.8203458967134875E-4</v>
      </c>
      <c r="DI33" s="13">
        <f t="shared" ca="1" si="58"/>
        <v>4.8190673290497406E-4</v>
      </c>
      <c r="DJ33" s="13">
        <f t="shared" ca="1" si="58"/>
        <v>4.8177887613859958E-4</v>
      </c>
      <c r="DK33" s="13">
        <f t="shared" ca="1" si="58"/>
        <v>4.8165101937222495E-4</v>
      </c>
      <c r="DL33" s="13">
        <f t="shared" ca="1" si="58"/>
        <v>4.8152316260585053E-4</v>
      </c>
      <c r="DM33" s="13">
        <f t="shared" ca="1" si="58"/>
        <v>4.8139530583947578E-4</v>
      </c>
      <c r="DN33" s="13">
        <f t="shared" ca="1" si="58"/>
        <v>4.8126744907310125E-4</v>
      </c>
      <c r="DO33" s="13">
        <f t="shared" ca="1" si="58"/>
        <v>4.8113959230672662E-4</v>
      </c>
      <c r="DP33" s="13">
        <f t="shared" ca="1" si="58"/>
        <v>4.8101173554035209E-4</v>
      </c>
      <c r="DQ33" s="13">
        <f t="shared" ca="1" si="58"/>
        <v>4.8088387877397756E-4</v>
      </c>
      <c r="DR33" s="13">
        <f t="shared" ca="1" si="58"/>
        <v>4.8075602200760292E-4</v>
      </c>
      <c r="DS33" s="13">
        <f t="shared" ca="1" si="58"/>
        <v>4.8062816524122829E-4</v>
      </c>
      <c r="DT33" s="13">
        <f t="shared" ca="1" si="58"/>
        <v>4.8050030847485376E-4</v>
      </c>
      <c r="DU33" s="13">
        <f t="shared" ca="1" si="58"/>
        <v>4.8037245170847923E-4</v>
      </c>
      <c r="DV33" s="13">
        <f t="shared" ca="1" si="58"/>
        <v>4.8024459494210459E-4</v>
      </c>
      <c r="DW33" s="13">
        <f t="shared" ca="1" si="58"/>
        <v>4.8011673817573006E-4</v>
      </c>
      <c r="DX33" s="13">
        <f t="shared" ca="1" si="58"/>
        <v>4.7998888140935532E-4</v>
      </c>
      <c r="DY33" s="13">
        <f t="shared" ca="1" si="58"/>
        <v>4.798610246429809E-4</v>
      </c>
      <c r="DZ33" s="13">
        <f t="shared" ref="DZ33:GK33" ca="1" si="59">((Times-KeyRate_last)*vol_next + (KeyRate_next-Times)*vol_last)/(KeyRate_next-KeyRate_last)</f>
        <v>4.7973316787660626E-4</v>
      </c>
      <c r="EA33" s="13">
        <f t="shared" ca="1" si="59"/>
        <v>4.7960531111023179E-4</v>
      </c>
      <c r="EB33" s="13">
        <f t="shared" ca="1" si="59"/>
        <v>4.794774543438571E-4</v>
      </c>
      <c r="EC33" s="13">
        <f t="shared" ca="1" si="59"/>
        <v>4.7934959757748246E-4</v>
      </c>
      <c r="ED33" s="13">
        <f t="shared" ca="1" si="59"/>
        <v>4.7922174081110793E-4</v>
      </c>
      <c r="EE33" s="13">
        <f t="shared" ca="1" si="59"/>
        <v>4.790938840447334E-4</v>
      </c>
      <c r="EF33" s="13">
        <f t="shared" ca="1" si="59"/>
        <v>4.7896602727835887E-4</v>
      </c>
      <c r="EG33" s="13">
        <f t="shared" ca="1" si="59"/>
        <v>4.7883817051198424E-4</v>
      </c>
      <c r="EH33" s="13">
        <f t="shared" ca="1" si="59"/>
        <v>4.787103137456096E-4</v>
      </c>
      <c r="EI33" s="13">
        <f t="shared" ca="1" si="59"/>
        <v>4.7858245697923507E-4</v>
      </c>
      <c r="EJ33" s="13">
        <f t="shared" ca="1" si="59"/>
        <v>4.7845460021286054E-4</v>
      </c>
      <c r="EK33" s="13">
        <f t="shared" ca="1" si="59"/>
        <v>4.7832674344648591E-4</v>
      </c>
      <c r="EL33" s="13">
        <f t="shared" ca="1" si="59"/>
        <v>4.7819888668011138E-4</v>
      </c>
      <c r="EM33" s="13">
        <f t="shared" ca="1" si="59"/>
        <v>4.7807102991373674E-4</v>
      </c>
      <c r="EN33" s="13">
        <f t="shared" ca="1" si="59"/>
        <v>4.7794317314736221E-4</v>
      </c>
      <c r="EO33" s="13">
        <f t="shared" ca="1" si="59"/>
        <v>4.7781531638098758E-4</v>
      </c>
      <c r="EP33" s="13">
        <f t="shared" ca="1" si="59"/>
        <v>4.7768745961461305E-4</v>
      </c>
      <c r="EQ33" s="13">
        <f t="shared" ca="1" si="59"/>
        <v>4.7755960284823846E-4</v>
      </c>
      <c r="ER33" s="13">
        <f t="shared" ca="1" si="59"/>
        <v>4.7743174608186388E-4</v>
      </c>
      <c r="ES33" s="13">
        <f t="shared" ca="1" si="59"/>
        <v>4.7730388931548924E-4</v>
      </c>
      <c r="ET33" s="13">
        <f t="shared" ca="1" si="59"/>
        <v>4.7717603254911472E-4</v>
      </c>
      <c r="EU33" s="13">
        <f t="shared" ca="1" si="59"/>
        <v>4.7704817578274008E-4</v>
      </c>
      <c r="EV33" s="13">
        <f t="shared" ca="1" si="59"/>
        <v>4.7692031901636555E-4</v>
      </c>
      <c r="EW33" s="13">
        <f t="shared" ca="1" si="59"/>
        <v>4.7679246224999091E-4</v>
      </c>
      <c r="EX33" s="13">
        <f t="shared" ca="1" si="59"/>
        <v>4.7666460548361639E-4</v>
      </c>
      <c r="EY33" s="13">
        <f t="shared" ca="1" si="59"/>
        <v>4.765367487172418E-4</v>
      </c>
      <c r="EZ33" s="13">
        <f t="shared" ca="1" si="59"/>
        <v>4.7640889195086722E-4</v>
      </c>
      <c r="FA33" s="13">
        <f t="shared" ca="1" si="59"/>
        <v>4.7628103518449264E-4</v>
      </c>
      <c r="FB33" s="13">
        <f t="shared" ca="1" si="59"/>
        <v>4.7615317841811805E-4</v>
      </c>
      <c r="FC33" s="13">
        <f t="shared" ca="1" si="59"/>
        <v>4.7602532165174347E-4</v>
      </c>
      <c r="FD33" s="13">
        <f t="shared" ca="1" si="59"/>
        <v>4.7589746488536889E-4</v>
      </c>
      <c r="FE33" s="13">
        <f t="shared" ca="1" si="59"/>
        <v>4.7576960811899425E-4</v>
      </c>
      <c r="FF33" s="13">
        <f t="shared" ca="1" si="59"/>
        <v>4.7564175135261972E-4</v>
      </c>
      <c r="FG33" s="13">
        <f t="shared" ca="1" si="59"/>
        <v>4.7551389458624514E-4</v>
      </c>
      <c r="FH33" s="13">
        <f t="shared" ca="1" si="59"/>
        <v>4.7538603781987056E-4</v>
      </c>
      <c r="FI33" s="13">
        <f t="shared" ca="1" si="59"/>
        <v>4.7525818105349598E-4</v>
      </c>
      <c r="FJ33" s="13">
        <f t="shared" ca="1" si="59"/>
        <v>4.7513032428712145E-4</v>
      </c>
      <c r="FK33" s="13">
        <f t="shared" ca="1" si="59"/>
        <v>4.7500246752074681E-4</v>
      </c>
      <c r="FL33" s="13">
        <f t="shared" ca="1" si="59"/>
        <v>4.7487461075437228E-4</v>
      </c>
      <c r="FM33" s="13">
        <f t="shared" ca="1" si="59"/>
        <v>4.7474675398799765E-4</v>
      </c>
      <c r="FN33" s="13">
        <f t="shared" ca="1" si="59"/>
        <v>4.7461889722162306E-4</v>
      </c>
      <c r="FO33" s="13">
        <f t="shared" ca="1" si="59"/>
        <v>4.7449104045524848E-4</v>
      </c>
      <c r="FP33" s="13">
        <f t="shared" ca="1" si="59"/>
        <v>4.743631836888739E-4</v>
      </c>
      <c r="FQ33" s="13">
        <f t="shared" ca="1" si="59"/>
        <v>4.7423532692249931E-4</v>
      </c>
      <c r="FR33" s="13">
        <f t="shared" ca="1" si="59"/>
        <v>4.7410747015612479E-4</v>
      </c>
      <c r="FS33" s="13">
        <f t="shared" ca="1" si="59"/>
        <v>4.7397961338975015E-4</v>
      </c>
      <c r="FT33" s="13">
        <f t="shared" ca="1" si="59"/>
        <v>4.7385175662337562E-4</v>
      </c>
      <c r="FU33" s="13">
        <f t="shared" ca="1" si="59"/>
        <v>4.7372389985700098E-4</v>
      </c>
      <c r="FV33" s="13">
        <f t="shared" ca="1" si="59"/>
        <v>4.7359604309062646E-4</v>
      </c>
      <c r="FW33" s="13">
        <f t="shared" ca="1" si="59"/>
        <v>4.7346818632425182E-4</v>
      </c>
      <c r="FX33" s="13">
        <f t="shared" ca="1" si="59"/>
        <v>4.7334032955787724E-4</v>
      </c>
      <c r="FY33" s="13">
        <f t="shared" ca="1" si="59"/>
        <v>4.7321247279150265E-4</v>
      </c>
      <c r="FZ33" s="13">
        <f t="shared" ca="1" si="59"/>
        <v>4.7308461602512812E-4</v>
      </c>
      <c r="GA33" s="13">
        <f t="shared" ca="1" si="59"/>
        <v>4.7295675925875349E-4</v>
      </c>
      <c r="GB33" s="13">
        <f t="shared" ca="1" si="59"/>
        <v>4.7282890249237896E-4</v>
      </c>
      <c r="GC33" s="13">
        <f t="shared" ca="1" si="59"/>
        <v>4.7270104572600443E-4</v>
      </c>
      <c r="GD33" s="13">
        <f t="shared" ca="1" si="59"/>
        <v>4.7257318895962979E-4</v>
      </c>
      <c r="GE33" s="13">
        <f t="shared" ca="1" si="59"/>
        <v>4.7244533219325527E-4</v>
      </c>
      <c r="GF33" s="13">
        <f t="shared" ca="1" si="59"/>
        <v>4.7231747542688063E-4</v>
      </c>
      <c r="GG33" s="13">
        <f t="shared" ca="1" si="59"/>
        <v>4.721896186605061E-4</v>
      </c>
      <c r="GH33" s="13">
        <f t="shared" ca="1" si="59"/>
        <v>4.7206176189413146E-4</v>
      </c>
      <c r="GI33" s="13">
        <f t="shared" ca="1" si="59"/>
        <v>4.7193390512775683E-4</v>
      </c>
      <c r="GJ33" s="13">
        <f t="shared" ca="1" si="59"/>
        <v>4.718060483613823E-4</v>
      </c>
      <c r="GK33" s="13">
        <f t="shared" ca="1" si="59"/>
        <v>4.7167819159500777E-4</v>
      </c>
      <c r="GL33" s="13">
        <f t="shared" ref="GL33:IW33" ca="1" si="60">((Times-KeyRate_last)*vol_next + (KeyRate_next-Times)*vol_last)/(KeyRate_next-KeyRate_last)</f>
        <v>4.7155033482863313E-4</v>
      </c>
      <c r="GM33" s="13">
        <f t="shared" ca="1" si="60"/>
        <v>4.714224780622586E-4</v>
      </c>
      <c r="GN33" s="13">
        <f t="shared" ca="1" si="60"/>
        <v>4.7129462129588408E-4</v>
      </c>
      <c r="GO33" s="13">
        <f t="shared" ca="1" si="60"/>
        <v>4.7116676452950944E-4</v>
      </c>
      <c r="GP33" s="13">
        <f t="shared" ca="1" si="60"/>
        <v>4.710389077631348E-4</v>
      </c>
      <c r="GQ33" s="13">
        <f t="shared" ca="1" si="60"/>
        <v>4.7091105099676027E-4</v>
      </c>
      <c r="GR33" s="13">
        <f t="shared" ca="1" si="60"/>
        <v>4.7078319423038574E-4</v>
      </c>
      <c r="GS33" s="13">
        <f t="shared" ca="1" si="60"/>
        <v>4.7065533746401111E-4</v>
      </c>
      <c r="GT33" s="13">
        <f t="shared" ca="1" si="60"/>
        <v>4.7052748069763647E-4</v>
      </c>
      <c r="GU33" s="13">
        <f t="shared" ca="1" si="60"/>
        <v>4.7039962393126194E-4</v>
      </c>
      <c r="GV33" s="13">
        <f t="shared" ca="1" si="60"/>
        <v>4.7027176716488741E-4</v>
      </c>
      <c r="GW33" s="13">
        <f t="shared" ca="1" si="60"/>
        <v>4.7014391039851278E-4</v>
      </c>
      <c r="GX33" s="13">
        <f t="shared" ca="1" si="60"/>
        <v>4.7001605363213814E-4</v>
      </c>
      <c r="GY33" s="13">
        <f t="shared" ca="1" si="60"/>
        <v>4.6988819686576361E-4</v>
      </c>
      <c r="GZ33" s="13">
        <f t="shared" ca="1" si="60"/>
        <v>4.6976034009938908E-4</v>
      </c>
      <c r="HA33" s="13">
        <f t="shared" ca="1" si="60"/>
        <v>4.6963248333301445E-4</v>
      </c>
      <c r="HB33" s="13">
        <f t="shared" ca="1" si="60"/>
        <v>4.6950462656663992E-4</v>
      </c>
      <c r="HC33" s="13">
        <f t="shared" ca="1" si="60"/>
        <v>4.6937676980026539E-4</v>
      </c>
      <c r="HD33" s="13">
        <f t="shared" ca="1" si="60"/>
        <v>4.6924891303389075E-4</v>
      </c>
      <c r="HE33" s="13">
        <f t="shared" ca="1" si="60"/>
        <v>4.6912105626751611E-4</v>
      </c>
      <c r="HF33" s="13">
        <f t="shared" ca="1" si="60"/>
        <v>4.6899319950114159E-4</v>
      </c>
      <c r="HG33" s="13">
        <f t="shared" ca="1" si="60"/>
        <v>4.6886534273476706E-4</v>
      </c>
      <c r="HH33" s="13">
        <f t="shared" ca="1" si="60"/>
        <v>4.6873748596839242E-4</v>
      </c>
      <c r="HI33" s="13">
        <f t="shared" ca="1" si="60"/>
        <v>4.6860962920201778E-4</v>
      </c>
      <c r="HJ33" s="13">
        <f t="shared" ca="1" si="60"/>
        <v>4.6848177243564326E-4</v>
      </c>
      <c r="HK33" s="13">
        <f t="shared" ca="1" si="60"/>
        <v>4.6835391566926873E-4</v>
      </c>
      <c r="HL33" s="13">
        <f t="shared" ca="1" si="60"/>
        <v>4.6822605890289409E-4</v>
      </c>
      <c r="HM33" s="13">
        <f t="shared" ca="1" si="60"/>
        <v>4.6809820213651956E-4</v>
      </c>
      <c r="HN33" s="13">
        <f t="shared" ca="1" si="60"/>
        <v>4.6797034537014492E-4</v>
      </c>
      <c r="HO33" s="13">
        <f t="shared" ca="1" si="60"/>
        <v>4.678424886037704E-4</v>
      </c>
      <c r="HP33" s="13">
        <f t="shared" ca="1" si="60"/>
        <v>4.6771463183739576E-4</v>
      </c>
      <c r="HQ33" s="13">
        <f t="shared" ca="1" si="60"/>
        <v>4.6758677507102112E-4</v>
      </c>
      <c r="HR33" s="13">
        <f t="shared" ca="1" si="60"/>
        <v>4.6745891830464659E-4</v>
      </c>
      <c r="HS33" s="13">
        <f t="shared" ca="1" si="60"/>
        <v>4.6733106153827207E-4</v>
      </c>
      <c r="HT33" s="13">
        <f t="shared" ca="1" si="60"/>
        <v>4.6720320477189743E-4</v>
      </c>
      <c r="HU33" s="13">
        <f t="shared" ca="1" si="60"/>
        <v>4.670753480055229E-4</v>
      </c>
      <c r="HV33" s="13">
        <f t="shared" ca="1" si="60"/>
        <v>4.6694749123914832E-4</v>
      </c>
      <c r="HW33" s="13">
        <f t="shared" ca="1" si="60"/>
        <v>4.6681963447277373E-4</v>
      </c>
      <c r="HX33" s="13">
        <f t="shared" ca="1" si="60"/>
        <v>4.666917777063991E-4</v>
      </c>
      <c r="HY33" s="13">
        <f t="shared" ca="1" si="60"/>
        <v>4.6656392094002457E-4</v>
      </c>
      <c r="HZ33" s="13">
        <f t="shared" ca="1" si="60"/>
        <v>4.6643606417364999E-4</v>
      </c>
      <c r="IA33" s="13">
        <f t="shared" ca="1" si="60"/>
        <v>4.663082074072754E-4</v>
      </c>
      <c r="IB33" s="13">
        <f t="shared" ca="1" si="60"/>
        <v>4.6618035064090077E-4</v>
      </c>
      <c r="IC33" s="13">
        <f t="shared" ca="1" si="60"/>
        <v>4.6605249387452624E-4</v>
      </c>
      <c r="ID33" s="13">
        <f t="shared" ca="1" si="60"/>
        <v>4.6592463710815166E-4</v>
      </c>
      <c r="IE33" s="13">
        <f t="shared" ca="1" si="60"/>
        <v>4.6579678034177707E-4</v>
      </c>
      <c r="IF33" s="13">
        <f t="shared" ca="1" si="60"/>
        <v>4.6566892357540249E-4</v>
      </c>
      <c r="IG33" s="13">
        <f t="shared" ca="1" si="60"/>
        <v>4.6554106680902791E-4</v>
      </c>
      <c r="IH33" s="13">
        <f t="shared" ca="1" si="60"/>
        <v>4.6541321004265333E-4</v>
      </c>
      <c r="II33" s="13">
        <f t="shared" ca="1" si="60"/>
        <v>4.6528535327627874E-4</v>
      </c>
      <c r="IJ33" s="13">
        <f t="shared" ca="1" si="60"/>
        <v>4.6515749650990416E-4</v>
      </c>
      <c r="IK33" s="13">
        <f t="shared" ca="1" si="60"/>
        <v>4.6502963974352958E-4</v>
      </c>
      <c r="IL33" s="13">
        <f t="shared" ca="1" si="60"/>
        <v>4.6490178297715499E-4</v>
      </c>
      <c r="IM33" s="13">
        <f t="shared" ca="1" si="60"/>
        <v>4.6477392621078041E-4</v>
      </c>
      <c r="IN33" s="13">
        <f t="shared" ca="1" si="60"/>
        <v>4.6464606944440583E-4</v>
      </c>
      <c r="IO33" s="13">
        <f t="shared" ca="1" si="60"/>
        <v>4.645182126780313E-4</v>
      </c>
      <c r="IP33" s="13">
        <f t="shared" ca="1" si="60"/>
        <v>4.6439035591165666E-4</v>
      </c>
      <c r="IQ33" s="13">
        <f t="shared" ca="1" si="60"/>
        <v>4.6426249914528208E-4</v>
      </c>
      <c r="IR33" s="13">
        <f t="shared" ca="1" si="60"/>
        <v>4.641346423789075E-4</v>
      </c>
      <c r="IS33" s="13">
        <f t="shared" ca="1" si="60"/>
        <v>4.6400678561253297E-4</v>
      </c>
      <c r="IT33" s="13">
        <f t="shared" ca="1" si="60"/>
        <v>4.6387892884615833E-4</v>
      </c>
      <c r="IU33" s="13">
        <f t="shared" ca="1" si="60"/>
        <v>4.637510720797838E-4</v>
      </c>
      <c r="IV33" s="13">
        <f t="shared" ca="1" si="60"/>
        <v>4.6362321531340917E-4</v>
      </c>
      <c r="IW33" s="13">
        <f t="shared" ca="1" si="60"/>
        <v>4.6349535854703464E-4</v>
      </c>
      <c r="IX33" s="13">
        <f t="shared" ref="IX33:KO33" ca="1" si="61">((Times-KeyRate_last)*vol_next + (KeyRate_next-Times)*vol_last)/(KeyRate_next-KeyRate_last)</f>
        <v>4.6336750178066E-4</v>
      </c>
      <c r="IY33" s="13">
        <f t="shared" ca="1" si="61"/>
        <v>4.6323964501428547E-4</v>
      </c>
      <c r="IZ33" s="13">
        <f t="shared" ca="1" si="61"/>
        <v>4.6311178824791095E-4</v>
      </c>
      <c r="JA33" s="13">
        <f t="shared" ca="1" si="61"/>
        <v>4.6298393148153631E-4</v>
      </c>
      <c r="JB33" s="13">
        <f t="shared" ca="1" si="61"/>
        <v>4.6285607471516167E-4</v>
      </c>
      <c r="JC33" s="13">
        <f t="shared" ca="1" si="61"/>
        <v>4.6272821794878714E-4</v>
      </c>
      <c r="JD33" s="13">
        <f t="shared" ca="1" si="61"/>
        <v>4.6260036118241251E-4</v>
      </c>
      <c r="JE33" s="13">
        <f t="shared" ca="1" si="61"/>
        <v>4.6247250441603798E-4</v>
      </c>
      <c r="JF33" s="13">
        <f t="shared" ca="1" si="61"/>
        <v>4.6234464764966345E-4</v>
      </c>
      <c r="JG33" s="13">
        <f t="shared" ca="1" si="61"/>
        <v>4.6221679088328881E-4</v>
      </c>
      <c r="JH33" s="13">
        <f t="shared" ca="1" si="61"/>
        <v>4.6208893411691428E-4</v>
      </c>
      <c r="JI33" s="13">
        <f t="shared" ca="1" si="61"/>
        <v>4.6196107735053965E-4</v>
      </c>
      <c r="JJ33" s="13">
        <f t="shared" ca="1" si="61"/>
        <v>4.6183322058416501E-4</v>
      </c>
      <c r="JK33" s="13">
        <f t="shared" ca="1" si="61"/>
        <v>4.6170536381779048E-4</v>
      </c>
      <c r="JL33" s="13">
        <f t="shared" ca="1" si="61"/>
        <v>4.6157750705141595E-4</v>
      </c>
      <c r="JM33" s="13">
        <f t="shared" ca="1" si="61"/>
        <v>4.6144965028504132E-4</v>
      </c>
      <c r="JN33" s="13">
        <f t="shared" ca="1" si="61"/>
        <v>4.6132179351866668E-4</v>
      </c>
      <c r="JO33" s="13">
        <f t="shared" ca="1" si="61"/>
        <v>4.6119393675229226E-4</v>
      </c>
      <c r="JP33" s="13">
        <f t="shared" ca="1" si="61"/>
        <v>4.6106607998591762E-4</v>
      </c>
      <c r="JQ33" s="13">
        <f t="shared" ca="1" si="61"/>
        <v>4.6093822321954309E-4</v>
      </c>
      <c r="JR33" s="13">
        <f t="shared" ca="1" si="61"/>
        <v>4.6081036645316846E-4</v>
      </c>
      <c r="JS33" s="13">
        <f t="shared" ca="1" si="61"/>
        <v>4.6068250968679393E-4</v>
      </c>
      <c r="JT33" s="13">
        <f t="shared" ca="1" si="61"/>
        <v>4.6055465292041929E-4</v>
      </c>
      <c r="JU33" s="13">
        <f t="shared" ca="1" si="61"/>
        <v>4.6042679615404465E-4</v>
      </c>
      <c r="JV33" s="13">
        <f t="shared" ca="1" si="61"/>
        <v>4.6029893938767013E-4</v>
      </c>
      <c r="JW33" s="13">
        <f t="shared" ca="1" si="61"/>
        <v>4.6017108262129549E-4</v>
      </c>
      <c r="JX33" s="13">
        <f t="shared" ca="1" si="61"/>
        <v>4.6004322585492096E-4</v>
      </c>
      <c r="JY33" s="13">
        <f t="shared" ca="1" si="61"/>
        <v>4.5991536908854632E-4</v>
      </c>
      <c r="JZ33" s="13">
        <f t="shared" ca="1" si="61"/>
        <v>4.597875123221718E-4</v>
      </c>
      <c r="KA33" s="13">
        <f t="shared" ca="1" si="61"/>
        <v>4.5965965555579716E-4</v>
      </c>
      <c r="KB33" s="13">
        <f t="shared" ca="1" si="61"/>
        <v>4.5953179878942274E-4</v>
      </c>
      <c r="KC33" s="13">
        <f t="shared" ca="1" si="61"/>
        <v>4.594039420230481E-4</v>
      </c>
      <c r="KD33" s="13">
        <f t="shared" ca="1" si="61"/>
        <v>4.5927608525667357E-4</v>
      </c>
      <c r="KE33" s="13">
        <f t="shared" ca="1" si="61"/>
        <v>4.5914822849029894E-4</v>
      </c>
      <c r="KF33" s="13">
        <f t="shared" ca="1" si="61"/>
        <v>4.590203717239243E-4</v>
      </c>
      <c r="KG33" s="13">
        <f t="shared" ca="1" si="61"/>
        <v>4.5889251495754977E-4</v>
      </c>
      <c r="KH33" s="13">
        <f t="shared" ca="1" si="61"/>
        <v>4.5876465819117513E-4</v>
      </c>
      <c r="KI33" s="13">
        <f t="shared" ca="1" si="61"/>
        <v>4.5863680142480061E-4</v>
      </c>
      <c r="KJ33" s="13">
        <f t="shared" ca="1" si="61"/>
        <v>4.5850894465842597E-4</v>
      </c>
      <c r="KK33" s="13">
        <f t="shared" ca="1" si="61"/>
        <v>4.5838108789205144E-4</v>
      </c>
      <c r="KL33" s="13">
        <f t="shared" ca="1" si="61"/>
        <v>4.582532311256768E-4</v>
      </c>
      <c r="KM33" s="13">
        <f t="shared" ca="1" si="61"/>
        <v>4.5812537435930227E-4</v>
      </c>
      <c r="KN33" s="13">
        <f t="shared" ca="1" si="61"/>
        <v>4.5799751759292764E-4</v>
      </c>
      <c r="KO33" s="13">
        <f t="shared" ca="1" si="61"/>
        <v>4.5786966082655316E-4</v>
      </c>
      <c r="KP33" s="13">
        <f ca="1">KP24</f>
        <v>4.5774180406017853E-4</v>
      </c>
    </row>
    <row r="38" spans="1:302" x14ac:dyDescent="0.2">
      <c r="B38" s="13">
        <f t="shared" ref="B38:BM38" ca="1" si="62">vol_last^2</f>
        <v>9.5017699895400346E-8</v>
      </c>
      <c r="C38" s="13">
        <f t="shared" ca="1" si="62"/>
        <v>9.5017699895400346E-8</v>
      </c>
      <c r="D38" s="13">
        <f t="shared" ca="1" si="62"/>
        <v>9.5017699895400346E-8</v>
      </c>
      <c r="E38" s="13">
        <f t="shared" ca="1" si="62"/>
        <v>9.5017699895400346E-8</v>
      </c>
      <c r="F38" s="13">
        <f t="shared" ca="1" si="62"/>
        <v>9.5017699895400346E-8</v>
      </c>
      <c r="G38" s="13">
        <f t="shared" ca="1" si="62"/>
        <v>9.5017699895400346E-8</v>
      </c>
      <c r="H38" s="13">
        <f t="shared" ca="1" si="62"/>
        <v>9.5017699895400346E-8</v>
      </c>
      <c r="I38" s="13">
        <f t="shared" ca="1" si="62"/>
        <v>9.5017699895400346E-8</v>
      </c>
      <c r="J38" s="13">
        <f t="shared" ca="1" si="62"/>
        <v>9.5017699895400346E-8</v>
      </c>
      <c r="K38" s="13">
        <f t="shared" ca="1" si="62"/>
        <v>9.5017699895400346E-8</v>
      </c>
      <c r="L38" s="13">
        <f t="shared" ca="1" si="62"/>
        <v>1.9003539979080067E-7</v>
      </c>
      <c r="M38" s="13">
        <f t="shared" ca="1" si="62"/>
        <v>1.9003539979080067E-7</v>
      </c>
      <c r="N38" s="13">
        <f t="shared" ca="1" si="62"/>
        <v>1.9003539979080067E-7</v>
      </c>
      <c r="O38" s="13">
        <f t="shared" ca="1" si="62"/>
        <v>1.9003539979080067E-7</v>
      </c>
      <c r="P38" s="13">
        <f t="shared" ca="1" si="62"/>
        <v>1.9003539979080067E-7</v>
      </c>
      <c r="Q38" s="13">
        <f t="shared" ca="1" si="62"/>
        <v>1.9003539979080067E-7</v>
      </c>
      <c r="R38" s="13">
        <f t="shared" ca="1" si="62"/>
        <v>1.9003539979080067E-7</v>
      </c>
      <c r="S38" s="13">
        <f t="shared" ca="1" si="62"/>
        <v>1.9003539979080067E-7</v>
      </c>
      <c r="T38" s="13">
        <f t="shared" ca="1" si="62"/>
        <v>1.9003539979080067E-7</v>
      </c>
      <c r="U38" s="13">
        <f t="shared" ca="1" si="62"/>
        <v>1.9003539979080067E-7</v>
      </c>
      <c r="V38" s="13">
        <f t="shared" ca="1" si="62"/>
        <v>2.1091408512646008E-7</v>
      </c>
      <c r="W38" s="13">
        <f t="shared" ca="1" si="62"/>
        <v>2.1091408512646008E-7</v>
      </c>
      <c r="X38" s="13">
        <f t="shared" ca="1" si="62"/>
        <v>2.1091408512646008E-7</v>
      </c>
      <c r="Y38" s="13">
        <f t="shared" ca="1" si="62"/>
        <v>2.1091408512646008E-7</v>
      </c>
      <c r="Z38" s="13">
        <f t="shared" ca="1" si="62"/>
        <v>2.1091408512646008E-7</v>
      </c>
      <c r="AA38" s="13">
        <f t="shared" ca="1" si="62"/>
        <v>2.1091408512646008E-7</v>
      </c>
      <c r="AB38" s="13">
        <f t="shared" ca="1" si="62"/>
        <v>2.1091408512646008E-7</v>
      </c>
      <c r="AC38" s="13">
        <f t="shared" ca="1" si="62"/>
        <v>2.1091408512646008E-7</v>
      </c>
      <c r="AD38" s="13">
        <f t="shared" ca="1" si="62"/>
        <v>2.1091408512646008E-7</v>
      </c>
      <c r="AE38" s="13">
        <f t="shared" ca="1" si="62"/>
        <v>2.1091408512646008E-7</v>
      </c>
      <c r="AF38" s="13">
        <f t="shared" ca="1" si="62"/>
        <v>2.2389767528822935E-7</v>
      </c>
      <c r="AG38" s="13">
        <f t="shared" ca="1" si="62"/>
        <v>2.2389767528822935E-7</v>
      </c>
      <c r="AH38" s="13">
        <f t="shared" ca="1" si="62"/>
        <v>2.2389767528822935E-7</v>
      </c>
      <c r="AI38" s="13">
        <f t="shared" ca="1" si="62"/>
        <v>2.2389767528822935E-7</v>
      </c>
      <c r="AJ38" s="13">
        <f t="shared" ca="1" si="62"/>
        <v>2.2389767528822935E-7</v>
      </c>
      <c r="AK38" s="13">
        <f t="shared" ca="1" si="62"/>
        <v>2.2389767528822935E-7</v>
      </c>
      <c r="AL38" s="13">
        <f t="shared" ca="1" si="62"/>
        <v>2.2389767528822935E-7</v>
      </c>
      <c r="AM38" s="13">
        <f t="shared" ca="1" si="62"/>
        <v>2.2389767528822935E-7</v>
      </c>
      <c r="AN38" s="13">
        <f t="shared" ca="1" si="62"/>
        <v>2.2389767528822935E-7</v>
      </c>
      <c r="AO38" s="13">
        <f t="shared" ca="1" si="62"/>
        <v>2.2389767528822935E-7</v>
      </c>
      <c r="AP38" s="13">
        <f t="shared" ca="1" si="62"/>
        <v>2.3290074027596284E-7</v>
      </c>
      <c r="AQ38" s="13">
        <f t="shared" ca="1" si="62"/>
        <v>2.3290074027596284E-7</v>
      </c>
      <c r="AR38" s="13">
        <f t="shared" ca="1" si="62"/>
        <v>2.3290074027596284E-7</v>
      </c>
      <c r="AS38" s="13">
        <f t="shared" ca="1" si="62"/>
        <v>2.3290074027596284E-7</v>
      </c>
      <c r="AT38" s="13">
        <f t="shared" ca="1" si="62"/>
        <v>2.3290074027596284E-7</v>
      </c>
      <c r="AU38" s="13">
        <f t="shared" ca="1" si="62"/>
        <v>2.3290074027596284E-7</v>
      </c>
      <c r="AV38" s="13">
        <f t="shared" ca="1" si="62"/>
        <v>2.3290074027596284E-7</v>
      </c>
      <c r="AW38" s="13">
        <f t="shared" ca="1" si="62"/>
        <v>2.3290074027596284E-7</v>
      </c>
      <c r="AX38" s="13">
        <f t="shared" ca="1" si="62"/>
        <v>2.3290074027596284E-7</v>
      </c>
      <c r="AY38" s="13">
        <f t="shared" ca="1" si="62"/>
        <v>2.3290074027596284E-7</v>
      </c>
      <c r="AZ38" s="13">
        <f t="shared" ca="1" si="62"/>
        <v>2.4332701655922213E-7</v>
      </c>
      <c r="BA38" s="13">
        <f t="shared" ca="1" si="62"/>
        <v>2.4332701655922213E-7</v>
      </c>
      <c r="BB38" s="13">
        <f t="shared" ca="1" si="62"/>
        <v>2.4332701655922213E-7</v>
      </c>
      <c r="BC38" s="13">
        <f t="shared" ca="1" si="62"/>
        <v>2.4332701655922213E-7</v>
      </c>
      <c r="BD38" s="13">
        <f t="shared" ca="1" si="62"/>
        <v>2.4332701655922213E-7</v>
      </c>
      <c r="BE38" s="13">
        <f t="shared" ca="1" si="62"/>
        <v>2.4332701655922213E-7</v>
      </c>
      <c r="BF38" s="13">
        <f t="shared" ca="1" si="62"/>
        <v>2.4332701655922213E-7</v>
      </c>
      <c r="BG38" s="13">
        <f t="shared" ca="1" si="62"/>
        <v>2.4332701655922213E-7</v>
      </c>
      <c r="BH38" s="13">
        <f t="shared" ca="1" si="62"/>
        <v>2.4332701655922213E-7</v>
      </c>
      <c r="BI38" s="13">
        <f t="shared" ca="1" si="62"/>
        <v>2.4332701655922213E-7</v>
      </c>
      <c r="BJ38" s="13">
        <f t="shared" ca="1" si="62"/>
        <v>2.4332701655922213E-7</v>
      </c>
      <c r="BK38" s="13">
        <f t="shared" ca="1" si="62"/>
        <v>2.4332701655922213E-7</v>
      </c>
      <c r="BL38" s="13">
        <f t="shared" ca="1" si="62"/>
        <v>2.4332701655922213E-7</v>
      </c>
      <c r="BM38" s="13">
        <f t="shared" ca="1" si="62"/>
        <v>2.4332701655922213E-7</v>
      </c>
      <c r="BN38" s="13">
        <f t="shared" ref="BN38:DY38" ca="1" si="63">vol_last^2</f>
        <v>2.4332701655922213E-7</v>
      </c>
      <c r="BO38" s="13">
        <f t="shared" ca="1" si="63"/>
        <v>2.4332701655922213E-7</v>
      </c>
      <c r="BP38" s="13">
        <f t="shared" ca="1" si="63"/>
        <v>2.4332701655922213E-7</v>
      </c>
      <c r="BQ38" s="13">
        <f t="shared" ca="1" si="63"/>
        <v>2.4332701655922213E-7</v>
      </c>
      <c r="BR38" s="13">
        <f t="shared" ca="1" si="63"/>
        <v>2.4332701655922213E-7</v>
      </c>
      <c r="BS38" s="13">
        <f t="shared" ca="1" si="63"/>
        <v>2.4332701655922213E-7</v>
      </c>
      <c r="BT38" s="13">
        <f t="shared" ca="1" si="63"/>
        <v>2.2474182024144761E-7</v>
      </c>
      <c r="BU38" s="13">
        <f t="shared" ca="1" si="63"/>
        <v>2.2474182024144761E-7</v>
      </c>
      <c r="BV38" s="13">
        <f t="shared" ca="1" si="63"/>
        <v>2.2474182024144761E-7</v>
      </c>
      <c r="BW38" s="13">
        <f t="shared" ca="1" si="63"/>
        <v>2.2474182024144761E-7</v>
      </c>
      <c r="BX38" s="13">
        <f t="shared" ca="1" si="63"/>
        <v>2.2474182024144761E-7</v>
      </c>
      <c r="BY38" s="13">
        <f t="shared" ca="1" si="63"/>
        <v>2.2474182024144761E-7</v>
      </c>
      <c r="BZ38" s="13">
        <f t="shared" ca="1" si="63"/>
        <v>2.2474182024144761E-7</v>
      </c>
      <c r="CA38" s="13">
        <f t="shared" ca="1" si="63"/>
        <v>2.2474182024144761E-7</v>
      </c>
      <c r="CB38" s="13">
        <f t="shared" ca="1" si="63"/>
        <v>2.2474182024144761E-7</v>
      </c>
      <c r="CC38" s="13">
        <f t="shared" ca="1" si="63"/>
        <v>2.2474182024144761E-7</v>
      </c>
      <c r="CD38" s="13">
        <f t="shared" ca="1" si="63"/>
        <v>2.2474182024144761E-7</v>
      </c>
      <c r="CE38" s="13">
        <f t="shared" ca="1" si="63"/>
        <v>2.2474182024144761E-7</v>
      </c>
      <c r="CF38" s="13">
        <f t="shared" ca="1" si="63"/>
        <v>2.2474182024144761E-7</v>
      </c>
      <c r="CG38" s="13">
        <f t="shared" ca="1" si="63"/>
        <v>2.2474182024144761E-7</v>
      </c>
      <c r="CH38" s="13">
        <f t="shared" ca="1" si="63"/>
        <v>2.2474182024144761E-7</v>
      </c>
      <c r="CI38" s="13">
        <f t="shared" ca="1" si="63"/>
        <v>2.2474182024144761E-7</v>
      </c>
      <c r="CJ38" s="13">
        <f t="shared" ca="1" si="63"/>
        <v>2.2474182024144761E-7</v>
      </c>
      <c r="CK38" s="13">
        <f t="shared" ca="1" si="63"/>
        <v>2.2474182024144761E-7</v>
      </c>
      <c r="CL38" s="13">
        <f t="shared" ca="1" si="63"/>
        <v>2.2474182024144761E-7</v>
      </c>
      <c r="CM38" s="13">
        <f t="shared" ca="1" si="63"/>
        <v>2.2474182024144761E-7</v>
      </c>
      <c r="CN38" s="13">
        <f t="shared" ca="1" si="63"/>
        <v>2.2474182024144761E-7</v>
      </c>
      <c r="CO38" s="13">
        <f t="shared" ca="1" si="63"/>
        <v>2.2474182024144761E-7</v>
      </c>
      <c r="CP38" s="13">
        <f t="shared" ca="1" si="63"/>
        <v>2.2474182024144761E-7</v>
      </c>
      <c r="CQ38" s="13">
        <f t="shared" ca="1" si="63"/>
        <v>2.2474182024144761E-7</v>
      </c>
      <c r="CR38" s="13">
        <f t="shared" ca="1" si="63"/>
        <v>2.2474182024144761E-7</v>
      </c>
      <c r="CS38" s="13">
        <f t="shared" ca="1" si="63"/>
        <v>2.2474182024144761E-7</v>
      </c>
      <c r="CT38" s="13">
        <f t="shared" ca="1" si="63"/>
        <v>2.2474182024144761E-7</v>
      </c>
      <c r="CU38" s="13">
        <f t="shared" ca="1" si="63"/>
        <v>2.2474182024144761E-7</v>
      </c>
      <c r="CV38" s="13">
        <f t="shared" ca="1" si="63"/>
        <v>2.2474182024144761E-7</v>
      </c>
      <c r="CW38" s="13">
        <f t="shared" ca="1" si="63"/>
        <v>2.2474182024144761E-7</v>
      </c>
      <c r="CX38" s="13">
        <f t="shared" ca="1" si="63"/>
        <v>2.3359160805321783E-7</v>
      </c>
      <c r="CY38" s="13">
        <f t="shared" ca="1" si="63"/>
        <v>2.3359160805321783E-7</v>
      </c>
      <c r="CZ38" s="13">
        <f t="shared" ca="1" si="63"/>
        <v>2.3359160805321783E-7</v>
      </c>
      <c r="DA38" s="13">
        <f t="shared" ca="1" si="63"/>
        <v>2.3359160805321783E-7</v>
      </c>
      <c r="DB38" s="13">
        <f t="shared" ca="1" si="63"/>
        <v>2.3359160805321783E-7</v>
      </c>
      <c r="DC38" s="13">
        <f t="shared" ca="1" si="63"/>
        <v>2.3359160805321783E-7</v>
      </c>
      <c r="DD38" s="13">
        <f t="shared" ca="1" si="63"/>
        <v>2.3359160805321783E-7</v>
      </c>
      <c r="DE38" s="13">
        <f t="shared" ca="1" si="63"/>
        <v>2.3359160805321783E-7</v>
      </c>
      <c r="DF38" s="13">
        <f t="shared" ca="1" si="63"/>
        <v>2.3359160805321783E-7</v>
      </c>
      <c r="DG38" s="13">
        <f t="shared" ca="1" si="63"/>
        <v>2.3359160805321783E-7</v>
      </c>
      <c r="DH38" s="13">
        <f t="shared" ca="1" si="63"/>
        <v>2.3359160805321783E-7</v>
      </c>
      <c r="DI38" s="13">
        <f t="shared" ca="1" si="63"/>
        <v>2.3359160805321783E-7</v>
      </c>
      <c r="DJ38" s="13">
        <f t="shared" ca="1" si="63"/>
        <v>2.3359160805321783E-7</v>
      </c>
      <c r="DK38" s="13">
        <f t="shared" ca="1" si="63"/>
        <v>2.3359160805321783E-7</v>
      </c>
      <c r="DL38" s="13">
        <f t="shared" ca="1" si="63"/>
        <v>2.3359160805321783E-7</v>
      </c>
      <c r="DM38" s="13">
        <f t="shared" ca="1" si="63"/>
        <v>2.3359160805321783E-7</v>
      </c>
      <c r="DN38" s="13">
        <f t="shared" ca="1" si="63"/>
        <v>2.3359160805321783E-7</v>
      </c>
      <c r="DO38" s="13">
        <f t="shared" ca="1" si="63"/>
        <v>2.3359160805321783E-7</v>
      </c>
      <c r="DP38" s="13">
        <f t="shared" ca="1" si="63"/>
        <v>2.3359160805321783E-7</v>
      </c>
      <c r="DQ38" s="13">
        <f t="shared" ca="1" si="63"/>
        <v>2.3359160805321783E-7</v>
      </c>
      <c r="DR38" s="13">
        <f t="shared" ca="1" si="63"/>
        <v>2.3359160805321783E-7</v>
      </c>
      <c r="DS38" s="13">
        <f t="shared" ca="1" si="63"/>
        <v>2.3359160805321783E-7</v>
      </c>
      <c r="DT38" s="13">
        <f t="shared" ca="1" si="63"/>
        <v>2.3359160805321783E-7</v>
      </c>
      <c r="DU38" s="13">
        <f t="shared" ca="1" si="63"/>
        <v>2.3359160805321783E-7</v>
      </c>
      <c r="DV38" s="13">
        <f t="shared" ca="1" si="63"/>
        <v>2.3359160805321783E-7</v>
      </c>
      <c r="DW38" s="13">
        <f t="shared" ca="1" si="63"/>
        <v>2.3359160805321783E-7</v>
      </c>
      <c r="DX38" s="13">
        <f t="shared" ca="1" si="63"/>
        <v>2.3359160805321783E-7</v>
      </c>
      <c r="DY38" s="13">
        <f t="shared" ca="1" si="63"/>
        <v>2.3359160805321783E-7</v>
      </c>
      <c r="DZ38" s="13">
        <f t="shared" ref="DZ38:GK38" ca="1" si="64">vol_last^2</f>
        <v>2.3359160805321783E-7</v>
      </c>
      <c r="EA38" s="13">
        <f t="shared" ca="1" si="64"/>
        <v>2.3359160805321783E-7</v>
      </c>
      <c r="EB38" s="13">
        <f t="shared" ca="1" si="64"/>
        <v>2.3359160805321783E-7</v>
      </c>
      <c r="EC38" s="13">
        <f t="shared" ca="1" si="64"/>
        <v>2.3359160805321783E-7</v>
      </c>
      <c r="ED38" s="13">
        <f t="shared" ca="1" si="64"/>
        <v>2.3359160805321783E-7</v>
      </c>
      <c r="EE38" s="13">
        <f t="shared" ca="1" si="64"/>
        <v>2.3359160805321783E-7</v>
      </c>
      <c r="EF38" s="13">
        <f t="shared" ca="1" si="64"/>
        <v>2.3359160805321783E-7</v>
      </c>
      <c r="EG38" s="13">
        <f t="shared" ca="1" si="64"/>
        <v>2.3359160805321783E-7</v>
      </c>
      <c r="EH38" s="13">
        <f t="shared" ca="1" si="64"/>
        <v>2.3359160805321783E-7</v>
      </c>
      <c r="EI38" s="13">
        <f t="shared" ca="1" si="64"/>
        <v>2.3359160805321783E-7</v>
      </c>
      <c r="EJ38" s="13">
        <f t="shared" ca="1" si="64"/>
        <v>2.3359160805321783E-7</v>
      </c>
      <c r="EK38" s="13">
        <f t="shared" ca="1" si="64"/>
        <v>2.3359160805321783E-7</v>
      </c>
      <c r="EL38" s="13">
        <f t="shared" ca="1" si="64"/>
        <v>2.3359160805321783E-7</v>
      </c>
      <c r="EM38" s="13">
        <f t="shared" ca="1" si="64"/>
        <v>2.3359160805321783E-7</v>
      </c>
      <c r="EN38" s="13">
        <f t="shared" ca="1" si="64"/>
        <v>2.3359160805321783E-7</v>
      </c>
      <c r="EO38" s="13">
        <f t="shared" ca="1" si="64"/>
        <v>2.3359160805321783E-7</v>
      </c>
      <c r="EP38" s="13">
        <f t="shared" ca="1" si="64"/>
        <v>2.3359160805321783E-7</v>
      </c>
      <c r="EQ38" s="13">
        <f t="shared" ca="1" si="64"/>
        <v>2.3359160805321783E-7</v>
      </c>
      <c r="ER38" s="13">
        <f t="shared" ca="1" si="64"/>
        <v>2.3359160805321783E-7</v>
      </c>
      <c r="ES38" s="13">
        <f t="shared" ca="1" si="64"/>
        <v>2.3359160805321783E-7</v>
      </c>
      <c r="ET38" s="13">
        <f t="shared" ca="1" si="64"/>
        <v>2.3359160805321783E-7</v>
      </c>
      <c r="EU38" s="13">
        <f t="shared" ca="1" si="64"/>
        <v>2.3359160805321783E-7</v>
      </c>
      <c r="EV38" s="13">
        <f t="shared" ca="1" si="64"/>
        <v>2.3359160805321783E-7</v>
      </c>
      <c r="EW38" s="13">
        <f t="shared" ca="1" si="64"/>
        <v>2.3359160805321783E-7</v>
      </c>
      <c r="EX38" s="13">
        <f t="shared" ca="1" si="64"/>
        <v>2.3359160805321783E-7</v>
      </c>
      <c r="EY38" s="13">
        <f t="shared" ca="1" si="64"/>
        <v>2.3359160805321783E-7</v>
      </c>
      <c r="EZ38" s="13">
        <f t="shared" ca="1" si="64"/>
        <v>2.3359160805321783E-7</v>
      </c>
      <c r="FA38" s="13">
        <f t="shared" ca="1" si="64"/>
        <v>2.3359160805321783E-7</v>
      </c>
      <c r="FB38" s="13">
        <f t="shared" ca="1" si="64"/>
        <v>2.3359160805321783E-7</v>
      </c>
      <c r="FC38" s="13">
        <f t="shared" ca="1" si="64"/>
        <v>2.3359160805321783E-7</v>
      </c>
      <c r="FD38" s="13">
        <f t="shared" ca="1" si="64"/>
        <v>2.3359160805321783E-7</v>
      </c>
      <c r="FE38" s="13">
        <f t="shared" ca="1" si="64"/>
        <v>2.3359160805321783E-7</v>
      </c>
      <c r="FF38" s="13">
        <f t="shared" ca="1" si="64"/>
        <v>2.3359160805321783E-7</v>
      </c>
      <c r="FG38" s="13">
        <f t="shared" ca="1" si="64"/>
        <v>2.3359160805321783E-7</v>
      </c>
      <c r="FH38" s="13">
        <f t="shared" ca="1" si="64"/>
        <v>2.3359160805321783E-7</v>
      </c>
      <c r="FI38" s="13">
        <f t="shared" ca="1" si="64"/>
        <v>2.3359160805321783E-7</v>
      </c>
      <c r="FJ38" s="13">
        <f t="shared" ca="1" si="64"/>
        <v>2.3359160805321783E-7</v>
      </c>
      <c r="FK38" s="13">
        <f t="shared" ca="1" si="64"/>
        <v>2.3359160805321783E-7</v>
      </c>
      <c r="FL38" s="13">
        <f t="shared" ca="1" si="64"/>
        <v>2.3359160805321783E-7</v>
      </c>
      <c r="FM38" s="13">
        <f t="shared" ca="1" si="64"/>
        <v>2.3359160805321783E-7</v>
      </c>
      <c r="FN38" s="13">
        <f t="shared" ca="1" si="64"/>
        <v>2.3359160805321783E-7</v>
      </c>
      <c r="FO38" s="13">
        <f t="shared" ca="1" si="64"/>
        <v>2.3359160805321783E-7</v>
      </c>
      <c r="FP38" s="13">
        <f t="shared" ca="1" si="64"/>
        <v>2.3359160805321783E-7</v>
      </c>
      <c r="FQ38" s="13">
        <f t="shared" ca="1" si="64"/>
        <v>2.3359160805321783E-7</v>
      </c>
      <c r="FR38" s="13">
        <f t="shared" ca="1" si="64"/>
        <v>2.3359160805321783E-7</v>
      </c>
      <c r="FS38" s="13">
        <f t="shared" ca="1" si="64"/>
        <v>2.3359160805321783E-7</v>
      </c>
      <c r="FT38" s="13">
        <f t="shared" ca="1" si="64"/>
        <v>2.3359160805321783E-7</v>
      </c>
      <c r="FU38" s="13">
        <f t="shared" ca="1" si="64"/>
        <v>2.3359160805321783E-7</v>
      </c>
      <c r="FV38" s="13">
        <f t="shared" ca="1" si="64"/>
        <v>2.3359160805321783E-7</v>
      </c>
      <c r="FW38" s="13">
        <f t="shared" ca="1" si="64"/>
        <v>2.3359160805321783E-7</v>
      </c>
      <c r="FX38" s="13">
        <f t="shared" ca="1" si="64"/>
        <v>2.3359160805321783E-7</v>
      </c>
      <c r="FY38" s="13">
        <f t="shared" ca="1" si="64"/>
        <v>2.3359160805321783E-7</v>
      </c>
      <c r="FZ38" s="13">
        <f t="shared" ca="1" si="64"/>
        <v>2.3359160805321783E-7</v>
      </c>
      <c r="GA38" s="13">
        <f t="shared" ca="1" si="64"/>
        <v>2.3359160805321783E-7</v>
      </c>
      <c r="GB38" s="13">
        <f t="shared" ca="1" si="64"/>
        <v>2.3359160805321783E-7</v>
      </c>
      <c r="GC38" s="13">
        <f t="shared" ca="1" si="64"/>
        <v>2.3359160805321783E-7</v>
      </c>
      <c r="GD38" s="13">
        <f t="shared" ca="1" si="64"/>
        <v>2.3359160805321783E-7</v>
      </c>
      <c r="GE38" s="13">
        <f t="shared" ca="1" si="64"/>
        <v>2.3359160805321783E-7</v>
      </c>
      <c r="GF38" s="13">
        <f t="shared" ca="1" si="64"/>
        <v>2.3359160805321783E-7</v>
      </c>
      <c r="GG38" s="13">
        <f t="shared" ca="1" si="64"/>
        <v>2.3359160805321783E-7</v>
      </c>
      <c r="GH38" s="13">
        <f t="shared" ca="1" si="64"/>
        <v>2.3359160805321783E-7</v>
      </c>
      <c r="GI38" s="13">
        <f t="shared" ca="1" si="64"/>
        <v>2.3359160805321783E-7</v>
      </c>
      <c r="GJ38" s="13">
        <f t="shared" ca="1" si="64"/>
        <v>2.3359160805321783E-7</v>
      </c>
      <c r="GK38" s="13">
        <f t="shared" ca="1" si="64"/>
        <v>2.3359160805321783E-7</v>
      </c>
      <c r="GL38" s="13">
        <f t="shared" ref="GL38:IW38" ca="1" si="65">vol_last^2</f>
        <v>2.3359160805321783E-7</v>
      </c>
      <c r="GM38" s="13">
        <f t="shared" ca="1" si="65"/>
        <v>2.3359160805321783E-7</v>
      </c>
      <c r="GN38" s="13">
        <f t="shared" ca="1" si="65"/>
        <v>2.3359160805321783E-7</v>
      </c>
      <c r="GO38" s="13">
        <f t="shared" ca="1" si="65"/>
        <v>2.3359160805321783E-7</v>
      </c>
      <c r="GP38" s="13">
        <f t="shared" ca="1" si="65"/>
        <v>2.3359160805321783E-7</v>
      </c>
      <c r="GQ38" s="13">
        <f t="shared" ca="1" si="65"/>
        <v>2.3359160805321783E-7</v>
      </c>
      <c r="GR38" s="13">
        <f t="shared" ca="1" si="65"/>
        <v>2.3359160805321783E-7</v>
      </c>
      <c r="GS38" s="13">
        <f t="shared" ca="1" si="65"/>
        <v>2.3359160805321783E-7</v>
      </c>
      <c r="GT38" s="13">
        <f t="shared" ca="1" si="65"/>
        <v>2.3359160805321783E-7</v>
      </c>
      <c r="GU38" s="13">
        <f t="shared" ca="1" si="65"/>
        <v>2.3359160805321783E-7</v>
      </c>
      <c r="GV38" s="13">
        <f t="shared" ca="1" si="65"/>
        <v>2.3359160805321783E-7</v>
      </c>
      <c r="GW38" s="13">
        <f t="shared" ca="1" si="65"/>
        <v>2.3359160805321783E-7</v>
      </c>
      <c r="GX38" s="13">
        <f t="shared" ca="1" si="65"/>
        <v>2.3359160805321783E-7</v>
      </c>
      <c r="GY38" s="13">
        <f t="shared" ca="1" si="65"/>
        <v>2.3359160805321783E-7</v>
      </c>
      <c r="GZ38" s="13">
        <f t="shared" ca="1" si="65"/>
        <v>2.3359160805321783E-7</v>
      </c>
      <c r="HA38" s="13">
        <f t="shared" ca="1" si="65"/>
        <v>2.3359160805321783E-7</v>
      </c>
      <c r="HB38" s="13">
        <f t="shared" ca="1" si="65"/>
        <v>2.3359160805321783E-7</v>
      </c>
      <c r="HC38" s="13">
        <f t="shared" ca="1" si="65"/>
        <v>2.3359160805321783E-7</v>
      </c>
      <c r="HD38" s="13">
        <f t="shared" ca="1" si="65"/>
        <v>2.3359160805321783E-7</v>
      </c>
      <c r="HE38" s="13">
        <f t="shared" ca="1" si="65"/>
        <v>2.3359160805321783E-7</v>
      </c>
      <c r="HF38" s="13">
        <f t="shared" ca="1" si="65"/>
        <v>2.3359160805321783E-7</v>
      </c>
      <c r="HG38" s="13">
        <f t="shared" ca="1" si="65"/>
        <v>2.3359160805321783E-7</v>
      </c>
      <c r="HH38" s="13">
        <f t="shared" ca="1" si="65"/>
        <v>2.3359160805321783E-7</v>
      </c>
      <c r="HI38" s="13">
        <f t="shared" ca="1" si="65"/>
        <v>2.3359160805321783E-7</v>
      </c>
      <c r="HJ38" s="13">
        <f t="shared" ca="1" si="65"/>
        <v>2.3359160805321783E-7</v>
      </c>
      <c r="HK38" s="13">
        <f t="shared" ca="1" si="65"/>
        <v>2.3359160805321783E-7</v>
      </c>
      <c r="HL38" s="13">
        <f t="shared" ca="1" si="65"/>
        <v>2.3359160805321783E-7</v>
      </c>
      <c r="HM38" s="13">
        <f t="shared" ca="1" si="65"/>
        <v>2.3359160805321783E-7</v>
      </c>
      <c r="HN38" s="13">
        <f t="shared" ca="1" si="65"/>
        <v>2.3359160805321783E-7</v>
      </c>
      <c r="HO38" s="13">
        <f t="shared" ca="1" si="65"/>
        <v>2.3359160805321783E-7</v>
      </c>
      <c r="HP38" s="13">
        <f t="shared" ca="1" si="65"/>
        <v>2.3359160805321783E-7</v>
      </c>
      <c r="HQ38" s="13">
        <f t="shared" ca="1" si="65"/>
        <v>2.3359160805321783E-7</v>
      </c>
      <c r="HR38" s="13">
        <f t="shared" ca="1" si="65"/>
        <v>2.3359160805321783E-7</v>
      </c>
      <c r="HS38" s="13">
        <f t="shared" ca="1" si="65"/>
        <v>2.3359160805321783E-7</v>
      </c>
      <c r="HT38" s="13">
        <f t="shared" ca="1" si="65"/>
        <v>2.3359160805321783E-7</v>
      </c>
      <c r="HU38" s="13">
        <f t="shared" ca="1" si="65"/>
        <v>2.3359160805321783E-7</v>
      </c>
      <c r="HV38" s="13">
        <f t="shared" ca="1" si="65"/>
        <v>2.3359160805321783E-7</v>
      </c>
      <c r="HW38" s="13">
        <f t="shared" ca="1" si="65"/>
        <v>2.3359160805321783E-7</v>
      </c>
      <c r="HX38" s="13">
        <f t="shared" ca="1" si="65"/>
        <v>2.3359160805321783E-7</v>
      </c>
      <c r="HY38" s="13">
        <f t="shared" ca="1" si="65"/>
        <v>2.3359160805321783E-7</v>
      </c>
      <c r="HZ38" s="13">
        <f t="shared" ca="1" si="65"/>
        <v>2.3359160805321783E-7</v>
      </c>
      <c r="IA38" s="13">
        <f t="shared" ca="1" si="65"/>
        <v>2.3359160805321783E-7</v>
      </c>
      <c r="IB38" s="13">
        <f t="shared" ca="1" si="65"/>
        <v>2.3359160805321783E-7</v>
      </c>
      <c r="IC38" s="13">
        <f t="shared" ca="1" si="65"/>
        <v>2.3359160805321783E-7</v>
      </c>
      <c r="ID38" s="13">
        <f t="shared" ca="1" si="65"/>
        <v>2.3359160805321783E-7</v>
      </c>
      <c r="IE38" s="13">
        <f t="shared" ca="1" si="65"/>
        <v>2.3359160805321783E-7</v>
      </c>
      <c r="IF38" s="13">
        <f t="shared" ca="1" si="65"/>
        <v>2.3359160805321783E-7</v>
      </c>
      <c r="IG38" s="13">
        <f t="shared" ca="1" si="65"/>
        <v>2.3359160805321783E-7</v>
      </c>
      <c r="IH38" s="13">
        <f t="shared" ca="1" si="65"/>
        <v>2.3359160805321783E-7</v>
      </c>
      <c r="II38" s="13">
        <f t="shared" ca="1" si="65"/>
        <v>2.3359160805321783E-7</v>
      </c>
      <c r="IJ38" s="13">
        <f t="shared" ca="1" si="65"/>
        <v>2.3359160805321783E-7</v>
      </c>
      <c r="IK38" s="13">
        <f t="shared" ca="1" si="65"/>
        <v>2.3359160805321783E-7</v>
      </c>
      <c r="IL38" s="13">
        <f t="shared" ca="1" si="65"/>
        <v>2.3359160805321783E-7</v>
      </c>
      <c r="IM38" s="13">
        <f t="shared" ca="1" si="65"/>
        <v>2.3359160805321783E-7</v>
      </c>
      <c r="IN38" s="13">
        <f t="shared" ca="1" si="65"/>
        <v>2.3359160805321783E-7</v>
      </c>
      <c r="IO38" s="13">
        <f t="shared" ca="1" si="65"/>
        <v>2.3359160805321783E-7</v>
      </c>
      <c r="IP38" s="13">
        <f t="shared" ca="1" si="65"/>
        <v>2.3359160805321783E-7</v>
      </c>
      <c r="IQ38" s="13">
        <f t="shared" ca="1" si="65"/>
        <v>2.3359160805321783E-7</v>
      </c>
      <c r="IR38" s="13">
        <f t="shared" ca="1" si="65"/>
        <v>2.3359160805321783E-7</v>
      </c>
      <c r="IS38" s="13">
        <f t="shared" ca="1" si="65"/>
        <v>2.3359160805321783E-7</v>
      </c>
      <c r="IT38" s="13">
        <f t="shared" ca="1" si="65"/>
        <v>2.3359160805321783E-7</v>
      </c>
      <c r="IU38" s="13">
        <f t="shared" ca="1" si="65"/>
        <v>2.3359160805321783E-7</v>
      </c>
      <c r="IV38" s="13">
        <f t="shared" ca="1" si="65"/>
        <v>2.3359160805321783E-7</v>
      </c>
      <c r="IW38" s="13">
        <f t="shared" ca="1" si="65"/>
        <v>2.3359160805321783E-7</v>
      </c>
      <c r="IX38" s="13">
        <f t="shared" ref="IX38:KP38" ca="1" si="66">vol_last^2</f>
        <v>2.3359160805321783E-7</v>
      </c>
      <c r="IY38" s="13">
        <f t="shared" ca="1" si="66"/>
        <v>2.3359160805321783E-7</v>
      </c>
      <c r="IZ38" s="13">
        <f t="shared" ca="1" si="66"/>
        <v>2.3359160805321783E-7</v>
      </c>
      <c r="JA38" s="13">
        <f t="shared" ca="1" si="66"/>
        <v>2.3359160805321783E-7</v>
      </c>
      <c r="JB38" s="13">
        <f t="shared" ca="1" si="66"/>
        <v>2.3359160805321783E-7</v>
      </c>
      <c r="JC38" s="13">
        <f t="shared" ca="1" si="66"/>
        <v>2.3359160805321783E-7</v>
      </c>
      <c r="JD38" s="13">
        <f t="shared" ca="1" si="66"/>
        <v>2.3359160805321783E-7</v>
      </c>
      <c r="JE38" s="13">
        <f t="shared" ca="1" si="66"/>
        <v>2.3359160805321783E-7</v>
      </c>
      <c r="JF38" s="13">
        <f t="shared" ca="1" si="66"/>
        <v>2.3359160805321783E-7</v>
      </c>
      <c r="JG38" s="13">
        <f t="shared" ca="1" si="66"/>
        <v>2.3359160805321783E-7</v>
      </c>
      <c r="JH38" s="13">
        <f t="shared" ca="1" si="66"/>
        <v>2.3359160805321783E-7</v>
      </c>
      <c r="JI38" s="13">
        <f t="shared" ca="1" si="66"/>
        <v>2.3359160805321783E-7</v>
      </c>
      <c r="JJ38" s="13">
        <f t="shared" ca="1" si="66"/>
        <v>2.3359160805321783E-7</v>
      </c>
      <c r="JK38" s="13">
        <f t="shared" ca="1" si="66"/>
        <v>2.3359160805321783E-7</v>
      </c>
      <c r="JL38" s="13">
        <f t="shared" ca="1" si="66"/>
        <v>2.3359160805321783E-7</v>
      </c>
      <c r="JM38" s="13">
        <f t="shared" ca="1" si="66"/>
        <v>2.3359160805321783E-7</v>
      </c>
      <c r="JN38" s="13">
        <f t="shared" ca="1" si="66"/>
        <v>2.3359160805321783E-7</v>
      </c>
      <c r="JO38" s="13">
        <f t="shared" ca="1" si="66"/>
        <v>2.3359160805321783E-7</v>
      </c>
      <c r="JP38" s="13">
        <f t="shared" ca="1" si="66"/>
        <v>2.3359160805321783E-7</v>
      </c>
      <c r="JQ38" s="13">
        <f t="shared" ca="1" si="66"/>
        <v>2.3359160805321783E-7</v>
      </c>
      <c r="JR38" s="13">
        <f t="shared" ca="1" si="66"/>
        <v>2.3359160805321783E-7</v>
      </c>
      <c r="JS38" s="13">
        <f t="shared" ca="1" si="66"/>
        <v>2.3359160805321783E-7</v>
      </c>
      <c r="JT38" s="13">
        <f t="shared" ca="1" si="66"/>
        <v>2.3359160805321783E-7</v>
      </c>
      <c r="JU38" s="13">
        <f t="shared" ca="1" si="66"/>
        <v>2.3359160805321783E-7</v>
      </c>
      <c r="JV38" s="13">
        <f t="shared" ca="1" si="66"/>
        <v>2.3359160805321783E-7</v>
      </c>
      <c r="JW38" s="13">
        <f t="shared" ca="1" si="66"/>
        <v>2.3359160805321783E-7</v>
      </c>
      <c r="JX38" s="13">
        <f t="shared" ca="1" si="66"/>
        <v>2.3359160805321783E-7</v>
      </c>
      <c r="JY38" s="13">
        <f t="shared" ca="1" si="66"/>
        <v>2.3359160805321783E-7</v>
      </c>
      <c r="JZ38" s="13">
        <f t="shared" ca="1" si="66"/>
        <v>2.3359160805321783E-7</v>
      </c>
      <c r="KA38" s="13">
        <f t="shared" ca="1" si="66"/>
        <v>2.3359160805321783E-7</v>
      </c>
      <c r="KB38" s="13">
        <f t="shared" ca="1" si="66"/>
        <v>2.3359160805321783E-7</v>
      </c>
      <c r="KC38" s="13">
        <f t="shared" ca="1" si="66"/>
        <v>2.3359160805321783E-7</v>
      </c>
      <c r="KD38" s="13">
        <f t="shared" ca="1" si="66"/>
        <v>2.3359160805321783E-7</v>
      </c>
      <c r="KE38" s="13">
        <f t="shared" ca="1" si="66"/>
        <v>2.3359160805321783E-7</v>
      </c>
      <c r="KF38" s="13">
        <f t="shared" ca="1" si="66"/>
        <v>2.3359160805321783E-7</v>
      </c>
      <c r="KG38" s="13">
        <f t="shared" ca="1" si="66"/>
        <v>2.3359160805321783E-7</v>
      </c>
      <c r="KH38" s="13">
        <f t="shared" ca="1" si="66"/>
        <v>2.3359160805321783E-7</v>
      </c>
      <c r="KI38" s="13">
        <f t="shared" ca="1" si="66"/>
        <v>2.3359160805321783E-7</v>
      </c>
      <c r="KJ38" s="13">
        <f t="shared" ca="1" si="66"/>
        <v>2.3359160805321783E-7</v>
      </c>
      <c r="KK38" s="13">
        <f t="shared" ca="1" si="66"/>
        <v>2.3359160805321783E-7</v>
      </c>
      <c r="KL38" s="13">
        <f t="shared" ca="1" si="66"/>
        <v>2.3359160805321783E-7</v>
      </c>
      <c r="KM38" s="13">
        <f t="shared" ca="1" si="66"/>
        <v>2.3359160805321783E-7</v>
      </c>
      <c r="KN38" s="13">
        <f t="shared" ca="1" si="66"/>
        <v>2.3359160805321783E-7</v>
      </c>
      <c r="KO38" s="13">
        <f t="shared" ca="1" si="66"/>
        <v>2.3359160805321783E-7</v>
      </c>
      <c r="KP38" s="13">
        <f t="shared" ca="1" si="66"/>
        <v>2.0952755918426687E-7</v>
      </c>
    </row>
    <row r="39" spans="1:302" x14ac:dyDescent="0.2">
      <c r="B39" s="13">
        <f t="shared" ref="B39:BM39" ca="1" si="67">vol_next^2</f>
        <v>1.9003539979080067E-7</v>
      </c>
      <c r="C39" s="13">
        <f t="shared" ca="1" si="67"/>
        <v>1.9003539979080067E-7</v>
      </c>
      <c r="D39" s="13">
        <f t="shared" ca="1" si="67"/>
        <v>1.9003539979080067E-7</v>
      </c>
      <c r="E39" s="13">
        <f t="shared" ca="1" si="67"/>
        <v>1.9003539979080067E-7</v>
      </c>
      <c r="F39" s="13">
        <f t="shared" ca="1" si="67"/>
        <v>1.9003539979080067E-7</v>
      </c>
      <c r="G39" s="13">
        <f t="shared" ca="1" si="67"/>
        <v>1.9003539979080067E-7</v>
      </c>
      <c r="H39" s="13">
        <f t="shared" ca="1" si="67"/>
        <v>1.9003539979080067E-7</v>
      </c>
      <c r="I39" s="13">
        <f t="shared" ca="1" si="67"/>
        <v>1.9003539979080067E-7</v>
      </c>
      <c r="J39" s="13">
        <f t="shared" ca="1" si="67"/>
        <v>1.9003539979080067E-7</v>
      </c>
      <c r="K39" s="13">
        <f t="shared" ca="1" si="67"/>
        <v>1.9003539979080067E-7</v>
      </c>
      <c r="L39" s="13">
        <f t="shared" ca="1" si="67"/>
        <v>2.1091408512646008E-7</v>
      </c>
      <c r="M39" s="13">
        <f t="shared" ca="1" si="67"/>
        <v>2.1091408512646008E-7</v>
      </c>
      <c r="N39" s="13">
        <f t="shared" ca="1" si="67"/>
        <v>2.1091408512646008E-7</v>
      </c>
      <c r="O39" s="13">
        <f t="shared" ca="1" si="67"/>
        <v>2.1091408512646008E-7</v>
      </c>
      <c r="P39" s="13">
        <f t="shared" ca="1" si="67"/>
        <v>2.1091408512646008E-7</v>
      </c>
      <c r="Q39" s="13">
        <f t="shared" ca="1" si="67"/>
        <v>2.1091408512646008E-7</v>
      </c>
      <c r="R39" s="13">
        <f t="shared" ca="1" si="67"/>
        <v>2.1091408512646008E-7</v>
      </c>
      <c r="S39" s="13">
        <f t="shared" ca="1" si="67"/>
        <v>2.1091408512646008E-7</v>
      </c>
      <c r="T39" s="13">
        <f t="shared" ca="1" si="67"/>
        <v>2.1091408512646008E-7</v>
      </c>
      <c r="U39" s="13">
        <f t="shared" ca="1" si="67"/>
        <v>2.1091408512646008E-7</v>
      </c>
      <c r="V39" s="13">
        <f t="shared" ca="1" si="67"/>
        <v>2.2389767528822935E-7</v>
      </c>
      <c r="W39" s="13">
        <f t="shared" ca="1" si="67"/>
        <v>2.2389767528822935E-7</v>
      </c>
      <c r="X39" s="13">
        <f t="shared" ca="1" si="67"/>
        <v>2.2389767528822935E-7</v>
      </c>
      <c r="Y39" s="13">
        <f t="shared" ca="1" si="67"/>
        <v>2.2389767528822935E-7</v>
      </c>
      <c r="Z39" s="13">
        <f t="shared" ca="1" si="67"/>
        <v>2.2389767528822935E-7</v>
      </c>
      <c r="AA39" s="13">
        <f t="shared" ca="1" si="67"/>
        <v>2.2389767528822935E-7</v>
      </c>
      <c r="AB39" s="13">
        <f t="shared" ca="1" si="67"/>
        <v>2.2389767528822935E-7</v>
      </c>
      <c r="AC39" s="13">
        <f t="shared" ca="1" si="67"/>
        <v>2.2389767528822935E-7</v>
      </c>
      <c r="AD39" s="13">
        <f t="shared" ca="1" si="67"/>
        <v>2.2389767528822935E-7</v>
      </c>
      <c r="AE39" s="13">
        <f t="shared" ca="1" si="67"/>
        <v>2.2389767528822935E-7</v>
      </c>
      <c r="AF39" s="13">
        <f t="shared" ca="1" si="67"/>
        <v>2.3290074027596284E-7</v>
      </c>
      <c r="AG39" s="13">
        <f t="shared" ca="1" si="67"/>
        <v>2.3290074027596284E-7</v>
      </c>
      <c r="AH39" s="13">
        <f t="shared" ca="1" si="67"/>
        <v>2.3290074027596284E-7</v>
      </c>
      <c r="AI39" s="13">
        <f t="shared" ca="1" si="67"/>
        <v>2.3290074027596284E-7</v>
      </c>
      <c r="AJ39" s="13">
        <f t="shared" ca="1" si="67"/>
        <v>2.3290074027596284E-7</v>
      </c>
      <c r="AK39" s="13">
        <f t="shared" ca="1" si="67"/>
        <v>2.3290074027596284E-7</v>
      </c>
      <c r="AL39" s="13">
        <f t="shared" ca="1" si="67"/>
        <v>2.3290074027596284E-7</v>
      </c>
      <c r="AM39" s="13">
        <f t="shared" ca="1" si="67"/>
        <v>2.3290074027596284E-7</v>
      </c>
      <c r="AN39" s="13">
        <f t="shared" ca="1" si="67"/>
        <v>2.3290074027596284E-7</v>
      </c>
      <c r="AO39" s="13">
        <f t="shared" ca="1" si="67"/>
        <v>2.3290074027596284E-7</v>
      </c>
      <c r="AP39" s="13">
        <f t="shared" ca="1" si="67"/>
        <v>2.4332701655922213E-7</v>
      </c>
      <c r="AQ39" s="13">
        <f t="shared" ca="1" si="67"/>
        <v>2.4332701655922213E-7</v>
      </c>
      <c r="AR39" s="13">
        <f t="shared" ca="1" si="67"/>
        <v>2.4332701655922213E-7</v>
      </c>
      <c r="AS39" s="13">
        <f t="shared" ca="1" si="67"/>
        <v>2.4332701655922213E-7</v>
      </c>
      <c r="AT39" s="13">
        <f t="shared" ca="1" si="67"/>
        <v>2.4332701655922213E-7</v>
      </c>
      <c r="AU39" s="13">
        <f t="shared" ca="1" si="67"/>
        <v>2.4332701655922213E-7</v>
      </c>
      <c r="AV39" s="13">
        <f t="shared" ca="1" si="67"/>
        <v>2.4332701655922213E-7</v>
      </c>
      <c r="AW39" s="13">
        <f t="shared" ca="1" si="67"/>
        <v>2.4332701655922213E-7</v>
      </c>
      <c r="AX39" s="13">
        <f t="shared" ca="1" si="67"/>
        <v>2.4332701655922213E-7</v>
      </c>
      <c r="AY39" s="13">
        <f t="shared" ca="1" si="67"/>
        <v>2.4332701655922213E-7</v>
      </c>
      <c r="AZ39" s="13">
        <f t="shared" ca="1" si="67"/>
        <v>2.2474182024144761E-7</v>
      </c>
      <c r="BA39" s="13">
        <f t="shared" ca="1" si="67"/>
        <v>2.2474182024144761E-7</v>
      </c>
      <c r="BB39" s="13">
        <f t="shared" ca="1" si="67"/>
        <v>2.2474182024144761E-7</v>
      </c>
      <c r="BC39" s="13">
        <f t="shared" ca="1" si="67"/>
        <v>2.2474182024144761E-7</v>
      </c>
      <c r="BD39" s="13">
        <f t="shared" ca="1" si="67"/>
        <v>2.2474182024144761E-7</v>
      </c>
      <c r="BE39" s="13">
        <f t="shared" ca="1" si="67"/>
        <v>2.2474182024144761E-7</v>
      </c>
      <c r="BF39" s="13">
        <f t="shared" ca="1" si="67"/>
        <v>2.2474182024144761E-7</v>
      </c>
      <c r="BG39" s="13">
        <f t="shared" ca="1" si="67"/>
        <v>2.2474182024144761E-7</v>
      </c>
      <c r="BH39" s="13">
        <f t="shared" ca="1" si="67"/>
        <v>2.2474182024144761E-7</v>
      </c>
      <c r="BI39" s="13">
        <f t="shared" ca="1" si="67"/>
        <v>2.2474182024144761E-7</v>
      </c>
      <c r="BJ39" s="13">
        <f t="shared" ca="1" si="67"/>
        <v>2.2474182024144761E-7</v>
      </c>
      <c r="BK39" s="13">
        <f t="shared" ca="1" si="67"/>
        <v>2.2474182024144761E-7</v>
      </c>
      <c r="BL39" s="13">
        <f t="shared" ca="1" si="67"/>
        <v>2.2474182024144761E-7</v>
      </c>
      <c r="BM39" s="13">
        <f t="shared" ca="1" si="67"/>
        <v>2.2474182024144761E-7</v>
      </c>
      <c r="BN39" s="13">
        <f t="shared" ref="BN39:DY39" ca="1" si="68">vol_next^2</f>
        <v>2.2474182024144761E-7</v>
      </c>
      <c r="BO39" s="13">
        <f t="shared" ca="1" si="68"/>
        <v>2.2474182024144761E-7</v>
      </c>
      <c r="BP39" s="13">
        <f t="shared" ca="1" si="68"/>
        <v>2.2474182024144761E-7</v>
      </c>
      <c r="BQ39" s="13">
        <f t="shared" ca="1" si="68"/>
        <v>2.2474182024144761E-7</v>
      </c>
      <c r="BR39" s="13">
        <f t="shared" ca="1" si="68"/>
        <v>2.2474182024144761E-7</v>
      </c>
      <c r="BS39" s="13">
        <f t="shared" ca="1" si="68"/>
        <v>2.2474182024144761E-7</v>
      </c>
      <c r="BT39" s="13">
        <f t="shared" ca="1" si="68"/>
        <v>2.3359160805321783E-7</v>
      </c>
      <c r="BU39" s="13">
        <f t="shared" ca="1" si="68"/>
        <v>2.3359160805321783E-7</v>
      </c>
      <c r="BV39" s="13">
        <f t="shared" ca="1" si="68"/>
        <v>2.3359160805321783E-7</v>
      </c>
      <c r="BW39" s="13">
        <f t="shared" ca="1" si="68"/>
        <v>2.3359160805321783E-7</v>
      </c>
      <c r="BX39" s="13">
        <f t="shared" ca="1" si="68"/>
        <v>2.3359160805321783E-7</v>
      </c>
      <c r="BY39" s="13">
        <f t="shared" ca="1" si="68"/>
        <v>2.3359160805321783E-7</v>
      </c>
      <c r="BZ39" s="13">
        <f t="shared" ca="1" si="68"/>
        <v>2.3359160805321783E-7</v>
      </c>
      <c r="CA39" s="13">
        <f t="shared" ca="1" si="68"/>
        <v>2.3359160805321783E-7</v>
      </c>
      <c r="CB39" s="13">
        <f t="shared" ca="1" si="68"/>
        <v>2.3359160805321783E-7</v>
      </c>
      <c r="CC39" s="13">
        <f t="shared" ca="1" si="68"/>
        <v>2.3359160805321783E-7</v>
      </c>
      <c r="CD39" s="13">
        <f t="shared" ca="1" si="68"/>
        <v>2.3359160805321783E-7</v>
      </c>
      <c r="CE39" s="13">
        <f t="shared" ca="1" si="68"/>
        <v>2.3359160805321783E-7</v>
      </c>
      <c r="CF39" s="13">
        <f t="shared" ca="1" si="68"/>
        <v>2.3359160805321783E-7</v>
      </c>
      <c r="CG39" s="13">
        <f t="shared" ca="1" si="68"/>
        <v>2.3359160805321783E-7</v>
      </c>
      <c r="CH39" s="13">
        <f t="shared" ca="1" si="68"/>
        <v>2.3359160805321783E-7</v>
      </c>
      <c r="CI39" s="13">
        <f t="shared" ca="1" si="68"/>
        <v>2.3359160805321783E-7</v>
      </c>
      <c r="CJ39" s="13">
        <f t="shared" ca="1" si="68"/>
        <v>2.3359160805321783E-7</v>
      </c>
      <c r="CK39" s="13">
        <f t="shared" ca="1" si="68"/>
        <v>2.3359160805321783E-7</v>
      </c>
      <c r="CL39" s="13">
        <f t="shared" ca="1" si="68"/>
        <v>2.3359160805321783E-7</v>
      </c>
      <c r="CM39" s="13">
        <f t="shared" ca="1" si="68"/>
        <v>2.3359160805321783E-7</v>
      </c>
      <c r="CN39" s="13">
        <f t="shared" ca="1" si="68"/>
        <v>2.3359160805321783E-7</v>
      </c>
      <c r="CO39" s="13">
        <f t="shared" ca="1" si="68"/>
        <v>2.3359160805321783E-7</v>
      </c>
      <c r="CP39" s="13">
        <f t="shared" ca="1" si="68"/>
        <v>2.3359160805321783E-7</v>
      </c>
      <c r="CQ39" s="13">
        <f t="shared" ca="1" si="68"/>
        <v>2.3359160805321783E-7</v>
      </c>
      <c r="CR39" s="13">
        <f t="shared" ca="1" si="68"/>
        <v>2.3359160805321783E-7</v>
      </c>
      <c r="CS39" s="13">
        <f t="shared" ca="1" si="68"/>
        <v>2.3359160805321783E-7</v>
      </c>
      <c r="CT39" s="13">
        <f t="shared" ca="1" si="68"/>
        <v>2.3359160805321783E-7</v>
      </c>
      <c r="CU39" s="13">
        <f t="shared" ca="1" si="68"/>
        <v>2.3359160805321783E-7</v>
      </c>
      <c r="CV39" s="13">
        <f t="shared" ca="1" si="68"/>
        <v>2.3359160805321783E-7</v>
      </c>
      <c r="CW39" s="13">
        <f t="shared" ca="1" si="68"/>
        <v>2.3359160805321783E-7</v>
      </c>
      <c r="CX39" s="13">
        <f t="shared" ca="1" si="68"/>
        <v>2.0952755918426687E-7</v>
      </c>
      <c r="CY39" s="13">
        <f t="shared" ca="1" si="68"/>
        <v>2.0952755918426687E-7</v>
      </c>
      <c r="CZ39" s="13">
        <f t="shared" ca="1" si="68"/>
        <v>2.0952755918426687E-7</v>
      </c>
      <c r="DA39" s="13">
        <f t="shared" ca="1" si="68"/>
        <v>2.0952755918426687E-7</v>
      </c>
      <c r="DB39" s="13">
        <f t="shared" ca="1" si="68"/>
        <v>2.0952755918426687E-7</v>
      </c>
      <c r="DC39" s="13">
        <f t="shared" ca="1" si="68"/>
        <v>2.0952755918426687E-7</v>
      </c>
      <c r="DD39" s="13">
        <f t="shared" ca="1" si="68"/>
        <v>2.0952755918426687E-7</v>
      </c>
      <c r="DE39" s="13">
        <f t="shared" ca="1" si="68"/>
        <v>2.0952755918426687E-7</v>
      </c>
      <c r="DF39" s="13">
        <f t="shared" ca="1" si="68"/>
        <v>2.0952755918426687E-7</v>
      </c>
      <c r="DG39" s="13">
        <f t="shared" ca="1" si="68"/>
        <v>2.0952755918426687E-7</v>
      </c>
      <c r="DH39" s="13">
        <f t="shared" ca="1" si="68"/>
        <v>2.0952755918426687E-7</v>
      </c>
      <c r="DI39" s="13">
        <f t="shared" ca="1" si="68"/>
        <v>2.0952755918426687E-7</v>
      </c>
      <c r="DJ39" s="13">
        <f t="shared" ca="1" si="68"/>
        <v>2.0952755918426687E-7</v>
      </c>
      <c r="DK39" s="13">
        <f t="shared" ca="1" si="68"/>
        <v>2.0952755918426687E-7</v>
      </c>
      <c r="DL39" s="13">
        <f t="shared" ca="1" si="68"/>
        <v>2.0952755918426687E-7</v>
      </c>
      <c r="DM39" s="13">
        <f t="shared" ca="1" si="68"/>
        <v>2.0952755918426687E-7</v>
      </c>
      <c r="DN39" s="13">
        <f t="shared" ca="1" si="68"/>
        <v>2.0952755918426687E-7</v>
      </c>
      <c r="DO39" s="13">
        <f t="shared" ca="1" si="68"/>
        <v>2.0952755918426687E-7</v>
      </c>
      <c r="DP39" s="13">
        <f t="shared" ca="1" si="68"/>
        <v>2.0952755918426687E-7</v>
      </c>
      <c r="DQ39" s="13">
        <f t="shared" ca="1" si="68"/>
        <v>2.0952755918426687E-7</v>
      </c>
      <c r="DR39" s="13">
        <f t="shared" ca="1" si="68"/>
        <v>2.0952755918426687E-7</v>
      </c>
      <c r="DS39" s="13">
        <f t="shared" ca="1" si="68"/>
        <v>2.0952755918426687E-7</v>
      </c>
      <c r="DT39" s="13">
        <f t="shared" ca="1" si="68"/>
        <v>2.0952755918426687E-7</v>
      </c>
      <c r="DU39" s="13">
        <f t="shared" ca="1" si="68"/>
        <v>2.0952755918426687E-7</v>
      </c>
      <c r="DV39" s="13">
        <f t="shared" ca="1" si="68"/>
        <v>2.0952755918426687E-7</v>
      </c>
      <c r="DW39" s="13">
        <f t="shared" ca="1" si="68"/>
        <v>2.0952755918426687E-7</v>
      </c>
      <c r="DX39" s="13">
        <f t="shared" ca="1" si="68"/>
        <v>2.0952755918426687E-7</v>
      </c>
      <c r="DY39" s="13">
        <f t="shared" ca="1" si="68"/>
        <v>2.0952755918426687E-7</v>
      </c>
      <c r="DZ39" s="13">
        <f t="shared" ref="DZ39:GK39" ca="1" si="69">vol_next^2</f>
        <v>2.0952755918426687E-7</v>
      </c>
      <c r="EA39" s="13">
        <f t="shared" ca="1" si="69"/>
        <v>2.0952755918426687E-7</v>
      </c>
      <c r="EB39" s="13">
        <f t="shared" ca="1" si="69"/>
        <v>2.0952755918426687E-7</v>
      </c>
      <c r="EC39" s="13">
        <f t="shared" ca="1" si="69"/>
        <v>2.0952755918426687E-7</v>
      </c>
      <c r="ED39" s="13">
        <f t="shared" ca="1" si="69"/>
        <v>2.0952755918426687E-7</v>
      </c>
      <c r="EE39" s="13">
        <f t="shared" ca="1" si="69"/>
        <v>2.0952755918426687E-7</v>
      </c>
      <c r="EF39" s="13">
        <f t="shared" ca="1" si="69"/>
        <v>2.0952755918426687E-7</v>
      </c>
      <c r="EG39" s="13">
        <f t="shared" ca="1" si="69"/>
        <v>2.0952755918426687E-7</v>
      </c>
      <c r="EH39" s="13">
        <f t="shared" ca="1" si="69"/>
        <v>2.0952755918426687E-7</v>
      </c>
      <c r="EI39" s="13">
        <f t="shared" ca="1" si="69"/>
        <v>2.0952755918426687E-7</v>
      </c>
      <c r="EJ39" s="13">
        <f t="shared" ca="1" si="69"/>
        <v>2.0952755918426687E-7</v>
      </c>
      <c r="EK39" s="13">
        <f t="shared" ca="1" si="69"/>
        <v>2.0952755918426687E-7</v>
      </c>
      <c r="EL39" s="13">
        <f t="shared" ca="1" si="69"/>
        <v>2.0952755918426687E-7</v>
      </c>
      <c r="EM39" s="13">
        <f t="shared" ca="1" si="69"/>
        <v>2.0952755918426687E-7</v>
      </c>
      <c r="EN39" s="13">
        <f t="shared" ca="1" si="69"/>
        <v>2.0952755918426687E-7</v>
      </c>
      <c r="EO39" s="13">
        <f t="shared" ca="1" si="69"/>
        <v>2.0952755918426687E-7</v>
      </c>
      <c r="EP39" s="13">
        <f t="shared" ca="1" si="69"/>
        <v>2.0952755918426687E-7</v>
      </c>
      <c r="EQ39" s="13">
        <f t="shared" ca="1" si="69"/>
        <v>2.0952755918426687E-7</v>
      </c>
      <c r="ER39" s="13">
        <f t="shared" ca="1" si="69"/>
        <v>2.0952755918426687E-7</v>
      </c>
      <c r="ES39" s="13">
        <f t="shared" ca="1" si="69"/>
        <v>2.0952755918426687E-7</v>
      </c>
      <c r="ET39" s="13">
        <f t="shared" ca="1" si="69"/>
        <v>2.0952755918426687E-7</v>
      </c>
      <c r="EU39" s="13">
        <f t="shared" ca="1" si="69"/>
        <v>2.0952755918426687E-7</v>
      </c>
      <c r="EV39" s="13">
        <f t="shared" ca="1" si="69"/>
        <v>2.0952755918426687E-7</v>
      </c>
      <c r="EW39" s="13">
        <f t="shared" ca="1" si="69"/>
        <v>2.0952755918426687E-7</v>
      </c>
      <c r="EX39" s="13">
        <f t="shared" ca="1" si="69"/>
        <v>2.0952755918426687E-7</v>
      </c>
      <c r="EY39" s="13">
        <f t="shared" ca="1" si="69"/>
        <v>2.0952755918426687E-7</v>
      </c>
      <c r="EZ39" s="13">
        <f t="shared" ca="1" si="69"/>
        <v>2.0952755918426687E-7</v>
      </c>
      <c r="FA39" s="13">
        <f t="shared" ca="1" si="69"/>
        <v>2.0952755918426687E-7</v>
      </c>
      <c r="FB39" s="13">
        <f t="shared" ca="1" si="69"/>
        <v>2.0952755918426687E-7</v>
      </c>
      <c r="FC39" s="13">
        <f t="shared" ca="1" si="69"/>
        <v>2.0952755918426687E-7</v>
      </c>
      <c r="FD39" s="13">
        <f t="shared" ca="1" si="69"/>
        <v>2.0952755918426687E-7</v>
      </c>
      <c r="FE39" s="13">
        <f t="shared" ca="1" si="69"/>
        <v>2.0952755918426687E-7</v>
      </c>
      <c r="FF39" s="13">
        <f t="shared" ca="1" si="69"/>
        <v>2.0952755918426687E-7</v>
      </c>
      <c r="FG39" s="13">
        <f t="shared" ca="1" si="69"/>
        <v>2.0952755918426687E-7</v>
      </c>
      <c r="FH39" s="13">
        <f t="shared" ca="1" si="69"/>
        <v>2.0952755918426687E-7</v>
      </c>
      <c r="FI39" s="13">
        <f t="shared" ca="1" si="69"/>
        <v>2.0952755918426687E-7</v>
      </c>
      <c r="FJ39" s="13">
        <f t="shared" ca="1" si="69"/>
        <v>2.0952755918426687E-7</v>
      </c>
      <c r="FK39" s="13">
        <f t="shared" ca="1" si="69"/>
        <v>2.0952755918426687E-7</v>
      </c>
      <c r="FL39" s="13">
        <f t="shared" ca="1" si="69"/>
        <v>2.0952755918426687E-7</v>
      </c>
      <c r="FM39" s="13">
        <f t="shared" ca="1" si="69"/>
        <v>2.0952755918426687E-7</v>
      </c>
      <c r="FN39" s="13">
        <f t="shared" ca="1" si="69"/>
        <v>2.0952755918426687E-7</v>
      </c>
      <c r="FO39" s="13">
        <f t="shared" ca="1" si="69"/>
        <v>2.0952755918426687E-7</v>
      </c>
      <c r="FP39" s="13">
        <f t="shared" ca="1" si="69"/>
        <v>2.0952755918426687E-7</v>
      </c>
      <c r="FQ39" s="13">
        <f t="shared" ca="1" si="69"/>
        <v>2.0952755918426687E-7</v>
      </c>
      <c r="FR39" s="13">
        <f t="shared" ca="1" si="69"/>
        <v>2.0952755918426687E-7</v>
      </c>
      <c r="FS39" s="13">
        <f t="shared" ca="1" si="69"/>
        <v>2.0952755918426687E-7</v>
      </c>
      <c r="FT39" s="13">
        <f t="shared" ca="1" si="69"/>
        <v>2.0952755918426687E-7</v>
      </c>
      <c r="FU39" s="13">
        <f t="shared" ca="1" si="69"/>
        <v>2.0952755918426687E-7</v>
      </c>
      <c r="FV39" s="13">
        <f t="shared" ca="1" si="69"/>
        <v>2.0952755918426687E-7</v>
      </c>
      <c r="FW39" s="13">
        <f t="shared" ca="1" si="69"/>
        <v>2.0952755918426687E-7</v>
      </c>
      <c r="FX39" s="13">
        <f t="shared" ca="1" si="69"/>
        <v>2.0952755918426687E-7</v>
      </c>
      <c r="FY39" s="13">
        <f t="shared" ca="1" si="69"/>
        <v>2.0952755918426687E-7</v>
      </c>
      <c r="FZ39" s="13">
        <f t="shared" ca="1" si="69"/>
        <v>2.0952755918426687E-7</v>
      </c>
      <c r="GA39" s="13">
        <f t="shared" ca="1" si="69"/>
        <v>2.0952755918426687E-7</v>
      </c>
      <c r="GB39" s="13">
        <f t="shared" ca="1" si="69"/>
        <v>2.0952755918426687E-7</v>
      </c>
      <c r="GC39" s="13">
        <f t="shared" ca="1" si="69"/>
        <v>2.0952755918426687E-7</v>
      </c>
      <c r="GD39" s="13">
        <f t="shared" ca="1" si="69"/>
        <v>2.0952755918426687E-7</v>
      </c>
      <c r="GE39" s="13">
        <f t="shared" ca="1" si="69"/>
        <v>2.0952755918426687E-7</v>
      </c>
      <c r="GF39" s="13">
        <f t="shared" ca="1" si="69"/>
        <v>2.0952755918426687E-7</v>
      </c>
      <c r="GG39" s="13">
        <f t="shared" ca="1" si="69"/>
        <v>2.0952755918426687E-7</v>
      </c>
      <c r="GH39" s="13">
        <f t="shared" ca="1" si="69"/>
        <v>2.0952755918426687E-7</v>
      </c>
      <c r="GI39" s="13">
        <f t="shared" ca="1" si="69"/>
        <v>2.0952755918426687E-7</v>
      </c>
      <c r="GJ39" s="13">
        <f t="shared" ca="1" si="69"/>
        <v>2.0952755918426687E-7</v>
      </c>
      <c r="GK39" s="13">
        <f t="shared" ca="1" si="69"/>
        <v>2.0952755918426687E-7</v>
      </c>
      <c r="GL39" s="13">
        <f t="shared" ref="GL39:IW39" ca="1" si="70">vol_next^2</f>
        <v>2.0952755918426687E-7</v>
      </c>
      <c r="GM39" s="13">
        <f t="shared" ca="1" si="70"/>
        <v>2.0952755918426687E-7</v>
      </c>
      <c r="GN39" s="13">
        <f t="shared" ca="1" si="70"/>
        <v>2.0952755918426687E-7</v>
      </c>
      <c r="GO39" s="13">
        <f t="shared" ca="1" si="70"/>
        <v>2.0952755918426687E-7</v>
      </c>
      <c r="GP39" s="13">
        <f t="shared" ca="1" si="70"/>
        <v>2.0952755918426687E-7</v>
      </c>
      <c r="GQ39" s="13">
        <f t="shared" ca="1" si="70"/>
        <v>2.0952755918426687E-7</v>
      </c>
      <c r="GR39" s="13">
        <f t="shared" ca="1" si="70"/>
        <v>2.0952755918426687E-7</v>
      </c>
      <c r="GS39" s="13">
        <f t="shared" ca="1" si="70"/>
        <v>2.0952755918426687E-7</v>
      </c>
      <c r="GT39" s="13">
        <f t="shared" ca="1" si="70"/>
        <v>2.0952755918426687E-7</v>
      </c>
      <c r="GU39" s="13">
        <f t="shared" ca="1" si="70"/>
        <v>2.0952755918426687E-7</v>
      </c>
      <c r="GV39" s="13">
        <f t="shared" ca="1" si="70"/>
        <v>2.0952755918426687E-7</v>
      </c>
      <c r="GW39" s="13">
        <f t="shared" ca="1" si="70"/>
        <v>2.0952755918426687E-7</v>
      </c>
      <c r="GX39" s="13">
        <f t="shared" ca="1" si="70"/>
        <v>2.0952755918426687E-7</v>
      </c>
      <c r="GY39" s="13">
        <f t="shared" ca="1" si="70"/>
        <v>2.0952755918426687E-7</v>
      </c>
      <c r="GZ39" s="13">
        <f t="shared" ca="1" si="70"/>
        <v>2.0952755918426687E-7</v>
      </c>
      <c r="HA39" s="13">
        <f t="shared" ca="1" si="70"/>
        <v>2.0952755918426687E-7</v>
      </c>
      <c r="HB39" s="13">
        <f t="shared" ca="1" si="70"/>
        <v>2.0952755918426687E-7</v>
      </c>
      <c r="HC39" s="13">
        <f t="shared" ca="1" si="70"/>
        <v>2.0952755918426687E-7</v>
      </c>
      <c r="HD39" s="13">
        <f t="shared" ca="1" si="70"/>
        <v>2.0952755918426687E-7</v>
      </c>
      <c r="HE39" s="13">
        <f t="shared" ca="1" si="70"/>
        <v>2.0952755918426687E-7</v>
      </c>
      <c r="HF39" s="13">
        <f t="shared" ca="1" si="70"/>
        <v>2.0952755918426687E-7</v>
      </c>
      <c r="HG39" s="13">
        <f t="shared" ca="1" si="70"/>
        <v>2.0952755918426687E-7</v>
      </c>
      <c r="HH39" s="13">
        <f t="shared" ca="1" si="70"/>
        <v>2.0952755918426687E-7</v>
      </c>
      <c r="HI39" s="13">
        <f t="shared" ca="1" si="70"/>
        <v>2.0952755918426687E-7</v>
      </c>
      <c r="HJ39" s="13">
        <f t="shared" ca="1" si="70"/>
        <v>2.0952755918426687E-7</v>
      </c>
      <c r="HK39" s="13">
        <f t="shared" ca="1" si="70"/>
        <v>2.0952755918426687E-7</v>
      </c>
      <c r="HL39" s="13">
        <f t="shared" ca="1" si="70"/>
        <v>2.0952755918426687E-7</v>
      </c>
      <c r="HM39" s="13">
        <f t="shared" ca="1" si="70"/>
        <v>2.0952755918426687E-7</v>
      </c>
      <c r="HN39" s="13">
        <f t="shared" ca="1" si="70"/>
        <v>2.0952755918426687E-7</v>
      </c>
      <c r="HO39" s="13">
        <f t="shared" ca="1" si="70"/>
        <v>2.0952755918426687E-7</v>
      </c>
      <c r="HP39" s="13">
        <f t="shared" ca="1" si="70"/>
        <v>2.0952755918426687E-7</v>
      </c>
      <c r="HQ39" s="13">
        <f t="shared" ca="1" si="70"/>
        <v>2.0952755918426687E-7</v>
      </c>
      <c r="HR39" s="13">
        <f t="shared" ca="1" si="70"/>
        <v>2.0952755918426687E-7</v>
      </c>
      <c r="HS39" s="13">
        <f t="shared" ca="1" si="70"/>
        <v>2.0952755918426687E-7</v>
      </c>
      <c r="HT39" s="13">
        <f t="shared" ca="1" si="70"/>
        <v>2.0952755918426687E-7</v>
      </c>
      <c r="HU39" s="13">
        <f t="shared" ca="1" si="70"/>
        <v>2.0952755918426687E-7</v>
      </c>
      <c r="HV39" s="13">
        <f t="shared" ca="1" si="70"/>
        <v>2.0952755918426687E-7</v>
      </c>
      <c r="HW39" s="13">
        <f t="shared" ca="1" si="70"/>
        <v>2.0952755918426687E-7</v>
      </c>
      <c r="HX39" s="13">
        <f t="shared" ca="1" si="70"/>
        <v>2.0952755918426687E-7</v>
      </c>
      <c r="HY39" s="13">
        <f t="shared" ca="1" si="70"/>
        <v>2.0952755918426687E-7</v>
      </c>
      <c r="HZ39" s="13">
        <f t="shared" ca="1" si="70"/>
        <v>2.0952755918426687E-7</v>
      </c>
      <c r="IA39" s="13">
        <f t="shared" ca="1" si="70"/>
        <v>2.0952755918426687E-7</v>
      </c>
      <c r="IB39" s="13">
        <f t="shared" ca="1" si="70"/>
        <v>2.0952755918426687E-7</v>
      </c>
      <c r="IC39" s="13">
        <f t="shared" ca="1" si="70"/>
        <v>2.0952755918426687E-7</v>
      </c>
      <c r="ID39" s="13">
        <f t="shared" ca="1" si="70"/>
        <v>2.0952755918426687E-7</v>
      </c>
      <c r="IE39" s="13">
        <f t="shared" ca="1" si="70"/>
        <v>2.0952755918426687E-7</v>
      </c>
      <c r="IF39" s="13">
        <f t="shared" ca="1" si="70"/>
        <v>2.0952755918426687E-7</v>
      </c>
      <c r="IG39" s="13">
        <f t="shared" ca="1" si="70"/>
        <v>2.0952755918426687E-7</v>
      </c>
      <c r="IH39" s="13">
        <f t="shared" ca="1" si="70"/>
        <v>2.0952755918426687E-7</v>
      </c>
      <c r="II39" s="13">
        <f t="shared" ca="1" si="70"/>
        <v>2.0952755918426687E-7</v>
      </c>
      <c r="IJ39" s="13">
        <f t="shared" ca="1" si="70"/>
        <v>2.0952755918426687E-7</v>
      </c>
      <c r="IK39" s="13">
        <f t="shared" ca="1" si="70"/>
        <v>2.0952755918426687E-7</v>
      </c>
      <c r="IL39" s="13">
        <f t="shared" ca="1" si="70"/>
        <v>2.0952755918426687E-7</v>
      </c>
      <c r="IM39" s="13">
        <f t="shared" ca="1" si="70"/>
        <v>2.0952755918426687E-7</v>
      </c>
      <c r="IN39" s="13">
        <f t="shared" ca="1" si="70"/>
        <v>2.0952755918426687E-7</v>
      </c>
      <c r="IO39" s="13">
        <f t="shared" ca="1" si="70"/>
        <v>2.0952755918426687E-7</v>
      </c>
      <c r="IP39" s="13">
        <f t="shared" ca="1" si="70"/>
        <v>2.0952755918426687E-7</v>
      </c>
      <c r="IQ39" s="13">
        <f t="shared" ca="1" si="70"/>
        <v>2.0952755918426687E-7</v>
      </c>
      <c r="IR39" s="13">
        <f t="shared" ca="1" si="70"/>
        <v>2.0952755918426687E-7</v>
      </c>
      <c r="IS39" s="13">
        <f t="shared" ca="1" si="70"/>
        <v>2.0952755918426687E-7</v>
      </c>
      <c r="IT39" s="13">
        <f t="shared" ca="1" si="70"/>
        <v>2.0952755918426687E-7</v>
      </c>
      <c r="IU39" s="13">
        <f t="shared" ca="1" si="70"/>
        <v>2.0952755918426687E-7</v>
      </c>
      <c r="IV39" s="13">
        <f t="shared" ca="1" si="70"/>
        <v>2.0952755918426687E-7</v>
      </c>
      <c r="IW39" s="13">
        <f t="shared" ca="1" si="70"/>
        <v>2.0952755918426687E-7</v>
      </c>
      <c r="IX39" s="13">
        <f t="shared" ref="IX39:KP39" ca="1" si="71">vol_next^2</f>
        <v>2.0952755918426687E-7</v>
      </c>
      <c r="IY39" s="13">
        <f t="shared" ca="1" si="71"/>
        <v>2.0952755918426687E-7</v>
      </c>
      <c r="IZ39" s="13">
        <f t="shared" ca="1" si="71"/>
        <v>2.0952755918426687E-7</v>
      </c>
      <c r="JA39" s="13">
        <f t="shared" ca="1" si="71"/>
        <v>2.0952755918426687E-7</v>
      </c>
      <c r="JB39" s="13">
        <f t="shared" ca="1" si="71"/>
        <v>2.0952755918426687E-7</v>
      </c>
      <c r="JC39" s="13">
        <f t="shared" ca="1" si="71"/>
        <v>2.0952755918426687E-7</v>
      </c>
      <c r="JD39" s="13">
        <f t="shared" ca="1" si="71"/>
        <v>2.0952755918426687E-7</v>
      </c>
      <c r="JE39" s="13">
        <f t="shared" ca="1" si="71"/>
        <v>2.0952755918426687E-7</v>
      </c>
      <c r="JF39" s="13">
        <f t="shared" ca="1" si="71"/>
        <v>2.0952755918426687E-7</v>
      </c>
      <c r="JG39" s="13">
        <f t="shared" ca="1" si="71"/>
        <v>2.0952755918426687E-7</v>
      </c>
      <c r="JH39" s="13">
        <f t="shared" ca="1" si="71"/>
        <v>2.0952755918426687E-7</v>
      </c>
      <c r="JI39" s="13">
        <f t="shared" ca="1" si="71"/>
        <v>2.0952755918426687E-7</v>
      </c>
      <c r="JJ39" s="13">
        <f t="shared" ca="1" si="71"/>
        <v>2.0952755918426687E-7</v>
      </c>
      <c r="JK39" s="13">
        <f t="shared" ca="1" si="71"/>
        <v>2.0952755918426687E-7</v>
      </c>
      <c r="JL39" s="13">
        <f t="shared" ca="1" si="71"/>
        <v>2.0952755918426687E-7</v>
      </c>
      <c r="JM39" s="13">
        <f t="shared" ca="1" si="71"/>
        <v>2.0952755918426687E-7</v>
      </c>
      <c r="JN39" s="13">
        <f t="shared" ca="1" si="71"/>
        <v>2.0952755918426687E-7</v>
      </c>
      <c r="JO39" s="13">
        <f t="shared" ca="1" si="71"/>
        <v>2.0952755918426687E-7</v>
      </c>
      <c r="JP39" s="13">
        <f t="shared" ca="1" si="71"/>
        <v>2.0952755918426687E-7</v>
      </c>
      <c r="JQ39" s="13">
        <f t="shared" ca="1" si="71"/>
        <v>2.0952755918426687E-7</v>
      </c>
      <c r="JR39" s="13">
        <f t="shared" ca="1" si="71"/>
        <v>2.0952755918426687E-7</v>
      </c>
      <c r="JS39" s="13">
        <f t="shared" ca="1" si="71"/>
        <v>2.0952755918426687E-7</v>
      </c>
      <c r="JT39" s="13">
        <f t="shared" ca="1" si="71"/>
        <v>2.0952755918426687E-7</v>
      </c>
      <c r="JU39" s="13">
        <f t="shared" ca="1" si="71"/>
        <v>2.0952755918426687E-7</v>
      </c>
      <c r="JV39" s="13">
        <f t="shared" ca="1" si="71"/>
        <v>2.0952755918426687E-7</v>
      </c>
      <c r="JW39" s="13">
        <f t="shared" ca="1" si="71"/>
        <v>2.0952755918426687E-7</v>
      </c>
      <c r="JX39" s="13">
        <f t="shared" ca="1" si="71"/>
        <v>2.0952755918426687E-7</v>
      </c>
      <c r="JY39" s="13">
        <f t="shared" ca="1" si="71"/>
        <v>2.0952755918426687E-7</v>
      </c>
      <c r="JZ39" s="13">
        <f t="shared" ca="1" si="71"/>
        <v>2.0952755918426687E-7</v>
      </c>
      <c r="KA39" s="13">
        <f t="shared" ca="1" si="71"/>
        <v>2.0952755918426687E-7</v>
      </c>
      <c r="KB39" s="13">
        <f t="shared" ca="1" si="71"/>
        <v>2.0952755918426687E-7</v>
      </c>
      <c r="KC39" s="13">
        <f t="shared" ca="1" si="71"/>
        <v>2.0952755918426687E-7</v>
      </c>
      <c r="KD39" s="13">
        <f t="shared" ca="1" si="71"/>
        <v>2.0952755918426687E-7</v>
      </c>
      <c r="KE39" s="13">
        <f t="shared" ca="1" si="71"/>
        <v>2.0952755918426687E-7</v>
      </c>
      <c r="KF39" s="13">
        <f t="shared" ca="1" si="71"/>
        <v>2.0952755918426687E-7</v>
      </c>
      <c r="KG39" s="13">
        <f t="shared" ca="1" si="71"/>
        <v>2.0952755918426687E-7</v>
      </c>
      <c r="KH39" s="13">
        <f t="shared" ca="1" si="71"/>
        <v>2.0952755918426687E-7</v>
      </c>
      <c r="KI39" s="13">
        <f t="shared" ca="1" si="71"/>
        <v>2.0952755918426687E-7</v>
      </c>
      <c r="KJ39" s="13">
        <f t="shared" ca="1" si="71"/>
        <v>2.0952755918426687E-7</v>
      </c>
      <c r="KK39" s="13">
        <f t="shared" ca="1" si="71"/>
        <v>2.0952755918426687E-7</v>
      </c>
      <c r="KL39" s="13">
        <f t="shared" ca="1" si="71"/>
        <v>2.0952755918426687E-7</v>
      </c>
      <c r="KM39" s="13">
        <f t="shared" ca="1" si="71"/>
        <v>2.0952755918426687E-7</v>
      </c>
      <c r="KN39" s="13">
        <f t="shared" ca="1" si="71"/>
        <v>2.0952755918426687E-7</v>
      </c>
      <c r="KO39" s="13">
        <f t="shared" ca="1" si="71"/>
        <v>2.0952755918426687E-7</v>
      </c>
      <c r="KP39" s="13">
        <f t="shared" ca="1" si="71"/>
        <v>2.0952755918426687E-7</v>
      </c>
    </row>
    <row r="40" spans="1:302" x14ac:dyDescent="0.2">
      <c r="B40" s="13">
        <f t="shared" ref="B40:BM40" ca="1" si="72">-2*cov_last_next</f>
        <v>-1.2058551619392373E-7</v>
      </c>
      <c r="C40" s="13">
        <f t="shared" ca="1" si="72"/>
        <v>-1.2058551619392373E-7</v>
      </c>
      <c r="D40" s="13">
        <f t="shared" ca="1" si="72"/>
        <v>-1.2058551619392373E-7</v>
      </c>
      <c r="E40" s="13">
        <f t="shared" ca="1" si="72"/>
        <v>-1.2058551619392373E-7</v>
      </c>
      <c r="F40" s="13">
        <f t="shared" ca="1" si="72"/>
        <v>-1.2058551619392373E-7</v>
      </c>
      <c r="G40" s="13">
        <f t="shared" ca="1" si="72"/>
        <v>-1.2058551619392373E-7</v>
      </c>
      <c r="H40" s="13">
        <f t="shared" ca="1" si="72"/>
        <v>-1.2058551619392373E-7</v>
      </c>
      <c r="I40" s="13">
        <f t="shared" ca="1" si="72"/>
        <v>-1.2058551619392373E-7</v>
      </c>
      <c r="J40" s="13">
        <f t="shared" ca="1" si="72"/>
        <v>-1.2058551619392373E-7</v>
      </c>
      <c r="K40" s="13">
        <f t="shared" ca="1" si="72"/>
        <v>-1.2058551619392373E-7</v>
      </c>
      <c r="L40" s="13">
        <f t="shared" ca="1" si="72"/>
        <v>-1.647659262186736E-7</v>
      </c>
      <c r="M40" s="13">
        <f t="shared" ca="1" si="72"/>
        <v>-1.647659262186736E-7</v>
      </c>
      <c r="N40" s="13">
        <f t="shared" ca="1" si="72"/>
        <v>-1.647659262186736E-7</v>
      </c>
      <c r="O40" s="13">
        <f t="shared" ca="1" si="72"/>
        <v>-1.647659262186736E-7</v>
      </c>
      <c r="P40" s="13">
        <f t="shared" ca="1" si="72"/>
        <v>-1.647659262186736E-7</v>
      </c>
      <c r="Q40" s="13">
        <f t="shared" ca="1" si="72"/>
        <v>-1.647659262186736E-7</v>
      </c>
      <c r="R40" s="13">
        <f t="shared" ca="1" si="72"/>
        <v>-1.647659262186736E-7</v>
      </c>
      <c r="S40" s="13">
        <f t="shared" ca="1" si="72"/>
        <v>-1.647659262186736E-7</v>
      </c>
      <c r="T40" s="13">
        <f t="shared" ca="1" si="72"/>
        <v>-1.647659262186736E-7</v>
      </c>
      <c r="U40" s="13">
        <f t="shared" ca="1" si="72"/>
        <v>-1.647659262186736E-7</v>
      </c>
      <c r="V40" s="13">
        <f t="shared" ca="1" si="72"/>
        <v>-1.647659262186736E-7</v>
      </c>
      <c r="W40" s="13">
        <f t="shared" ca="1" si="72"/>
        <v>-1.647659262186736E-7</v>
      </c>
      <c r="X40" s="13">
        <f t="shared" ca="1" si="72"/>
        <v>-1.647659262186736E-7</v>
      </c>
      <c r="Y40" s="13">
        <f t="shared" ca="1" si="72"/>
        <v>-1.647659262186736E-7</v>
      </c>
      <c r="Z40" s="13">
        <f t="shared" ca="1" si="72"/>
        <v>-1.647659262186736E-7</v>
      </c>
      <c r="AA40" s="13">
        <f t="shared" ca="1" si="72"/>
        <v>-1.647659262186736E-7</v>
      </c>
      <c r="AB40" s="13">
        <f t="shared" ca="1" si="72"/>
        <v>-1.647659262186736E-7</v>
      </c>
      <c r="AC40" s="13">
        <f t="shared" ca="1" si="72"/>
        <v>-1.647659262186736E-7</v>
      </c>
      <c r="AD40" s="13">
        <f t="shared" ca="1" si="72"/>
        <v>-1.647659262186736E-7</v>
      </c>
      <c r="AE40" s="13">
        <f t="shared" ca="1" si="72"/>
        <v>-1.647659262186736E-7</v>
      </c>
      <c r="AF40" s="13">
        <f t="shared" ca="1" si="72"/>
        <v>-1.957933847172368E-7</v>
      </c>
      <c r="AG40" s="13">
        <f t="shared" ca="1" si="72"/>
        <v>-1.957933847172368E-7</v>
      </c>
      <c r="AH40" s="13">
        <f t="shared" ca="1" si="72"/>
        <v>-1.957933847172368E-7</v>
      </c>
      <c r="AI40" s="13">
        <f t="shared" ca="1" si="72"/>
        <v>-1.957933847172368E-7</v>
      </c>
      <c r="AJ40" s="13">
        <f t="shared" ca="1" si="72"/>
        <v>-1.957933847172368E-7</v>
      </c>
      <c r="AK40" s="13">
        <f t="shared" ca="1" si="72"/>
        <v>-1.957933847172368E-7</v>
      </c>
      <c r="AL40" s="13">
        <f t="shared" ca="1" si="72"/>
        <v>-1.957933847172368E-7</v>
      </c>
      <c r="AM40" s="13">
        <f t="shared" ca="1" si="72"/>
        <v>-1.957933847172368E-7</v>
      </c>
      <c r="AN40" s="13">
        <f t="shared" ca="1" si="72"/>
        <v>-1.957933847172368E-7</v>
      </c>
      <c r="AO40" s="13">
        <f t="shared" ca="1" si="72"/>
        <v>-1.957933847172368E-7</v>
      </c>
      <c r="AP40" s="13">
        <f t="shared" ca="1" si="72"/>
        <v>-1.9356830749095592E-7</v>
      </c>
      <c r="AQ40" s="13">
        <f t="shared" ca="1" si="72"/>
        <v>-1.9356830749095592E-7</v>
      </c>
      <c r="AR40" s="13">
        <f t="shared" ca="1" si="72"/>
        <v>-1.9356830749095592E-7</v>
      </c>
      <c r="AS40" s="13">
        <f t="shared" ca="1" si="72"/>
        <v>-1.9356830749095592E-7</v>
      </c>
      <c r="AT40" s="13">
        <f t="shared" ca="1" si="72"/>
        <v>-1.9356830749095592E-7</v>
      </c>
      <c r="AU40" s="13">
        <f t="shared" ca="1" si="72"/>
        <v>-1.9356830749095592E-7</v>
      </c>
      <c r="AV40" s="13">
        <f t="shared" ca="1" si="72"/>
        <v>-1.9356830749095592E-7</v>
      </c>
      <c r="AW40" s="13">
        <f t="shared" ca="1" si="72"/>
        <v>-1.9356830749095592E-7</v>
      </c>
      <c r="AX40" s="13">
        <f t="shared" ca="1" si="72"/>
        <v>-1.9356830749095592E-7</v>
      </c>
      <c r="AY40" s="13">
        <f t="shared" ca="1" si="72"/>
        <v>-1.9356830749095592E-7</v>
      </c>
      <c r="AZ40" s="13">
        <f t="shared" ca="1" si="72"/>
        <v>-1.9422103992304384E-7</v>
      </c>
      <c r="BA40" s="13">
        <f t="shared" ca="1" si="72"/>
        <v>-1.9422103992304384E-7</v>
      </c>
      <c r="BB40" s="13">
        <f t="shared" ca="1" si="72"/>
        <v>-1.9422103992304384E-7</v>
      </c>
      <c r="BC40" s="13">
        <f t="shared" ca="1" si="72"/>
        <v>-1.9422103992304384E-7</v>
      </c>
      <c r="BD40" s="13">
        <f t="shared" ca="1" si="72"/>
        <v>-1.9422103992304384E-7</v>
      </c>
      <c r="BE40" s="13">
        <f t="shared" ca="1" si="72"/>
        <v>-1.9422103992304384E-7</v>
      </c>
      <c r="BF40" s="13">
        <f t="shared" ca="1" si="72"/>
        <v>-1.9422103992304384E-7</v>
      </c>
      <c r="BG40" s="13">
        <f t="shared" ca="1" si="72"/>
        <v>-1.9422103992304384E-7</v>
      </c>
      <c r="BH40" s="13">
        <f t="shared" ca="1" si="72"/>
        <v>-1.9422103992304384E-7</v>
      </c>
      <c r="BI40" s="13">
        <f t="shared" ca="1" si="72"/>
        <v>-1.9422103992304384E-7</v>
      </c>
      <c r="BJ40" s="13">
        <f t="shared" ca="1" si="72"/>
        <v>-1.9422103992304384E-7</v>
      </c>
      <c r="BK40" s="13">
        <f t="shared" ca="1" si="72"/>
        <v>-1.9422103992304384E-7</v>
      </c>
      <c r="BL40" s="13">
        <f t="shared" ca="1" si="72"/>
        <v>-1.9422103992304384E-7</v>
      </c>
      <c r="BM40" s="13">
        <f t="shared" ca="1" si="72"/>
        <v>-1.9422103992304384E-7</v>
      </c>
      <c r="BN40" s="13">
        <f t="shared" ref="BN40:DY40" ca="1" si="73">-2*cov_last_next</f>
        <v>-1.9422103992304384E-7</v>
      </c>
      <c r="BO40" s="13">
        <f t="shared" ca="1" si="73"/>
        <v>-1.9422103992304384E-7</v>
      </c>
      <c r="BP40" s="13">
        <f t="shared" ca="1" si="73"/>
        <v>-1.9422103992304384E-7</v>
      </c>
      <c r="BQ40" s="13">
        <f t="shared" ca="1" si="73"/>
        <v>-1.9422103992304384E-7</v>
      </c>
      <c r="BR40" s="13">
        <f t="shared" ca="1" si="73"/>
        <v>-1.9422103992304384E-7</v>
      </c>
      <c r="BS40" s="13">
        <f t="shared" ca="1" si="73"/>
        <v>-1.9422103992304384E-7</v>
      </c>
      <c r="BT40" s="13">
        <f t="shared" ca="1" si="73"/>
        <v>-1.9049070499942645E-7</v>
      </c>
      <c r="BU40" s="13">
        <f t="shared" ca="1" si="73"/>
        <v>-1.9049070499942645E-7</v>
      </c>
      <c r="BV40" s="13">
        <f t="shared" ca="1" si="73"/>
        <v>-1.9049070499942645E-7</v>
      </c>
      <c r="BW40" s="13">
        <f t="shared" ca="1" si="73"/>
        <v>-1.9049070499942645E-7</v>
      </c>
      <c r="BX40" s="13">
        <f t="shared" ca="1" si="73"/>
        <v>-1.9049070499942645E-7</v>
      </c>
      <c r="BY40" s="13">
        <f t="shared" ca="1" si="73"/>
        <v>-1.9049070499942645E-7</v>
      </c>
      <c r="BZ40" s="13">
        <f t="shared" ca="1" si="73"/>
        <v>-1.9049070499942645E-7</v>
      </c>
      <c r="CA40" s="13">
        <f t="shared" ca="1" si="73"/>
        <v>-1.9049070499942645E-7</v>
      </c>
      <c r="CB40" s="13">
        <f t="shared" ca="1" si="73"/>
        <v>-1.9049070499942645E-7</v>
      </c>
      <c r="CC40" s="13">
        <f t="shared" ca="1" si="73"/>
        <v>-1.9049070499942645E-7</v>
      </c>
      <c r="CD40" s="13">
        <f t="shared" ca="1" si="73"/>
        <v>-1.9049070499942645E-7</v>
      </c>
      <c r="CE40" s="13">
        <f t="shared" ca="1" si="73"/>
        <v>-1.9049070499942645E-7</v>
      </c>
      <c r="CF40" s="13">
        <f t="shared" ca="1" si="73"/>
        <v>-1.9049070499942645E-7</v>
      </c>
      <c r="CG40" s="13">
        <f t="shared" ca="1" si="73"/>
        <v>-1.9049070499942645E-7</v>
      </c>
      <c r="CH40" s="13">
        <f t="shared" ca="1" si="73"/>
        <v>-1.9049070499942645E-7</v>
      </c>
      <c r="CI40" s="13">
        <f t="shared" ca="1" si="73"/>
        <v>-1.9049070499942645E-7</v>
      </c>
      <c r="CJ40" s="13">
        <f t="shared" ca="1" si="73"/>
        <v>-1.9049070499942645E-7</v>
      </c>
      <c r="CK40" s="13">
        <f t="shared" ca="1" si="73"/>
        <v>-1.9049070499942645E-7</v>
      </c>
      <c r="CL40" s="13">
        <f t="shared" ca="1" si="73"/>
        <v>-1.9049070499942645E-7</v>
      </c>
      <c r="CM40" s="13">
        <f t="shared" ca="1" si="73"/>
        <v>-1.9049070499942645E-7</v>
      </c>
      <c r="CN40" s="13">
        <f t="shared" ca="1" si="73"/>
        <v>-1.9049070499942645E-7</v>
      </c>
      <c r="CO40" s="13">
        <f t="shared" ca="1" si="73"/>
        <v>-1.9049070499942645E-7</v>
      </c>
      <c r="CP40" s="13">
        <f t="shared" ca="1" si="73"/>
        <v>-1.9049070499942645E-7</v>
      </c>
      <c r="CQ40" s="13">
        <f t="shared" ca="1" si="73"/>
        <v>-1.9049070499942645E-7</v>
      </c>
      <c r="CR40" s="13">
        <f t="shared" ca="1" si="73"/>
        <v>-1.9049070499942645E-7</v>
      </c>
      <c r="CS40" s="13">
        <f t="shared" ca="1" si="73"/>
        <v>-1.9049070499942645E-7</v>
      </c>
      <c r="CT40" s="13">
        <f t="shared" ca="1" si="73"/>
        <v>-1.9049070499942645E-7</v>
      </c>
      <c r="CU40" s="13">
        <f t="shared" ca="1" si="73"/>
        <v>-1.9049070499942645E-7</v>
      </c>
      <c r="CV40" s="13">
        <f t="shared" ca="1" si="73"/>
        <v>-1.9049070499942645E-7</v>
      </c>
      <c r="CW40" s="13">
        <f t="shared" ca="1" si="73"/>
        <v>-1.9049070499942645E-7</v>
      </c>
      <c r="CX40" s="13">
        <f t="shared" ca="1" si="73"/>
        <v>-1.7410985965614897E-7</v>
      </c>
      <c r="CY40" s="13">
        <f t="shared" ca="1" si="73"/>
        <v>-1.7410985965614897E-7</v>
      </c>
      <c r="CZ40" s="13">
        <f t="shared" ca="1" si="73"/>
        <v>-1.7410985965614897E-7</v>
      </c>
      <c r="DA40" s="13">
        <f t="shared" ca="1" si="73"/>
        <v>-1.7410985965614897E-7</v>
      </c>
      <c r="DB40" s="13">
        <f t="shared" ca="1" si="73"/>
        <v>-1.7410985965614897E-7</v>
      </c>
      <c r="DC40" s="13">
        <f t="shared" ca="1" si="73"/>
        <v>-1.7410985965614897E-7</v>
      </c>
      <c r="DD40" s="13">
        <f t="shared" ca="1" si="73"/>
        <v>-1.7410985965614897E-7</v>
      </c>
      <c r="DE40" s="13">
        <f t="shared" ca="1" si="73"/>
        <v>-1.7410985965614897E-7</v>
      </c>
      <c r="DF40" s="13">
        <f t="shared" ca="1" si="73"/>
        <v>-1.7410985965614897E-7</v>
      </c>
      <c r="DG40" s="13">
        <f t="shared" ca="1" si="73"/>
        <v>-1.7410985965614897E-7</v>
      </c>
      <c r="DH40" s="13">
        <f t="shared" ca="1" si="73"/>
        <v>-1.7410985965614897E-7</v>
      </c>
      <c r="DI40" s="13">
        <f t="shared" ca="1" si="73"/>
        <v>-1.7410985965614897E-7</v>
      </c>
      <c r="DJ40" s="13">
        <f t="shared" ca="1" si="73"/>
        <v>-1.7410985965614897E-7</v>
      </c>
      <c r="DK40" s="13">
        <f t="shared" ca="1" si="73"/>
        <v>-1.7410985965614897E-7</v>
      </c>
      <c r="DL40" s="13">
        <f t="shared" ca="1" si="73"/>
        <v>-1.7410985965614897E-7</v>
      </c>
      <c r="DM40" s="13">
        <f t="shared" ca="1" si="73"/>
        <v>-1.7410985965614897E-7</v>
      </c>
      <c r="DN40" s="13">
        <f t="shared" ca="1" si="73"/>
        <v>-1.7410985965614897E-7</v>
      </c>
      <c r="DO40" s="13">
        <f t="shared" ca="1" si="73"/>
        <v>-1.7410985965614897E-7</v>
      </c>
      <c r="DP40" s="13">
        <f t="shared" ca="1" si="73"/>
        <v>-1.7410985965614897E-7</v>
      </c>
      <c r="DQ40" s="13">
        <f t="shared" ca="1" si="73"/>
        <v>-1.7410985965614897E-7</v>
      </c>
      <c r="DR40" s="13">
        <f t="shared" ca="1" si="73"/>
        <v>-1.7410985965614897E-7</v>
      </c>
      <c r="DS40" s="13">
        <f t="shared" ca="1" si="73"/>
        <v>-1.7410985965614897E-7</v>
      </c>
      <c r="DT40" s="13">
        <f t="shared" ca="1" si="73"/>
        <v>-1.7410985965614897E-7</v>
      </c>
      <c r="DU40" s="13">
        <f t="shared" ca="1" si="73"/>
        <v>-1.7410985965614897E-7</v>
      </c>
      <c r="DV40" s="13">
        <f t="shared" ca="1" si="73"/>
        <v>-1.7410985965614897E-7</v>
      </c>
      <c r="DW40" s="13">
        <f t="shared" ca="1" si="73"/>
        <v>-1.7410985965614897E-7</v>
      </c>
      <c r="DX40" s="13">
        <f t="shared" ca="1" si="73"/>
        <v>-1.7410985965614897E-7</v>
      </c>
      <c r="DY40" s="13">
        <f t="shared" ca="1" si="73"/>
        <v>-1.7410985965614897E-7</v>
      </c>
      <c r="DZ40" s="13">
        <f t="shared" ref="DZ40:GK40" ca="1" si="74">-2*cov_last_next</f>
        <v>-1.7410985965614897E-7</v>
      </c>
      <c r="EA40" s="13">
        <f t="shared" ca="1" si="74"/>
        <v>-1.7410985965614897E-7</v>
      </c>
      <c r="EB40" s="13">
        <f t="shared" ca="1" si="74"/>
        <v>-1.7410985965614897E-7</v>
      </c>
      <c r="EC40" s="13">
        <f t="shared" ca="1" si="74"/>
        <v>-1.7410985965614897E-7</v>
      </c>
      <c r="ED40" s="13">
        <f t="shared" ca="1" si="74"/>
        <v>-1.7410985965614897E-7</v>
      </c>
      <c r="EE40" s="13">
        <f t="shared" ca="1" si="74"/>
        <v>-1.7410985965614897E-7</v>
      </c>
      <c r="EF40" s="13">
        <f t="shared" ca="1" si="74"/>
        <v>-1.7410985965614897E-7</v>
      </c>
      <c r="EG40" s="13">
        <f t="shared" ca="1" si="74"/>
        <v>-1.7410985965614897E-7</v>
      </c>
      <c r="EH40" s="13">
        <f t="shared" ca="1" si="74"/>
        <v>-1.7410985965614897E-7</v>
      </c>
      <c r="EI40" s="13">
        <f t="shared" ca="1" si="74"/>
        <v>-1.7410985965614897E-7</v>
      </c>
      <c r="EJ40" s="13">
        <f t="shared" ca="1" si="74"/>
        <v>-1.7410985965614897E-7</v>
      </c>
      <c r="EK40" s="13">
        <f t="shared" ca="1" si="74"/>
        <v>-1.7410985965614897E-7</v>
      </c>
      <c r="EL40" s="13">
        <f t="shared" ca="1" si="74"/>
        <v>-1.7410985965614897E-7</v>
      </c>
      <c r="EM40" s="13">
        <f t="shared" ca="1" si="74"/>
        <v>-1.7410985965614897E-7</v>
      </c>
      <c r="EN40" s="13">
        <f t="shared" ca="1" si="74"/>
        <v>-1.7410985965614897E-7</v>
      </c>
      <c r="EO40" s="13">
        <f t="shared" ca="1" si="74"/>
        <v>-1.7410985965614897E-7</v>
      </c>
      <c r="EP40" s="13">
        <f t="shared" ca="1" si="74"/>
        <v>-1.7410985965614897E-7</v>
      </c>
      <c r="EQ40" s="13">
        <f t="shared" ca="1" si="74"/>
        <v>-1.7410985965614897E-7</v>
      </c>
      <c r="ER40" s="13">
        <f t="shared" ca="1" si="74"/>
        <v>-1.7410985965614897E-7</v>
      </c>
      <c r="ES40" s="13">
        <f t="shared" ca="1" si="74"/>
        <v>-1.7410985965614897E-7</v>
      </c>
      <c r="ET40" s="13">
        <f t="shared" ca="1" si="74"/>
        <v>-1.7410985965614897E-7</v>
      </c>
      <c r="EU40" s="13">
        <f t="shared" ca="1" si="74"/>
        <v>-1.7410985965614897E-7</v>
      </c>
      <c r="EV40" s="13">
        <f t="shared" ca="1" si="74"/>
        <v>-1.7410985965614897E-7</v>
      </c>
      <c r="EW40" s="13">
        <f t="shared" ca="1" si="74"/>
        <v>-1.7410985965614897E-7</v>
      </c>
      <c r="EX40" s="13">
        <f t="shared" ca="1" si="74"/>
        <v>-1.7410985965614897E-7</v>
      </c>
      <c r="EY40" s="13">
        <f t="shared" ca="1" si="74"/>
        <v>-1.7410985965614897E-7</v>
      </c>
      <c r="EZ40" s="13">
        <f t="shared" ca="1" si="74"/>
        <v>-1.7410985965614897E-7</v>
      </c>
      <c r="FA40" s="13">
        <f t="shared" ca="1" si="74"/>
        <v>-1.7410985965614897E-7</v>
      </c>
      <c r="FB40" s="13">
        <f t="shared" ca="1" si="74"/>
        <v>-1.7410985965614897E-7</v>
      </c>
      <c r="FC40" s="13">
        <f t="shared" ca="1" si="74"/>
        <v>-1.7410985965614897E-7</v>
      </c>
      <c r="FD40" s="13">
        <f t="shared" ca="1" si="74"/>
        <v>-1.7410985965614897E-7</v>
      </c>
      <c r="FE40" s="13">
        <f t="shared" ca="1" si="74"/>
        <v>-1.7410985965614897E-7</v>
      </c>
      <c r="FF40" s="13">
        <f t="shared" ca="1" si="74"/>
        <v>-1.7410985965614897E-7</v>
      </c>
      <c r="FG40" s="13">
        <f t="shared" ca="1" si="74"/>
        <v>-1.7410985965614897E-7</v>
      </c>
      <c r="FH40" s="13">
        <f t="shared" ca="1" si="74"/>
        <v>-1.7410985965614897E-7</v>
      </c>
      <c r="FI40" s="13">
        <f t="shared" ca="1" si="74"/>
        <v>-1.7410985965614897E-7</v>
      </c>
      <c r="FJ40" s="13">
        <f t="shared" ca="1" si="74"/>
        <v>-1.7410985965614897E-7</v>
      </c>
      <c r="FK40" s="13">
        <f t="shared" ca="1" si="74"/>
        <v>-1.7410985965614897E-7</v>
      </c>
      <c r="FL40" s="13">
        <f t="shared" ca="1" si="74"/>
        <v>-1.7410985965614897E-7</v>
      </c>
      <c r="FM40" s="13">
        <f t="shared" ca="1" si="74"/>
        <v>-1.7410985965614897E-7</v>
      </c>
      <c r="FN40" s="13">
        <f t="shared" ca="1" si="74"/>
        <v>-1.7410985965614897E-7</v>
      </c>
      <c r="FO40" s="13">
        <f t="shared" ca="1" si="74"/>
        <v>-1.7410985965614897E-7</v>
      </c>
      <c r="FP40" s="13">
        <f t="shared" ca="1" si="74"/>
        <v>-1.7410985965614897E-7</v>
      </c>
      <c r="FQ40" s="13">
        <f t="shared" ca="1" si="74"/>
        <v>-1.7410985965614897E-7</v>
      </c>
      <c r="FR40" s="13">
        <f t="shared" ca="1" si="74"/>
        <v>-1.7410985965614897E-7</v>
      </c>
      <c r="FS40" s="13">
        <f t="shared" ca="1" si="74"/>
        <v>-1.7410985965614897E-7</v>
      </c>
      <c r="FT40" s="13">
        <f t="shared" ca="1" si="74"/>
        <v>-1.7410985965614897E-7</v>
      </c>
      <c r="FU40" s="13">
        <f t="shared" ca="1" si="74"/>
        <v>-1.7410985965614897E-7</v>
      </c>
      <c r="FV40" s="13">
        <f t="shared" ca="1" si="74"/>
        <v>-1.7410985965614897E-7</v>
      </c>
      <c r="FW40" s="13">
        <f t="shared" ca="1" si="74"/>
        <v>-1.7410985965614897E-7</v>
      </c>
      <c r="FX40" s="13">
        <f t="shared" ca="1" si="74"/>
        <v>-1.7410985965614897E-7</v>
      </c>
      <c r="FY40" s="13">
        <f t="shared" ca="1" si="74"/>
        <v>-1.7410985965614897E-7</v>
      </c>
      <c r="FZ40" s="13">
        <f t="shared" ca="1" si="74"/>
        <v>-1.7410985965614897E-7</v>
      </c>
      <c r="GA40" s="13">
        <f t="shared" ca="1" si="74"/>
        <v>-1.7410985965614897E-7</v>
      </c>
      <c r="GB40" s="13">
        <f t="shared" ca="1" si="74"/>
        <v>-1.7410985965614897E-7</v>
      </c>
      <c r="GC40" s="13">
        <f t="shared" ca="1" si="74"/>
        <v>-1.7410985965614897E-7</v>
      </c>
      <c r="GD40" s="13">
        <f t="shared" ca="1" si="74"/>
        <v>-1.7410985965614897E-7</v>
      </c>
      <c r="GE40" s="13">
        <f t="shared" ca="1" si="74"/>
        <v>-1.7410985965614897E-7</v>
      </c>
      <c r="GF40" s="13">
        <f t="shared" ca="1" si="74"/>
        <v>-1.7410985965614897E-7</v>
      </c>
      <c r="GG40" s="13">
        <f t="shared" ca="1" si="74"/>
        <v>-1.7410985965614897E-7</v>
      </c>
      <c r="GH40" s="13">
        <f t="shared" ca="1" si="74"/>
        <v>-1.7410985965614897E-7</v>
      </c>
      <c r="GI40" s="13">
        <f t="shared" ca="1" si="74"/>
        <v>-1.7410985965614897E-7</v>
      </c>
      <c r="GJ40" s="13">
        <f t="shared" ca="1" si="74"/>
        <v>-1.7410985965614897E-7</v>
      </c>
      <c r="GK40" s="13">
        <f t="shared" ca="1" si="74"/>
        <v>-1.7410985965614897E-7</v>
      </c>
      <c r="GL40" s="13">
        <f t="shared" ref="GL40:IW40" ca="1" si="75">-2*cov_last_next</f>
        <v>-1.7410985965614897E-7</v>
      </c>
      <c r="GM40" s="13">
        <f t="shared" ca="1" si="75"/>
        <v>-1.7410985965614897E-7</v>
      </c>
      <c r="GN40" s="13">
        <f t="shared" ca="1" si="75"/>
        <v>-1.7410985965614897E-7</v>
      </c>
      <c r="GO40" s="13">
        <f t="shared" ca="1" si="75"/>
        <v>-1.7410985965614897E-7</v>
      </c>
      <c r="GP40" s="13">
        <f t="shared" ca="1" si="75"/>
        <v>-1.7410985965614897E-7</v>
      </c>
      <c r="GQ40" s="13">
        <f t="shared" ca="1" si="75"/>
        <v>-1.7410985965614897E-7</v>
      </c>
      <c r="GR40" s="13">
        <f t="shared" ca="1" si="75"/>
        <v>-1.7410985965614897E-7</v>
      </c>
      <c r="GS40" s="13">
        <f t="shared" ca="1" si="75"/>
        <v>-1.7410985965614897E-7</v>
      </c>
      <c r="GT40" s="13">
        <f t="shared" ca="1" si="75"/>
        <v>-1.7410985965614897E-7</v>
      </c>
      <c r="GU40" s="13">
        <f t="shared" ca="1" si="75"/>
        <v>-1.7410985965614897E-7</v>
      </c>
      <c r="GV40" s="13">
        <f t="shared" ca="1" si="75"/>
        <v>-1.7410985965614897E-7</v>
      </c>
      <c r="GW40" s="13">
        <f t="shared" ca="1" si="75"/>
        <v>-1.7410985965614897E-7</v>
      </c>
      <c r="GX40" s="13">
        <f t="shared" ca="1" si="75"/>
        <v>-1.7410985965614897E-7</v>
      </c>
      <c r="GY40" s="13">
        <f t="shared" ca="1" si="75"/>
        <v>-1.7410985965614897E-7</v>
      </c>
      <c r="GZ40" s="13">
        <f t="shared" ca="1" si="75"/>
        <v>-1.7410985965614897E-7</v>
      </c>
      <c r="HA40" s="13">
        <f t="shared" ca="1" si="75"/>
        <v>-1.7410985965614897E-7</v>
      </c>
      <c r="HB40" s="13">
        <f t="shared" ca="1" si="75"/>
        <v>-1.7410985965614897E-7</v>
      </c>
      <c r="HC40" s="13">
        <f t="shared" ca="1" si="75"/>
        <v>-1.7410985965614897E-7</v>
      </c>
      <c r="HD40" s="13">
        <f t="shared" ca="1" si="75"/>
        <v>-1.7410985965614897E-7</v>
      </c>
      <c r="HE40" s="13">
        <f t="shared" ca="1" si="75"/>
        <v>-1.7410985965614897E-7</v>
      </c>
      <c r="HF40" s="13">
        <f t="shared" ca="1" si="75"/>
        <v>-1.7410985965614897E-7</v>
      </c>
      <c r="HG40" s="13">
        <f t="shared" ca="1" si="75"/>
        <v>-1.7410985965614897E-7</v>
      </c>
      <c r="HH40" s="13">
        <f t="shared" ca="1" si="75"/>
        <v>-1.7410985965614897E-7</v>
      </c>
      <c r="HI40" s="13">
        <f t="shared" ca="1" si="75"/>
        <v>-1.7410985965614897E-7</v>
      </c>
      <c r="HJ40" s="13">
        <f t="shared" ca="1" si="75"/>
        <v>-1.7410985965614897E-7</v>
      </c>
      <c r="HK40" s="13">
        <f t="shared" ca="1" si="75"/>
        <v>-1.7410985965614897E-7</v>
      </c>
      <c r="HL40" s="13">
        <f t="shared" ca="1" si="75"/>
        <v>-1.7410985965614897E-7</v>
      </c>
      <c r="HM40" s="13">
        <f t="shared" ca="1" si="75"/>
        <v>-1.7410985965614897E-7</v>
      </c>
      <c r="HN40" s="13">
        <f t="shared" ca="1" si="75"/>
        <v>-1.7410985965614897E-7</v>
      </c>
      <c r="HO40" s="13">
        <f t="shared" ca="1" si="75"/>
        <v>-1.7410985965614897E-7</v>
      </c>
      <c r="HP40" s="13">
        <f t="shared" ca="1" si="75"/>
        <v>-1.7410985965614897E-7</v>
      </c>
      <c r="HQ40" s="13">
        <f t="shared" ca="1" si="75"/>
        <v>-1.7410985965614897E-7</v>
      </c>
      <c r="HR40" s="13">
        <f t="shared" ca="1" si="75"/>
        <v>-1.7410985965614897E-7</v>
      </c>
      <c r="HS40" s="13">
        <f t="shared" ca="1" si="75"/>
        <v>-1.7410985965614897E-7</v>
      </c>
      <c r="HT40" s="13">
        <f t="shared" ca="1" si="75"/>
        <v>-1.7410985965614897E-7</v>
      </c>
      <c r="HU40" s="13">
        <f t="shared" ca="1" si="75"/>
        <v>-1.7410985965614897E-7</v>
      </c>
      <c r="HV40" s="13">
        <f t="shared" ca="1" si="75"/>
        <v>-1.7410985965614897E-7</v>
      </c>
      <c r="HW40" s="13">
        <f t="shared" ca="1" si="75"/>
        <v>-1.7410985965614897E-7</v>
      </c>
      <c r="HX40" s="13">
        <f t="shared" ca="1" si="75"/>
        <v>-1.7410985965614897E-7</v>
      </c>
      <c r="HY40" s="13">
        <f t="shared" ca="1" si="75"/>
        <v>-1.7410985965614897E-7</v>
      </c>
      <c r="HZ40" s="13">
        <f t="shared" ca="1" si="75"/>
        <v>-1.7410985965614897E-7</v>
      </c>
      <c r="IA40" s="13">
        <f t="shared" ca="1" si="75"/>
        <v>-1.7410985965614897E-7</v>
      </c>
      <c r="IB40" s="13">
        <f t="shared" ca="1" si="75"/>
        <v>-1.7410985965614897E-7</v>
      </c>
      <c r="IC40" s="13">
        <f t="shared" ca="1" si="75"/>
        <v>-1.7410985965614897E-7</v>
      </c>
      <c r="ID40" s="13">
        <f t="shared" ca="1" si="75"/>
        <v>-1.7410985965614897E-7</v>
      </c>
      <c r="IE40" s="13">
        <f t="shared" ca="1" si="75"/>
        <v>-1.7410985965614897E-7</v>
      </c>
      <c r="IF40" s="13">
        <f t="shared" ca="1" si="75"/>
        <v>-1.7410985965614897E-7</v>
      </c>
      <c r="IG40" s="13">
        <f t="shared" ca="1" si="75"/>
        <v>-1.7410985965614897E-7</v>
      </c>
      <c r="IH40" s="13">
        <f t="shared" ca="1" si="75"/>
        <v>-1.7410985965614897E-7</v>
      </c>
      <c r="II40" s="13">
        <f t="shared" ca="1" si="75"/>
        <v>-1.7410985965614897E-7</v>
      </c>
      <c r="IJ40" s="13">
        <f t="shared" ca="1" si="75"/>
        <v>-1.7410985965614897E-7</v>
      </c>
      <c r="IK40" s="13">
        <f t="shared" ca="1" si="75"/>
        <v>-1.7410985965614897E-7</v>
      </c>
      <c r="IL40" s="13">
        <f t="shared" ca="1" si="75"/>
        <v>-1.7410985965614897E-7</v>
      </c>
      <c r="IM40" s="13">
        <f t="shared" ca="1" si="75"/>
        <v>-1.7410985965614897E-7</v>
      </c>
      <c r="IN40" s="13">
        <f t="shared" ca="1" si="75"/>
        <v>-1.7410985965614897E-7</v>
      </c>
      <c r="IO40" s="13">
        <f t="shared" ca="1" si="75"/>
        <v>-1.7410985965614897E-7</v>
      </c>
      <c r="IP40" s="13">
        <f t="shared" ca="1" si="75"/>
        <v>-1.7410985965614897E-7</v>
      </c>
      <c r="IQ40" s="13">
        <f t="shared" ca="1" si="75"/>
        <v>-1.7410985965614897E-7</v>
      </c>
      <c r="IR40" s="13">
        <f t="shared" ca="1" si="75"/>
        <v>-1.7410985965614897E-7</v>
      </c>
      <c r="IS40" s="13">
        <f t="shared" ca="1" si="75"/>
        <v>-1.7410985965614897E-7</v>
      </c>
      <c r="IT40" s="13">
        <f t="shared" ca="1" si="75"/>
        <v>-1.7410985965614897E-7</v>
      </c>
      <c r="IU40" s="13">
        <f t="shared" ca="1" si="75"/>
        <v>-1.7410985965614897E-7</v>
      </c>
      <c r="IV40" s="13">
        <f t="shared" ca="1" si="75"/>
        <v>-1.7410985965614897E-7</v>
      </c>
      <c r="IW40" s="13">
        <f t="shared" ca="1" si="75"/>
        <v>-1.7410985965614897E-7</v>
      </c>
      <c r="IX40" s="13">
        <f t="shared" ref="IX40:KP40" ca="1" si="76">-2*cov_last_next</f>
        <v>-1.7410985965614897E-7</v>
      </c>
      <c r="IY40" s="13">
        <f t="shared" ca="1" si="76"/>
        <v>-1.7410985965614897E-7</v>
      </c>
      <c r="IZ40" s="13">
        <f t="shared" ca="1" si="76"/>
        <v>-1.7410985965614897E-7</v>
      </c>
      <c r="JA40" s="13">
        <f t="shared" ca="1" si="76"/>
        <v>-1.7410985965614897E-7</v>
      </c>
      <c r="JB40" s="13">
        <f t="shared" ca="1" si="76"/>
        <v>-1.7410985965614897E-7</v>
      </c>
      <c r="JC40" s="13">
        <f t="shared" ca="1" si="76"/>
        <v>-1.7410985965614897E-7</v>
      </c>
      <c r="JD40" s="13">
        <f t="shared" ca="1" si="76"/>
        <v>-1.7410985965614897E-7</v>
      </c>
      <c r="JE40" s="13">
        <f t="shared" ca="1" si="76"/>
        <v>-1.7410985965614897E-7</v>
      </c>
      <c r="JF40" s="13">
        <f t="shared" ca="1" si="76"/>
        <v>-1.7410985965614897E-7</v>
      </c>
      <c r="JG40" s="13">
        <f t="shared" ca="1" si="76"/>
        <v>-1.7410985965614897E-7</v>
      </c>
      <c r="JH40" s="13">
        <f t="shared" ca="1" si="76"/>
        <v>-1.7410985965614897E-7</v>
      </c>
      <c r="JI40" s="13">
        <f t="shared" ca="1" si="76"/>
        <v>-1.7410985965614897E-7</v>
      </c>
      <c r="JJ40" s="13">
        <f t="shared" ca="1" si="76"/>
        <v>-1.7410985965614897E-7</v>
      </c>
      <c r="JK40" s="13">
        <f t="shared" ca="1" si="76"/>
        <v>-1.7410985965614897E-7</v>
      </c>
      <c r="JL40" s="13">
        <f t="shared" ca="1" si="76"/>
        <v>-1.7410985965614897E-7</v>
      </c>
      <c r="JM40" s="13">
        <f t="shared" ca="1" si="76"/>
        <v>-1.7410985965614897E-7</v>
      </c>
      <c r="JN40" s="13">
        <f t="shared" ca="1" si="76"/>
        <v>-1.7410985965614897E-7</v>
      </c>
      <c r="JO40" s="13">
        <f t="shared" ca="1" si="76"/>
        <v>-1.7410985965614897E-7</v>
      </c>
      <c r="JP40" s="13">
        <f t="shared" ca="1" si="76"/>
        <v>-1.7410985965614897E-7</v>
      </c>
      <c r="JQ40" s="13">
        <f t="shared" ca="1" si="76"/>
        <v>-1.7410985965614897E-7</v>
      </c>
      <c r="JR40" s="13">
        <f t="shared" ca="1" si="76"/>
        <v>-1.7410985965614897E-7</v>
      </c>
      <c r="JS40" s="13">
        <f t="shared" ca="1" si="76"/>
        <v>-1.7410985965614897E-7</v>
      </c>
      <c r="JT40" s="13">
        <f t="shared" ca="1" si="76"/>
        <v>-1.7410985965614897E-7</v>
      </c>
      <c r="JU40" s="13">
        <f t="shared" ca="1" si="76"/>
        <v>-1.7410985965614897E-7</v>
      </c>
      <c r="JV40" s="13">
        <f t="shared" ca="1" si="76"/>
        <v>-1.7410985965614897E-7</v>
      </c>
      <c r="JW40" s="13">
        <f t="shared" ca="1" si="76"/>
        <v>-1.7410985965614897E-7</v>
      </c>
      <c r="JX40" s="13">
        <f t="shared" ca="1" si="76"/>
        <v>-1.7410985965614897E-7</v>
      </c>
      <c r="JY40" s="13">
        <f t="shared" ca="1" si="76"/>
        <v>-1.7410985965614897E-7</v>
      </c>
      <c r="JZ40" s="13">
        <f t="shared" ca="1" si="76"/>
        <v>-1.7410985965614897E-7</v>
      </c>
      <c r="KA40" s="13">
        <f t="shared" ca="1" si="76"/>
        <v>-1.7410985965614897E-7</v>
      </c>
      <c r="KB40" s="13">
        <f t="shared" ca="1" si="76"/>
        <v>-1.7410985965614897E-7</v>
      </c>
      <c r="KC40" s="13">
        <f t="shared" ca="1" si="76"/>
        <v>-1.7410985965614897E-7</v>
      </c>
      <c r="KD40" s="13">
        <f t="shared" ca="1" si="76"/>
        <v>-1.7410985965614897E-7</v>
      </c>
      <c r="KE40" s="13">
        <f t="shared" ca="1" si="76"/>
        <v>-1.7410985965614897E-7</v>
      </c>
      <c r="KF40" s="13">
        <f t="shared" ca="1" si="76"/>
        <v>-1.7410985965614897E-7</v>
      </c>
      <c r="KG40" s="13">
        <f t="shared" ca="1" si="76"/>
        <v>-1.7410985965614897E-7</v>
      </c>
      <c r="KH40" s="13">
        <f t="shared" ca="1" si="76"/>
        <v>-1.7410985965614897E-7</v>
      </c>
      <c r="KI40" s="13">
        <f t="shared" ca="1" si="76"/>
        <v>-1.7410985965614897E-7</v>
      </c>
      <c r="KJ40" s="13">
        <f t="shared" ca="1" si="76"/>
        <v>-1.7410985965614897E-7</v>
      </c>
      <c r="KK40" s="13">
        <f t="shared" ca="1" si="76"/>
        <v>-1.7410985965614897E-7</v>
      </c>
      <c r="KL40" s="13">
        <f t="shared" ca="1" si="76"/>
        <v>-1.7410985965614897E-7</v>
      </c>
      <c r="KM40" s="13">
        <f t="shared" ca="1" si="76"/>
        <v>-1.7410985965614897E-7</v>
      </c>
      <c r="KN40" s="13">
        <f t="shared" ca="1" si="76"/>
        <v>-1.7410985965614897E-7</v>
      </c>
      <c r="KO40" s="13">
        <f t="shared" ca="1" si="76"/>
        <v>-1.7410985965614897E-7</v>
      </c>
      <c r="KP40" s="13">
        <f t="shared" ca="1" si="76"/>
        <v>-4.1905511836853379E-7</v>
      </c>
    </row>
    <row r="41" spans="1:302" x14ac:dyDescent="0.2">
      <c r="A41" s="13" t="s">
        <v>10</v>
      </c>
      <c r="B41" s="17">
        <f ca="1">B38+B39+B40</f>
        <v>1.6446758349227729E-7</v>
      </c>
      <c r="C41" s="17">
        <f t="shared" ref="C41:BN41" ca="1" si="77">C38+C39+C40</f>
        <v>1.6446758349227729E-7</v>
      </c>
      <c r="D41" s="17">
        <f t="shared" ca="1" si="77"/>
        <v>1.6446758349227729E-7</v>
      </c>
      <c r="E41" s="17">
        <f t="shared" ca="1" si="77"/>
        <v>1.6446758349227729E-7</v>
      </c>
      <c r="F41" s="17">
        <f t="shared" ca="1" si="77"/>
        <v>1.6446758349227729E-7</v>
      </c>
      <c r="G41" s="17">
        <f t="shared" ca="1" si="77"/>
        <v>1.6446758349227729E-7</v>
      </c>
      <c r="H41" s="17">
        <f t="shared" ca="1" si="77"/>
        <v>1.6446758349227729E-7</v>
      </c>
      <c r="I41" s="17">
        <f t="shared" ca="1" si="77"/>
        <v>1.6446758349227729E-7</v>
      </c>
      <c r="J41" s="17">
        <f t="shared" ca="1" si="77"/>
        <v>1.6446758349227729E-7</v>
      </c>
      <c r="K41" s="17">
        <f t="shared" ca="1" si="77"/>
        <v>1.6446758349227729E-7</v>
      </c>
      <c r="L41" s="17">
        <f t="shared" ca="1" si="77"/>
        <v>2.3618355869858714E-7</v>
      </c>
      <c r="M41" s="17">
        <f t="shared" ca="1" si="77"/>
        <v>2.3618355869858714E-7</v>
      </c>
      <c r="N41" s="17">
        <f t="shared" ca="1" si="77"/>
        <v>2.3618355869858714E-7</v>
      </c>
      <c r="O41" s="17">
        <f t="shared" ca="1" si="77"/>
        <v>2.3618355869858714E-7</v>
      </c>
      <c r="P41" s="17">
        <f t="shared" ca="1" si="77"/>
        <v>2.3618355869858714E-7</v>
      </c>
      <c r="Q41" s="17">
        <f t="shared" ca="1" si="77"/>
        <v>2.3618355869858714E-7</v>
      </c>
      <c r="R41" s="17">
        <f t="shared" ca="1" si="77"/>
        <v>2.3618355869858714E-7</v>
      </c>
      <c r="S41" s="17">
        <f t="shared" ca="1" si="77"/>
        <v>2.3618355869858714E-7</v>
      </c>
      <c r="T41" s="17">
        <f t="shared" ca="1" si="77"/>
        <v>2.3618355869858714E-7</v>
      </c>
      <c r="U41" s="17">
        <f t="shared" ca="1" si="77"/>
        <v>2.3618355869858714E-7</v>
      </c>
      <c r="V41" s="17">
        <f t="shared" ca="1" si="77"/>
        <v>2.700458341960158E-7</v>
      </c>
      <c r="W41" s="17">
        <f t="shared" ca="1" si="77"/>
        <v>2.700458341960158E-7</v>
      </c>
      <c r="X41" s="17">
        <f t="shared" ca="1" si="77"/>
        <v>2.700458341960158E-7</v>
      </c>
      <c r="Y41" s="17">
        <f t="shared" ca="1" si="77"/>
        <v>2.700458341960158E-7</v>
      </c>
      <c r="Z41" s="17">
        <f t="shared" ca="1" si="77"/>
        <v>2.700458341960158E-7</v>
      </c>
      <c r="AA41" s="17">
        <f t="shared" ca="1" si="77"/>
        <v>2.700458341960158E-7</v>
      </c>
      <c r="AB41" s="17">
        <f t="shared" ca="1" si="77"/>
        <v>2.700458341960158E-7</v>
      </c>
      <c r="AC41" s="17">
        <f t="shared" ca="1" si="77"/>
        <v>2.700458341960158E-7</v>
      </c>
      <c r="AD41" s="17">
        <f t="shared" ca="1" si="77"/>
        <v>2.700458341960158E-7</v>
      </c>
      <c r="AE41" s="17">
        <f t="shared" ca="1" si="77"/>
        <v>2.700458341960158E-7</v>
      </c>
      <c r="AF41" s="17">
        <f t="shared" ca="1" si="77"/>
        <v>2.6100503084695539E-7</v>
      </c>
      <c r="AG41" s="17">
        <f t="shared" ca="1" si="77"/>
        <v>2.6100503084695539E-7</v>
      </c>
      <c r="AH41" s="17">
        <f t="shared" ca="1" si="77"/>
        <v>2.6100503084695539E-7</v>
      </c>
      <c r="AI41" s="17">
        <f t="shared" ca="1" si="77"/>
        <v>2.6100503084695539E-7</v>
      </c>
      <c r="AJ41" s="17">
        <f t="shared" ca="1" si="77"/>
        <v>2.6100503084695539E-7</v>
      </c>
      <c r="AK41" s="17">
        <f t="shared" ca="1" si="77"/>
        <v>2.6100503084695539E-7</v>
      </c>
      <c r="AL41" s="17">
        <f t="shared" ca="1" si="77"/>
        <v>2.6100503084695539E-7</v>
      </c>
      <c r="AM41" s="17">
        <f t="shared" ca="1" si="77"/>
        <v>2.6100503084695539E-7</v>
      </c>
      <c r="AN41" s="17">
        <f t="shared" ca="1" si="77"/>
        <v>2.6100503084695539E-7</v>
      </c>
      <c r="AO41" s="17">
        <f t="shared" ca="1" si="77"/>
        <v>2.6100503084695539E-7</v>
      </c>
      <c r="AP41" s="17">
        <f t="shared" ca="1" si="77"/>
        <v>2.8265944934422903E-7</v>
      </c>
      <c r="AQ41" s="17">
        <f t="shared" ca="1" si="77"/>
        <v>2.8265944934422903E-7</v>
      </c>
      <c r="AR41" s="17">
        <f t="shared" ca="1" si="77"/>
        <v>2.8265944934422903E-7</v>
      </c>
      <c r="AS41" s="17">
        <f t="shared" ca="1" si="77"/>
        <v>2.8265944934422903E-7</v>
      </c>
      <c r="AT41" s="17">
        <f t="shared" ca="1" si="77"/>
        <v>2.8265944934422903E-7</v>
      </c>
      <c r="AU41" s="17">
        <f t="shared" ca="1" si="77"/>
        <v>2.8265944934422903E-7</v>
      </c>
      <c r="AV41" s="17">
        <f t="shared" ca="1" si="77"/>
        <v>2.8265944934422903E-7</v>
      </c>
      <c r="AW41" s="17">
        <f t="shared" ca="1" si="77"/>
        <v>2.8265944934422903E-7</v>
      </c>
      <c r="AX41" s="17">
        <f t="shared" ca="1" si="77"/>
        <v>2.8265944934422903E-7</v>
      </c>
      <c r="AY41" s="17">
        <f t="shared" ca="1" si="77"/>
        <v>2.8265944934422903E-7</v>
      </c>
      <c r="AZ41" s="17">
        <f t="shared" ca="1" si="77"/>
        <v>2.738477968776259E-7</v>
      </c>
      <c r="BA41" s="17">
        <f t="shared" ca="1" si="77"/>
        <v>2.738477968776259E-7</v>
      </c>
      <c r="BB41" s="17">
        <f t="shared" ca="1" si="77"/>
        <v>2.738477968776259E-7</v>
      </c>
      <c r="BC41" s="17">
        <f t="shared" ca="1" si="77"/>
        <v>2.738477968776259E-7</v>
      </c>
      <c r="BD41" s="17">
        <f t="shared" ca="1" si="77"/>
        <v>2.738477968776259E-7</v>
      </c>
      <c r="BE41" s="17">
        <f t="shared" ca="1" si="77"/>
        <v>2.738477968776259E-7</v>
      </c>
      <c r="BF41" s="17">
        <f t="shared" ca="1" si="77"/>
        <v>2.738477968776259E-7</v>
      </c>
      <c r="BG41" s="17">
        <f t="shared" ca="1" si="77"/>
        <v>2.738477968776259E-7</v>
      </c>
      <c r="BH41" s="17">
        <f t="shared" ca="1" si="77"/>
        <v>2.738477968776259E-7</v>
      </c>
      <c r="BI41" s="17">
        <f t="shared" ca="1" si="77"/>
        <v>2.738477968776259E-7</v>
      </c>
      <c r="BJ41" s="17">
        <f t="shared" ca="1" si="77"/>
        <v>2.738477968776259E-7</v>
      </c>
      <c r="BK41" s="17">
        <f t="shared" ca="1" si="77"/>
        <v>2.738477968776259E-7</v>
      </c>
      <c r="BL41" s="17">
        <f t="shared" ca="1" si="77"/>
        <v>2.738477968776259E-7</v>
      </c>
      <c r="BM41" s="17">
        <f t="shared" ca="1" si="77"/>
        <v>2.738477968776259E-7</v>
      </c>
      <c r="BN41" s="17">
        <f t="shared" ca="1" si="77"/>
        <v>2.738477968776259E-7</v>
      </c>
      <c r="BO41" s="17">
        <f t="shared" ref="BO41:DZ41" ca="1" si="78">BO38+BO39+BO40</f>
        <v>2.738477968776259E-7</v>
      </c>
      <c r="BP41" s="17">
        <f t="shared" ca="1" si="78"/>
        <v>2.738477968776259E-7</v>
      </c>
      <c r="BQ41" s="17">
        <f t="shared" ca="1" si="78"/>
        <v>2.738477968776259E-7</v>
      </c>
      <c r="BR41" s="17">
        <f t="shared" ca="1" si="78"/>
        <v>2.738477968776259E-7</v>
      </c>
      <c r="BS41" s="17">
        <f t="shared" ca="1" si="78"/>
        <v>2.738477968776259E-7</v>
      </c>
      <c r="BT41" s="17">
        <f t="shared" ca="1" si="78"/>
        <v>2.6784272329523902E-7</v>
      </c>
      <c r="BU41" s="17">
        <f t="shared" ca="1" si="78"/>
        <v>2.6784272329523902E-7</v>
      </c>
      <c r="BV41" s="17">
        <f t="shared" ca="1" si="78"/>
        <v>2.6784272329523902E-7</v>
      </c>
      <c r="BW41" s="17">
        <f t="shared" ca="1" si="78"/>
        <v>2.6784272329523902E-7</v>
      </c>
      <c r="BX41" s="17">
        <f t="shared" ca="1" si="78"/>
        <v>2.6784272329523902E-7</v>
      </c>
      <c r="BY41" s="17">
        <f t="shared" ca="1" si="78"/>
        <v>2.6784272329523902E-7</v>
      </c>
      <c r="BZ41" s="17">
        <f t="shared" ca="1" si="78"/>
        <v>2.6784272329523902E-7</v>
      </c>
      <c r="CA41" s="17">
        <f t="shared" ca="1" si="78"/>
        <v>2.6784272329523902E-7</v>
      </c>
      <c r="CB41" s="17">
        <f t="shared" ca="1" si="78"/>
        <v>2.6784272329523902E-7</v>
      </c>
      <c r="CC41" s="17">
        <f t="shared" ca="1" si="78"/>
        <v>2.6784272329523902E-7</v>
      </c>
      <c r="CD41" s="17">
        <f t="shared" ca="1" si="78"/>
        <v>2.6784272329523902E-7</v>
      </c>
      <c r="CE41" s="17">
        <f t="shared" ca="1" si="78"/>
        <v>2.6784272329523902E-7</v>
      </c>
      <c r="CF41" s="17">
        <f t="shared" ca="1" si="78"/>
        <v>2.6784272329523902E-7</v>
      </c>
      <c r="CG41" s="17">
        <f t="shared" ca="1" si="78"/>
        <v>2.6784272329523902E-7</v>
      </c>
      <c r="CH41" s="17">
        <f t="shared" ca="1" si="78"/>
        <v>2.6784272329523902E-7</v>
      </c>
      <c r="CI41" s="17">
        <f t="shared" ca="1" si="78"/>
        <v>2.6784272329523902E-7</v>
      </c>
      <c r="CJ41" s="17">
        <f t="shared" ca="1" si="78"/>
        <v>2.6784272329523902E-7</v>
      </c>
      <c r="CK41" s="17">
        <f t="shared" ca="1" si="78"/>
        <v>2.6784272329523902E-7</v>
      </c>
      <c r="CL41" s="17">
        <f t="shared" ca="1" si="78"/>
        <v>2.6784272329523902E-7</v>
      </c>
      <c r="CM41" s="17">
        <f t="shared" ca="1" si="78"/>
        <v>2.6784272329523902E-7</v>
      </c>
      <c r="CN41" s="17">
        <f t="shared" ca="1" si="78"/>
        <v>2.6784272329523902E-7</v>
      </c>
      <c r="CO41" s="17">
        <f t="shared" ca="1" si="78"/>
        <v>2.6784272329523902E-7</v>
      </c>
      <c r="CP41" s="17">
        <f t="shared" ca="1" si="78"/>
        <v>2.6784272329523902E-7</v>
      </c>
      <c r="CQ41" s="17">
        <f t="shared" ca="1" si="78"/>
        <v>2.6784272329523902E-7</v>
      </c>
      <c r="CR41" s="17">
        <f t="shared" ca="1" si="78"/>
        <v>2.6784272329523902E-7</v>
      </c>
      <c r="CS41" s="17">
        <f t="shared" ca="1" si="78"/>
        <v>2.6784272329523902E-7</v>
      </c>
      <c r="CT41" s="17">
        <f t="shared" ca="1" si="78"/>
        <v>2.6784272329523902E-7</v>
      </c>
      <c r="CU41" s="17">
        <f t="shared" ca="1" si="78"/>
        <v>2.6784272329523902E-7</v>
      </c>
      <c r="CV41" s="17">
        <f t="shared" ca="1" si="78"/>
        <v>2.6784272329523902E-7</v>
      </c>
      <c r="CW41" s="17">
        <f t="shared" ca="1" si="78"/>
        <v>2.6784272329523902E-7</v>
      </c>
      <c r="CX41" s="17">
        <f t="shared" ca="1" si="78"/>
        <v>2.6900930758133573E-7</v>
      </c>
      <c r="CY41" s="17">
        <f t="shared" ca="1" si="78"/>
        <v>2.6900930758133573E-7</v>
      </c>
      <c r="CZ41" s="17">
        <f t="shared" ca="1" si="78"/>
        <v>2.6900930758133573E-7</v>
      </c>
      <c r="DA41" s="17">
        <f t="shared" ca="1" si="78"/>
        <v>2.6900930758133573E-7</v>
      </c>
      <c r="DB41" s="17">
        <f t="shared" ca="1" si="78"/>
        <v>2.6900930758133573E-7</v>
      </c>
      <c r="DC41" s="17">
        <f t="shared" ca="1" si="78"/>
        <v>2.6900930758133573E-7</v>
      </c>
      <c r="DD41" s="17">
        <f t="shared" ca="1" si="78"/>
        <v>2.6900930758133573E-7</v>
      </c>
      <c r="DE41" s="17">
        <f t="shared" ca="1" si="78"/>
        <v>2.6900930758133573E-7</v>
      </c>
      <c r="DF41" s="17">
        <f t="shared" ca="1" si="78"/>
        <v>2.6900930758133573E-7</v>
      </c>
      <c r="DG41" s="17">
        <f t="shared" ca="1" si="78"/>
        <v>2.6900930758133573E-7</v>
      </c>
      <c r="DH41" s="17">
        <f t="shared" ca="1" si="78"/>
        <v>2.6900930758133573E-7</v>
      </c>
      <c r="DI41" s="17">
        <f t="shared" ca="1" si="78"/>
        <v>2.6900930758133573E-7</v>
      </c>
      <c r="DJ41" s="17">
        <f t="shared" ca="1" si="78"/>
        <v>2.6900930758133573E-7</v>
      </c>
      <c r="DK41" s="17">
        <f t="shared" ca="1" si="78"/>
        <v>2.6900930758133573E-7</v>
      </c>
      <c r="DL41" s="17">
        <f t="shared" ca="1" si="78"/>
        <v>2.6900930758133573E-7</v>
      </c>
      <c r="DM41" s="17">
        <f t="shared" ca="1" si="78"/>
        <v>2.6900930758133573E-7</v>
      </c>
      <c r="DN41" s="17">
        <f t="shared" ca="1" si="78"/>
        <v>2.6900930758133573E-7</v>
      </c>
      <c r="DO41" s="17">
        <f t="shared" ca="1" si="78"/>
        <v>2.6900930758133573E-7</v>
      </c>
      <c r="DP41" s="17">
        <f t="shared" ca="1" si="78"/>
        <v>2.6900930758133573E-7</v>
      </c>
      <c r="DQ41" s="17">
        <f t="shared" ca="1" si="78"/>
        <v>2.6900930758133573E-7</v>
      </c>
      <c r="DR41" s="17">
        <f t="shared" ca="1" si="78"/>
        <v>2.6900930758133573E-7</v>
      </c>
      <c r="DS41" s="17">
        <f t="shared" ca="1" si="78"/>
        <v>2.6900930758133573E-7</v>
      </c>
      <c r="DT41" s="17">
        <f t="shared" ca="1" si="78"/>
        <v>2.6900930758133573E-7</v>
      </c>
      <c r="DU41" s="17">
        <f t="shared" ca="1" si="78"/>
        <v>2.6900930758133573E-7</v>
      </c>
      <c r="DV41" s="17">
        <f t="shared" ca="1" si="78"/>
        <v>2.6900930758133573E-7</v>
      </c>
      <c r="DW41" s="17">
        <f t="shared" ca="1" si="78"/>
        <v>2.6900930758133573E-7</v>
      </c>
      <c r="DX41" s="17">
        <f t="shared" ca="1" si="78"/>
        <v>2.6900930758133573E-7</v>
      </c>
      <c r="DY41" s="17">
        <f t="shared" ca="1" si="78"/>
        <v>2.6900930758133573E-7</v>
      </c>
      <c r="DZ41" s="17">
        <f t="shared" ca="1" si="78"/>
        <v>2.6900930758133573E-7</v>
      </c>
      <c r="EA41" s="17">
        <f t="shared" ref="EA41:GL41" ca="1" si="79">EA38+EA39+EA40</f>
        <v>2.6900930758133573E-7</v>
      </c>
      <c r="EB41" s="17">
        <f t="shared" ca="1" si="79"/>
        <v>2.6900930758133573E-7</v>
      </c>
      <c r="EC41" s="17">
        <f t="shared" ca="1" si="79"/>
        <v>2.6900930758133573E-7</v>
      </c>
      <c r="ED41" s="17">
        <f t="shared" ca="1" si="79"/>
        <v>2.6900930758133573E-7</v>
      </c>
      <c r="EE41" s="17">
        <f t="shared" ca="1" si="79"/>
        <v>2.6900930758133573E-7</v>
      </c>
      <c r="EF41" s="17">
        <f t="shared" ca="1" si="79"/>
        <v>2.6900930758133573E-7</v>
      </c>
      <c r="EG41" s="17">
        <f t="shared" ca="1" si="79"/>
        <v>2.6900930758133573E-7</v>
      </c>
      <c r="EH41" s="17">
        <f t="shared" ca="1" si="79"/>
        <v>2.6900930758133573E-7</v>
      </c>
      <c r="EI41" s="17">
        <f t="shared" ca="1" si="79"/>
        <v>2.6900930758133573E-7</v>
      </c>
      <c r="EJ41" s="17">
        <f t="shared" ca="1" si="79"/>
        <v>2.6900930758133573E-7</v>
      </c>
      <c r="EK41" s="17">
        <f t="shared" ca="1" si="79"/>
        <v>2.6900930758133573E-7</v>
      </c>
      <c r="EL41" s="17">
        <f t="shared" ca="1" si="79"/>
        <v>2.6900930758133573E-7</v>
      </c>
      <c r="EM41" s="17">
        <f t="shared" ca="1" si="79"/>
        <v>2.6900930758133573E-7</v>
      </c>
      <c r="EN41" s="17">
        <f t="shared" ca="1" si="79"/>
        <v>2.6900930758133573E-7</v>
      </c>
      <c r="EO41" s="17">
        <f t="shared" ca="1" si="79"/>
        <v>2.6900930758133573E-7</v>
      </c>
      <c r="EP41" s="17">
        <f t="shared" ca="1" si="79"/>
        <v>2.6900930758133573E-7</v>
      </c>
      <c r="EQ41" s="17">
        <f t="shared" ca="1" si="79"/>
        <v>2.6900930758133573E-7</v>
      </c>
      <c r="ER41" s="17">
        <f t="shared" ca="1" si="79"/>
        <v>2.6900930758133573E-7</v>
      </c>
      <c r="ES41" s="17">
        <f t="shared" ca="1" si="79"/>
        <v>2.6900930758133573E-7</v>
      </c>
      <c r="ET41" s="17">
        <f t="shared" ca="1" si="79"/>
        <v>2.6900930758133573E-7</v>
      </c>
      <c r="EU41" s="17">
        <f t="shared" ca="1" si="79"/>
        <v>2.6900930758133573E-7</v>
      </c>
      <c r="EV41" s="17">
        <f t="shared" ca="1" si="79"/>
        <v>2.6900930758133573E-7</v>
      </c>
      <c r="EW41" s="17">
        <f t="shared" ca="1" si="79"/>
        <v>2.6900930758133573E-7</v>
      </c>
      <c r="EX41" s="17">
        <f t="shared" ca="1" si="79"/>
        <v>2.6900930758133573E-7</v>
      </c>
      <c r="EY41" s="17">
        <f t="shared" ca="1" si="79"/>
        <v>2.6900930758133573E-7</v>
      </c>
      <c r="EZ41" s="17">
        <f t="shared" ca="1" si="79"/>
        <v>2.6900930758133573E-7</v>
      </c>
      <c r="FA41" s="17">
        <f t="shared" ca="1" si="79"/>
        <v>2.6900930758133573E-7</v>
      </c>
      <c r="FB41" s="17">
        <f t="shared" ca="1" si="79"/>
        <v>2.6900930758133573E-7</v>
      </c>
      <c r="FC41" s="17">
        <f t="shared" ca="1" si="79"/>
        <v>2.6900930758133573E-7</v>
      </c>
      <c r="FD41" s="17">
        <f t="shared" ca="1" si="79"/>
        <v>2.6900930758133573E-7</v>
      </c>
      <c r="FE41" s="17">
        <f t="shared" ca="1" si="79"/>
        <v>2.6900930758133573E-7</v>
      </c>
      <c r="FF41" s="17">
        <f t="shared" ca="1" si="79"/>
        <v>2.6900930758133573E-7</v>
      </c>
      <c r="FG41" s="17">
        <f t="shared" ca="1" si="79"/>
        <v>2.6900930758133573E-7</v>
      </c>
      <c r="FH41" s="17">
        <f t="shared" ca="1" si="79"/>
        <v>2.6900930758133573E-7</v>
      </c>
      <c r="FI41" s="17">
        <f t="shared" ca="1" si="79"/>
        <v>2.6900930758133573E-7</v>
      </c>
      <c r="FJ41" s="17">
        <f t="shared" ca="1" si="79"/>
        <v>2.6900930758133573E-7</v>
      </c>
      <c r="FK41" s="17">
        <f t="shared" ca="1" si="79"/>
        <v>2.6900930758133573E-7</v>
      </c>
      <c r="FL41" s="17">
        <f t="shared" ca="1" si="79"/>
        <v>2.6900930758133573E-7</v>
      </c>
      <c r="FM41" s="17">
        <f t="shared" ca="1" si="79"/>
        <v>2.6900930758133573E-7</v>
      </c>
      <c r="FN41" s="17">
        <f t="shared" ca="1" si="79"/>
        <v>2.6900930758133573E-7</v>
      </c>
      <c r="FO41" s="17">
        <f t="shared" ca="1" si="79"/>
        <v>2.6900930758133573E-7</v>
      </c>
      <c r="FP41" s="17">
        <f t="shared" ca="1" si="79"/>
        <v>2.6900930758133573E-7</v>
      </c>
      <c r="FQ41" s="17">
        <f t="shared" ca="1" si="79"/>
        <v>2.6900930758133573E-7</v>
      </c>
      <c r="FR41" s="17">
        <f t="shared" ca="1" si="79"/>
        <v>2.6900930758133573E-7</v>
      </c>
      <c r="FS41" s="17">
        <f t="shared" ca="1" si="79"/>
        <v>2.6900930758133573E-7</v>
      </c>
      <c r="FT41" s="17">
        <f t="shared" ca="1" si="79"/>
        <v>2.6900930758133573E-7</v>
      </c>
      <c r="FU41" s="17">
        <f t="shared" ca="1" si="79"/>
        <v>2.6900930758133573E-7</v>
      </c>
      <c r="FV41" s="17">
        <f t="shared" ca="1" si="79"/>
        <v>2.6900930758133573E-7</v>
      </c>
      <c r="FW41" s="17">
        <f t="shared" ca="1" si="79"/>
        <v>2.6900930758133573E-7</v>
      </c>
      <c r="FX41" s="17">
        <f t="shared" ca="1" si="79"/>
        <v>2.6900930758133573E-7</v>
      </c>
      <c r="FY41" s="17">
        <f t="shared" ca="1" si="79"/>
        <v>2.6900930758133573E-7</v>
      </c>
      <c r="FZ41" s="17">
        <f t="shared" ca="1" si="79"/>
        <v>2.6900930758133573E-7</v>
      </c>
      <c r="GA41" s="17">
        <f t="shared" ca="1" si="79"/>
        <v>2.6900930758133573E-7</v>
      </c>
      <c r="GB41" s="17">
        <f t="shared" ca="1" si="79"/>
        <v>2.6900930758133573E-7</v>
      </c>
      <c r="GC41" s="17">
        <f t="shared" ca="1" si="79"/>
        <v>2.6900930758133573E-7</v>
      </c>
      <c r="GD41" s="17">
        <f t="shared" ca="1" si="79"/>
        <v>2.6900930758133573E-7</v>
      </c>
      <c r="GE41" s="17">
        <f t="shared" ca="1" si="79"/>
        <v>2.6900930758133573E-7</v>
      </c>
      <c r="GF41" s="17">
        <f t="shared" ca="1" si="79"/>
        <v>2.6900930758133573E-7</v>
      </c>
      <c r="GG41" s="17">
        <f t="shared" ca="1" si="79"/>
        <v>2.6900930758133573E-7</v>
      </c>
      <c r="GH41" s="17">
        <f t="shared" ca="1" si="79"/>
        <v>2.6900930758133573E-7</v>
      </c>
      <c r="GI41" s="17">
        <f t="shared" ca="1" si="79"/>
        <v>2.6900930758133573E-7</v>
      </c>
      <c r="GJ41" s="17">
        <f t="shared" ca="1" si="79"/>
        <v>2.6900930758133573E-7</v>
      </c>
      <c r="GK41" s="17">
        <f t="shared" ca="1" si="79"/>
        <v>2.6900930758133573E-7</v>
      </c>
      <c r="GL41" s="17">
        <f t="shared" ca="1" si="79"/>
        <v>2.6900930758133573E-7</v>
      </c>
      <c r="GM41" s="17">
        <f t="shared" ref="GM41:IX41" ca="1" si="80">GM38+GM39+GM40</f>
        <v>2.6900930758133573E-7</v>
      </c>
      <c r="GN41" s="17">
        <f t="shared" ca="1" si="80"/>
        <v>2.6900930758133573E-7</v>
      </c>
      <c r="GO41" s="17">
        <f t="shared" ca="1" si="80"/>
        <v>2.6900930758133573E-7</v>
      </c>
      <c r="GP41" s="17">
        <f t="shared" ca="1" si="80"/>
        <v>2.6900930758133573E-7</v>
      </c>
      <c r="GQ41" s="17">
        <f t="shared" ca="1" si="80"/>
        <v>2.6900930758133573E-7</v>
      </c>
      <c r="GR41" s="17">
        <f t="shared" ca="1" si="80"/>
        <v>2.6900930758133573E-7</v>
      </c>
      <c r="GS41" s="17">
        <f t="shared" ca="1" si="80"/>
        <v>2.6900930758133573E-7</v>
      </c>
      <c r="GT41" s="17">
        <f t="shared" ca="1" si="80"/>
        <v>2.6900930758133573E-7</v>
      </c>
      <c r="GU41" s="17">
        <f t="shared" ca="1" si="80"/>
        <v>2.6900930758133573E-7</v>
      </c>
      <c r="GV41" s="17">
        <f t="shared" ca="1" si="80"/>
        <v>2.6900930758133573E-7</v>
      </c>
      <c r="GW41" s="17">
        <f t="shared" ca="1" si="80"/>
        <v>2.6900930758133573E-7</v>
      </c>
      <c r="GX41" s="17">
        <f t="shared" ca="1" si="80"/>
        <v>2.6900930758133573E-7</v>
      </c>
      <c r="GY41" s="17">
        <f t="shared" ca="1" si="80"/>
        <v>2.6900930758133573E-7</v>
      </c>
      <c r="GZ41" s="17">
        <f t="shared" ca="1" si="80"/>
        <v>2.6900930758133573E-7</v>
      </c>
      <c r="HA41" s="17">
        <f t="shared" ca="1" si="80"/>
        <v>2.6900930758133573E-7</v>
      </c>
      <c r="HB41" s="17">
        <f t="shared" ca="1" si="80"/>
        <v>2.6900930758133573E-7</v>
      </c>
      <c r="HC41" s="17">
        <f t="shared" ca="1" si="80"/>
        <v>2.6900930758133573E-7</v>
      </c>
      <c r="HD41" s="17">
        <f t="shared" ca="1" si="80"/>
        <v>2.6900930758133573E-7</v>
      </c>
      <c r="HE41" s="17">
        <f t="shared" ca="1" si="80"/>
        <v>2.6900930758133573E-7</v>
      </c>
      <c r="HF41" s="17">
        <f t="shared" ca="1" si="80"/>
        <v>2.6900930758133573E-7</v>
      </c>
      <c r="HG41" s="17">
        <f t="shared" ca="1" si="80"/>
        <v>2.6900930758133573E-7</v>
      </c>
      <c r="HH41" s="17">
        <f t="shared" ca="1" si="80"/>
        <v>2.6900930758133573E-7</v>
      </c>
      <c r="HI41" s="17">
        <f t="shared" ca="1" si="80"/>
        <v>2.6900930758133573E-7</v>
      </c>
      <c r="HJ41" s="17">
        <f t="shared" ca="1" si="80"/>
        <v>2.6900930758133573E-7</v>
      </c>
      <c r="HK41" s="17">
        <f t="shared" ca="1" si="80"/>
        <v>2.6900930758133573E-7</v>
      </c>
      <c r="HL41" s="17">
        <f t="shared" ca="1" si="80"/>
        <v>2.6900930758133573E-7</v>
      </c>
      <c r="HM41" s="17">
        <f t="shared" ca="1" si="80"/>
        <v>2.6900930758133573E-7</v>
      </c>
      <c r="HN41" s="17">
        <f t="shared" ca="1" si="80"/>
        <v>2.6900930758133573E-7</v>
      </c>
      <c r="HO41" s="17">
        <f t="shared" ca="1" si="80"/>
        <v>2.6900930758133573E-7</v>
      </c>
      <c r="HP41" s="17">
        <f t="shared" ca="1" si="80"/>
        <v>2.6900930758133573E-7</v>
      </c>
      <c r="HQ41" s="17">
        <f t="shared" ca="1" si="80"/>
        <v>2.6900930758133573E-7</v>
      </c>
      <c r="HR41" s="17">
        <f t="shared" ca="1" si="80"/>
        <v>2.6900930758133573E-7</v>
      </c>
      <c r="HS41" s="17">
        <f t="shared" ca="1" si="80"/>
        <v>2.6900930758133573E-7</v>
      </c>
      <c r="HT41" s="17">
        <f t="shared" ca="1" si="80"/>
        <v>2.6900930758133573E-7</v>
      </c>
      <c r="HU41" s="17">
        <f t="shared" ca="1" si="80"/>
        <v>2.6900930758133573E-7</v>
      </c>
      <c r="HV41" s="17">
        <f t="shared" ca="1" si="80"/>
        <v>2.6900930758133573E-7</v>
      </c>
      <c r="HW41" s="17">
        <f t="shared" ca="1" si="80"/>
        <v>2.6900930758133573E-7</v>
      </c>
      <c r="HX41" s="17">
        <f t="shared" ca="1" si="80"/>
        <v>2.6900930758133573E-7</v>
      </c>
      <c r="HY41" s="17">
        <f t="shared" ca="1" si="80"/>
        <v>2.6900930758133573E-7</v>
      </c>
      <c r="HZ41" s="17">
        <f t="shared" ca="1" si="80"/>
        <v>2.6900930758133573E-7</v>
      </c>
      <c r="IA41" s="17">
        <f t="shared" ca="1" si="80"/>
        <v>2.6900930758133573E-7</v>
      </c>
      <c r="IB41" s="17">
        <f t="shared" ca="1" si="80"/>
        <v>2.6900930758133573E-7</v>
      </c>
      <c r="IC41" s="17">
        <f t="shared" ca="1" si="80"/>
        <v>2.6900930758133573E-7</v>
      </c>
      <c r="ID41" s="17">
        <f t="shared" ca="1" si="80"/>
        <v>2.6900930758133573E-7</v>
      </c>
      <c r="IE41" s="17">
        <f t="shared" ca="1" si="80"/>
        <v>2.6900930758133573E-7</v>
      </c>
      <c r="IF41" s="17">
        <f t="shared" ca="1" si="80"/>
        <v>2.6900930758133573E-7</v>
      </c>
      <c r="IG41" s="17">
        <f t="shared" ca="1" si="80"/>
        <v>2.6900930758133573E-7</v>
      </c>
      <c r="IH41" s="17">
        <f t="shared" ca="1" si="80"/>
        <v>2.6900930758133573E-7</v>
      </c>
      <c r="II41" s="17">
        <f t="shared" ca="1" si="80"/>
        <v>2.6900930758133573E-7</v>
      </c>
      <c r="IJ41" s="17">
        <f t="shared" ca="1" si="80"/>
        <v>2.6900930758133573E-7</v>
      </c>
      <c r="IK41" s="17">
        <f t="shared" ca="1" si="80"/>
        <v>2.6900930758133573E-7</v>
      </c>
      <c r="IL41" s="17">
        <f t="shared" ca="1" si="80"/>
        <v>2.6900930758133573E-7</v>
      </c>
      <c r="IM41" s="17">
        <f t="shared" ca="1" si="80"/>
        <v>2.6900930758133573E-7</v>
      </c>
      <c r="IN41" s="17">
        <f t="shared" ca="1" si="80"/>
        <v>2.6900930758133573E-7</v>
      </c>
      <c r="IO41" s="17">
        <f t="shared" ca="1" si="80"/>
        <v>2.6900930758133573E-7</v>
      </c>
      <c r="IP41" s="17">
        <f t="shared" ca="1" si="80"/>
        <v>2.6900930758133573E-7</v>
      </c>
      <c r="IQ41" s="17">
        <f t="shared" ca="1" si="80"/>
        <v>2.6900930758133573E-7</v>
      </c>
      <c r="IR41" s="17">
        <f t="shared" ca="1" si="80"/>
        <v>2.6900930758133573E-7</v>
      </c>
      <c r="IS41" s="17">
        <f t="shared" ca="1" si="80"/>
        <v>2.6900930758133573E-7</v>
      </c>
      <c r="IT41" s="17">
        <f t="shared" ca="1" si="80"/>
        <v>2.6900930758133573E-7</v>
      </c>
      <c r="IU41" s="17">
        <f t="shared" ca="1" si="80"/>
        <v>2.6900930758133573E-7</v>
      </c>
      <c r="IV41" s="17">
        <f t="shared" ca="1" si="80"/>
        <v>2.6900930758133573E-7</v>
      </c>
      <c r="IW41" s="17">
        <f t="shared" ca="1" si="80"/>
        <v>2.6900930758133573E-7</v>
      </c>
      <c r="IX41" s="17">
        <f t="shared" ca="1" si="80"/>
        <v>2.6900930758133573E-7</v>
      </c>
      <c r="IY41" s="17">
        <f t="shared" ref="IY41:KP41" ca="1" si="81">IY38+IY39+IY40</f>
        <v>2.6900930758133573E-7</v>
      </c>
      <c r="IZ41" s="17">
        <f t="shared" ca="1" si="81"/>
        <v>2.6900930758133573E-7</v>
      </c>
      <c r="JA41" s="17">
        <f t="shared" ca="1" si="81"/>
        <v>2.6900930758133573E-7</v>
      </c>
      <c r="JB41" s="17">
        <f t="shared" ca="1" si="81"/>
        <v>2.6900930758133573E-7</v>
      </c>
      <c r="JC41" s="17">
        <f t="shared" ca="1" si="81"/>
        <v>2.6900930758133573E-7</v>
      </c>
      <c r="JD41" s="17">
        <f t="shared" ca="1" si="81"/>
        <v>2.6900930758133573E-7</v>
      </c>
      <c r="JE41" s="17">
        <f t="shared" ca="1" si="81"/>
        <v>2.6900930758133573E-7</v>
      </c>
      <c r="JF41" s="17">
        <f t="shared" ca="1" si="81"/>
        <v>2.6900930758133573E-7</v>
      </c>
      <c r="JG41" s="17">
        <f t="shared" ca="1" si="81"/>
        <v>2.6900930758133573E-7</v>
      </c>
      <c r="JH41" s="17">
        <f t="shared" ca="1" si="81"/>
        <v>2.6900930758133573E-7</v>
      </c>
      <c r="JI41" s="17">
        <f t="shared" ca="1" si="81"/>
        <v>2.6900930758133573E-7</v>
      </c>
      <c r="JJ41" s="17">
        <f t="shared" ca="1" si="81"/>
        <v>2.6900930758133573E-7</v>
      </c>
      <c r="JK41" s="17">
        <f t="shared" ca="1" si="81"/>
        <v>2.6900930758133573E-7</v>
      </c>
      <c r="JL41" s="17">
        <f t="shared" ca="1" si="81"/>
        <v>2.6900930758133573E-7</v>
      </c>
      <c r="JM41" s="17">
        <f t="shared" ca="1" si="81"/>
        <v>2.6900930758133573E-7</v>
      </c>
      <c r="JN41" s="17">
        <f t="shared" ca="1" si="81"/>
        <v>2.6900930758133573E-7</v>
      </c>
      <c r="JO41" s="17">
        <f t="shared" ca="1" si="81"/>
        <v>2.6900930758133573E-7</v>
      </c>
      <c r="JP41" s="17">
        <f t="shared" ca="1" si="81"/>
        <v>2.6900930758133573E-7</v>
      </c>
      <c r="JQ41" s="17">
        <f t="shared" ca="1" si="81"/>
        <v>2.6900930758133573E-7</v>
      </c>
      <c r="JR41" s="17">
        <f t="shared" ca="1" si="81"/>
        <v>2.6900930758133573E-7</v>
      </c>
      <c r="JS41" s="17">
        <f t="shared" ca="1" si="81"/>
        <v>2.6900930758133573E-7</v>
      </c>
      <c r="JT41" s="17">
        <f t="shared" ca="1" si="81"/>
        <v>2.6900930758133573E-7</v>
      </c>
      <c r="JU41" s="17">
        <f t="shared" ca="1" si="81"/>
        <v>2.6900930758133573E-7</v>
      </c>
      <c r="JV41" s="17">
        <f t="shared" ca="1" si="81"/>
        <v>2.6900930758133573E-7</v>
      </c>
      <c r="JW41" s="17">
        <f t="shared" ca="1" si="81"/>
        <v>2.6900930758133573E-7</v>
      </c>
      <c r="JX41" s="17">
        <f t="shared" ca="1" si="81"/>
        <v>2.6900930758133573E-7</v>
      </c>
      <c r="JY41" s="17">
        <f t="shared" ca="1" si="81"/>
        <v>2.6900930758133573E-7</v>
      </c>
      <c r="JZ41" s="17">
        <f t="shared" ca="1" si="81"/>
        <v>2.6900930758133573E-7</v>
      </c>
      <c r="KA41" s="17">
        <f t="shared" ca="1" si="81"/>
        <v>2.6900930758133573E-7</v>
      </c>
      <c r="KB41" s="17">
        <f t="shared" ca="1" si="81"/>
        <v>2.6900930758133573E-7</v>
      </c>
      <c r="KC41" s="17">
        <f t="shared" ca="1" si="81"/>
        <v>2.6900930758133573E-7</v>
      </c>
      <c r="KD41" s="17">
        <f t="shared" ca="1" si="81"/>
        <v>2.6900930758133573E-7</v>
      </c>
      <c r="KE41" s="17">
        <f t="shared" ca="1" si="81"/>
        <v>2.6900930758133573E-7</v>
      </c>
      <c r="KF41" s="17">
        <f t="shared" ca="1" si="81"/>
        <v>2.6900930758133573E-7</v>
      </c>
      <c r="KG41" s="17">
        <f t="shared" ca="1" si="81"/>
        <v>2.6900930758133573E-7</v>
      </c>
      <c r="KH41" s="17">
        <f t="shared" ca="1" si="81"/>
        <v>2.6900930758133573E-7</v>
      </c>
      <c r="KI41" s="17">
        <f t="shared" ca="1" si="81"/>
        <v>2.6900930758133573E-7</v>
      </c>
      <c r="KJ41" s="17">
        <f t="shared" ca="1" si="81"/>
        <v>2.6900930758133573E-7</v>
      </c>
      <c r="KK41" s="17">
        <f t="shared" ca="1" si="81"/>
        <v>2.6900930758133573E-7</v>
      </c>
      <c r="KL41" s="17">
        <f t="shared" ca="1" si="81"/>
        <v>2.6900930758133573E-7</v>
      </c>
      <c r="KM41" s="17">
        <f t="shared" ca="1" si="81"/>
        <v>2.6900930758133573E-7</v>
      </c>
      <c r="KN41" s="17">
        <f t="shared" ca="1" si="81"/>
        <v>2.6900930758133573E-7</v>
      </c>
      <c r="KO41" s="17">
        <f t="shared" ca="1" si="81"/>
        <v>2.6900930758133573E-7</v>
      </c>
      <c r="KP41" s="17">
        <f t="shared" ca="1" si="81"/>
        <v>0</v>
      </c>
    </row>
    <row r="43" spans="1:302" x14ac:dyDescent="0.2">
      <c r="B43" s="13">
        <f t="shared" ref="B43:BM43" ca="1" si="82">-2*vol_next^2</f>
        <v>-3.8007079958160133E-7</v>
      </c>
      <c r="C43" s="13">
        <f t="shared" ca="1" si="82"/>
        <v>-3.8007079958160133E-7</v>
      </c>
      <c r="D43" s="13">
        <f t="shared" ca="1" si="82"/>
        <v>-3.8007079958160133E-7</v>
      </c>
      <c r="E43" s="13">
        <f t="shared" ca="1" si="82"/>
        <v>-3.8007079958160133E-7</v>
      </c>
      <c r="F43" s="13">
        <f t="shared" ca="1" si="82"/>
        <v>-3.8007079958160133E-7</v>
      </c>
      <c r="G43" s="13">
        <f t="shared" ca="1" si="82"/>
        <v>-3.8007079958160133E-7</v>
      </c>
      <c r="H43" s="13">
        <f t="shared" ca="1" si="82"/>
        <v>-3.8007079958160133E-7</v>
      </c>
      <c r="I43" s="13">
        <f t="shared" ca="1" si="82"/>
        <v>-3.8007079958160133E-7</v>
      </c>
      <c r="J43" s="13">
        <f t="shared" ca="1" si="82"/>
        <v>-3.8007079958160133E-7</v>
      </c>
      <c r="K43" s="13">
        <f t="shared" ca="1" si="82"/>
        <v>-3.8007079958160133E-7</v>
      </c>
      <c r="L43" s="13">
        <f t="shared" ca="1" si="82"/>
        <v>-4.2182817025292017E-7</v>
      </c>
      <c r="M43" s="13">
        <f t="shared" ca="1" si="82"/>
        <v>-4.2182817025292017E-7</v>
      </c>
      <c r="N43" s="13">
        <f t="shared" ca="1" si="82"/>
        <v>-4.2182817025292017E-7</v>
      </c>
      <c r="O43" s="13">
        <f t="shared" ca="1" si="82"/>
        <v>-4.2182817025292017E-7</v>
      </c>
      <c r="P43" s="13">
        <f t="shared" ca="1" si="82"/>
        <v>-4.2182817025292017E-7</v>
      </c>
      <c r="Q43" s="13">
        <f t="shared" ca="1" si="82"/>
        <v>-4.2182817025292017E-7</v>
      </c>
      <c r="R43" s="13">
        <f t="shared" ca="1" si="82"/>
        <v>-4.2182817025292017E-7</v>
      </c>
      <c r="S43" s="13">
        <f t="shared" ca="1" si="82"/>
        <v>-4.2182817025292017E-7</v>
      </c>
      <c r="T43" s="13">
        <f t="shared" ca="1" si="82"/>
        <v>-4.2182817025292017E-7</v>
      </c>
      <c r="U43" s="13">
        <f t="shared" ca="1" si="82"/>
        <v>-4.2182817025292017E-7</v>
      </c>
      <c r="V43" s="13">
        <f t="shared" ca="1" si="82"/>
        <v>-4.4779535057645869E-7</v>
      </c>
      <c r="W43" s="13">
        <f t="shared" ca="1" si="82"/>
        <v>-4.4779535057645869E-7</v>
      </c>
      <c r="X43" s="13">
        <f t="shared" ca="1" si="82"/>
        <v>-4.4779535057645869E-7</v>
      </c>
      <c r="Y43" s="13">
        <f t="shared" ca="1" si="82"/>
        <v>-4.4779535057645869E-7</v>
      </c>
      <c r="Z43" s="13">
        <f t="shared" ca="1" si="82"/>
        <v>-4.4779535057645869E-7</v>
      </c>
      <c r="AA43" s="13">
        <f t="shared" ca="1" si="82"/>
        <v>-4.4779535057645869E-7</v>
      </c>
      <c r="AB43" s="13">
        <f t="shared" ca="1" si="82"/>
        <v>-4.4779535057645869E-7</v>
      </c>
      <c r="AC43" s="13">
        <f t="shared" ca="1" si="82"/>
        <v>-4.4779535057645869E-7</v>
      </c>
      <c r="AD43" s="13">
        <f t="shared" ca="1" si="82"/>
        <v>-4.4779535057645869E-7</v>
      </c>
      <c r="AE43" s="13">
        <f t="shared" ca="1" si="82"/>
        <v>-4.4779535057645869E-7</v>
      </c>
      <c r="AF43" s="13">
        <f t="shared" ca="1" si="82"/>
        <v>-4.6580148055192569E-7</v>
      </c>
      <c r="AG43" s="13">
        <f t="shared" ca="1" si="82"/>
        <v>-4.6580148055192569E-7</v>
      </c>
      <c r="AH43" s="13">
        <f t="shared" ca="1" si="82"/>
        <v>-4.6580148055192569E-7</v>
      </c>
      <c r="AI43" s="13">
        <f t="shared" ca="1" si="82"/>
        <v>-4.6580148055192569E-7</v>
      </c>
      <c r="AJ43" s="13">
        <f t="shared" ca="1" si="82"/>
        <v>-4.6580148055192569E-7</v>
      </c>
      <c r="AK43" s="13">
        <f t="shared" ca="1" si="82"/>
        <v>-4.6580148055192569E-7</v>
      </c>
      <c r="AL43" s="13">
        <f t="shared" ca="1" si="82"/>
        <v>-4.6580148055192569E-7</v>
      </c>
      <c r="AM43" s="13">
        <f t="shared" ca="1" si="82"/>
        <v>-4.6580148055192569E-7</v>
      </c>
      <c r="AN43" s="13">
        <f t="shared" ca="1" si="82"/>
        <v>-4.6580148055192569E-7</v>
      </c>
      <c r="AO43" s="13">
        <f t="shared" ca="1" si="82"/>
        <v>-4.6580148055192569E-7</v>
      </c>
      <c r="AP43" s="13">
        <f t="shared" ca="1" si="82"/>
        <v>-4.8665403311844427E-7</v>
      </c>
      <c r="AQ43" s="13">
        <f t="shared" ca="1" si="82"/>
        <v>-4.8665403311844427E-7</v>
      </c>
      <c r="AR43" s="13">
        <f t="shared" ca="1" si="82"/>
        <v>-4.8665403311844427E-7</v>
      </c>
      <c r="AS43" s="13">
        <f t="shared" ca="1" si="82"/>
        <v>-4.8665403311844427E-7</v>
      </c>
      <c r="AT43" s="13">
        <f t="shared" ca="1" si="82"/>
        <v>-4.8665403311844427E-7</v>
      </c>
      <c r="AU43" s="13">
        <f t="shared" ca="1" si="82"/>
        <v>-4.8665403311844427E-7</v>
      </c>
      <c r="AV43" s="13">
        <f t="shared" ca="1" si="82"/>
        <v>-4.8665403311844427E-7</v>
      </c>
      <c r="AW43" s="13">
        <f t="shared" ca="1" si="82"/>
        <v>-4.8665403311844427E-7</v>
      </c>
      <c r="AX43" s="13">
        <f t="shared" ca="1" si="82"/>
        <v>-4.8665403311844427E-7</v>
      </c>
      <c r="AY43" s="13">
        <f t="shared" ca="1" si="82"/>
        <v>-4.8665403311844427E-7</v>
      </c>
      <c r="AZ43" s="13">
        <f t="shared" ca="1" si="82"/>
        <v>-4.4948364048289522E-7</v>
      </c>
      <c r="BA43" s="13">
        <f t="shared" ca="1" si="82"/>
        <v>-4.4948364048289522E-7</v>
      </c>
      <c r="BB43" s="13">
        <f t="shared" ca="1" si="82"/>
        <v>-4.4948364048289522E-7</v>
      </c>
      <c r="BC43" s="13">
        <f t="shared" ca="1" si="82"/>
        <v>-4.4948364048289522E-7</v>
      </c>
      <c r="BD43" s="13">
        <f t="shared" ca="1" si="82"/>
        <v>-4.4948364048289522E-7</v>
      </c>
      <c r="BE43" s="13">
        <f t="shared" ca="1" si="82"/>
        <v>-4.4948364048289522E-7</v>
      </c>
      <c r="BF43" s="13">
        <f t="shared" ca="1" si="82"/>
        <v>-4.4948364048289522E-7</v>
      </c>
      <c r="BG43" s="13">
        <f t="shared" ca="1" si="82"/>
        <v>-4.4948364048289522E-7</v>
      </c>
      <c r="BH43" s="13">
        <f t="shared" ca="1" si="82"/>
        <v>-4.4948364048289522E-7</v>
      </c>
      <c r="BI43" s="13">
        <f t="shared" ca="1" si="82"/>
        <v>-4.4948364048289522E-7</v>
      </c>
      <c r="BJ43" s="13">
        <f t="shared" ca="1" si="82"/>
        <v>-4.4948364048289522E-7</v>
      </c>
      <c r="BK43" s="13">
        <f t="shared" ca="1" si="82"/>
        <v>-4.4948364048289522E-7</v>
      </c>
      <c r="BL43" s="13">
        <f t="shared" ca="1" si="82"/>
        <v>-4.4948364048289522E-7</v>
      </c>
      <c r="BM43" s="13">
        <f t="shared" ca="1" si="82"/>
        <v>-4.4948364048289522E-7</v>
      </c>
      <c r="BN43" s="13">
        <f t="shared" ref="BN43:DY43" ca="1" si="83">-2*vol_next^2</f>
        <v>-4.4948364048289522E-7</v>
      </c>
      <c r="BO43" s="13">
        <f t="shared" ca="1" si="83"/>
        <v>-4.4948364048289522E-7</v>
      </c>
      <c r="BP43" s="13">
        <f t="shared" ca="1" si="83"/>
        <v>-4.4948364048289522E-7</v>
      </c>
      <c r="BQ43" s="13">
        <f t="shared" ca="1" si="83"/>
        <v>-4.4948364048289522E-7</v>
      </c>
      <c r="BR43" s="13">
        <f t="shared" ca="1" si="83"/>
        <v>-4.4948364048289522E-7</v>
      </c>
      <c r="BS43" s="13">
        <f t="shared" ca="1" si="83"/>
        <v>-4.4948364048289522E-7</v>
      </c>
      <c r="BT43" s="13">
        <f t="shared" ca="1" si="83"/>
        <v>-4.6718321610643567E-7</v>
      </c>
      <c r="BU43" s="13">
        <f t="shared" ca="1" si="83"/>
        <v>-4.6718321610643567E-7</v>
      </c>
      <c r="BV43" s="13">
        <f t="shared" ca="1" si="83"/>
        <v>-4.6718321610643567E-7</v>
      </c>
      <c r="BW43" s="13">
        <f t="shared" ca="1" si="83"/>
        <v>-4.6718321610643567E-7</v>
      </c>
      <c r="BX43" s="13">
        <f t="shared" ca="1" si="83"/>
        <v>-4.6718321610643567E-7</v>
      </c>
      <c r="BY43" s="13">
        <f t="shared" ca="1" si="83"/>
        <v>-4.6718321610643567E-7</v>
      </c>
      <c r="BZ43" s="13">
        <f t="shared" ca="1" si="83"/>
        <v>-4.6718321610643567E-7</v>
      </c>
      <c r="CA43" s="13">
        <f t="shared" ca="1" si="83"/>
        <v>-4.6718321610643567E-7</v>
      </c>
      <c r="CB43" s="13">
        <f t="shared" ca="1" si="83"/>
        <v>-4.6718321610643567E-7</v>
      </c>
      <c r="CC43" s="13">
        <f t="shared" ca="1" si="83"/>
        <v>-4.6718321610643567E-7</v>
      </c>
      <c r="CD43" s="13">
        <f t="shared" ca="1" si="83"/>
        <v>-4.6718321610643567E-7</v>
      </c>
      <c r="CE43" s="13">
        <f t="shared" ca="1" si="83"/>
        <v>-4.6718321610643567E-7</v>
      </c>
      <c r="CF43" s="13">
        <f t="shared" ca="1" si="83"/>
        <v>-4.6718321610643567E-7</v>
      </c>
      <c r="CG43" s="13">
        <f t="shared" ca="1" si="83"/>
        <v>-4.6718321610643567E-7</v>
      </c>
      <c r="CH43" s="13">
        <f t="shared" ca="1" si="83"/>
        <v>-4.6718321610643567E-7</v>
      </c>
      <c r="CI43" s="13">
        <f t="shared" ca="1" si="83"/>
        <v>-4.6718321610643567E-7</v>
      </c>
      <c r="CJ43" s="13">
        <f t="shared" ca="1" si="83"/>
        <v>-4.6718321610643567E-7</v>
      </c>
      <c r="CK43" s="13">
        <f t="shared" ca="1" si="83"/>
        <v>-4.6718321610643567E-7</v>
      </c>
      <c r="CL43" s="13">
        <f t="shared" ca="1" si="83"/>
        <v>-4.6718321610643567E-7</v>
      </c>
      <c r="CM43" s="13">
        <f t="shared" ca="1" si="83"/>
        <v>-4.6718321610643567E-7</v>
      </c>
      <c r="CN43" s="13">
        <f t="shared" ca="1" si="83"/>
        <v>-4.6718321610643567E-7</v>
      </c>
      <c r="CO43" s="13">
        <f t="shared" ca="1" si="83"/>
        <v>-4.6718321610643567E-7</v>
      </c>
      <c r="CP43" s="13">
        <f t="shared" ca="1" si="83"/>
        <v>-4.6718321610643567E-7</v>
      </c>
      <c r="CQ43" s="13">
        <f t="shared" ca="1" si="83"/>
        <v>-4.6718321610643567E-7</v>
      </c>
      <c r="CR43" s="13">
        <f t="shared" ca="1" si="83"/>
        <v>-4.6718321610643567E-7</v>
      </c>
      <c r="CS43" s="13">
        <f t="shared" ca="1" si="83"/>
        <v>-4.6718321610643567E-7</v>
      </c>
      <c r="CT43" s="13">
        <f t="shared" ca="1" si="83"/>
        <v>-4.6718321610643567E-7</v>
      </c>
      <c r="CU43" s="13">
        <f t="shared" ca="1" si="83"/>
        <v>-4.6718321610643567E-7</v>
      </c>
      <c r="CV43" s="13">
        <f t="shared" ca="1" si="83"/>
        <v>-4.6718321610643567E-7</v>
      </c>
      <c r="CW43" s="13">
        <f t="shared" ca="1" si="83"/>
        <v>-4.6718321610643567E-7</v>
      </c>
      <c r="CX43" s="13">
        <f t="shared" ca="1" si="83"/>
        <v>-4.1905511836853373E-7</v>
      </c>
      <c r="CY43" s="13">
        <f t="shared" ca="1" si="83"/>
        <v>-4.1905511836853373E-7</v>
      </c>
      <c r="CZ43" s="13">
        <f t="shared" ca="1" si="83"/>
        <v>-4.1905511836853373E-7</v>
      </c>
      <c r="DA43" s="13">
        <f t="shared" ca="1" si="83"/>
        <v>-4.1905511836853373E-7</v>
      </c>
      <c r="DB43" s="13">
        <f t="shared" ca="1" si="83"/>
        <v>-4.1905511836853373E-7</v>
      </c>
      <c r="DC43" s="13">
        <f t="shared" ca="1" si="83"/>
        <v>-4.1905511836853373E-7</v>
      </c>
      <c r="DD43" s="13">
        <f t="shared" ca="1" si="83"/>
        <v>-4.1905511836853373E-7</v>
      </c>
      <c r="DE43" s="13">
        <f t="shared" ca="1" si="83"/>
        <v>-4.1905511836853373E-7</v>
      </c>
      <c r="DF43" s="13">
        <f t="shared" ca="1" si="83"/>
        <v>-4.1905511836853373E-7</v>
      </c>
      <c r="DG43" s="13">
        <f t="shared" ca="1" si="83"/>
        <v>-4.1905511836853373E-7</v>
      </c>
      <c r="DH43" s="13">
        <f t="shared" ca="1" si="83"/>
        <v>-4.1905511836853373E-7</v>
      </c>
      <c r="DI43" s="13">
        <f t="shared" ca="1" si="83"/>
        <v>-4.1905511836853373E-7</v>
      </c>
      <c r="DJ43" s="13">
        <f t="shared" ca="1" si="83"/>
        <v>-4.1905511836853373E-7</v>
      </c>
      <c r="DK43" s="13">
        <f t="shared" ca="1" si="83"/>
        <v>-4.1905511836853373E-7</v>
      </c>
      <c r="DL43" s="13">
        <f t="shared" ca="1" si="83"/>
        <v>-4.1905511836853373E-7</v>
      </c>
      <c r="DM43" s="13">
        <f t="shared" ca="1" si="83"/>
        <v>-4.1905511836853373E-7</v>
      </c>
      <c r="DN43" s="13">
        <f t="shared" ca="1" si="83"/>
        <v>-4.1905511836853373E-7</v>
      </c>
      <c r="DO43" s="13">
        <f t="shared" ca="1" si="83"/>
        <v>-4.1905511836853373E-7</v>
      </c>
      <c r="DP43" s="13">
        <f t="shared" ca="1" si="83"/>
        <v>-4.1905511836853373E-7</v>
      </c>
      <c r="DQ43" s="13">
        <f t="shared" ca="1" si="83"/>
        <v>-4.1905511836853373E-7</v>
      </c>
      <c r="DR43" s="13">
        <f t="shared" ca="1" si="83"/>
        <v>-4.1905511836853373E-7</v>
      </c>
      <c r="DS43" s="13">
        <f t="shared" ca="1" si="83"/>
        <v>-4.1905511836853373E-7</v>
      </c>
      <c r="DT43" s="13">
        <f t="shared" ca="1" si="83"/>
        <v>-4.1905511836853373E-7</v>
      </c>
      <c r="DU43" s="13">
        <f t="shared" ca="1" si="83"/>
        <v>-4.1905511836853373E-7</v>
      </c>
      <c r="DV43" s="13">
        <f t="shared" ca="1" si="83"/>
        <v>-4.1905511836853373E-7</v>
      </c>
      <c r="DW43" s="13">
        <f t="shared" ca="1" si="83"/>
        <v>-4.1905511836853373E-7</v>
      </c>
      <c r="DX43" s="13">
        <f t="shared" ca="1" si="83"/>
        <v>-4.1905511836853373E-7</v>
      </c>
      <c r="DY43" s="13">
        <f t="shared" ca="1" si="83"/>
        <v>-4.1905511836853373E-7</v>
      </c>
      <c r="DZ43" s="13">
        <f t="shared" ref="DZ43:GK43" ca="1" si="84">-2*vol_next^2</f>
        <v>-4.1905511836853373E-7</v>
      </c>
      <c r="EA43" s="13">
        <f t="shared" ca="1" si="84"/>
        <v>-4.1905511836853373E-7</v>
      </c>
      <c r="EB43" s="13">
        <f t="shared" ca="1" si="84"/>
        <v>-4.1905511836853373E-7</v>
      </c>
      <c r="EC43" s="13">
        <f t="shared" ca="1" si="84"/>
        <v>-4.1905511836853373E-7</v>
      </c>
      <c r="ED43" s="13">
        <f t="shared" ca="1" si="84"/>
        <v>-4.1905511836853373E-7</v>
      </c>
      <c r="EE43" s="13">
        <f t="shared" ca="1" si="84"/>
        <v>-4.1905511836853373E-7</v>
      </c>
      <c r="EF43" s="13">
        <f t="shared" ca="1" si="84"/>
        <v>-4.1905511836853373E-7</v>
      </c>
      <c r="EG43" s="13">
        <f t="shared" ca="1" si="84"/>
        <v>-4.1905511836853373E-7</v>
      </c>
      <c r="EH43" s="13">
        <f t="shared" ca="1" si="84"/>
        <v>-4.1905511836853373E-7</v>
      </c>
      <c r="EI43" s="13">
        <f t="shared" ca="1" si="84"/>
        <v>-4.1905511836853373E-7</v>
      </c>
      <c r="EJ43" s="13">
        <f t="shared" ca="1" si="84"/>
        <v>-4.1905511836853373E-7</v>
      </c>
      <c r="EK43" s="13">
        <f t="shared" ca="1" si="84"/>
        <v>-4.1905511836853373E-7</v>
      </c>
      <c r="EL43" s="13">
        <f t="shared" ca="1" si="84"/>
        <v>-4.1905511836853373E-7</v>
      </c>
      <c r="EM43" s="13">
        <f t="shared" ca="1" si="84"/>
        <v>-4.1905511836853373E-7</v>
      </c>
      <c r="EN43" s="13">
        <f t="shared" ca="1" si="84"/>
        <v>-4.1905511836853373E-7</v>
      </c>
      <c r="EO43" s="13">
        <f t="shared" ca="1" si="84"/>
        <v>-4.1905511836853373E-7</v>
      </c>
      <c r="EP43" s="13">
        <f t="shared" ca="1" si="84"/>
        <v>-4.1905511836853373E-7</v>
      </c>
      <c r="EQ43" s="13">
        <f t="shared" ca="1" si="84"/>
        <v>-4.1905511836853373E-7</v>
      </c>
      <c r="ER43" s="13">
        <f t="shared" ca="1" si="84"/>
        <v>-4.1905511836853373E-7</v>
      </c>
      <c r="ES43" s="13">
        <f t="shared" ca="1" si="84"/>
        <v>-4.1905511836853373E-7</v>
      </c>
      <c r="ET43" s="13">
        <f t="shared" ca="1" si="84"/>
        <v>-4.1905511836853373E-7</v>
      </c>
      <c r="EU43" s="13">
        <f t="shared" ca="1" si="84"/>
        <v>-4.1905511836853373E-7</v>
      </c>
      <c r="EV43" s="13">
        <f t="shared" ca="1" si="84"/>
        <v>-4.1905511836853373E-7</v>
      </c>
      <c r="EW43" s="13">
        <f t="shared" ca="1" si="84"/>
        <v>-4.1905511836853373E-7</v>
      </c>
      <c r="EX43" s="13">
        <f t="shared" ca="1" si="84"/>
        <v>-4.1905511836853373E-7</v>
      </c>
      <c r="EY43" s="13">
        <f t="shared" ca="1" si="84"/>
        <v>-4.1905511836853373E-7</v>
      </c>
      <c r="EZ43" s="13">
        <f t="shared" ca="1" si="84"/>
        <v>-4.1905511836853373E-7</v>
      </c>
      <c r="FA43" s="13">
        <f t="shared" ca="1" si="84"/>
        <v>-4.1905511836853373E-7</v>
      </c>
      <c r="FB43" s="13">
        <f t="shared" ca="1" si="84"/>
        <v>-4.1905511836853373E-7</v>
      </c>
      <c r="FC43" s="13">
        <f t="shared" ca="1" si="84"/>
        <v>-4.1905511836853373E-7</v>
      </c>
      <c r="FD43" s="13">
        <f t="shared" ca="1" si="84"/>
        <v>-4.1905511836853373E-7</v>
      </c>
      <c r="FE43" s="13">
        <f t="shared" ca="1" si="84"/>
        <v>-4.1905511836853373E-7</v>
      </c>
      <c r="FF43" s="13">
        <f t="shared" ca="1" si="84"/>
        <v>-4.1905511836853373E-7</v>
      </c>
      <c r="FG43" s="13">
        <f t="shared" ca="1" si="84"/>
        <v>-4.1905511836853373E-7</v>
      </c>
      <c r="FH43" s="13">
        <f t="shared" ca="1" si="84"/>
        <v>-4.1905511836853373E-7</v>
      </c>
      <c r="FI43" s="13">
        <f t="shared" ca="1" si="84"/>
        <v>-4.1905511836853373E-7</v>
      </c>
      <c r="FJ43" s="13">
        <f t="shared" ca="1" si="84"/>
        <v>-4.1905511836853373E-7</v>
      </c>
      <c r="FK43" s="13">
        <f t="shared" ca="1" si="84"/>
        <v>-4.1905511836853373E-7</v>
      </c>
      <c r="FL43" s="13">
        <f t="shared" ca="1" si="84"/>
        <v>-4.1905511836853373E-7</v>
      </c>
      <c r="FM43" s="13">
        <f t="shared" ca="1" si="84"/>
        <v>-4.1905511836853373E-7</v>
      </c>
      <c r="FN43" s="13">
        <f t="shared" ca="1" si="84"/>
        <v>-4.1905511836853373E-7</v>
      </c>
      <c r="FO43" s="13">
        <f t="shared" ca="1" si="84"/>
        <v>-4.1905511836853373E-7</v>
      </c>
      <c r="FP43" s="13">
        <f t="shared" ca="1" si="84"/>
        <v>-4.1905511836853373E-7</v>
      </c>
      <c r="FQ43" s="13">
        <f t="shared" ca="1" si="84"/>
        <v>-4.1905511836853373E-7</v>
      </c>
      <c r="FR43" s="13">
        <f t="shared" ca="1" si="84"/>
        <v>-4.1905511836853373E-7</v>
      </c>
      <c r="FS43" s="13">
        <f t="shared" ca="1" si="84"/>
        <v>-4.1905511836853373E-7</v>
      </c>
      <c r="FT43" s="13">
        <f t="shared" ca="1" si="84"/>
        <v>-4.1905511836853373E-7</v>
      </c>
      <c r="FU43" s="13">
        <f t="shared" ca="1" si="84"/>
        <v>-4.1905511836853373E-7</v>
      </c>
      <c r="FV43" s="13">
        <f t="shared" ca="1" si="84"/>
        <v>-4.1905511836853373E-7</v>
      </c>
      <c r="FW43" s="13">
        <f t="shared" ca="1" si="84"/>
        <v>-4.1905511836853373E-7</v>
      </c>
      <c r="FX43" s="13">
        <f t="shared" ca="1" si="84"/>
        <v>-4.1905511836853373E-7</v>
      </c>
      <c r="FY43" s="13">
        <f t="shared" ca="1" si="84"/>
        <v>-4.1905511836853373E-7</v>
      </c>
      <c r="FZ43" s="13">
        <f t="shared" ca="1" si="84"/>
        <v>-4.1905511836853373E-7</v>
      </c>
      <c r="GA43" s="13">
        <f t="shared" ca="1" si="84"/>
        <v>-4.1905511836853373E-7</v>
      </c>
      <c r="GB43" s="13">
        <f t="shared" ca="1" si="84"/>
        <v>-4.1905511836853373E-7</v>
      </c>
      <c r="GC43" s="13">
        <f t="shared" ca="1" si="84"/>
        <v>-4.1905511836853373E-7</v>
      </c>
      <c r="GD43" s="13">
        <f t="shared" ca="1" si="84"/>
        <v>-4.1905511836853373E-7</v>
      </c>
      <c r="GE43" s="13">
        <f t="shared" ca="1" si="84"/>
        <v>-4.1905511836853373E-7</v>
      </c>
      <c r="GF43" s="13">
        <f t="shared" ca="1" si="84"/>
        <v>-4.1905511836853373E-7</v>
      </c>
      <c r="GG43" s="13">
        <f t="shared" ca="1" si="84"/>
        <v>-4.1905511836853373E-7</v>
      </c>
      <c r="GH43" s="13">
        <f t="shared" ca="1" si="84"/>
        <v>-4.1905511836853373E-7</v>
      </c>
      <c r="GI43" s="13">
        <f t="shared" ca="1" si="84"/>
        <v>-4.1905511836853373E-7</v>
      </c>
      <c r="GJ43" s="13">
        <f t="shared" ca="1" si="84"/>
        <v>-4.1905511836853373E-7</v>
      </c>
      <c r="GK43" s="13">
        <f t="shared" ca="1" si="84"/>
        <v>-4.1905511836853373E-7</v>
      </c>
      <c r="GL43" s="13">
        <f t="shared" ref="GL43:IW43" ca="1" si="85">-2*vol_next^2</f>
        <v>-4.1905511836853373E-7</v>
      </c>
      <c r="GM43" s="13">
        <f t="shared" ca="1" si="85"/>
        <v>-4.1905511836853373E-7</v>
      </c>
      <c r="GN43" s="13">
        <f t="shared" ca="1" si="85"/>
        <v>-4.1905511836853373E-7</v>
      </c>
      <c r="GO43" s="13">
        <f t="shared" ca="1" si="85"/>
        <v>-4.1905511836853373E-7</v>
      </c>
      <c r="GP43" s="13">
        <f t="shared" ca="1" si="85"/>
        <v>-4.1905511836853373E-7</v>
      </c>
      <c r="GQ43" s="13">
        <f t="shared" ca="1" si="85"/>
        <v>-4.1905511836853373E-7</v>
      </c>
      <c r="GR43" s="13">
        <f t="shared" ca="1" si="85"/>
        <v>-4.1905511836853373E-7</v>
      </c>
      <c r="GS43" s="13">
        <f t="shared" ca="1" si="85"/>
        <v>-4.1905511836853373E-7</v>
      </c>
      <c r="GT43" s="13">
        <f t="shared" ca="1" si="85"/>
        <v>-4.1905511836853373E-7</v>
      </c>
      <c r="GU43" s="13">
        <f t="shared" ca="1" si="85"/>
        <v>-4.1905511836853373E-7</v>
      </c>
      <c r="GV43" s="13">
        <f t="shared" ca="1" si="85"/>
        <v>-4.1905511836853373E-7</v>
      </c>
      <c r="GW43" s="13">
        <f t="shared" ca="1" si="85"/>
        <v>-4.1905511836853373E-7</v>
      </c>
      <c r="GX43" s="13">
        <f t="shared" ca="1" si="85"/>
        <v>-4.1905511836853373E-7</v>
      </c>
      <c r="GY43" s="13">
        <f t="shared" ca="1" si="85"/>
        <v>-4.1905511836853373E-7</v>
      </c>
      <c r="GZ43" s="13">
        <f t="shared" ca="1" si="85"/>
        <v>-4.1905511836853373E-7</v>
      </c>
      <c r="HA43" s="13">
        <f t="shared" ca="1" si="85"/>
        <v>-4.1905511836853373E-7</v>
      </c>
      <c r="HB43" s="13">
        <f t="shared" ca="1" si="85"/>
        <v>-4.1905511836853373E-7</v>
      </c>
      <c r="HC43" s="13">
        <f t="shared" ca="1" si="85"/>
        <v>-4.1905511836853373E-7</v>
      </c>
      <c r="HD43" s="13">
        <f t="shared" ca="1" si="85"/>
        <v>-4.1905511836853373E-7</v>
      </c>
      <c r="HE43" s="13">
        <f t="shared" ca="1" si="85"/>
        <v>-4.1905511836853373E-7</v>
      </c>
      <c r="HF43" s="13">
        <f t="shared" ca="1" si="85"/>
        <v>-4.1905511836853373E-7</v>
      </c>
      <c r="HG43" s="13">
        <f t="shared" ca="1" si="85"/>
        <v>-4.1905511836853373E-7</v>
      </c>
      <c r="HH43" s="13">
        <f t="shared" ca="1" si="85"/>
        <v>-4.1905511836853373E-7</v>
      </c>
      <c r="HI43" s="13">
        <f t="shared" ca="1" si="85"/>
        <v>-4.1905511836853373E-7</v>
      </c>
      <c r="HJ43" s="13">
        <f t="shared" ca="1" si="85"/>
        <v>-4.1905511836853373E-7</v>
      </c>
      <c r="HK43" s="13">
        <f t="shared" ca="1" si="85"/>
        <v>-4.1905511836853373E-7</v>
      </c>
      <c r="HL43" s="13">
        <f t="shared" ca="1" si="85"/>
        <v>-4.1905511836853373E-7</v>
      </c>
      <c r="HM43" s="13">
        <f t="shared" ca="1" si="85"/>
        <v>-4.1905511836853373E-7</v>
      </c>
      <c r="HN43" s="13">
        <f t="shared" ca="1" si="85"/>
        <v>-4.1905511836853373E-7</v>
      </c>
      <c r="HO43" s="13">
        <f t="shared" ca="1" si="85"/>
        <v>-4.1905511836853373E-7</v>
      </c>
      <c r="HP43" s="13">
        <f t="shared" ca="1" si="85"/>
        <v>-4.1905511836853373E-7</v>
      </c>
      <c r="HQ43" s="13">
        <f t="shared" ca="1" si="85"/>
        <v>-4.1905511836853373E-7</v>
      </c>
      <c r="HR43" s="13">
        <f t="shared" ca="1" si="85"/>
        <v>-4.1905511836853373E-7</v>
      </c>
      <c r="HS43" s="13">
        <f t="shared" ca="1" si="85"/>
        <v>-4.1905511836853373E-7</v>
      </c>
      <c r="HT43" s="13">
        <f t="shared" ca="1" si="85"/>
        <v>-4.1905511836853373E-7</v>
      </c>
      <c r="HU43" s="13">
        <f t="shared" ca="1" si="85"/>
        <v>-4.1905511836853373E-7</v>
      </c>
      <c r="HV43" s="13">
        <f t="shared" ca="1" si="85"/>
        <v>-4.1905511836853373E-7</v>
      </c>
      <c r="HW43" s="13">
        <f t="shared" ca="1" si="85"/>
        <v>-4.1905511836853373E-7</v>
      </c>
      <c r="HX43" s="13">
        <f t="shared" ca="1" si="85"/>
        <v>-4.1905511836853373E-7</v>
      </c>
      <c r="HY43" s="13">
        <f t="shared" ca="1" si="85"/>
        <v>-4.1905511836853373E-7</v>
      </c>
      <c r="HZ43" s="13">
        <f t="shared" ca="1" si="85"/>
        <v>-4.1905511836853373E-7</v>
      </c>
      <c r="IA43" s="13">
        <f t="shared" ca="1" si="85"/>
        <v>-4.1905511836853373E-7</v>
      </c>
      <c r="IB43" s="13">
        <f t="shared" ca="1" si="85"/>
        <v>-4.1905511836853373E-7</v>
      </c>
      <c r="IC43" s="13">
        <f t="shared" ca="1" si="85"/>
        <v>-4.1905511836853373E-7</v>
      </c>
      <c r="ID43" s="13">
        <f t="shared" ca="1" si="85"/>
        <v>-4.1905511836853373E-7</v>
      </c>
      <c r="IE43" s="13">
        <f t="shared" ca="1" si="85"/>
        <v>-4.1905511836853373E-7</v>
      </c>
      <c r="IF43" s="13">
        <f t="shared" ca="1" si="85"/>
        <v>-4.1905511836853373E-7</v>
      </c>
      <c r="IG43" s="13">
        <f t="shared" ca="1" si="85"/>
        <v>-4.1905511836853373E-7</v>
      </c>
      <c r="IH43" s="13">
        <f t="shared" ca="1" si="85"/>
        <v>-4.1905511836853373E-7</v>
      </c>
      <c r="II43" s="13">
        <f t="shared" ca="1" si="85"/>
        <v>-4.1905511836853373E-7</v>
      </c>
      <c r="IJ43" s="13">
        <f t="shared" ca="1" si="85"/>
        <v>-4.1905511836853373E-7</v>
      </c>
      <c r="IK43" s="13">
        <f t="shared" ca="1" si="85"/>
        <v>-4.1905511836853373E-7</v>
      </c>
      <c r="IL43" s="13">
        <f t="shared" ca="1" si="85"/>
        <v>-4.1905511836853373E-7</v>
      </c>
      <c r="IM43" s="13">
        <f t="shared" ca="1" si="85"/>
        <v>-4.1905511836853373E-7</v>
      </c>
      <c r="IN43" s="13">
        <f t="shared" ca="1" si="85"/>
        <v>-4.1905511836853373E-7</v>
      </c>
      <c r="IO43" s="13">
        <f t="shared" ca="1" si="85"/>
        <v>-4.1905511836853373E-7</v>
      </c>
      <c r="IP43" s="13">
        <f t="shared" ca="1" si="85"/>
        <v>-4.1905511836853373E-7</v>
      </c>
      <c r="IQ43" s="13">
        <f t="shared" ca="1" si="85"/>
        <v>-4.1905511836853373E-7</v>
      </c>
      <c r="IR43" s="13">
        <f t="shared" ca="1" si="85"/>
        <v>-4.1905511836853373E-7</v>
      </c>
      <c r="IS43" s="13">
        <f t="shared" ca="1" si="85"/>
        <v>-4.1905511836853373E-7</v>
      </c>
      <c r="IT43" s="13">
        <f t="shared" ca="1" si="85"/>
        <v>-4.1905511836853373E-7</v>
      </c>
      <c r="IU43" s="13">
        <f t="shared" ca="1" si="85"/>
        <v>-4.1905511836853373E-7</v>
      </c>
      <c r="IV43" s="13">
        <f t="shared" ca="1" si="85"/>
        <v>-4.1905511836853373E-7</v>
      </c>
      <c r="IW43" s="13">
        <f t="shared" ca="1" si="85"/>
        <v>-4.1905511836853373E-7</v>
      </c>
      <c r="IX43" s="13">
        <f t="shared" ref="IX43:KP43" ca="1" si="86">-2*vol_next^2</f>
        <v>-4.1905511836853373E-7</v>
      </c>
      <c r="IY43" s="13">
        <f t="shared" ca="1" si="86"/>
        <v>-4.1905511836853373E-7</v>
      </c>
      <c r="IZ43" s="13">
        <f t="shared" ca="1" si="86"/>
        <v>-4.1905511836853373E-7</v>
      </c>
      <c r="JA43" s="13">
        <f t="shared" ca="1" si="86"/>
        <v>-4.1905511836853373E-7</v>
      </c>
      <c r="JB43" s="13">
        <f t="shared" ca="1" si="86"/>
        <v>-4.1905511836853373E-7</v>
      </c>
      <c r="JC43" s="13">
        <f t="shared" ca="1" si="86"/>
        <v>-4.1905511836853373E-7</v>
      </c>
      <c r="JD43" s="13">
        <f t="shared" ca="1" si="86"/>
        <v>-4.1905511836853373E-7</v>
      </c>
      <c r="JE43" s="13">
        <f t="shared" ca="1" si="86"/>
        <v>-4.1905511836853373E-7</v>
      </c>
      <c r="JF43" s="13">
        <f t="shared" ca="1" si="86"/>
        <v>-4.1905511836853373E-7</v>
      </c>
      <c r="JG43" s="13">
        <f t="shared" ca="1" si="86"/>
        <v>-4.1905511836853373E-7</v>
      </c>
      <c r="JH43" s="13">
        <f t="shared" ca="1" si="86"/>
        <v>-4.1905511836853373E-7</v>
      </c>
      <c r="JI43" s="13">
        <f t="shared" ca="1" si="86"/>
        <v>-4.1905511836853373E-7</v>
      </c>
      <c r="JJ43" s="13">
        <f t="shared" ca="1" si="86"/>
        <v>-4.1905511836853373E-7</v>
      </c>
      <c r="JK43" s="13">
        <f t="shared" ca="1" si="86"/>
        <v>-4.1905511836853373E-7</v>
      </c>
      <c r="JL43" s="13">
        <f t="shared" ca="1" si="86"/>
        <v>-4.1905511836853373E-7</v>
      </c>
      <c r="JM43" s="13">
        <f t="shared" ca="1" si="86"/>
        <v>-4.1905511836853373E-7</v>
      </c>
      <c r="JN43" s="13">
        <f t="shared" ca="1" si="86"/>
        <v>-4.1905511836853373E-7</v>
      </c>
      <c r="JO43" s="13">
        <f t="shared" ca="1" si="86"/>
        <v>-4.1905511836853373E-7</v>
      </c>
      <c r="JP43" s="13">
        <f t="shared" ca="1" si="86"/>
        <v>-4.1905511836853373E-7</v>
      </c>
      <c r="JQ43" s="13">
        <f t="shared" ca="1" si="86"/>
        <v>-4.1905511836853373E-7</v>
      </c>
      <c r="JR43" s="13">
        <f t="shared" ca="1" si="86"/>
        <v>-4.1905511836853373E-7</v>
      </c>
      <c r="JS43" s="13">
        <f t="shared" ca="1" si="86"/>
        <v>-4.1905511836853373E-7</v>
      </c>
      <c r="JT43" s="13">
        <f t="shared" ca="1" si="86"/>
        <v>-4.1905511836853373E-7</v>
      </c>
      <c r="JU43" s="13">
        <f t="shared" ca="1" si="86"/>
        <v>-4.1905511836853373E-7</v>
      </c>
      <c r="JV43" s="13">
        <f t="shared" ca="1" si="86"/>
        <v>-4.1905511836853373E-7</v>
      </c>
      <c r="JW43" s="13">
        <f t="shared" ca="1" si="86"/>
        <v>-4.1905511836853373E-7</v>
      </c>
      <c r="JX43" s="13">
        <f t="shared" ca="1" si="86"/>
        <v>-4.1905511836853373E-7</v>
      </c>
      <c r="JY43" s="13">
        <f t="shared" ca="1" si="86"/>
        <v>-4.1905511836853373E-7</v>
      </c>
      <c r="JZ43" s="13">
        <f t="shared" ca="1" si="86"/>
        <v>-4.1905511836853373E-7</v>
      </c>
      <c r="KA43" s="13">
        <f t="shared" ca="1" si="86"/>
        <v>-4.1905511836853373E-7</v>
      </c>
      <c r="KB43" s="13">
        <f t="shared" ca="1" si="86"/>
        <v>-4.1905511836853373E-7</v>
      </c>
      <c r="KC43" s="13">
        <f t="shared" ca="1" si="86"/>
        <v>-4.1905511836853373E-7</v>
      </c>
      <c r="KD43" s="13">
        <f t="shared" ca="1" si="86"/>
        <v>-4.1905511836853373E-7</v>
      </c>
      <c r="KE43" s="13">
        <f t="shared" ca="1" si="86"/>
        <v>-4.1905511836853373E-7</v>
      </c>
      <c r="KF43" s="13">
        <f t="shared" ca="1" si="86"/>
        <v>-4.1905511836853373E-7</v>
      </c>
      <c r="KG43" s="13">
        <f t="shared" ca="1" si="86"/>
        <v>-4.1905511836853373E-7</v>
      </c>
      <c r="KH43" s="13">
        <f t="shared" ca="1" si="86"/>
        <v>-4.1905511836853373E-7</v>
      </c>
      <c r="KI43" s="13">
        <f t="shared" ca="1" si="86"/>
        <v>-4.1905511836853373E-7</v>
      </c>
      <c r="KJ43" s="13">
        <f t="shared" ca="1" si="86"/>
        <v>-4.1905511836853373E-7</v>
      </c>
      <c r="KK43" s="13">
        <f t="shared" ca="1" si="86"/>
        <v>-4.1905511836853373E-7</v>
      </c>
      <c r="KL43" s="13">
        <f t="shared" ca="1" si="86"/>
        <v>-4.1905511836853373E-7</v>
      </c>
      <c r="KM43" s="13">
        <f t="shared" ca="1" si="86"/>
        <v>-4.1905511836853373E-7</v>
      </c>
      <c r="KN43" s="13">
        <f t="shared" ca="1" si="86"/>
        <v>-4.1905511836853373E-7</v>
      </c>
      <c r="KO43" s="13">
        <f t="shared" ca="1" si="86"/>
        <v>-4.1905511836853373E-7</v>
      </c>
      <c r="KP43" s="13">
        <f t="shared" ca="1" si="86"/>
        <v>-4.1905511836853373E-7</v>
      </c>
    </row>
    <row r="44" spans="1:302" x14ac:dyDescent="0.2">
      <c r="B44" s="13">
        <f t="shared" ref="B44:BM44" ca="1" si="87">2*cov_last_next</f>
        <v>1.2058551619392373E-7</v>
      </c>
      <c r="C44" s="13">
        <f t="shared" ca="1" si="87"/>
        <v>1.2058551619392373E-7</v>
      </c>
      <c r="D44" s="13">
        <f t="shared" ca="1" si="87"/>
        <v>1.2058551619392373E-7</v>
      </c>
      <c r="E44" s="13">
        <f t="shared" ca="1" si="87"/>
        <v>1.2058551619392373E-7</v>
      </c>
      <c r="F44" s="13">
        <f t="shared" ca="1" si="87"/>
        <v>1.2058551619392373E-7</v>
      </c>
      <c r="G44" s="13">
        <f t="shared" ca="1" si="87"/>
        <v>1.2058551619392373E-7</v>
      </c>
      <c r="H44" s="13">
        <f t="shared" ca="1" si="87"/>
        <v>1.2058551619392373E-7</v>
      </c>
      <c r="I44" s="13">
        <f t="shared" ca="1" si="87"/>
        <v>1.2058551619392373E-7</v>
      </c>
      <c r="J44" s="13">
        <f t="shared" ca="1" si="87"/>
        <v>1.2058551619392373E-7</v>
      </c>
      <c r="K44" s="13">
        <f t="shared" ca="1" si="87"/>
        <v>1.2058551619392373E-7</v>
      </c>
      <c r="L44" s="13">
        <f t="shared" ca="1" si="87"/>
        <v>1.647659262186736E-7</v>
      </c>
      <c r="M44" s="13">
        <f t="shared" ca="1" si="87"/>
        <v>1.647659262186736E-7</v>
      </c>
      <c r="N44" s="13">
        <f t="shared" ca="1" si="87"/>
        <v>1.647659262186736E-7</v>
      </c>
      <c r="O44" s="13">
        <f t="shared" ca="1" si="87"/>
        <v>1.647659262186736E-7</v>
      </c>
      <c r="P44" s="13">
        <f t="shared" ca="1" si="87"/>
        <v>1.647659262186736E-7</v>
      </c>
      <c r="Q44" s="13">
        <f t="shared" ca="1" si="87"/>
        <v>1.647659262186736E-7</v>
      </c>
      <c r="R44" s="13">
        <f t="shared" ca="1" si="87"/>
        <v>1.647659262186736E-7</v>
      </c>
      <c r="S44" s="13">
        <f t="shared" ca="1" si="87"/>
        <v>1.647659262186736E-7</v>
      </c>
      <c r="T44" s="13">
        <f t="shared" ca="1" si="87"/>
        <v>1.647659262186736E-7</v>
      </c>
      <c r="U44" s="13">
        <f t="shared" ca="1" si="87"/>
        <v>1.647659262186736E-7</v>
      </c>
      <c r="V44" s="13">
        <f t="shared" ca="1" si="87"/>
        <v>1.647659262186736E-7</v>
      </c>
      <c r="W44" s="13">
        <f t="shared" ca="1" si="87"/>
        <v>1.647659262186736E-7</v>
      </c>
      <c r="X44" s="13">
        <f t="shared" ca="1" si="87"/>
        <v>1.647659262186736E-7</v>
      </c>
      <c r="Y44" s="13">
        <f t="shared" ca="1" si="87"/>
        <v>1.647659262186736E-7</v>
      </c>
      <c r="Z44" s="13">
        <f t="shared" ca="1" si="87"/>
        <v>1.647659262186736E-7</v>
      </c>
      <c r="AA44" s="13">
        <f t="shared" ca="1" si="87"/>
        <v>1.647659262186736E-7</v>
      </c>
      <c r="AB44" s="13">
        <f t="shared" ca="1" si="87"/>
        <v>1.647659262186736E-7</v>
      </c>
      <c r="AC44" s="13">
        <f t="shared" ca="1" si="87"/>
        <v>1.647659262186736E-7</v>
      </c>
      <c r="AD44" s="13">
        <f t="shared" ca="1" si="87"/>
        <v>1.647659262186736E-7</v>
      </c>
      <c r="AE44" s="13">
        <f t="shared" ca="1" si="87"/>
        <v>1.647659262186736E-7</v>
      </c>
      <c r="AF44" s="13">
        <f t="shared" ca="1" si="87"/>
        <v>1.957933847172368E-7</v>
      </c>
      <c r="AG44" s="13">
        <f t="shared" ca="1" si="87"/>
        <v>1.957933847172368E-7</v>
      </c>
      <c r="AH44" s="13">
        <f t="shared" ca="1" si="87"/>
        <v>1.957933847172368E-7</v>
      </c>
      <c r="AI44" s="13">
        <f t="shared" ca="1" si="87"/>
        <v>1.957933847172368E-7</v>
      </c>
      <c r="AJ44" s="13">
        <f t="shared" ca="1" si="87"/>
        <v>1.957933847172368E-7</v>
      </c>
      <c r="AK44" s="13">
        <f t="shared" ca="1" si="87"/>
        <v>1.957933847172368E-7</v>
      </c>
      <c r="AL44" s="13">
        <f t="shared" ca="1" si="87"/>
        <v>1.957933847172368E-7</v>
      </c>
      <c r="AM44" s="13">
        <f t="shared" ca="1" si="87"/>
        <v>1.957933847172368E-7</v>
      </c>
      <c r="AN44" s="13">
        <f t="shared" ca="1" si="87"/>
        <v>1.957933847172368E-7</v>
      </c>
      <c r="AO44" s="13">
        <f t="shared" ca="1" si="87"/>
        <v>1.957933847172368E-7</v>
      </c>
      <c r="AP44" s="13">
        <f t="shared" ca="1" si="87"/>
        <v>1.9356830749095592E-7</v>
      </c>
      <c r="AQ44" s="13">
        <f t="shared" ca="1" si="87"/>
        <v>1.9356830749095592E-7</v>
      </c>
      <c r="AR44" s="13">
        <f t="shared" ca="1" si="87"/>
        <v>1.9356830749095592E-7</v>
      </c>
      <c r="AS44" s="13">
        <f t="shared" ca="1" si="87"/>
        <v>1.9356830749095592E-7</v>
      </c>
      <c r="AT44" s="13">
        <f t="shared" ca="1" si="87"/>
        <v>1.9356830749095592E-7</v>
      </c>
      <c r="AU44" s="13">
        <f t="shared" ca="1" si="87"/>
        <v>1.9356830749095592E-7</v>
      </c>
      <c r="AV44" s="13">
        <f t="shared" ca="1" si="87"/>
        <v>1.9356830749095592E-7</v>
      </c>
      <c r="AW44" s="13">
        <f t="shared" ca="1" si="87"/>
        <v>1.9356830749095592E-7</v>
      </c>
      <c r="AX44" s="13">
        <f t="shared" ca="1" si="87"/>
        <v>1.9356830749095592E-7</v>
      </c>
      <c r="AY44" s="13">
        <f t="shared" ca="1" si="87"/>
        <v>1.9356830749095592E-7</v>
      </c>
      <c r="AZ44" s="13">
        <f t="shared" ca="1" si="87"/>
        <v>1.9422103992304384E-7</v>
      </c>
      <c r="BA44" s="13">
        <f t="shared" ca="1" si="87"/>
        <v>1.9422103992304384E-7</v>
      </c>
      <c r="BB44" s="13">
        <f t="shared" ca="1" si="87"/>
        <v>1.9422103992304384E-7</v>
      </c>
      <c r="BC44" s="13">
        <f t="shared" ca="1" si="87"/>
        <v>1.9422103992304384E-7</v>
      </c>
      <c r="BD44" s="13">
        <f t="shared" ca="1" si="87"/>
        <v>1.9422103992304384E-7</v>
      </c>
      <c r="BE44" s="13">
        <f t="shared" ca="1" si="87"/>
        <v>1.9422103992304384E-7</v>
      </c>
      <c r="BF44" s="13">
        <f t="shared" ca="1" si="87"/>
        <v>1.9422103992304384E-7</v>
      </c>
      <c r="BG44" s="13">
        <f t="shared" ca="1" si="87"/>
        <v>1.9422103992304384E-7</v>
      </c>
      <c r="BH44" s="13">
        <f t="shared" ca="1" si="87"/>
        <v>1.9422103992304384E-7</v>
      </c>
      <c r="BI44" s="13">
        <f t="shared" ca="1" si="87"/>
        <v>1.9422103992304384E-7</v>
      </c>
      <c r="BJ44" s="13">
        <f t="shared" ca="1" si="87"/>
        <v>1.9422103992304384E-7</v>
      </c>
      <c r="BK44" s="13">
        <f t="shared" ca="1" si="87"/>
        <v>1.9422103992304384E-7</v>
      </c>
      <c r="BL44" s="13">
        <f t="shared" ca="1" si="87"/>
        <v>1.9422103992304384E-7</v>
      </c>
      <c r="BM44" s="13">
        <f t="shared" ca="1" si="87"/>
        <v>1.9422103992304384E-7</v>
      </c>
      <c r="BN44" s="13">
        <f t="shared" ref="BN44:DY44" ca="1" si="88">2*cov_last_next</f>
        <v>1.9422103992304384E-7</v>
      </c>
      <c r="BO44" s="13">
        <f t="shared" ca="1" si="88"/>
        <v>1.9422103992304384E-7</v>
      </c>
      <c r="BP44" s="13">
        <f t="shared" ca="1" si="88"/>
        <v>1.9422103992304384E-7</v>
      </c>
      <c r="BQ44" s="13">
        <f t="shared" ca="1" si="88"/>
        <v>1.9422103992304384E-7</v>
      </c>
      <c r="BR44" s="13">
        <f t="shared" ca="1" si="88"/>
        <v>1.9422103992304384E-7</v>
      </c>
      <c r="BS44" s="13">
        <f t="shared" ca="1" si="88"/>
        <v>1.9422103992304384E-7</v>
      </c>
      <c r="BT44" s="13">
        <f t="shared" ca="1" si="88"/>
        <v>1.9049070499942645E-7</v>
      </c>
      <c r="BU44" s="13">
        <f t="shared" ca="1" si="88"/>
        <v>1.9049070499942645E-7</v>
      </c>
      <c r="BV44" s="13">
        <f t="shared" ca="1" si="88"/>
        <v>1.9049070499942645E-7</v>
      </c>
      <c r="BW44" s="13">
        <f t="shared" ca="1" si="88"/>
        <v>1.9049070499942645E-7</v>
      </c>
      <c r="BX44" s="13">
        <f t="shared" ca="1" si="88"/>
        <v>1.9049070499942645E-7</v>
      </c>
      <c r="BY44" s="13">
        <f t="shared" ca="1" si="88"/>
        <v>1.9049070499942645E-7</v>
      </c>
      <c r="BZ44" s="13">
        <f t="shared" ca="1" si="88"/>
        <v>1.9049070499942645E-7</v>
      </c>
      <c r="CA44" s="13">
        <f t="shared" ca="1" si="88"/>
        <v>1.9049070499942645E-7</v>
      </c>
      <c r="CB44" s="13">
        <f t="shared" ca="1" si="88"/>
        <v>1.9049070499942645E-7</v>
      </c>
      <c r="CC44" s="13">
        <f t="shared" ca="1" si="88"/>
        <v>1.9049070499942645E-7</v>
      </c>
      <c r="CD44" s="13">
        <f t="shared" ca="1" si="88"/>
        <v>1.9049070499942645E-7</v>
      </c>
      <c r="CE44" s="13">
        <f t="shared" ca="1" si="88"/>
        <v>1.9049070499942645E-7</v>
      </c>
      <c r="CF44" s="13">
        <f t="shared" ca="1" si="88"/>
        <v>1.9049070499942645E-7</v>
      </c>
      <c r="CG44" s="13">
        <f t="shared" ca="1" si="88"/>
        <v>1.9049070499942645E-7</v>
      </c>
      <c r="CH44" s="13">
        <f t="shared" ca="1" si="88"/>
        <v>1.9049070499942645E-7</v>
      </c>
      <c r="CI44" s="13">
        <f t="shared" ca="1" si="88"/>
        <v>1.9049070499942645E-7</v>
      </c>
      <c r="CJ44" s="13">
        <f t="shared" ca="1" si="88"/>
        <v>1.9049070499942645E-7</v>
      </c>
      <c r="CK44" s="13">
        <f t="shared" ca="1" si="88"/>
        <v>1.9049070499942645E-7</v>
      </c>
      <c r="CL44" s="13">
        <f t="shared" ca="1" si="88"/>
        <v>1.9049070499942645E-7</v>
      </c>
      <c r="CM44" s="13">
        <f t="shared" ca="1" si="88"/>
        <v>1.9049070499942645E-7</v>
      </c>
      <c r="CN44" s="13">
        <f t="shared" ca="1" si="88"/>
        <v>1.9049070499942645E-7</v>
      </c>
      <c r="CO44" s="13">
        <f t="shared" ca="1" si="88"/>
        <v>1.9049070499942645E-7</v>
      </c>
      <c r="CP44" s="13">
        <f t="shared" ca="1" si="88"/>
        <v>1.9049070499942645E-7</v>
      </c>
      <c r="CQ44" s="13">
        <f t="shared" ca="1" si="88"/>
        <v>1.9049070499942645E-7</v>
      </c>
      <c r="CR44" s="13">
        <f t="shared" ca="1" si="88"/>
        <v>1.9049070499942645E-7</v>
      </c>
      <c r="CS44" s="13">
        <f t="shared" ca="1" si="88"/>
        <v>1.9049070499942645E-7</v>
      </c>
      <c r="CT44" s="13">
        <f t="shared" ca="1" si="88"/>
        <v>1.9049070499942645E-7</v>
      </c>
      <c r="CU44" s="13">
        <f t="shared" ca="1" si="88"/>
        <v>1.9049070499942645E-7</v>
      </c>
      <c r="CV44" s="13">
        <f t="shared" ca="1" si="88"/>
        <v>1.9049070499942645E-7</v>
      </c>
      <c r="CW44" s="13">
        <f t="shared" ca="1" si="88"/>
        <v>1.9049070499942645E-7</v>
      </c>
      <c r="CX44" s="13">
        <f t="shared" ca="1" si="88"/>
        <v>1.7410985965614897E-7</v>
      </c>
      <c r="CY44" s="13">
        <f t="shared" ca="1" si="88"/>
        <v>1.7410985965614897E-7</v>
      </c>
      <c r="CZ44" s="13">
        <f t="shared" ca="1" si="88"/>
        <v>1.7410985965614897E-7</v>
      </c>
      <c r="DA44" s="13">
        <f t="shared" ca="1" si="88"/>
        <v>1.7410985965614897E-7</v>
      </c>
      <c r="DB44" s="13">
        <f t="shared" ca="1" si="88"/>
        <v>1.7410985965614897E-7</v>
      </c>
      <c r="DC44" s="13">
        <f t="shared" ca="1" si="88"/>
        <v>1.7410985965614897E-7</v>
      </c>
      <c r="DD44" s="13">
        <f t="shared" ca="1" si="88"/>
        <v>1.7410985965614897E-7</v>
      </c>
      <c r="DE44" s="13">
        <f t="shared" ca="1" si="88"/>
        <v>1.7410985965614897E-7</v>
      </c>
      <c r="DF44" s="13">
        <f t="shared" ca="1" si="88"/>
        <v>1.7410985965614897E-7</v>
      </c>
      <c r="DG44" s="13">
        <f t="shared" ca="1" si="88"/>
        <v>1.7410985965614897E-7</v>
      </c>
      <c r="DH44" s="13">
        <f t="shared" ca="1" si="88"/>
        <v>1.7410985965614897E-7</v>
      </c>
      <c r="DI44" s="13">
        <f t="shared" ca="1" si="88"/>
        <v>1.7410985965614897E-7</v>
      </c>
      <c r="DJ44" s="13">
        <f t="shared" ca="1" si="88"/>
        <v>1.7410985965614897E-7</v>
      </c>
      <c r="DK44" s="13">
        <f t="shared" ca="1" si="88"/>
        <v>1.7410985965614897E-7</v>
      </c>
      <c r="DL44" s="13">
        <f t="shared" ca="1" si="88"/>
        <v>1.7410985965614897E-7</v>
      </c>
      <c r="DM44" s="13">
        <f t="shared" ca="1" si="88"/>
        <v>1.7410985965614897E-7</v>
      </c>
      <c r="DN44" s="13">
        <f t="shared" ca="1" si="88"/>
        <v>1.7410985965614897E-7</v>
      </c>
      <c r="DO44" s="13">
        <f t="shared" ca="1" si="88"/>
        <v>1.7410985965614897E-7</v>
      </c>
      <c r="DP44" s="13">
        <f t="shared" ca="1" si="88"/>
        <v>1.7410985965614897E-7</v>
      </c>
      <c r="DQ44" s="13">
        <f t="shared" ca="1" si="88"/>
        <v>1.7410985965614897E-7</v>
      </c>
      <c r="DR44" s="13">
        <f t="shared" ca="1" si="88"/>
        <v>1.7410985965614897E-7</v>
      </c>
      <c r="DS44" s="13">
        <f t="shared" ca="1" si="88"/>
        <v>1.7410985965614897E-7</v>
      </c>
      <c r="DT44" s="13">
        <f t="shared" ca="1" si="88"/>
        <v>1.7410985965614897E-7</v>
      </c>
      <c r="DU44" s="13">
        <f t="shared" ca="1" si="88"/>
        <v>1.7410985965614897E-7</v>
      </c>
      <c r="DV44" s="13">
        <f t="shared" ca="1" si="88"/>
        <v>1.7410985965614897E-7</v>
      </c>
      <c r="DW44" s="13">
        <f t="shared" ca="1" si="88"/>
        <v>1.7410985965614897E-7</v>
      </c>
      <c r="DX44" s="13">
        <f t="shared" ca="1" si="88"/>
        <v>1.7410985965614897E-7</v>
      </c>
      <c r="DY44" s="13">
        <f t="shared" ca="1" si="88"/>
        <v>1.7410985965614897E-7</v>
      </c>
      <c r="DZ44" s="13">
        <f t="shared" ref="DZ44:GK44" ca="1" si="89">2*cov_last_next</f>
        <v>1.7410985965614897E-7</v>
      </c>
      <c r="EA44" s="13">
        <f t="shared" ca="1" si="89"/>
        <v>1.7410985965614897E-7</v>
      </c>
      <c r="EB44" s="13">
        <f t="shared" ca="1" si="89"/>
        <v>1.7410985965614897E-7</v>
      </c>
      <c r="EC44" s="13">
        <f t="shared" ca="1" si="89"/>
        <v>1.7410985965614897E-7</v>
      </c>
      <c r="ED44" s="13">
        <f t="shared" ca="1" si="89"/>
        <v>1.7410985965614897E-7</v>
      </c>
      <c r="EE44" s="13">
        <f t="shared" ca="1" si="89"/>
        <v>1.7410985965614897E-7</v>
      </c>
      <c r="EF44" s="13">
        <f t="shared" ca="1" si="89"/>
        <v>1.7410985965614897E-7</v>
      </c>
      <c r="EG44" s="13">
        <f t="shared" ca="1" si="89"/>
        <v>1.7410985965614897E-7</v>
      </c>
      <c r="EH44" s="13">
        <f t="shared" ca="1" si="89"/>
        <v>1.7410985965614897E-7</v>
      </c>
      <c r="EI44" s="13">
        <f t="shared" ca="1" si="89"/>
        <v>1.7410985965614897E-7</v>
      </c>
      <c r="EJ44" s="13">
        <f t="shared" ca="1" si="89"/>
        <v>1.7410985965614897E-7</v>
      </c>
      <c r="EK44" s="13">
        <f t="shared" ca="1" si="89"/>
        <v>1.7410985965614897E-7</v>
      </c>
      <c r="EL44" s="13">
        <f t="shared" ca="1" si="89"/>
        <v>1.7410985965614897E-7</v>
      </c>
      <c r="EM44" s="13">
        <f t="shared" ca="1" si="89"/>
        <v>1.7410985965614897E-7</v>
      </c>
      <c r="EN44" s="13">
        <f t="shared" ca="1" si="89"/>
        <v>1.7410985965614897E-7</v>
      </c>
      <c r="EO44" s="13">
        <f t="shared" ca="1" si="89"/>
        <v>1.7410985965614897E-7</v>
      </c>
      <c r="EP44" s="13">
        <f t="shared" ca="1" si="89"/>
        <v>1.7410985965614897E-7</v>
      </c>
      <c r="EQ44" s="13">
        <f t="shared" ca="1" si="89"/>
        <v>1.7410985965614897E-7</v>
      </c>
      <c r="ER44" s="13">
        <f t="shared" ca="1" si="89"/>
        <v>1.7410985965614897E-7</v>
      </c>
      <c r="ES44" s="13">
        <f t="shared" ca="1" si="89"/>
        <v>1.7410985965614897E-7</v>
      </c>
      <c r="ET44" s="13">
        <f t="shared" ca="1" si="89"/>
        <v>1.7410985965614897E-7</v>
      </c>
      <c r="EU44" s="13">
        <f t="shared" ca="1" si="89"/>
        <v>1.7410985965614897E-7</v>
      </c>
      <c r="EV44" s="13">
        <f t="shared" ca="1" si="89"/>
        <v>1.7410985965614897E-7</v>
      </c>
      <c r="EW44" s="13">
        <f t="shared" ca="1" si="89"/>
        <v>1.7410985965614897E-7</v>
      </c>
      <c r="EX44" s="13">
        <f t="shared" ca="1" si="89"/>
        <v>1.7410985965614897E-7</v>
      </c>
      <c r="EY44" s="13">
        <f t="shared" ca="1" si="89"/>
        <v>1.7410985965614897E-7</v>
      </c>
      <c r="EZ44" s="13">
        <f t="shared" ca="1" si="89"/>
        <v>1.7410985965614897E-7</v>
      </c>
      <c r="FA44" s="13">
        <f t="shared" ca="1" si="89"/>
        <v>1.7410985965614897E-7</v>
      </c>
      <c r="FB44" s="13">
        <f t="shared" ca="1" si="89"/>
        <v>1.7410985965614897E-7</v>
      </c>
      <c r="FC44" s="13">
        <f t="shared" ca="1" si="89"/>
        <v>1.7410985965614897E-7</v>
      </c>
      <c r="FD44" s="13">
        <f t="shared" ca="1" si="89"/>
        <v>1.7410985965614897E-7</v>
      </c>
      <c r="FE44" s="13">
        <f t="shared" ca="1" si="89"/>
        <v>1.7410985965614897E-7</v>
      </c>
      <c r="FF44" s="13">
        <f t="shared" ca="1" si="89"/>
        <v>1.7410985965614897E-7</v>
      </c>
      <c r="FG44" s="13">
        <f t="shared" ca="1" si="89"/>
        <v>1.7410985965614897E-7</v>
      </c>
      <c r="FH44" s="13">
        <f t="shared" ca="1" si="89"/>
        <v>1.7410985965614897E-7</v>
      </c>
      <c r="FI44" s="13">
        <f t="shared" ca="1" si="89"/>
        <v>1.7410985965614897E-7</v>
      </c>
      <c r="FJ44" s="13">
        <f t="shared" ca="1" si="89"/>
        <v>1.7410985965614897E-7</v>
      </c>
      <c r="FK44" s="13">
        <f t="shared" ca="1" si="89"/>
        <v>1.7410985965614897E-7</v>
      </c>
      <c r="FL44" s="13">
        <f t="shared" ca="1" si="89"/>
        <v>1.7410985965614897E-7</v>
      </c>
      <c r="FM44" s="13">
        <f t="shared" ca="1" si="89"/>
        <v>1.7410985965614897E-7</v>
      </c>
      <c r="FN44" s="13">
        <f t="shared" ca="1" si="89"/>
        <v>1.7410985965614897E-7</v>
      </c>
      <c r="FO44" s="13">
        <f t="shared" ca="1" si="89"/>
        <v>1.7410985965614897E-7</v>
      </c>
      <c r="FP44" s="13">
        <f t="shared" ca="1" si="89"/>
        <v>1.7410985965614897E-7</v>
      </c>
      <c r="FQ44" s="13">
        <f t="shared" ca="1" si="89"/>
        <v>1.7410985965614897E-7</v>
      </c>
      <c r="FR44" s="13">
        <f t="shared" ca="1" si="89"/>
        <v>1.7410985965614897E-7</v>
      </c>
      <c r="FS44" s="13">
        <f t="shared" ca="1" si="89"/>
        <v>1.7410985965614897E-7</v>
      </c>
      <c r="FT44" s="13">
        <f t="shared" ca="1" si="89"/>
        <v>1.7410985965614897E-7</v>
      </c>
      <c r="FU44" s="13">
        <f t="shared" ca="1" si="89"/>
        <v>1.7410985965614897E-7</v>
      </c>
      <c r="FV44" s="13">
        <f t="shared" ca="1" si="89"/>
        <v>1.7410985965614897E-7</v>
      </c>
      <c r="FW44" s="13">
        <f t="shared" ca="1" si="89"/>
        <v>1.7410985965614897E-7</v>
      </c>
      <c r="FX44" s="13">
        <f t="shared" ca="1" si="89"/>
        <v>1.7410985965614897E-7</v>
      </c>
      <c r="FY44" s="13">
        <f t="shared" ca="1" si="89"/>
        <v>1.7410985965614897E-7</v>
      </c>
      <c r="FZ44" s="13">
        <f t="shared" ca="1" si="89"/>
        <v>1.7410985965614897E-7</v>
      </c>
      <c r="GA44" s="13">
        <f t="shared" ca="1" si="89"/>
        <v>1.7410985965614897E-7</v>
      </c>
      <c r="GB44" s="13">
        <f t="shared" ca="1" si="89"/>
        <v>1.7410985965614897E-7</v>
      </c>
      <c r="GC44" s="13">
        <f t="shared" ca="1" si="89"/>
        <v>1.7410985965614897E-7</v>
      </c>
      <c r="GD44" s="13">
        <f t="shared" ca="1" si="89"/>
        <v>1.7410985965614897E-7</v>
      </c>
      <c r="GE44" s="13">
        <f t="shared" ca="1" si="89"/>
        <v>1.7410985965614897E-7</v>
      </c>
      <c r="GF44" s="13">
        <f t="shared" ca="1" si="89"/>
        <v>1.7410985965614897E-7</v>
      </c>
      <c r="GG44" s="13">
        <f t="shared" ca="1" si="89"/>
        <v>1.7410985965614897E-7</v>
      </c>
      <c r="GH44" s="13">
        <f t="shared" ca="1" si="89"/>
        <v>1.7410985965614897E-7</v>
      </c>
      <c r="GI44" s="13">
        <f t="shared" ca="1" si="89"/>
        <v>1.7410985965614897E-7</v>
      </c>
      <c r="GJ44" s="13">
        <f t="shared" ca="1" si="89"/>
        <v>1.7410985965614897E-7</v>
      </c>
      <c r="GK44" s="13">
        <f t="shared" ca="1" si="89"/>
        <v>1.7410985965614897E-7</v>
      </c>
      <c r="GL44" s="13">
        <f t="shared" ref="GL44:IW44" ca="1" si="90">2*cov_last_next</f>
        <v>1.7410985965614897E-7</v>
      </c>
      <c r="GM44" s="13">
        <f t="shared" ca="1" si="90"/>
        <v>1.7410985965614897E-7</v>
      </c>
      <c r="GN44" s="13">
        <f t="shared" ca="1" si="90"/>
        <v>1.7410985965614897E-7</v>
      </c>
      <c r="GO44" s="13">
        <f t="shared" ca="1" si="90"/>
        <v>1.7410985965614897E-7</v>
      </c>
      <c r="GP44" s="13">
        <f t="shared" ca="1" si="90"/>
        <v>1.7410985965614897E-7</v>
      </c>
      <c r="GQ44" s="13">
        <f t="shared" ca="1" si="90"/>
        <v>1.7410985965614897E-7</v>
      </c>
      <c r="GR44" s="13">
        <f t="shared" ca="1" si="90"/>
        <v>1.7410985965614897E-7</v>
      </c>
      <c r="GS44" s="13">
        <f t="shared" ca="1" si="90"/>
        <v>1.7410985965614897E-7</v>
      </c>
      <c r="GT44" s="13">
        <f t="shared" ca="1" si="90"/>
        <v>1.7410985965614897E-7</v>
      </c>
      <c r="GU44" s="13">
        <f t="shared" ca="1" si="90"/>
        <v>1.7410985965614897E-7</v>
      </c>
      <c r="GV44" s="13">
        <f t="shared" ca="1" si="90"/>
        <v>1.7410985965614897E-7</v>
      </c>
      <c r="GW44" s="13">
        <f t="shared" ca="1" si="90"/>
        <v>1.7410985965614897E-7</v>
      </c>
      <c r="GX44" s="13">
        <f t="shared" ca="1" si="90"/>
        <v>1.7410985965614897E-7</v>
      </c>
      <c r="GY44" s="13">
        <f t="shared" ca="1" si="90"/>
        <v>1.7410985965614897E-7</v>
      </c>
      <c r="GZ44" s="13">
        <f t="shared" ca="1" si="90"/>
        <v>1.7410985965614897E-7</v>
      </c>
      <c r="HA44" s="13">
        <f t="shared" ca="1" si="90"/>
        <v>1.7410985965614897E-7</v>
      </c>
      <c r="HB44" s="13">
        <f t="shared" ca="1" si="90"/>
        <v>1.7410985965614897E-7</v>
      </c>
      <c r="HC44" s="13">
        <f t="shared" ca="1" si="90"/>
        <v>1.7410985965614897E-7</v>
      </c>
      <c r="HD44" s="13">
        <f t="shared" ca="1" si="90"/>
        <v>1.7410985965614897E-7</v>
      </c>
      <c r="HE44" s="13">
        <f t="shared" ca="1" si="90"/>
        <v>1.7410985965614897E-7</v>
      </c>
      <c r="HF44" s="13">
        <f t="shared" ca="1" si="90"/>
        <v>1.7410985965614897E-7</v>
      </c>
      <c r="HG44" s="13">
        <f t="shared" ca="1" si="90"/>
        <v>1.7410985965614897E-7</v>
      </c>
      <c r="HH44" s="13">
        <f t="shared" ca="1" si="90"/>
        <v>1.7410985965614897E-7</v>
      </c>
      <c r="HI44" s="13">
        <f t="shared" ca="1" si="90"/>
        <v>1.7410985965614897E-7</v>
      </c>
      <c r="HJ44" s="13">
        <f t="shared" ca="1" si="90"/>
        <v>1.7410985965614897E-7</v>
      </c>
      <c r="HK44" s="13">
        <f t="shared" ca="1" si="90"/>
        <v>1.7410985965614897E-7</v>
      </c>
      <c r="HL44" s="13">
        <f t="shared" ca="1" si="90"/>
        <v>1.7410985965614897E-7</v>
      </c>
      <c r="HM44" s="13">
        <f t="shared" ca="1" si="90"/>
        <v>1.7410985965614897E-7</v>
      </c>
      <c r="HN44" s="13">
        <f t="shared" ca="1" si="90"/>
        <v>1.7410985965614897E-7</v>
      </c>
      <c r="HO44" s="13">
        <f t="shared" ca="1" si="90"/>
        <v>1.7410985965614897E-7</v>
      </c>
      <c r="HP44" s="13">
        <f t="shared" ca="1" si="90"/>
        <v>1.7410985965614897E-7</v>
      </c>
      <c r="HQ44" s="13">
        <f t="shared" ca="1" si="90"/>
        <v>1.7410985965614897E-7</v>
      </c>
      <c r="HR44" s="13">
        <f t="shared" ca="1" si="90"/>
        <v>1.7410985965614897E-7</v>
      </c>
      <c r="HS44" s="13">
        <f t="shared" ca="1" si="90"/>
        <v>1.7410985965614897E-7</v>
      </c>
      <c r="HT44" s="13">
        <f t="shared" ca="1" si="90"/>
        <v>1.7410985965614897E-7</v>
      </c>
      <c r="HU44" s="13">
        <f t="shared" ca="1" si="90"/>
        <v>1.7410985965614897E-7</v>
      </c>
      <c r="HV44" s="13">
        <f t="shared" ca="1" si="90"/>
        <v>1.7410985965614897E-7</v>
      </c>
      <c r="HW44" s="13">
        <f t="shared" ca="1" si="90"/>
        <v>1.7410985965614897E-7</v>
      </c>
      <c r="HX44" s="13">
        <f t="shared" ca="1" si="90"/>
        <v>1.7410985965614897E-7</v>
      </c>
      <c r="HY44" s="13">
        <f t="shared" ca="1" si="90"/>
        <v>1.7410985965614897E-7</v>
      </c>
      <c r="HZ44" s="13">
        <f t="shared" ca="1" si="90"/>
        <v>1.7410985965614897E-7</v>
      </c>
      <c r="IA44" s="13">
        <f t="shared" ca="1" si="90"/>
        <v>1.7410985965614897E-7</v>
      </c>
      <c r="IB44" s="13">
        <f t="shared" ca="1" si="90"/>
        <v>1.7410985965614897E-7</v>
      </c>
      <c r="IC44" s="13">
        <f t="shared" ca="1" si="90"/>
        <v>1.7410985965614897E-7</v>
      </c>
      <c r="ID44" s="13">
        <f t="shared" ca="1" si="90"/>
        <v>1.7410985965614897E-7</v>
      </c>
      <c r="IE44" s="13">
        <f t="shared" ca="1" si="90"/>
        <v>1.7410985965614897E-7</v>
      </c>
      <c r="IF44" s="13">
        <f t="shared" ca="1" si="90"/>
        <v>1.7410985965614897E-7</v>
      </c>
      <c r="IG44" s="13">
        <f t="shared" ca="1" si="90"/>
        <v>1.7410985965614897E-7</v>
      </c>
      <c r="IH44" s="13">
        <f t="shared" ca="1" si="90"/>
        <v>1.7410985965614897E-7</v>
      </c>
      <c r="II44" s="13">
        <f t="shared" ca="1" si="90"/>
        <v>1.7410985965614897E-7</v>
      </c>
      <c r="IJ44" s="13">
        <f t="shared" ca="1" si="90"/>
        <v>1.7410985965614897E-7</v>
      </c>
      <c r="IK44" s="13">
        <f t="shared" ca="1" si="90"/>
        <v>1.7410985965614897E-7</v>
      </c>
      <c r="IL44" s="13">
        <f t="shared" ca="1" si="90"/>
        <v>1.7410985965614897E-7</v>
      </c>
      <c r="IM44" s="13">
        <f t="shared" ca="1" si="90"/>
        <v>1.7410985965614897E-7</v>
      </c>
      <c r="IN44" s="13">
        <f t="shared" ca="1" si="90"/>
        <v>1.7410985965614897E-7</v>
      </c>
      <c r="IO44" s="13">
        <f t="shared" ca="1" si="90"/>
        <v>1.7410985965614897E-7</v>
      </c>
      <c r="IP44" s="13">
        <f t="shared" ca="1" si="90"/>
        <v>1.7410985965614897E-7</v>
      </c>
      <c r="IQ44" s="13">
        <f t="shared" ca="1" si="90"/>
        <v>1.7410985965614897E-7</v>
      </c>
      <c r="IR44" s="13">
        <f t="shared" ca="1" si="90"/>
        <v>1.7410985965614897E-7</v>
      </c>
      <c r="IS44" s="13">
        <f t="shared" ca="1" si="90"/>
        <v>1.7410985965614897E-7</v>
      </c>
      <c r="IT44" s="13">
        <f t="shared" ca="1" si="90"/>
        <v>1.7410985965614897E-7</v>
      </c>
      <c r="IU44" s="13">
        <f t="shared" ca="1" si="90"/>
        <v>1.7410985965614897E-7</v>
      </c>
      <c r="IV44" s="13">
        <f t="shared" ca="1" si="90"/>
        <v>1.7410985965614897E-7</v>
      </c>
      <c r="IW44" s="13">
        <f t="shared" ca="1" si="90"/>
        <v>1.7410985965614897E-7</v>
      </c>
      <c r="IX44" s="13">
        <f t="shared" ref="IX44:KP44" ca="1" si="91">2*cov_last_next</f>
        <v>1.7410985965614897E-7</v>
      </c>
      <c r="IY44" s="13">
        <f t="shared" ca="1" si="91"/>
        <v>1.7410985965614897E-7</v>
      </c>
      <c r="IZ44" s="13">
        <f t="shared" ca="1" si="91"/>
        <v>1.7410985965614897E-7</v>
      </c>
      <c r="JA44" s="13">
        <f t="shared" ca="1" si="91"/>
        <v>1.7410985965614897E-7</v>
      </c>
      <c r="JB44" s="13">
        <f t="shared" ca="1" si="91"/>
        <v>1.7410985965614897E-7</v>
      </c>
      <c r="JC44" s="13">
        <f t="shared" ca="1" si="91"/>
        <v>1.7410985965614897E-7</v>
      </c>
      <c r="JD44" s="13">
        <f t="shared" ca="1" si="91"/>
        <v>1.7410985965614897E-7</v>
      </c>
      <c r="JE44" s="13">
        <f t="shared" ca="1" si="91"/>
        <v>1.7410985965614897E-7</v>
      </c>
      <c r="JF44" s="13">
        <f t="shared" ca="1" si="91"/>
        <v>1.7410985965614897E-7</v>
      </c>
      <c r="JG44" s="13">
        <f t="shared" ca="1" si="91"/>
        <v>1.7410985965614897E-7</v>
      </c>
      <c r="JH44" s="13">
        <f t="shared" ca="1" si="91"/>
        <v>1.7410985965614897E-7</v>
      </c>
      <c r="JI44" s="13">
        <f t="shared" ca="1" si="91"/>
        <v>1.7410985965614897E-7</v>
      </c>
      <c r="JJ44" s="13">
        <f t="shared" ca="1" si="91"/>
        <v>1.7410985965614897E-7</v>
      </c>
      <c r="JK44" s="13">
        <f t="shared" ca="1" si="91"/>
        <v>1.7410985965614897E-7</v>
      </c>
      <c r="JL44" s="13">
        <f t="shared" ca="1" si="91"/>
        <v>1.7410985965614897E-7</v>
      </c>
      <c r="JM44" s="13">
        <f t="shared" ca="1" si="91"/>
        <v>1.7410985965614897E-7</v>
      </c>
      <c r="JN44" s="13">
        <f t="shared" ca="1" si="91"/>
        <v>1.7410985965614897E-7</v>
      </c>
      <c r="JO44" s="13">
        <f t="shared" ca="1" si="91"/>
        <v>1.7410985965614897E-7</v>
      </c>
      <c r="JP44" s="13">
        <f t="shared" ca="1" si="91"/>
        <v>1.7410985965614897E-7</v>
      </c>
      <c r="JQ44" s="13">
        <f t="shared" ca="1" si="91"/>
        <v>1.7410985965614897E-7</v>
      </c>
      <c r="JR44" s="13">
        <f t="shared" ca="1" si="91"/>
        <v>1.7410985965614897E-7</v>
      </c>
      <c r="JS44" s="13">
        <f t="shared" ca="1" si="91"/>
        <v>1.7410985965614897E-7</v>
      </c>
      <c r="JT44" s="13">
        <f t="shared" ca="1" si="91"/>
        <v>1.7410985965614897E-7</v>
      </c>
      <c r="JU44" s="13">
        <f t="shared" ca="1" si="91"/>
        <v>1.7410985965614897E-7</v>
      </c>
      <c r="JV44" s="13">
        <f t="shared" ca="1" si="91"/>
        <v>1.7410985965614897E-7</v>
      </c>
      <c r="JW44" s="13">
        <f t="shared" ca="1" si="91"/>
        <v>1.7410985965614897E-7</v>
      </c>
      <c r="JX44" s="13">
        <f t="shared" ca="1" si="91"/>
        <v>1.7410985965614897E-7</v>
      </c>
      <c r="JY44" s="13">
        <f t="shared" ca="1" si="91"/>
        <v>1.7410985965614897E-7</v>
      </c>
      <c r="JZ44" s="13">
        <f t="shared" ca="1" si="91"/>
        <v>1.7410985965614897E-7</v>
      </c>
      <c r="KA44" s="13">
        <f t="shared" ca="1" si="91"/>
        <v>1.7410985965614897E-7</v>
      </c>
      <c r="KB44" s="13">
        <f t="shared" ca="1" si="91"/>
        <v>1.7410985965614897E-7</v>
      </c>
      <c r="KC44" s="13">
        <f t="shared" ca="1" si="91"/>
        <v>1.7410985965614897E-7</v>
      </c>
      <c r="KD44" s="13">
        <f t="shared" ca="1" si="91"/>
        <v>1.7410985965614897E-7</v>
      </c>
      <c r="KE44" s="13">
        <f t="shared" ca="1" si="91"/>
        <v>1.7410985965614897E-7</v>
      </c>
      <c r="KF44" s="13">
        <f t="shared" ca="1" si="91"/>
        <v>1.7410985965614897E-7</v>
      </c>
      <c r="KG44" s="13">
        <f t="shared" ca="1" si="91"/>
        <v>1.7410985965614897E-7</v>
      </c>
      <c r="KH44" s="13">
        <f t="shared" ca="1" si="91"/>
        <v>1.7410985965614897E-7</v>
      </c>
      <c r="KI44" s="13">
        <f t="shared" ca="1" si="91"/>
        <v>1.7410985965614897E-7</v>
      </c>
      <c r="KJ44" s="13">
        <f t="shared" ca="1" si="91"/>
        <v>1.7410985965614897E-7</v>
      </c>
      <c r="KK44" s="13">
        <f t="shared" ca="1" si="91"/>
        <v>1.7410985965614897E-7</v>
      </c>
      <c r="KL44" s="13">
        <f t="shared" ca="1" si="91"/>
        <v>1.7410985965614897E-7</v>
      </c>
      <c r="KM44" s="13">
        <f t="shared" ca="1" si="91"/>
        <v>1.7410985965614897E-7</v>
      </c>
      <c r="KN44" s="13">
        <f t="shared" ca="1" si="91"/>
        <v>1.7410985965614897E-7</v>
      </c>
      <c r="KO44" s="13">
        <f t="shared" ca="1" si="91"/>
        <v>1.7410985965614897E-7</v>
      </c>
      <c r="KP44" s="13">
        <f t="shared" ca="1" si="91"/>
        <v>4.1905511836853379E-7</v>
      </c>
    </row>
    <row r="45" spans="1:302" x14ac:dyDescent="0.2">
      <c r="A45" s="13" t="s">
        <v>11</v>
      </c>
      <c r="B45" s="13">
        <f ca="1">SUM(B43:B44)</f>
        <v>-2.594852833876776E-7</v>
      </c>
      <c r="C45" s="13">
        <f t="shared" ref="C45:BN45" ca="1" si="92">SUM(C43:C44)</f>
        <v>-2.594852833876776E-7</v>
      </c>
      <c r="D45" s="13">
        <f t="shared" ca="1" si="92"/>
        <v>-2.594852833876776E-7</v>
      </c>
      <c r="E45" s="13">
        <f t="shared" ca="1" si="92"/>
        <v>-2.594852833876776E-7</v>
      </c>
      <c r="F45" s="13">
        <f t="shared" ca="1" si="92"/>
        <v>-2.594852833876776E-7</v>
      </c>
      <c r="G45" s="13">
        <f t="shared" ca="1" si="92"/>
        <v>-2.594852833876776E-7</v>
      </c>
      <c r="H45" s="13">
        <f t="shared" ca="1" si="92"/>
        <v>-2.594852833876776E-7</v>
      </c>
      <c r="I45" s="13">
        <f t="shared" ca="1" si="92"/>
        <v>-2.594852833876776E-7</v>
      </c>
      <c r="J45" s="13">
        <f t="shared" ca="1" si="92"/>
        <v>-2.594852833876776E-7</v>
      </c>
      <c r="K45" s="13">
        <f t="shared" ca="1" si="92"/>
        <v>-2.594852833876776E-7</v>
      </c>
      <c r="L45" s="13">
        <f t="shared" ca="1" si="92"/>
        <v>-2.5706224403424659E-7</v>
      </c>
      <c r="M45" s="13">
        <f t="shared" ca="1" si="92"/>
        <v>-2.5706224403424659E-7</v>
      </c>
      <c r="N45" s="13">
        <f t="shared" ca="1" si="92"/>
        <v>-2.5706224403424659E-7</v>
      </c>
      <c r="O45" s="13">
        <f t="shared" ca="1" si="92"/>
        <v>-2.5706224403424659E-7</v>
      </c>
      <c r="P45" s="13">
        <f t="shared" ca="1" si="92"/>
        <v>-2.5706224403424659E-7</v>
      </c>
      <c r="Q45" s="13">
        <f t="shared" ca="1" si="92"/>
        <v>-2.5706224403424659E-7</v>
      </c>
      <c r="R45" s="13">
        <f t="shared" ca="1" si="92"/>
        <v>-2.5706224403424659E-7</v>
      </c>
      <c r="S45" s="13">
        <f t="shared" ca="1" si="92"/>
        <v>-2.5706224403424659E-7</v>
      </c>
      <c r="T45" s="13">
        <f t="shared" ca="1" si="92"/>
        <v>-2.5706224403424659E-7</v>
      </c>
      <c r="U45" s="13">
        <f t="shared" ca="1" si="92"/>
        <v>-2.5706224403424659E-7</v>
      </c>
      <c r="V45" s="13">
        <f t="shared" ca="1" si="92"/>
        <v>-2.8302942435778512E-7</v>
      </c>
      <c r="W45" s="13">
        <f t="shared" ca="1" si="92"/>
        <v>-2.8302942435778512E-7</v>
      </c>
      <c r="X45" s="13">
        <f t="shared" ca="1" si="92"/>
        <v>-2.8302942435778512E-7</v>
      </c>
      <c r="Y45" s="13">
        <f t="shared" ca="1" si="92"/>
        <v>-2.8302942435778512E-7</v>
      </c>
      <c r="Z45" s="13">
        <f t="shared" ca="1" si="92"/>
        <v>-2.8302942435778512E-7</v>
      </c>
      <c r="AA45" s="13">
        <f t="shared" ca="1" si="92"/>
        <v>-2.8302942435778512E-7</v>
      </c>
      <c r="AB45" s="13">
        <f t="shared" ca="1" si="92"/>
        <v>-2.8302942435778512E-7</v>
      </c>
      <c r="AC45" s="13">
        <f t="shared" ca="1" si="92"/>
        <v>-2.8302942435778512E-7</v>
      </c>
      <c r="AD45" s="13">
        <f t="shared" ca="1" si="92"/>
        <v>-2.8302942435778512E-7</v>
      </c>
      <c r="AE45" s="13">
        <f t="shared" ca="1" si="92"/>
        <v>-2.8302942435778512E-7</v>
      </c>
      <c r="AF45" s="13">
        <f t="shared" ca="1" si="92"/>
        <v>-2.7000809583468892E-7</v>
      </c>
      <c r="AG45" s="13">
        <f t="shared" ca="1" si="92"/>
        <v>-2.7000809583468892E-7</v>
      </c>
      <c r="AH45" s="13">
        <f t="shared" ca="1" si="92"/>
        <v>-2.7000809583468892E-7</v>
      </c>
      <c r="AI45" s="13">
        <f t="shared" ca="1" si="92"/>
        <v>-2.7000809583468892E-7</v>
      </c>
      <c r="AJ45" s="13">
        <f t="shared" ca="1" si="92"/>
        <v>-2.7000809583468892E-7</v>
      </c>
      <c r="AK45" s="13">
        <f t="shared" ca="1" si="92"/>
        <v>-2.7000809583468892E-7</v>
      </c>
      <c r="AL45" s="13">
        <f t="shared" ca="1" si="92"/>
        <v>-2.7000809583468892E-7</v>
      </c>
      <c r="AM45" s="13">
        <f t="shared" ca="1" si="92"/>
        <v>-2.7000809583468892E-7</v>
      </c>
      <c r="AN45" s="13">
        <f t="shared" ca="1" si="92"/>
        <v>-2.7000809583468892E-7</v>
      </c>
      <c r="AO45" s="13">
        <f t="shared" ca="1" si="92"/>
        <v>-2.7000809583468892E-7</v>
      </c>
      <c r="AP45" s="13">
        <f t="shared" ca="1" si="92"/>
        <v>-2.9308572562748835E-7</v>
      </c>
      <c r="AQ45" s="13">
        <f t="shared" ca="1" si="92"/>
        <v>-2.9308572562748835E-7</v>
      </c>
      <c r="AR45" s="13">
        <f t="shared" ca="1" si="92"/>
        <v>-2.9308572562748835E-7</v>
      </c>
      <c r="AS45" s="13">
        <f t="shared" ca="1" si="92"/>
        <v>-2.9308572562748835E-7</v>
      </c>
      <c r="AT45" s="13">
        <f t="shared" ca="1" si="92"/>
        <v>-2.9308572562748835E-7</v>
      </c>
      <c r="AU45" s="13">
        <f t="shared" ca="1" si="92"/>
        <v>-2.9308572562748835E-7</v>
      </c>
      <c r="AV45" s="13">
        <f t="shared" ca="1" si="92"/>
        <v>-2.9308572562748835E-7</v>
      </c>
      <c r="AW45" s="13">
        <f t="shared" ca="1" si="92"/>
        <v>-2.9308572562748835E-7</v>
      </c>
      <c r="AX45" s="13">
        <f t="shared" ca="1" si="92"/>
        <v>-2.9308572562748835E-7</v>
      </c>
      <c r="AY45" s="13">
        <f t="shared" ca="1" si="92"/>
        <v>-2.9308572562748835E-7</v>
      </c>
      <c r="AZ45" s="13">
        <f t="shared" ca="1" si="92"/>
        <v>-2.5526260055985138E-7</v>
      </c>
      <c r="BA45" s="13">
        <f t="shared" ca="1" si="92"/>
        <v>-2.5526260055985138E-7</v>
      </c>
      <c r="BB45" s="13">
        <f t="shared" ca="1" si="92"/>
        <v>-2.5526260055985138E-7</v>
      </c>
      <c r="BC45" s="13">
        <f t="shared" ca="1" si="92"/>
        <v>-2.5526260055985138E-7</v>
      </c>
      <c r="BD45" s="13">
        <f t="shared" ca="1" si="92"/>
        <v>-2.5526260055985138E-7</v>
      </c>
      <c r="BE45" s="13">
        <f t="shared" ca="1" si="92"/>
        <v>-2.5526260055985138E-7</v>
      </c>
      <c r="BF45" s="13">
        <f t="shared" ca="1" si="92"/>
        <v>-2.5526260055985138E-7</v>
      </c>
      <c r="BG45" s="13">
        <f t="shared" ca="1" si="92"/>
        <v>-2.5526260055985138E-7</v>
      </c>
      <c r="BH45" s="13">
        <f t="shared" ca="1" si="92"/>
        <v>-2.5526260055985138E-7</v>
      </c>
      <c r="BI45" s="13">
        <f t="shared" ca="1" si="92"/>
        <v>-2.5526260055985138E-7</v>
      </c>
      <c r="BJ45" s="13">
        <f t="shared" ca="1" si="92"/>
        <v>-2.5526260055985138E-7</v>
      </c>
      <c r="BK45" s="13">
        <f t="shared" ca="1" si="92"/>
        <v>-2.5526260055985138E-7</v>
      </c>
      <c r="BL45" s="13">
        <f t="shared" ca="1" si="92"/>
        <v>-2.5526260055985138E-7</v>
      </c>
      <c r="BM45" s="13">
        <f t="shared" ca="1" si="92"/>
        <v>-2.5526260055985138E-7</v>
      </c>
      <c r="BN45" s="13">
        <f t="shared" ca="1" si="92"/>
        <v>-2.5526260055985138E-7</v>
      </c>
      <c r="BO45" s="13">
        <f t="shared" ref="BO45:DZ45" ca="1" si="93">SUM(BO43:BO44)</f>
        <v>-2.5526260055985138E-7</v>
      </c>
      <c r="BP45" s="13">
        <f t="shared" ca="1" si="93"/>
        <v>-2.5526260055985138E-7</v>
      </c>
      <c r="BQ45" s="13">
        <f t="shared" ca="1" si="93"/>
        <v>-2.5526260055985138E-7</v>
      </c>
      <c r="BR45" s="13">
        <f t="shared" ca="1" si="93"/>
        <v>-2.5526260055985138E-7</v>
      </c>
      <c r="BS45" s="13">
        <f t="shared" ca="1" si="93"/>
        <v>-2.5526260055985138E-7</v>
      </c>
      <c r="BT45" s="13">
        <f t="shared" ca="1" si="93"/>
        <v>-2.7669251110700925E-7</v>
      </c>
      <c r="BU45" s="13">
        <f t="shared" ca="1" si="93"/>
        <v>-2.7669251110700925E-7</v>
      </c>
      <c r="BV45" s="13">
        <f t="shared" ca="1" si="93"/>
        <v>-2.7669251110700925E-7</v>
      </c>
      <c r="BW45" s="13">
        <f t="shared" ca="1" si="93"/>
        <v>-2.7669251110700925E-7</v>
      </c>
      <c r="BX45" s="13">
        <f t="shared" ca="1" si="93"/>
        <v>-2.7669251110700925E-7</v>
      </c>
      <c r="BY45" s="13">
        <f t="shared" ca="1" si="93"/>
        <v>-2.7669251110700925E-7</v>
      </c>
      <c r="BZ45" s="13">
        <f t="shared" ca="1" si="93"/>
        <v>-2.7669251110700925E-7</v>
      </c>
      <c r="CA45" s="13">
        <f t="shared" ca="1" si="93"/>
        <v>-2.7669251110700925E-7</v>
      </c>
      <c r="CB45" s="13">
        <f t="shared" ca="1" si="93"/>
        <v>-2.7669251110700925E-7</v>
      </c>
      <c r="CC45" s="13">
        <f t="shared" ca="1" si="93"/>
        <v>-2.7669251110700925E-7</v>
      </c>
      <c r="CD45" s="13">
        <f t="shared" ca="1" si="93"/>
        <v>-2.7669251110700925E-7</v>
      </c>
      <c r="CE45" s="13">
        <f t="shared" ca="1" si="93"/>
        <v>-2.7669251110700925E-7</v>
      </c>
      <c r="CF45" s="13">
        <f t="shared" ca="1" si="93"/>
        <v>-2.7669251110700925E-7</v>
      </c>
      <c r="CG45" s="13">
        <f t="shared" ca="1" si="93"/>
        <v>-2.7669251110700925E-7</v>
      </c>
      <c r="CH45" s="13">
        <f t="shared" ca="1" si="93"/>
        <v>-2.7669251110700925E-7</v>
      </c>
      <c r="CI45" s="13">
        <f t="shared" ca="1" si="93"/>
        <v>-2.7669251110700925E-7</v>
      </c>
      <c r="CJ45" s="13">
        <f t="shared" ca="1" si="93"/>
        <v>-2.7669251110700925E-7</v>
      </c>
      <c r="CK45" s="13">
        <f t="shared" ca="1" si="93"/>
        <v>-2.7669251110700925E-7</v>
      </c>
      <c r="CL45" s="13">
        <f t="shared" ca="1" si="93"/>
        <v>-2.7669251110700925E-7</v>
      </c>
      <c r="CM45" s="13">
        <f t="shared" ca="1" si="93"/>
        <v>-2.7669251110700925E-7</v>
      </c>
      <c r="CN45" s="13">
        <f t="shared" ca="1" si="93"/>
        <v>-2.7669251110700925E-7</v>
      </c>
      <c r="CO45" s="13">
        <f t="shared" ca="1" si="93"/>
        <v>-2.7669251110700925E-7</v>
      </c>
      <c r="CP45" s="13">
        <f t="shared" ca="1" si="93"/>
        <v>-2.7669251110700925E-7</v>
      </c>
      <c r="CQ45" s="13">
        <f t="shared" ca="1" si="93"/>
        <v>-2.7669251110700925E-7</v>
      </c>
      <c r="CR45" s="13">
        <f t="shared" ca="1" si="93"/>
        <v>-2.7669251110700925E-7</v>
      </c>
      <c r="CS45" s="13">
        <f t="shared" ca="1" si="93"/>
        <v>-2.7669251110700925E-7</v>
      </c>
      <c r="CT45" s="13">
        <f t="shared" ca="1" si="93"/>
        <v>-2.7669251110700925E-7</v>
      </c>
      <c r="CU45" s="13">
        <f t="shared" ca="1" si="93"/>
        <v>-2.7669251110700925E-7</v>
      </c>
      <c r="CV45" s="13">
        <f t="shared" ca="1" si="93"/>
        <v>-2.7669251110700925E-7</v>
      </c>
      <c r="CW45" s="13">
        <f t="shared" ca="1" si="93"/>
        <v>-2.7669251110700925E-7</v>
      </c>
      <c r="CX45" s="13">
        <f t="shared" ca="1" si="93"/>
        <v>-2.4494525871238476E-7</v>
      </c>
      <c r="CY45" s="13">
        <f t="shared" ca="1" si="93"/>
        <v>-2.4494525871238476E-7</v>
      </c>
      <c r="CZ45" s="13">
        <f t="shared" ca="1" si="93"/>
        <v>-2.4494525871238476E-7</v>
      </c>
      <c r="DA45" s="13">
        <f t="shared" ca="1" si="93"/>
        <v>-2.4494525871238476E-7</v>
      </c>
      <c r="DB45" s="13">
        <f t="shared" ca="1" si="93"/>
        <v>-2.4494525871238476E-7</v>
      </c>
      <c r="DC45" s="13">
        <f t="shared" ca="1" si="93"/>
        <v>-2.4494525871238476E-7</v>
      </c>
      <c r="DD45" s="13">
        <f t="shared" ca="1" si="93"/>
        <v>-2.4494525871238476E-7</v>
      </c>
      <c r="DE45" s="13">
        <f t="shared" ca="1" si="93"/>
        <v>-2.4494525871238476E-7</v>
      </c>
      <c r="DF45" s="13">
        <f t="shared" ca="1" si="93"/>
        <v>-2.4494525871238476E-7</v>
      </c>
      <c r="DG45" s="13">
        <f t="shared" ca="1" si="93"/>
        <v>-2.4494525871238476E-7</v>
      </c>
      <c r="DH45" s="13">
        <f t="shared" ca="1" si="93"/>
        <v>-2.4494525871238476E-7</v>
      </c>
      <c r="DI45" s="13">
        <f t="shared" ca="1" si="93"/>
        <v>-2.4494525871238476E-7</v>
      </c>
      <c r="DJ45" s="13">
        <f t="shared" ca="1" si="93"/>
        <v>-2.4494525871238476E-7</v>
      </c>
      <c r="DK45" s="13">
        <f t="shared" ca="1" si="93"/>
        <v>-2.4494525871238476E-7</v>
      </c>
      <c r="DL45" s="13">
        <f t="shared" ca="1" si="93"/>
        <v>-2.4494525871238476E-7</v>
      </c>
      <c r="DM45" s="13">
        <f t="shared" ca="1" si="93"/>
        <v>-2.4494525871238476E-7</v>
      </c>
      <c r="DN45" s="13">
        <f t="shared" ca="1" si="93"/>
        <v>-2.4494525871238476E-7</v>
      </c>
      <c r="DO45" s="13">
        <f t="shared" ca="1" si="93"/>
        <v>-2.4494525871238476E-7</v>
      </c>
      <c r="DP45" s="13">
        <f t="shared" ca="1" si="93"/>
        <v>-2.4494525871238476E-7</v>
      </c>
      <c r="DQ45" s="13">
        <f t="shared" ca="1" si="93"/>
        <v>-2.4494525871238476E-7</v>
      </c>
      <c r="DR45" s="13">
        <f t="shared" ca="1" si="93"/>
        <v>-2.4494525871238476E-7</v>
      </c>
      <c r="DS45" s="13">
        <f t="shared" ca="1" si="93"/>
        <v>-2.4494525871238476E-7</v>
      </c>
      <c r="DT45" s="13">
        <f t="shared" ca="1" si="93"/>
        <v>-2.4494525871238476E-7</v>
      </c>
      <c r="DU45" s="13">
        <f t="shared" ca="1" si="93"/>
        <v>-2.4494525871238476E-7</v>
      </c>
      <c r="DV45" s="13">
        <f t="shared" ca="1" si="93"/>
        <v>-2.4494525871238476E-7</v>
      </c>
      <c r="DW45" s="13">
        <f t="shared" ca="1" si="93"/>
        <v>-2.4494525871238476E-7</v>
      </c>
      <c r="DX45" s="13">
        <f t="shared" ca="1" si="93"/>
        <v>-2.4494525871238476E-7</v>
      </c>
      <c r="DY45" s="13">
        <f t="shared" ca="1" si="93"/>
        <v>-2.4494525871238476E-7</v>
      </c>
      <c r="DZ45" s="13">
        <f t="shared" ca="1" si="93"/>
        <v>-2.4494525871238476E-7</v>
      </c>
      <c r="EA45" s="13">
        <f t="shared" ref="EA45:GL45" ca="1" si="94">SUM(EA43:EA44)</f>
        <v>-2.4494525871238476E-7</v>
      </c>
      <c r="EB45" s="13">
        <f t="shared" ca="1" si="94"/>
        <v>-2.4494525871238476E-7</v>
      </c>
      <c r="EC45" s="13">
        <f t="shared" ca="1" si="94"/>
        <v>-2.4494525871238476E-7</v>
      </c>
      <c r="ED45" s="13">
        <f t="shared" ca="1" si="94"/>
        <v>-2.4494525871238476E-7</v>
      </c>
      <c r="EE45" s="13">
        <f t="shared" ca="1" si="94"/>
        <v>-2.4494525871238476E-7</v>
      </c>
      <c r="EF45" s="13">
        <f t="shared" ca="1" si="94"/>
        <v>-2.4494525871238476E-7</v>
      </c>
      <c r="EG45" s="13">
        <f t="shared" ca="1" si="94"/>
        <v>-2.4494525871238476E-7</v>
      </c>
      <c r="EH45" s="13">
        <f t="shared" ca="1" si="94"/>
        <v>-2.4494525871238476E-7</v>
      </c>
      <c r="EI45" s="13">
        <f t="shared" ca="1" si="94"/>
        <v>-2.4494525871238476E-7</v>
      </c>
      <c r="EJ45" s="13">
        <f t="shared" ca="1" si="94"/>
        <v>-2.4494525871238476E-7</v>
      </c>
      <c r="EK45" s="13">
        <f t="shared" ca="1" si="94"/>
        <v>-2.4494525871238476E-7</v>
      </c>
      <c r="EL45" s="13">
        <f t="shared" ca="1" si="94"/>
        <v>-2.4494525871238476E-7</v>
      </c>
      <c r="EM45" s="13">
        <f t="shared" ca="1" si="94"/>
        <v>-2.4494525871238476E-7</v>
      </c>
      <c r="EN45" s="13">
        <f t="shared" ca="1" si="94"/>
        <v>-2.4494525871238476E-7</v>
      </c>
      <c r="EO45" s="13">
        <f t="shared" ca="1" si="94"/>
        <v>-2.4494525871238476E-7</v>
      </c>
      <c r="EP45" s="13">
        <f t="shared" ca="1" si="94"/>
        <v>-2.4494525871238476E-7</v>
      </c>
      <c r="EQ45" s="13">
        <f t="shared" ca="1" si="94"/>
        <v>-2.4494525871238476E-7</v>
      </c>
      <c r="ER45" s="13">
        <f t="shared" ca="1" si="94"/>
        <v>-2.4494525871238476E-7</v>
      </c>
      <c r="ES45" s="13">
        <f t="shared" ca="1" si="94"/>
        <v>-2.4494525871238476E-7</v>
      </c>
      <c r="ET45" s="13">
        <f t="shared" ca="1" si="94"/>
        <v>-2.4494525871238476E-7</v>
      </c>
      <c r="EU45" s="13">
        <f t="shared" ca="1" si="94"/>
        <v>-2.4494525871238476E-7</v>
      </c>
      <c r="EV45" s="13">
        <f t="shared" ca="1" si="94"/>
        <v>-2.4494525871238476E-7</v>
      </c>
      <c r="EW45" s="13">
        <f t="shared" ca="1" si="94"/>
        <v>-2.4494525871238476E-7</v>
      </c>
      <c r="EX45" s="13">
        <f t="shared" ca="1" si="94"/>
        <v>-2.4494525871238476E-7</v>
      </c>
      <c r="EY45" s="13">
        <f t="shared" ca="1" si="94"/>
        <v>-2.4494525871238476E-7</v>
      </c>
      <c r="EZ45" s="13">
        <f t="shared" ca="1" si="94"/>
        <v>-2.4494525871238476E-7</v>
      </c>
      <c r="FA45" s="13">
        <f t="shared" ca="1" si="94"/>
        <v>-2.4494525871238476E-7</v>
      </c>
      <c r="FB45" s="13">
        <f t="shared" ca="1" si="94"/>
        <v>-2.4494525871238476E-7</v>
      </c>
      <c r="FC45" s="13">
        <f t="shared" ca="1" si="94"/>
        <v>-2.4494525871238476E-7</v>
      </c>
      <c r="FD45" s="13">
        <f t="shared" ca="1" si="94"/>
        <v>-2.4494525871238476E-7</v>
      </c>
      <c r="FE45" s="13">
        <f t="shared" ca="1" si="94"/>
        <v>-2.4494525871238476E-7</v>
      </c>
      <c r="FF45" s="13">
        <f t="shared" ca="1" si="94"/>
        <v>-2.4494525871238476E-7</v>
      </c>
      <c r="FG45" s="13">
        <f t="shared" ca="1" si="94"/>
        <v>-2.4494525871238476E-7</v>
      </c>
      <c r="FH45" s="13">
        <f t="shared" ca="1" si="94"/>
        <v>-2.4494525871238476E-7</v>
      </c>
      <c r="FI45" s="13">
        <f t="shared" ca="1" si="94"/>
        <v>-2.4494525871238476E-7</v>
      </c>
      <c r="FJ45" s="13">
        <f t="shared" ca="1" si="94"/>
        <v>-2.4494525871238476E-7</v>
      </c>
      <c r="FK45" s="13">
        <f t="shared" ca="1" si="94"/>
        <v>-2.4494525871238476E-7</v>
      </c>
      <c r="FL45" s="13">
        <f t="shared" ca="1" si="94"/>
        <v>-2.4494525871238476E-7</v>
      </c>
      <c r="FM45" s="13">
        <f t="shared" ca="1" si="94"/>
        <v>-2.4494525871238476E-7</v>
      </c>
      <c r="FN45" s="13">
        <f t="shared" ca="1" si="94"/>
        <v>-2.4494525871238476E-7</v>
      </c>
      <c r="FO45" s="13">
        <f t="shared" ca="1" si="94"/>
        <v>-2.4494525871238476E-7</v>
      </c>
      <c r="FP45" s="13">
        <f t="shared" ca="1" si="94"/>
        <v>-2.4494525871238476E-7</v>
      </c>
      <c r="FQ45" s="13">
        <f t="shared" ca="1" si="94"/>
        <v>-2.4494525871238476E-7</v>
      </c>
      <c r="FR45" s="13">
        <f t="shared" ca="1" si="94"/>
        <v>-2.4494525871238476E-7</v>
      </c>
      <c r="FS45" s="13">
        <f t="shared" ca="1" si="94"/>
        <v>-2.4494525871238476E-7</v>
      </c>
      <c r="FT45" s="13">
        <f t="shared" ca="1" si="94"/>
        <v>-2.4494525871238476E-7</v>
      </c>
      <c r="FU45" s="13">
        <f t="shared" ca="1" si="94"/>
        <v>-2.4494525871238476E-7</v>
      </c>
      <c r="FV45" s="13">
        <f t="shared" ca="1" si="94"/>
        <v>-2.4494525871238476E-7</v>
      </c>
      <c r="FW45" s="13">
        <f t="shared" ca="1" si="94"/>
        <v>-2.4494525871238476E-7</v>
      </c>
      <c r="FX45" s="13">
        <f t="shared" ca="1" si="94"/>
        <v>-2.4494525871238476E-7</v>
      </c>
      <c r="FY45" s="13">
        <f t="shared" ca="1" si="94"/>
        <v>-2.4494525871238476E-7</v>
      </c>
      <c r="FZ45" s="13">
        <f t="shared" ca="1" si="94"/>
        <v>-2.4494525871238476E-7</v>
      </c>
      <c r="GA45" s="13">
        <f t="shared" ca="1" si="94"/>
        <v>-2.4494525871238476E-7</v>
      </c>
      <c r="GB45" s="13">
        <f t="shared" ca="1" si="94"/>
        <v>-2.4494525871238476E-7</v>
      </c>
      <c r="GC45" s="13">
        <f t="shared" ca="1" si="94"/>
        <v>-2.4494525871238476E-7</v>
      </c>
      <c r="GD45" s="13">
        <f t="shared" ca="1" si="94"/>
        <v>-2.4494525871238476E-7</v>
      </c>
      <c r="GE45" s="13">
        <f t="shared" ca="1" si="94"/>
        <v>-2.4494525871238476E-7</v>
      </c>
      <c r="GF45" s="13">
        <f t="shared" ca="1" si="94"/>
        <v>-2.4494525871238476E-7</v>
      </c>
      <c r="GG45" s="13">
        <f t="shared" ca="1" si="94"/>
        <v>-2.4494525871238476E-7</v>
      </c>
      <c r="GH45" s="13">
        <f t="shared" ca="1" si="94"/>
        <v>-2.4494525871238476E-7</v>
      </c>
      <c r="GI45" s="13">
        <f t="shared" ca="1" si="94"/>
        <v>-2.4494525871238476E-7</v>
      </c>
      <c r="GJ45" s="13">
        <f t="shared" ca="1" si="94"/>
        <v>-2.4494525871238476E-7</v>
      </c>
      <c r="GK45" s="13">
        <f t="shared" ca="1" si="94"/>
        <v>-2.4494525871238476E-7</v>
      </c>
      <c r="GL45" s="13">
        <f t="shared" ca="1" si="94"/>
        <v>-2.4494525871238476E-7</v>
      </c>
      <c r="GM45" s="13">
        <f t="shared" ref="GM45:IX45" ca="1" si="95">SUM(GM43:GM44)</f>
        <v>-2.4494525871238476E-7</v>
      </c>
      <c r="GN45" s="13">
        <f t="shared" ca="1" si="95"/>
        <v>-2.4494525871238476E-7</v>
      </c>
      <c r="GO45" s="13">
        <f t="shared" ca="1" si="95"/>
        <v>-2.4494525871238476E-7</v>
      </c>
      <c r="GP45" s="13">
        <f t="shared" ca="1" si="95"/>
        <v>-2.4494525871238476E-7</v>
      </c>
      <c r="GQ45" s="13">
        <f t="shared" ca="1" si="95"/>
        <v>-2.4494525871238476E-7</v>
      </c>
      <c r="GR45" s="13">
        <f t="shared" ca="1" si="95"/>
        <v>-2.4494525871238476E-7</v>
      </c>
      <c r="GS45" s="13">
        <f t="shared" ca="1" si="95"/>
        <v>-2.4494525871238476E-7</v>
      </c>
      <c r="GT45" s="13">
        <f t="shared" ca="1" si="95"/>
        <v>-2.4494525871238476E-7</v>
      </c>
      <c r="GU45" s="13">
        <f t="shared" ca="1" si="95"/>
        <v>-2.4494525871238476E-7</v>
      </c>
      <c r="GV45" s="13">
        <f t="shared" ca="1" si="95"/>
        <v>-2.4494525871238476E-7</v>
      </c>
      <c r="GW45" s="13">
        <f t="shared" ca="1" si="95"/>
        <v>-2.4494525871238476E-7</v>
      </c>
      <c r="GX45" s="13">
        <f t="shared" ca="1" si="95"/>
        <v>-2.4494525871238476E-7</v>
      </c>
      <c r="GY45" s="13">
        <f t="shared" ca="1" si="95"/>
        <v>-2.4494525871238476E-7</v>
      </c>
      <c r="GZ45" s="13">
        <f t="shared" ca="1" si="95"/>
        <v>-2.4494525871238476E-7</v>
      </c>
      <c r="HA45" s="13">
        <f t="shared" ca="1" si="95"/>
        <v>-2.4494525871238476E-7</v>
      </c>
      <c r="HB45" s="13">
        <f t="shared" ca="1" si="95"/>
        <v>-2.4494525871238476E-7</v>
      </c>
      <c r="HC45" s="13">
        <f t="shared" ca="1" si="95"/>
        <v>-2.4494525871238476E-7</v>
      </c>
      <c r="HD45" s="13">
        <f t="shared" ca="1" si="95"/>
        <v>-2.4494525871238476E-7</v>
      </c>
      <c r="HE45" s="13">
        <f t="shared" ca="1" si="95"/>
        <v>-2.4494525871238476E-7</v>
      </c>
      <c r="HF45" s="13">
        <f t="shared" ca="1" si="95"/>
        <v>-2.4494525871238476E-7</v>
      </c>
      <c r="HG45" s="13">
        <f t="shared" ca="1" si="95"/>
        <v>-2.4494525871238476E-7</v>
      </c>
      <c r="HH45" s="13">
        <f t="shared" ca="1" si="95"/>
        <v>-2.4494525871238476E-7</v>
      </c>
      <c r="HI45" s="13">
        <f t="shared" ca="1" si="95"/>
        <v>-2.4494525871238476E-7</v>
      </c>
      <c r="HJ45" s="13">
        <f t="shared" ca="1" si="95"/>
        <v>-2.4494525871238476E-7</v>
      </c>
      <c r="HK45" s="13">
        <f t="shared" ca="1" si="95"/>
        <v>-2.4494525871238476E-7</v>
      </c>
      <c r="HL45" s="13">
        <f t="shared" ca="1" si="95"/>
        <v>-2.4494525871238476E-7</v>
      </c>
      <c r="HM45" s="13">
        <f t="shared" ca="1" si="95"/>
        <v>-2.4494525871238476E-7</v>
      </c>
      <c r="HN45" s="13">
        <f t="shared" ca="1" si="95"/>
        <v>-2.4494525871238476E-7</v>
      </c>
      <c r="HO45" s="13">
        <f t="shared" ca="1" si="95"/>
        <v>-2.4494525871238476E-7</v>
      </c>
      <c r="HP45" s="13">
        <f t="shared" ca="1" si="95"/>
        <v>-2.4494525871238476E-7</v>
      </c>
      <c r="HQ45" s="13">
        <f t="shared" ca="1" si="95"/>
        <v>-2.4494525871238476E-7</v>
      </c>
      <c r="HR45" s="13">
        <f t="shared" ca="1" si="95"/>
        <v>-2.4494525871238476E-7</v>
      </c>
      <c r="HS45" s="13">
        <f t="shared" ca="1" si="95"/>
        <v>-2.4494525871238476E-7</v>
      </c>
      <c r="HT45" s="13">
        <f t="shared" ca="1" si="95"/>
        <v>-2.4494525871238476E-7</v>
      </c>
      <c r="HU45" s="13">
        <f t="shared" ca="1" si="95"/>
        <v>-2.4494525871238476E-7</v>
      </c>
      <c r="HV45" s="13">
        <f t="shared" ca="1" si="95"/>
        <v>-2.4494525871238476E-7</v>
      </c>
      <c r="HW45" s="13">
        <f t="shared" ca="1" si="95"/>
        <v>-2.4494525871238476E-7</v>
      </c>
      <c r="HX45" s="13">
        <f t="shared" ca="1" si="95"/>
        <v>-2.4494525871238476E-7</v>
      </c>
      <c r="HY45" s="13">
        <f t="shared" ca="1" si="95"/>
        <v>-2.4494525871238476E-7</v>
      </c>
      <c r="HZ45" s="13">
        <f t="shared" ca="1" si="95"/>
        <v>-2.4494525871238476E-7</v>
      </c>
      <c r="IA45" s="13">
        <f t="shared" ca="1" si="95"/>
        <v>-2.4494525871238476E-7</v>
      </c>
      <c r="IB45" s="13">
        <f t="shared" ca="1" si="95"/>
        <v>-2.4494525871238476E-7</v>
      </c>
      <c r="IC45" s="13">
        <f t="shared" ca="1" si="95"/>
        <v>-2.4494525871238476E-7</v>
      </c>
      <c r="ID45" s="13">
        <f t="shared" ca="1" si="95"/>
        <v>-2.4494525871238476E-7</v>
      </c>
      <c r="IE45" s="13">
        <f t="shared" ca="1" si="95"/>
        <v>-2.4494525871238476E-7</v>
      </c>
      <c r="IF45" s="13">
        <f t="shared" ca="1" si="95"/>
        <v>-2.4494525871238476E-7</v>
      </c>
      <c r="IG45" s="13">
        <f t="shared" ca="1" si="95"/>
        <v>-2.4494525871238476E-7</v>
      </c>
      <c r="IH45" s="13">
        <f t="shared" ca="1" si="95"/>
        <v>-2.4494525871238476E-7</v>
      </c>
      <c r="II45" s="13">
        <f t="shared" ca="1" si="95"/>
        <v>-2.4494525871238476E-7</v>
      </c>
      <c r="IJ45" s="13">
        <f t="shared" ca="1" si="95"/>
        <v>-2.4494525871238476E-7</v>
      </c>
      <c r="IK45" s="13">
        <f t="shared" ca="1" si="95"/>
        <v>-2.4494525871238476E-7</v>
      </c>
      <c r="IL45" s="13">
        <f t="shared" ca="1" si="95"/>
        <v>-2.4494525871238476E-7</v>
      </c>
      <c r="IM45" s="13">
        <f t="shared" ca="1" si="95"/>
        <v>-2.4494525871238476E-7</v>
      </c>
      <c r="IN45" s="13">
        <f t="shared" ca="1" si="95"/>
        <v>-2.4494525871238476E-7</v>
      </c>
      <c r="IO45" s="13">
        <f t="shared" ca="1" si="95"/>
        <v>-2.4494525871238476E-7</v>
      </c>
      <c r="IP45" s="13">
        <f t="shared" ca="1" si="95"/>
        <v>-2.4494525871238476E-7</v>
      </c>
      <c r="IQ45" s="13">
        <f t="shared" ca="1" si="95"/>
        <v>-2.4494525871238476E-7</v>
      </c>
      <c r="IR45" s="13">
        <f t="shared" ca="1" si="95"/>
        <v>-2.4494525871238476E-7</v>
      </c>
      <c r="IS45" s="13">
        <f t="shared" ca="1" si="95"/>
        <v>-2.4494525871238476E-7</v>
      </c>
      <c r="IT45" s="13">
        <f t="shared" ca="1" si="95"/>
        <v>-2.4494525871238476E-7</v>
      </c>
      <c r="IU45" s="13">
        <f t="shared" ca="1" si="95"/>
        <v>-2.4494525871238476E-7</v>
      </c>
      <c r="IV45" s="13">
        <f t="shared" ca="1" si="95"/>
        <v>-2.4494525871238476E-7</v>
      </c>
      <c r="IW45" s="13">
        <f t="shared" ca="1" si="95"/>
        <v>-2.4494525871238476E-7</v>
      </c>
      <c r="IX45" s="13">
        <f t="shared" ca="1" si="95"/>
        <v>-2.4494525871238476E-7</v>
      </c>
      <c r="IY45" s="13">
        <f t="shared" ref="IY45:KP45" ca="1" si="96">SUM(IY43:IY44)</f>
        <v>-2.4494525871238476E-7</v>
      </c>
      <c r="IZ45" s="13">
        <f t="shared" ca="1" si="96"/>
        <v>-2.4494525871238476E-7</v>
      </c>
      <c r="JA45" s="13">
        <f t="shared" ca="1" si="96"/>
        <v>-2.4494525871238476E-7</v>
      </c>
      <c r="JB45" s="13">
        <f t="shared" ca="1" si="96"/>
        <v>-2.4494525871238476E-7</v>
      </c>
      <c r="JC45" s="13">
        <f t="shared" ca="1" si="96"/>
        <v>-2.4494525871238476E-7</v>
      </c>
      <c r="JD45" s="13">
        <f t="shared" ca="1" si="96"/>
        <v>-2.4494525871238476E-7</v>
      </c>
      <c r="JE45" s="13">
        <f t="shared" ca="1" si="96"/>
        <v>-2.4494525871238476E-7</v>
      </c>
      <c r="JF45" s="13">
        <f t="shared" ca="1" si="96"/>
        <v>-2.4494525871238476E-7</v>
      </c>
      <c r="JG45" s="13">
        <f t="shared" ca="1" si="96"/>
        <v>-2.4494525871238476E-7</v>
      </c>
      <c r="JH45" s="13">
        <f t="shared" ca="1" si="96"/>
        <v>-2.4494525871238476E-7</v>
      </c>
      <c r="JI45" s="13">
        <f t="shared" ca="1" si="96"/>
        <v>-2.4494525871238476E-7</v>
      </c>
      <c r="JJ45" s="13">
        <f t="shared" ca="1" si="96"/>
        <v>-2.4494525871238476E-7</v>
      </c>
      <c r="JK45" s="13">
        <f t="shared" ca="1" si="96"/>
        <v>-2.4494525871238476E-7</v>
      </c>
      <c r="JL45" s="13">
        <f t="shared" ca="1" si="96"/>
        <v>-2.4494525871238476E-7</v>
      </c>
      <c r="JM45" s="13">
        <f t="shared" ca="1" si="96"/>
        <v>-2.4494525871238476E-7</v>
      </c>
      <c r="JN45" s="13">
        <f t="shared" ca="1" si="96"/>
        <v>-2.4494525871238476E-7</v>
      </c>
      <c r="JO45" s="13">
        <f t="shared" ca="1" si="96"/>
        <v>-2.4494525871238476E-7</v>
      </c>
      <c r="JP45" s="13">
        <f t="shared" ca="1" si="96"/>
        <v>-2.4494525871238476E-7</v>
      </c>
      <c r="JQ45" s="13">
        <f t="shared" ca="1" si="96"/>
        <v>-2.4494525871238476E-7</v>
      </c>
      <c r="JR45" s="13">
        <f t="shared" ca="1" si="96"/>
        <v>-2.4494525871238476E-7</v>
      </c>
      <c r="JS45" s="13">
        <f t="shared" ca="1" si="96"/>
        <v>-2.4494525871238476E-7</v>
      </c>
      <c r="JT45" s="13">
        <f t="shared" ca="1" si="96"/>
        <v>-2.4494525871238476E-7</v>
      </c>
      <c r="JU45" s="13">
        <f t="shared" ca="1" si="96"/>
        <v>-2.4494525871238476E-7</v>
      </c>
      <c r="JV45" s="13">
        <f t="shared" ca="1" si="96"/>
        <v>-2.4494525871238476E-7</v>
      </c>
      <c r="JW45" s="13">
        <f t="shared" ca="1" si="96"/>
        <v>-2.4494525871238476E-7</v>
      </c>
      <c r="JX45" s="13">
        <f t="shared" ca="1" si="96"/>
        <v>-2.4494525871238476E-7</v>
      </c>
      <c r="JY45" s="13">
        <f t="shared" ca="1" si="96"/>
        <v>-2.4494525871238476E-7</v>
      </c>
      <c r="JZ45" s="13">
        <f t="shared" ca="1" si="96"/>
        <v>-2.4494525871238476E-7</v>
      </c>
      <c r="KA45" s="13">
        <f t="shared" ca="1" si="96"/>
        <v>-2.4494525871238476E-7</v>
      </c>
      <c r="KB45" s="13">
        <f t="shared" ca="1" si="96"/>
        <v>-2.4494525871238476E-7</v>
      </c>
      <c r="KC45" s="13">
        <f t="shared" ca="1" si="96"/>
        <v>-2.4494525871238476E-7</v>
      </c>
      <c r="KD45" s="13">
        <f t="shared" ca="1" si="96"/>
        <v>-2.4494525871238476E-7</v>
      </c>
      <c r="KE45" s="13">
        <f t="shared" ca="1" si="96"/>
        <v>-2.4494525871238476E-7</v>
      </c>
      <c r="KF45" s="13">
        <f t="shared" ca="1" si="96"/>
        <v>-2.4494525871238476E-7</v>
      </c>
      <c r="KG45" s="13">
        <f t="shared" ca="1" si="96"/>
        <v>-2.4494525871238476E-7</v>
      </c>
      <c r="KH45" s="13">
        <f t="shared" ca="1" si="96"/>
        <v>-2.4494525871238476E-7</v>
      </c>
      <c r="KI45" s="13">
        <f t="shared" ca="1" si="96"/>
        <v>-2.4494525871238476E-7</v>
      </c>
      <c r="KJ45" s="13">
        <f t="shared" ca="1" si="96"/>
        <v>-2.4494525871238476E-7</v>
      </c>
      <c r="KK45" s="13">
        <f t="shared" ca="1" si="96"/>
        <v>-2.4494525871238476E-7</v>
      </c>
      <c r="KL45" s="13">
        <f t="shared" ca="1" si="96"/>
        <v>-2.4494525871238476E-7</v>
      </c>
      <c r="KM45" s="13">
        <f t="shared" ca="1" si="96"/>
        <v>-2.4494525871238476E-7</v>
      </c>
      <c r="KN45" s="13">
        <f t="shared" ca="1" si="96"/>
        <v>-2.4494525871238476E-7</v>
      </c>
      <c r="KO45" s="13">
        <f t="shared" ca="1" si="96"/>
        <v>-2.4494525871238476E-7</v>
      </c>
      <c r="KP45" s="13">
        <f t="shared" ca="1" si="96"/>
        <v>0</v>
      </c>
    </row>
    <row r="47" spans="1:302" x14ac:dyDescent="0.2">
      <c r="A47" s="13" t="s">
        <v>78</v>
      </c>
      <c r="B47" s="13">
        <f t="shared" ref="B47:BM47" ca="1" si="97">vol_next^2-v_interp^2</f>
        <v>9.5017699895400319E-8</v>
      </c>
      <c r="C47" s="13">
        <f t="shared" ca="1" si="97"/>
        <v>8.6983151303255554E-8</v>
      </c>
      <c r="D47" s="13">
        <f t="shared" ca="1" si="97"/>
        <v>7.8622553511689541E-8</v>
      </c>
      <c r="E47" s="13">
        <f t="shared" ca="1" si="97"/>
        <v>6.9935906520702362E-8</v>
      </c>
      <c r="F47" s="13">
        <f t="shared" ca="1" si="97"/>
        <v>6.0923210330294082E-8</v>
      </c>
      <c r="G47" s="13">
        <f t="shared" ca="1" si="97"/>
        <v>5.1584464940464555E-8</v>
      </c>
      <c r="H47" s="13">
        <f t="shared" ca="1" si="97"/>
        <v>4.1919670351213941E-8</v>
      </c>
      <c r="I47" s="13">
        <f t="shared" ca="1" si="97"/>
        <v>3.192882656254216E-8</v>
      </c>
      <c r="J47" s="13">
        <f t="shared" ca="1" si="97"/>
        <v>2.1611933574449238E-8</v>
      </c>
      <c r="K47" s="13">
        <f t="shared" ca="1" si="97"/>
        <v>1.0968991386935229E-8</v>
      </c>
      <c r="L47" s="13">
        <f t="shared" ca="1" si="97"/>
        <v>2.0878685335659417E-8</v>
      </c>
      <c r="M47" s="13">
        <f t="shared" ca="1" si="97"/>
        <v>1.8839774823846376E-8</v>
      </c>
      <c r="N47" s="13">
        <f t="shared" ca="1" si="97"/>
        <v>1.6789984751643857E-8</v>
      </c>
      <c r="O47" s="13">
        <f t="shared" ca="1" si="97"/>
        <v>1.4729315119051755E-8</v>
      </c>
      <c r="P47" s="13">
        <f t="shared" ca="1" si="97"/>
        <v>1.2657765926070096E-8</v>
      </c>
      <c r="Q47" s="13">
        <f t="shared" ca="1" si="97"/>
        <v>1.0575337172698959E-8</v>
      </c>
      <c r="R47" s="13">
        <f t="shared" ca="1" si="97"/>
        <v>8.4820288589381857E-9</v>
      </c>
      <c r="S47" s="13">
        <f t="shared" ca="1" si="97"/>
        <v>6.3778409847879615E-9</v>
      </c>
      <c r="T47" s="13">
        <f t="shared" ca="1" si="97"/>
        <v>4.2627735502481538E-9</v>
      </c>
      <c r="U47" s="13">
        <f t="shared" ca="1" si="97"/>
        <v>2.1368265553188686E-9</v>
      </c>
      <c r="V47" s="13">
        <f t="shared" ca="1" si="97"/>
        <v>1.2983590161769265E-8</v>
      </c>
      <c r="W47" s="13">
        <f t="shared" ca="1" si="97"/>
        <v>1.1702681235483514E-8</v>
      </c>
      <c r="X47" s="13">
        <f t="shared" ca="1" si="97"/>
        <v>1.0417894511444178E-8</v>
      </c>
      <c r="Y47" s="13">
        <f t="shared" ca="1" si="97"/>
        <v>9.1292299896512318E-9</v>
      </c>
      <c r="Z47" s="13">
        <f t="shared" ca="1" si="97"/>
        <v>7.8366876701047272E-9</v>
      </c>
      <c r="AA47" s="13">
        <f t="shared" ca="1" si="97"/>
        <v>6.5402675528045851E-9</v>
      </c>
      <c r="AB47" s="13">
        <f t="shared" ca="1" si="97"/>
        <v>5.2399696377508584E-9</v>
      </c>
      <c r="AC47" s="13">
        <f t="shared" ca="1" si="97"/>
        <v>3.9357939249435471E-9</v>
      </c>
      <c r="AD47" s="13">
        <f t="shared" ca="1" si="97"/>
        <v>2.6277404143826248E-9</v>
      </c>
      <c r="AE47" s="13">
        <f t="shared" ca="1" si="97"/>
        <v>1.3158091060681709E-9</v>
      </c>
      <c r="AF47" s="13">
        <f t="shared" ca="1" si="97"/>
        <v>9.003064987733496E-9</v>
      </c>
      <c r="AG47" s="13">
        <f t="shared" ca="1" si="97"/>
        <v>8.1107441500759841E-9</v>
      </c>
      <c r="AH47" s="13">
        <f t="shared" ca="1" si="97"/>
        <v>7.2166487210593731E-9</v>
      </c>
      <c r="AI47" s="13">
        <f t="shared" ca="1" si="97"/>
        <v>6.3207787006836364E-9</v>
      </c>
      <c r="AJ47" s="13">
        <f t="shared" ca="1" si="97"/>
        <v>5.4231340889489064E-9</v>
      </c>
      <c r="AK47" s="13">
        <f t="shared" ca="1" si="97"/>
        <v>4.5237148858551038E-9</v>
      </c>
      <c r="AL47" s="13">
        <f t="shared" ca="1" si="97"/>
        <v>3.6225210914021755E-9</v>
      </c>
      <c r="AM47" s="13">
        <f t="shared" ca="1" si="97"/>
        <v>2.7195527055902274E-9</v>
      </c>
      <c r="AN47" s="13">
        <f t="shared" ca="1" si="97"/>
        <v>1.8148097284192861E-9</v>
      </c>
      <c r="AO47" s="13">
        <f t="shared" ca="1" si="97"/>
        <v>9.0829215988913968E-10</v>
      </c>
      <c r="AP47" s="13">
        <f t="shared" ca="1" si="97"/>
        <v>1.0426276283259291E-8</v>
      </c>
      <c r="AQ47" s="13">
        <f t="shared" ca="1" si="97"/>
        <v>9.39392191585439E-9</v>
      </c>
      <c r="AR47" s="13">
        <f t="shared" ca="1" si="97"/>
        <v>8.3592846015781518E-9</v>
      </c>
      <c r="AS47" s="13">
        <f t="shared" ca="1" si="97"/>
        <v>7.3223643404304704E-9</v>
      </c>
      <c r="AT47" s="13">
        <f t="shared" ca="1" si="97"/>
        <v>6.2831611324115577E-9</v>
      </c>
      <c r="AU47" s="13">
        <f t="shared" ca="1" si="97"/>
        <v>5.2416749775213078E-9</v>
      </c>
      <c r="AV47" s="13">
        <f t="shared" ca="1" si="97"/>
        <v>4.1979058757597207E-9</v>
      </c>
      <c r="AW47" s="13">
        <f t="shared" ca="1" si="97"/>
        <v>3.1518538271267963E-9</v>
      </c>
      <c r="AX47" s="13">
        <f t="shared" ca="1" si="97"/>
        <v>2.1035188316224554E-9</v>
      </c>
      <c r="AY47" s="13">
        <f t="shared" ca="1" si="97"/>
        <v>1.0529008892469095E-9</v>
      </c>
      <c r="AZ47" s="13">
        <f t="shared" ca="1" si="97"/>
        <v>-1.8585196317774522E-8</v>
      </c>
      <c r="BA47" s="13">
        <f t="shared" ca="1" si="97"/>
        <v>-1.7638403371268909E-8</v>
      </c>
      <c r="BB47" s="13">
        <f t="shared" ca="1" si="97"/>
        <v>-1.6693456017459853E-8</v>
      </c>
      <c r="BC47" s="13">
        <f t="shared" ca="1" si="97"/>
        <v>-1.5750354256347248E-8</v>
      </c>
      <c r="BD47" s="13">
        <f t="shared" ca="1" si="97"/>
        <v>-1.48090980879312E-8</v>
      </c>
      <c r="BE47" s="13">
        <f t="shared" ca="1" si="97"/>
        <v>-1.3869687512211551E-8</v>
      </c>
      <c r="BF47" s="13">
        <f t="shared" ca="1" si="97"/>
        <v>-1.2932122529188485E-8</v>
      </c>
      <c r="BG47" s="13">
        <f t="shared" ca="1" si="97"/>
        <v>-1.1996403138861976E-8</v>
      </c>
      <c r="BH47" s="13">
        <f t="shared" ca="1" si="97"/>
        <v>-1.1062529341231971E-8</v>
      </c>
      <c r="BI47" s="13">
        <f t="shared" ca="1" si="97"/>
        <v>-1.0130501136298496E-8</v>
      </c>
      <c r="BJ47" s="13">
        <f t="shared" ca="1" si="97"/>
        <v>-9.2003185240614998E-9</v>
      </c>
      <c r="BK47" s="13">
        <f t="shared" ca="1" si="97"/>
        <v>-8.2719815045210601E-9</v>
      </c>
      <c r="BL47" s="13">
        <f t="shared" ca="1" si="97"/>
        <v>-7.3454900776770981E-9</v>
      </c>
      <c r="BM47" s="13">
        <f t="shared" ca="1" si="97"/>
        <v>-6.4208442435296932E-9</v>
      </c>
      <c r="BN47" s="13">
        <f t="shared" ref="BN47:DY47" ca="1" si="98">vol_next^2-v_interp^2</f>
        <v>-5.4980440020787659E-9</v>
      </c>
      <c r="BO47" s="13">
        <f t="shared" ca="1" si="98"/>
        <v>-4.5770893533243692E-9</v>
      </c>
      <c r="BP47" s="13">
        <f t="shared" ca="1" si="98"/>
        <v>-3.6579802972663971E-9</v>
      </c>
      <c r="BQ47" s="13">
        <f t="shared" ca="1" si="98"/>
        <v>-2.7407168339050086E-9</v>
      </c>
      <c r="BR47" s="13">
        <f t="shared" ca="1" si="98"/>
        <v>-1.8252989632401771E-9</v>
      </c>
      <c r="BS47" s="13">
        <f t="shared" ca="1" si="98"/>
        <v>-9.1172668527182327E-10</v>
      </c>
      <c r="BT47" s="13">
        <f t="shared" ca="1" si="98"/>
        <v>8.8497878117701697E-9</v>
      </c>
      <c r="BU47" s="13">
        <f t="shared" ca="1" si="98"/>
        <v>8.5575481633135021E-9</v>
      </c>
      <c r="BV47" s="13">
        <f t="shared" ca="1" si="98"/>
        <v>8.2651186335737949E-9</v>
      </c>
      <c r="BW47" s="13">
        <f t="shared" ca="1" si="98"/>
        <v>7.972499222551313E-9</v>
      </c>
      <c r="BX47" s="13">
        <f t="shared" ca="1" si="98"/>
        <v>7.6796899302457652E-9</v>
      </c>
      <c r="BY47" s="13">
        <f t="shared" ca="1" si="98"/>
        <v>7.3866907566573895E-9</v>
      </c>
      <c r="BZ47" s="13">
        <f t="shared" ca="1" si="98"/>
        <v>7.0935017017861068E-9</v>
      </c>
      <c r="CA47" s="13">
        <f t="shared" ca="1" si="98"/>
        <v>6.8001227656318639E-9</v>
      </c>
      <c r="CB47" s="13">
        <f t="shared" ca="1" si="98"/>
        <v>6.5065539481947139E-9</v>
      </c>
      <c r="CC47" s="13">
        <f t="shared" ca="1" si="98"/>
        <v>6.2127952494747362E-9</v>
      </c>
      <c r="CD47" s="13">
        <f t="shared" ca="1" si="98"/>
        <v>5.9188466694716925E-9</v>
      </c>
      <c r="CE47" s="13">
        <f t="shared" ca="1" si="98"/>
        <v>5.6247082081857681E-9</v>
      </c>
      <c r="CF47" s="13">
        <f t="shared" ca="1" si="98"/>
        <v>5.330379865617069E-9</v>
      </c>
      <c r="CG47" s="13">
        <f t="shared" ca="1" si="98"/>
        <v>5.0358616417652773E-9</v>
      </c>
      <c r="CH47" s="13">
        <f t="shared" ca="1" si="98"/>
        <v>4.7411535366307109E-9</v>
      </c>
      <c r="CI47" s="13">
        <f t="shared" ca="1" si="98"/>
        <v>4.4462555502130786E-9</v>
      </c>
      <c r="CJ47" s="13">
        <f t="shared" ca="1" si="98"/>
        <v>4.1511676825126449E-9</v>
      </c>
      <c r="CK47" s="13">
        <f t="shared" ca="1" si="98"/>
        <v>3.8558899335291982E-9</v>
      </c>
      <c r="CL47" s="13">
        <f t="shared" ca="1" si="98"/>
        <v>3.5604223032629768E-9</v>
      </c>
      <c r="CM47" s="13">
        <f t="shared" ca="1" si="98"/>
        <v>3.2647647917137423E-9</v>
      </c>
      <c r="CN47" s="13">
        <f t="shared" ca="1" si="98"/>
        <v>2.9689173988816536E-9</v>
      </c>
      <c r="CO47" s="13">
        <f t="shared" ca="1" si="98"/>
        <v>2.6728801247665783E-9</v>
      </c>
      <c r="CP47" s="13">
        <f t="shared" ca="1" si="98"/>
        <v>2.3766529693685959E-9</v>
      </c>
      <c r="CQ47" s="13">
        <f t="shared" ca="1" si="98"/>
        <v>2.0802359326877593E-9</v>
      </c>
      <c r="CR47" s="13">
        <f t="shared" ca="1" si="98"/>
        <v>1.7836290147239362E-9</v>
      </c>
      <c r="CS47" s="13">
        <f t="shared" ca="1" si="98"/>
        <v>1.4868322154773117E-9</v>
      </c>
      <c r="CT47" s="13">
        <f t="shared" ca="1" si="98"/>
        <v>1.1898455349476213E-9</v>
      </c>
      <c r="CU47" s="13">
        <f t="shared" ca="1" si="98"/>
        <v>8.9266897313512965E-10</v>
      </c>
      <c r="CV47" s="13">
        <f t="shared" ca="1" si="98"/>
        <v>5.9530253003970436E-10</v>
      </c>
      <c r="CW47" s="13">
        <f t="shared" ca="1" si="98"/>
        <v>2.9774620566131899E-10</v>
      </c>
      <c r="CX47" s="13">
        <f t="shared" ca="1" si="98"/>
        <v>-2.4064048868950916E-8</v>
      </c>
      <c r="CY47" s="13">
        <f t="shared" ca="1" si="98"/>
        <v>-2.394047550141737E-8</v>
      </c>
      <c r="CZ47" s="13">
        <f t="shared" ca="1" si="98"/>
        <v>-2.3816934828589129E-8</v>
      </c>
      <c r="DA47" s="13">
        <f t="shared" ca="1" si="98"/>
        <v>-2.3693426850466405E-8</v>
      </c>
      <c r="DB47" s="13">
        <f t="shared" ca="1" si="98"/>
        <v>-2.3569951567049091E-8</v>
      </c>
      <c r="DC47" s="13">
        <f t="shared" ca="1" si="98"/>
        <v>-2.344650897833711E-8</v>
      </c>
      <c r="DD47" s="13">
        <f t="shared" ca="1" si="98"/>
        <v>-2.3323099084330539E-8</v>
      </c>
      <c r="DE47" s="13">
        <f t="shared" ca="1" si="98"/>
        <v>-2.3199721885029591E-8</v>
      </c>
      <c r="DF47" s="13">
        <f t="shared" ca="1" si="98"/>
        <v>-2.3076377380433842E-8</v>
      </c>
      <c r="DG47" s="13">
        <f t="shared" ca="1" si="98"/>
        <v>-2.2953065570543504E-8</v>
      </c>
      <c r="DH47" s="13">
        <f t="shared" ca="1" si="98"/>
        <v>-2.2829786455358683E-8</v>
      </c>
      <c r="DI47" s="13">
        <f t="shared" ca="1" si="98"/>
        <v>-2.2706540034879141E-8</v>
      </c>
      <c r="DJ47" s="13">
        <f t="shared" ca="1" si="98"/>
        <v>-2.2583326309105221E-8</v>
      </c>
      <c r="DK47" s="13">
        <f t="shared" ca="1" si="98"/>
        <v>-2.2460145278036554E-8</v>
      </c>
      <c r="DL47" s="13">
        <f t="shared" ca="1" si="98"/>
        <v>-2.2336996941673509E-8</v>
      </c>
      <c r="DM47" s="13">
        <f t="shared" ca="1" si="98"/>
        <v>-2.2213881300015557E-8</v>
      </c>
      <c r="DN47" s="13">
        <f t="shared" ca="1" si="98"/>
        <v>-2.2090798353063255E-8</v>
      </c>
      <c r="DO47" s="13">
        <f t="shared" ca="1" si="98"/>
        <v>-2.1967748100816231E-8</v>
      </c>
      <c r="DP47" s="13">
        <f t="shared" ca="1" si="98"/>
        <v>-2.1844730543274751E-8</v>
      </c>
      <c r="DQ47" s="13">
        <f t="shared" ca="1" si="98"/>
        <v>-2.1721745680438682E-8</v>
      </c>
      <c r="DR47" s="13">
        <f t="shared" ca="1" si="98"/>
        <v>-2.1598793512307917E-8</v>
      </c>
      <c r="DS47" s="13">
        <f t="shared" ca="1" si="98"/>
        <v>-2.1475874038882564E-8</v>
      </c>
      <c r="DT47" s="13">
        <f t="shared" ca="1" si="98"/>
        <v>-2.1352987260162754E-8</v>
      </c>
      <c r="DU47" s="13">
        <f t="shared" ca="1" si="98"/>
        <v>-2.1230133176148355E-8</v>
      </c>
      <c r="DV47" s="13">
        <f t="shared" ca="1" si="98"/>
        <v>-2.1107311786839234E-8</v>
      </c>
      <c r="DW47" s="13">
        <f t="shared" ca="1" si="98"/>
        <v>-2.0984523092235657E-8</v>
      </c>
      <c r="DX47" s="13">
        <f t="shared" ca="1" si="98"/>
        <v>-2.0861767092337305E-8</v>
      </c>
      <c r="DY47" s="13">
        <f t="shared" ca="1" si="98"/>
        <v>-2.0739043787144656E-8</v>
      </c>
      <c r="DZ47" s="13">
        <f t="shared" ref="DZ47:GK47" ca="1" si="99">vol_next^2-v_interp^2</f>
        <v>-2.0616353176657232E-8</v>
      </c>
      <c r="EA47" s="13">
        <f t="shared" ca="1" si="99"/>
        <v>-2.0493695260875352E-8</v>
      </c>
      <c r="EB47" s="13">
        <f t="shared" ca="1" si="99"/>
        <v>-2.0371070039798697E-8</v>
      </c>
      <c r="EC47" s="13">
        <f t="shared" ca="1" si="99"/>
        <v>-2.0248477513427506E-8</v>
      </c>
      <c r="ED47" s="13">
        <f t="shared" ca="1" si="99"/>
        <v>-2.0125917681761832E-8</v>
      </c>
      <c r="EE47" s="13">
        <f t="shared" ca="1" si="99"/>
        <v>-2.0003390544801595E-8</v>
      </c>
      <c r="EF47" s="13">
        <f t="shared" ca="1" si="99"/>
        <v>-1.9880896102546743E-8</v>
      </c>
      <c r="EG47" s="13">
        <f t="shared" ca="1" si="99"/>
        <v>-1.9758434354997222E-8</v>
      </c>
      <c r="EH47" s="13">
        <f t="shared" ca="1" si="99"/>
        <v>-1.9636005302153113E-8</v>
      </c>
      <c r="EI47" s="13">
        <f t="shared" ca="1" si="99"/>
        <v>-1.951360894401452E-8</v>
      </c>
      <c r="EJ47" s="13">
        <f t="shared" ca="1" si="99"/>
        <v>-1.9391245280581338E-8</v>
      </c>
      <c r="EK47" s="13">
        <f t="shared" ca="1" si="99"/>
        <v>-1.9268914311853488E-8</v>
      </c>
      <c r="EL47" s="13">
        <f t="shared" ca="1" si="99"/>
        <v>-1.9146616037831128E-8</v>
      </c>
      <c r="EM47" s="13">
        <f t="shared" ca="1" si="99"/>
        <v>-1.9024350458514099E-8</v>
      </c>
      <c r="EN47" s="13">
        <f t="shared" ca="1" si="99"/>
        <v>-1.8902117573902588E-8</v>
      </c>
      <c r="EO47" s="13">
        <f t="shared" ca="1" si="99"/>
        <v>-1.8779917383996381E-8</v>
      </c>
      <c r="EP47" s="13">
        <f t="shared" ca="1" si="99"/>
        <v>-1.8657749888795692E-8</v>
      </c>
      <c r="EQ47" s="13">
        <f t="shared" ca="1" si="99"/>
        <v>-1.8535615088300387E-8</v>
      </c>
      <c r="ER47" s="13">
        <f t="shared" ca="1" si="99"/>
        <v>-1.8413512982510492E-8</v>
      </c>
      <c r="ES47" s="13">
        <f t="shared" ca="1" si="99"/>
        <v>-1.829144357142593E-8</v>
      </c>
      <c r="ET47" s="13">
        <f t="shared" ca="1" si="99"/>
        <v>-1.816940685504691E-8</v>
      </c>
      <c r="EU47" s="13">
        <f t="shared" ca="1" si="99"/>
        <v>-1.8047402833373223E-8</v>
      </c>
      <c r="EV47" s="13">
        <f t="shared" ca="1" si="99"/>
        <v>-1.7925431506405025E-8</v>
      </c>
      <c r="EW47" s="13">
        <f t="shared" ca="1" si="99"/>
        <v>-1.7803492874142133E-8</v>
      </c>
      <c r="EX47" s="13">
        <f t="shared" ca="1" si="99"/>
        <v>-1.7681586936584784E-8</v>
      </c>
      <c r="EY47" s="13">
        <f t="shared" ca="1" si="99"/>
        <v>-1.7559713693732793E-8</v>
      </c>
      <c r="EZ47" s="13">
        <f t="shared" ca="1" si="99"/>
        <v>-1.7437873145586213E-8</v>
      </c>
      <c r="FA47" s="13">
        <f t="shared" ca="1" si="99"/>
        <v>-1.7316065292145044E-8</v>
      </c>
      <c r="FB47" s="13">
        <f t="shared" ca="1" si="99"/>
        <v>-1.7194290133409312E-8</v>
      </c>
      <c r="FC47" s="13">
        <f t="shared" ca="1" si="99"/>
        <v>-1.7072547669378965E-8</v>
      </c>
      <c r="FD47" s="13">
        <f t="shared" ca="1" si="99"/>
        <v>-1.6950837900054055E-8</v>
      </c>
      <c r="FE47" s="13">
        <f t="shared" ca="1" si="99"/>
        <v>-1.6829160825434503E-8</v>
      </c>
      <c r="FF47" s="13">
        <f t="shared" ca="1" si="99"/>
        <v>-1.6707516445520468E-8</v>
      </c>
      <c r="FG47" s="13">
        <f t="shared" ca="1" si="99"/>
        <v>-1.6585904760311791E-8</v>
      </c>
      <c r="FH47" s="13">
        <f t="shared" ca="1" si="99"/>
        <v>-1.6464325769808525E-8</v>
      </c>
      <c r="FI47" s="13">
        <f t="shared" ca="1" si="99"/>
        <v>-1.6342779474010697E-8</v>
      </c>
      <c r="FJ47" s="13">
        <f t="shared" ca="1" si="99"/>
        <v>-1.6221265872918332E-8</v>
      </c>
      <c r="FK47" s="13">
        <f t="shared" ca="1" si="99"/>
        <v>-1.6099784966531273E-8</v>
      </c>
      <c r="FL47" s="13">
        <f t="shared" ca="1" si="99"/>
        <v>-1.597833675484973E-8</v>
      </c>
      <c r="FM47" s="13">
        <f t="shared" ca="1" si="99"/>
        <v>-1.5856921237873492E-8</v>
      </c>
      <c r="FN47" s="13">
        <f t="shared" ca="1" si="99"/>
        <v>-1.5735538415602719E-8</v>
      </c>
      <c r="FO47" s="13">
        <f t="shared" ca="1" si="99"/>
        <v>-1.5614188288037382E-8</v>
      </c>
      <c r="FP47" s="13">
        <f t="shared" ca="1" si="99"/>
        <v>-1.5492870855177457E-8</v>
      </c>
      <c r="FQ47" s="13">
        <f t="shared" ca="1" si="99"/>
        <v>-1.5371586117022943E-8</v>
      </c>
      <c r="FR47" s="13">
        <f t="shared" ca="1" si="99"/>
        <v>-1.5250334073573892E-8</v>
      </c>
      <c r="FS47" s="13">
        <f t="shared" ca="1" si="99"/>
        <v>-1.5129114724830147E-8</v>
      </c>
      <c r="FT47" s="13">
        <f t="shared" ca="1" si="99"/>
        <v>-1.5007928070791945E-8</v>
      </c>
      <c r="FU47" s="13">
        <f t="shared" ca="1" si="99"/>
        <v>-1.4886774111459021E-8</v>
      </c>
      <c r="FV47" s="13">
        <f t="shared" ca="1" si="99"/>
        <v>-1.4765652846831641E-8</v>
      </c>
      <c r="FW47" s="13">
        <f t="shared" ca="1" si="99"/>
        <v>-1.4644564276909566E-8</v>
      </c>
      <c r="FX47" s="13">
        <f t="shared" ca="1" si="99"/>
        <v>-1.4523508401692955E-8</v>
      </c>
      <c r="FY47" s="13">
        <f t="shared" ca="1" si="99"/>
        <v>-1.4402485221181781E-8</v>
      </c>
      <c r="FZ47" s="13">
        <f t="shared" ca="1" si="99"/>
        <v>-1.4281494735376044E-8</v>
      </c>
      <c r="GA47" s="13">
        <f t="shared" ca="1" si="99"/>
        <v>-1.416053694427564E-8</v>
      </c>
      <c r="GB47" s="13">
        <f t="shared" ca="1" si="99"/>
        <v>-1.4039611847880752E-8</v>
      </c>
      <c r="GC47" s="13">
        <f t="shared" ca="1" si="99"/>
        <v>-1.3918719446191274E-8</v>
      </c>
      <c r="GD47" s="13">
        <f t="shared" ca="1" si="99"/>
        <v>-1.3797859739207103E-8</v>
      </c>
      <c r="GE47" s="13">
        <f t="shared" ca="1" si="99"/>
        <v>-1.3677032726928447E-8</v>
      </c>
      <c r="GF47" s="13">
        <f t="shared" ca="1" si="99"/>
        <v>-1.3556238409355124E-8</v>
      </c>
      <c r="GG47" s="13">
        <f t="shared" ca="1" si="99"/>
        <v>-1.3435476786487317E-8</v>
      </c>
      <c r="GH47" s="13">
        <f t="shared" ca="1" si="99"/>
        <v>-1.3314747858324789E-8</v>
      </c>
      <c r="GI47" s="13">
        <f t="shared" ca="1" si="99"/>
        <v>-1.3194051624867725E-8</v>
      </c>
      <c r="GJ47" s="13">
        <f t="shared" ca="1" si="99"/>
        <v>-1.3073388086116151E-8</v>
      </c>
      <c r="GK47" s="13">
        <f t="shared" ca="1" si="99"/>
        <v>-1.2952757242069988E-8</v>
      </c>
      <c r="GL47" s="13">
        <f t="shared" ref="GL47:IW47" ca="1" si="100">vol_next^2-v_interp^2</f>
        <v>-1.2832159092729157E-8</v>
      </c>
      <c r="GM47" s="13">
        <f t="shared" ca="1" si="100"/>
        <v>-1.2711593638093816E-8</v>
      </c>
      <c r="GN47" s="13">
        <f t="shared" ca="1" si="100"/>
        <v>-1.2591060878163912E-8</v>
      </c>
      <c r="GO47" s="13">
        <f t="shared" ca="1" si="100"/>
        <v>-1.247056081293934E-8</v>
      </c>
      <c r="GP47" s="13">
        <f t="shared" ca="1" si="100"/>
        <v>-1.2350093442420153E-8</v>
      </c>
      <c r="GQ47" s="13">
        <f t="shared" ca="1" si="100"/>
        <v>-1.2229658766606482E-8</v>
      </c>
      <c r="GR47" s="13">
        <f t="shared" ca="1" si="100"/>
        <v>-1.2109256785498249E-8</v>
      </c>
      <c r="GS47" s="13">
        <f t="shared" ca="1" si="100"/>
        <v>-1.198888749909532E-8</v>
      </c>
      <c r="GT47" s="13">
        <f t="shared" ca="1" si="100"/>
        <v>-1.1868550907397803E-8</v>
      </c>
      <c r="GU47" s="13">
        <f t="shared" ca="1" si="100"/>
        <v>-1.1748247010405803E-8</v>
      </c>
      <c r="GV47" s="13">
        <f t="shared" ca="1" si="100"/>
        <v>-1.1627975808119213E-8</v>
      </c>
      <c r="GW47" s="13">
        <f t="shared" ca="1" si="100"/>
        <v>-1.1507737300537955E-8</v>
      </c>
      <c r="GX47" s="13">
        <f t="shared" ca="1" si="100"/>
        <v>-1.1387531487662082E-8</v>
      </c>
      <c r="GY47" s="13">
        <f t="shared" ca="1" si="100"/>
        <v>-1.1267358369491752E-8</v>
      </c>
      <c r="GZ47" s="13">
        <f t="shared" ca="1" si="100"/>
        <v>-1.1147217946026833E-8</v>
      </c>
      <c r="HA47" s="13">
        <f t="shared" ca="1" si="100"/>
        <v>-1.1027110217267219E-8</v>
      </c>
      <c r="HB47" s="13">
        <f t="shared" ca="1" si="100"/>
        <v>-1.0907035183213148E-8</v>
      </c>
      <c r="HC47" s="13">
        <f t="shared" ca="1" si="100"/>
        <v>-1.0786992843864462E-8</v>
      </c>
      <c r="HD47" s="13">
        <f t="shared" ca="1" si="100"/>
        <v>-1.0666983199221107E-8</v>
      </c>
      <c r="HE47" s="13">
        <f t="shared" ca="1" si="100"/>
        <v>-1.0547006249283163E-8</v>
      </c>
      <c r="HF47" s="13">
        <f t="shared" ca="1" si="100"/>
        <v>-1.0427061994050736E-8</v>
      </c>
      <c r="HG47" s="13">
        <f t="shared" ca="1" si="100"/>
        <v>-1.030715043352372E-8</v>
      </c>
      <c r="HH47" s="13">
        <f t="shared" ca="1" si="100"/>
        <v>-1.0187271567702009E-8</v>
      </c>
      <c r="HI47" s="13">
        <f t="shared" ca="1" si="100"/>
        <v>-1.0067425396585736E-8</v>
      </c>
      <c r="HJ47" s="13">
        <f t="shared" ca="1" si="100"/>
        <v>-9.9476119201749793E-9</v>
      </c>
      <c r="HK47" s="13">
        <f t="shared" ca="1" si="100"/>
        <v>-9.8278311384696072E-9</v>
      </c>
      <c r="HL47" s="13">
        <f t="shared" ca="1" si="100"/>
        <v>-9.708083051469593E-9</v>
      </c>
      <c r="HM47" s="13">
        <f t="shared" ca="1" si="100"/>
        <v>-9.5883676591750693E-9</v>
      </c>
      <c r="HN47" s="13">
        <f t="shared" ca="1" si="100"/>
        <v>-9.4686849615858506E-9</v>
      </c>
      <c r="HO47" s="13">
        <f t="shared" ca="1" si="100"/>
        <v>-9.3490349587021752E-9</v>
      </c>
      <c r="HP47" s="13">
        <f t="shared" ca="1" si="100"/>
        <v>-9.2294176505238049E-9</v>
      </c>
      <c r="HQ47" s="13">
        <f t="shared" ca="1" si="100"/>
        <v>-9.1098330370508456E-9</v>
      </c>
      <c r="HR47" s="13">
        <f t="shared" ca="1" si="100"/>
        <v>-8.9902811182834031E-9</v>
      </c>
      <c r="HS47" s="13">
        <f t="shared" ca="1" si="100"/>
        <v>-8.8707618942213715E-9</v>
      </c>
      <c r="HT47" s="13">
        <f t="shared" ca="1" si="100"/>
        <v>-8.7512753648646451E-9</v>
      </c>
      <c r="HU47" s="13">
        <f t="shared" ca="1" si="100"/>
        <v>-8.6318215302134619E-9</v>
      </c>
      <c r="HV47" s="13">
        <f t="shared" ca="1" si="100"/>
        <v>-8.5124003902676367E-9</v>
      </c>
      <c r="HW47" s="13">
        <f t="shared" ca="1" si="100"/>
        <v>-8.3930119450272225E-9</v>
      </c>
      <c r="HX47" s="13">
        <f t="shared" ca="1" si="100"/>
        <v>-8.2736561944921664E-9</v>
      </c>
      <c r="HY47" s="13">
        <f t="shared" ca="1" si="100"/>
        <v>-8.154333138662627E-9</v>
      </c>
      <c r="HZ47" s="13">
        <f t="shared" ca="1" si="100"/>
        <v>-8.0350427775384722E-9</v>
      </c>
      <c r="IA47" s="13">
        <f t="shared" ca="1" si="100"/>
        <v>-7.9157851111197018E-9</v>
      </c>
      <c r="IB47" s="13">
        <f t="shared" ca="1" si="100"/>
        <v>-7.7965601394063159E-9</v>
      </c>
      <c r="IC47" s="13">
        <f t="shared" ca="1" si="100"/>
        <v>-7.6773678623984469E-9</v>
      </c>
      <c r="ID47" s="13">
        <f t="shared" ca="1" si="100"/>
        <v>-7.5582082800959359E-9</v>
      </c>
      <c r="IE47" s="13">
        <f t="shared" ca="1" si="100"/>
        <v>-7.4390813924988623E-9</v>
      </c>
      <c r="IF47" s="13">
        <f t="shared" ca="1" si="100"/>
        <v>-7.3199871996071732E-9</v>
      </c>
      <c r="IG47" s="13">
        <f t="shared" ca="1" si="100"/>
        <v>-7.2009257014209215E-9</v>
      </c>
      <c r="IH47" s="13">
        <f t="shared" ca="1" si="100"/>
        <v>-7.0818968979400808E-9</v>
      </c>
      <c r="II47" s="13">
        <f t="shared" ca="1" si="100"/>
        <v>-6.962900789164651E-9</v>
      </c>
      <c r="IJ47" s="13">
        <f t="shared" ca="1" si="100"/>
        <v>-6.8439373750946322E-9</v>
      </c>
      <c r="IK47" s="13">
        <f t="shared" ca="1" si="100"/>
        <v>-6.7250066557300243E-9</v>
      </c>
      <c r="IL47" s="13">
        <f t="shared" ca="1" si="100"/>
        <v>-6.6061086310708539E-9</v>
      </c>
      <c r="IM47" s="13">
        <f t="shared" ca="1" si="100"/>
        <v>-6.4872433011170944E-9</v>
      </c>
      <c r="IN47" s="13">
        <f t="shared" ca="1" si="100"/>
        <v>-6.3684106658687459E-9</v>
      </c>
      <c r="IO47" s="13">
        <f t="shared" ca="1" si="100"/>
        <v>-6.2496107253258613E-9</v>
      </c>
      <c r="IP47" s="13">
        <f t="shared" ca="1" si="100"/>
        <v>-6.1308434794882818E-9</v>
      </c>
      <c r="IQ47" s="13">
        <f t="shared" ca="1" si="100"/>
        <v>-6.0121089283561661E-9</v>
      </c>
      <c r="IR47" s="13">
        <f t="shared" ca="1" si="100"/>
        <v>-5.8934070719294879E-9</v>
      </c>
      <c r="IS47" s="13">
        <f t="shared" ca="1" si="100"/>
        <v>-5.7747379102082736E-9</v>
      </c>
      <c r="IT47" s="13">
        <f t="shared" ca="1" si="100"/>
        <v>-5.6561014431923643E-9</v>
      </c>
      <c r="IU47" s="13">
        <f t="shared" ca="1" si="100"/>
        <v>-5.5374976708819719E-9</v>
      </c>
      <c r="IV47" s="13">
        <f t="shared" ca="1" si="100"/>
        <v>-5.4189265932768846E-9</v>
      </c>
      <c r="IW47" s="13">
        <f t="shared" ca="1" si="100"/>
        <v>-5.3003882103773406E-9</v>
      </c>
      <c r="IX47" s="13">
        <f t="shared" ref="IX47:KP47" ca="1" si="101">vol_next^2-v_interp^2</f>
        <v>-5.1818825221830752E-9</v>
      </c>
      <c r="IY47" s="13">
        <f t="shared" ca="1" si="101"/>
        <v>-5.0634095286943531E-9</v>
      </c>
      <c r="IZ47" s="13">
        <f t="shared" ca="1" si="101"/>
        <v>-4.9449692299110419E-9</v>
      </c>
      <c r="JA47" s="13">
        <f t="shared" ca="1" si="101"/>
        <v>-4.8265616258330358E-9</v>
      </c>
      <c r="JB47" s="13">
        <f t="shared" ca="1" si="101"/>
        <v>-4.7081867164604672E-9</v>
      </c>
      <c r="JC47" s="13">
        <f t="shared" ca="1" si="101"/>
        <v>-4.5898445017933889E-9</v>
      </c>
      <c r="JD47" s="13">
        <f t="shared" ca="1" si="101"/>
        <v>-4.4715349818316422E-9</v>
      </c>
      <c r="JE47" s="13">
        <f t="shared" ca="1" si="101"/>
        <v>-4.3532581565754123E-9</v>
      </c>
      <c r="JF47" s="13">
        <f t="shared" ca="1" si="101"/>
        <v>-4.2350140260245669E-9</v>
      </c>
      <c r="JG47" s="13">
        <f t="shared" ca="1" si="101"/>
        <v>-4.1168025901790795E-9</v>
      </c>
      <c r="JH47" s="13">
        <f t="shared" ca="1" si="101"/>
        <v>-3.9986238490390825E-9</v>
      </c>
      <c r="JI47" s="13">
        <f t="shared" ca="1" si="101"/>
        <v>-3.880477802604417E-9</v>
      </c>
      <c r="JJ47" s="13">
        <f t="shared" ca="1" si="101"/>
        <v>-3.762364450875136E-9</v>
      </c>
      <c r="JK47" s="13">
        <f t="shared" ca="1" si="101"/>
        <v>-3.6442837938513983E-9</v>
      </c>
      <c r="JL47" s="13">
        <f t="shared" ca="1" si="101"/>
        <v>-3.5262358315330716E-9</v>
      </c>
      <c r="JM47" s="13">
        <f t="shared" ca="1" si="101"/>
        <v>-3.4082205639200764E-9</v>
      </c>
      <c r="JN47" s="13">
        <f t="shared" ca="1" si="101"/>
        <v>-3.2902379910124657E-9</v>
      </c>
      <c r="JO47" s="13">
        <f t="shared" ca="1" si="101"/>
        <v>-3.1722881128104777E-9</v>
      </c>
      <c r="JP47" s="13">
        <f t="shared" ca="1" si="101"/>
        <v>-3.0543709293137154E-9</v>
      </c>
      <c r="JQ47" s="13">
        <f t="shared" ca="1" si="101"/>
        <v>-2.9364864405224699E-9</v>
      </c>
      <c r="JR47" s="13">
        <f t="shared" ca="1" si="101"/>
        <v>-2.8186346464365295E-9</v>
      </c>
      <c r="JS47" s="13">
        <f t="shared" ca="1" si="101"/>
        <v>-2.700815547056106E-9</v>
      </c>
      <c r="JT47" s="13">
        <f t="shared" ca="1" si="101"/>
        <v>-2.583029142381014E-9</v>
      </c>
      <c r="JU47" s="13">
        <f t="shared" ca="1" si="101"/>
        <v>-2.4652754324113329E-9</v>
      </c>
      <c r="JV47" s="13">
        <f t="shared" ca="1" si="101"/>
        <v>-2.3475544171471422E-9</v>
      </c>
      <c r="JW47" s="13">
        <f t="shared" ca="1" si="101"/>
        <v>-2.2298660965882831E-9</v>
      </c>
      <c r="JX47" s="13">
        <f t="shared" ca="1" si="101"/>
        <v>-2.1122104707349408E-9</v>
      </c>
      <c r="JY47" s="13">
        <f t="shared" ca="1" si="101"/>
        <v>-1.99458753958693E-9</v>
      </c>
      <c r="JZ47" s="13">
        <f t="shared" ca="1" si="101"/>
        <v>-1.8769973031444096E-9</v>
      </c>
      <c r="KA47" s="13">
        <f t="shared" ca="1" si="101"/>
        <v>-1.7594397614072208E-9</v>
      </c>
      <c r="KB47" s="13">
        <f t="shared" ca="1" si="101"/>
        <v>-1.6419149143756282E-9</v>
      </c>
      <c r="KC47" s="13">
        <f t="shared" ca="1" si="101"/>
        <v>-1.5244227620492877E-9</v>
      </c>
      <c r="KD47" s="13">
        <f t="shared" ca="1" si="101"/>
        <v>-1.4069633044284376E-9</v>
      </c>
      <c r="KE47" s="13">
        <f t="shared" ca="1" si="101"/>
        <v>-1.2895365415128926E-9</v>
      </c>
      <c r="KF47" s="13">
        <f t="shared" ca="1" si="101"/>
        <v>-1.172142473302785E-9</v>
      </c>
      <c r="KG47" s="13">
        <f t="shared" ca="1" si="101"/>
        <v>-1.0547810997981678E-9</v>
      </c>
      <c r="KH47" s="13">
        <f t="shared" ca="1" si="101"/>
        <v>-9.3745242099888214E-10</v>
      </c>
      <c r="KI47" s="13">
        <f t="shared" ca="1" si="101"/>
        <v>-8.201564369051133E-10</v>
      </c>
      <c r="KJ47" s="13">
        <f t="shared" ca="1" si="101"/>
        <v>-7.0289314751664954E-10</v>
      </c>
      <c r="KK47" s="13">
        <f t="shared" ca="1" si="101"/>
        <v>-5.8566255283372909E-10</v>
      </c>
      <c r="KL47" s="13">
        <f t="shared" ca="1" si="101"/>
        <v>-4.6846465285608724E-10</v>
      </c>
      <c r="KM47" s="13">
        <f t="shared" ca="1" si="101"/>
        <v>-3.512994475839887E-10</v>
      </c>
      <c r="KN47" s="13">
        <f t="shared" ca="1" si="101"/>
        <v>-2.3416693701719524E-10</v>
      </c>
      <c r="KO47" s="13">
        <f t="shared" ca="1" si="101"/>
        <v>-1.1706712115597155E-10</v>
      </c>
      <c r="KP47" s="13">
        <f t="shared" ca="1" si="101"/>
        <v>0</v>
      </c>
    </row>
    <row r="49" spans="1:302" x14ac:dyDescent="0.2">
      <c r="A49" s="13" t="s">
        <v>79</v>
      </c>
      <c r="B49" s="13">
        <f t="shared" ref="B49:BM49" ca="1" si="102">b^2-4*a*c_</f>
        <v>4.8232863316197572E-15</v>
      </c>
      <c r="C49" s="13">
        <f t="shared" ca="1" si="102"/>
        <v>1.010897749722507E-14</v>
      </c>
      <c r="D49" s="13">
        <f t="shared" ca="1" si="102"/>
        <v>1.5609166758544004E-14</v>
      </c>
      <c r="E49" s="13">
        <f t="shared" ca="1" si="102"/>
        <v>2.1323854115576495E-14</v>
      </c>
      <c r="F49" s="13">
        <f t="shared" ca="1" si="102"/>
        <v>2.7253039568322507E-14</v>
      </c>
      <c r="G49" s="13">
        <f t="shared" ca="1" si="102"/>
        <v>3.339672311678214E-14</v>
      </c>
      <c r="H49" s="13">
        <f t="shared" ca="1" si="102"/>
        <v>3.975490476095528E-14</v>
      </c>
      <c r="I49" s="13">
        <f t="shared" ca="1" si="102"/>
        <v>4.6327584500841985E-14</v>
      </c>
      <c r="J49" s="13">
        <f t="shared" ca="1" si="102"/>
        <v>5.3114762336442235E-14</v>
      </c>
      <c r="K49" s="13">
        <f t="shared" ca="1" si="102"/>
        <v>6.0116438267755999E-14</v>
      </c>
      <c r="L49" s="13">
        <f t="shared" ca="1" si="102"/>
        <v>4.6356188493826367E-14</v>
      </c>
      <c r="M49" s="13">
        <f t="shared" ca="1" si="102"/>
        <v>4.8282417056018209E-14</v>
      </c>
      <c r="N49" s="13">
        <f t="shared" ca="1" si="102"/>
        <v>5.0218923911369512E-14</v>
      </c>
      <c r="O49" s="13">
        <f t="shared" ca="1" si="102"/>
        <v>5.2165709059880364E-14</v>
      </c>
      <c r="P49" s="13">
        <f t="shared" ca="1" si="102"/>
        <v>5.412277250155074E-14</v>
      </c>
      <c r="Q49" s="13">
        <f t="shared" ca="1" si="102"/>
        <v>5.609011423638057E-14</v>
      </c>
      <c r="R49" s="13">
        <f t="shared" ca="1" si="102"/>
        <v>5.8067734264369999E-14</v>
      </c>
      <c r="S49" s="13">
        <f t="shared" ca="1" si="102"/>
        <v>6.0055632585518857E-14</v>
      </c>
      <c r="T49" s="13">
        <f t="shared" ca="1" si="102"/>
        <v>6.2053809199827278E-14</v>
      </c>
      <c r="U49" s="13">
        <f t="shared" ca="1" si="102"/>
        <v>6.4062264107295133E-14</v>
      </c>
      <c r="V49" s="13">
        <f t="shared" ca="1" si="102"/>
        <v>6.608099730792255E-14</v>
      </c>
      <c r="W49" s="13">
        <f t="shared" ca="1" si="102"/>
        <v>6.7464613786034391E-14</v>
      </c>
      <c r="X49" s="13">
        <f t="shared" ca="1" si="102"/>
        <v>6.885241899666306E-14</v>
      </c>
      <c r="Y49" s="13">
        <f t="shared" ca="1" si="102"/>
        <v>7.0244412939808606E-14</v>
      </c>
      <c r="Z49" s="13">
        <f t="shared" ca="1" si="102"/>
        <v>7.1640595615470955E-14</v>
      </c>
      <c r="AA49" s="13">
        <f t="shared" ca="1" si="102"/>
        <v>7.304096702365022E-14</v>
      </c>
      <c r="AB49" s="13">
        <f t="shared" ca="1" si="102"/>
        <v>7.4445527164346313E-14</v>
      </c>
      <c r="AC49" s="13">
        <f t="shared" ca="1" si="102"/>
        <v>7.5854276037559245E-14</v>
      </c>
      <c r="AD49" s="13">
        <f t="shared" ca="1" si="102"/>
        <v>7.7267213643289056E-14</v>
      </c>
      <c r="AE49" s="13">
        <f t="shared" ca="1" si="102"/>
        <v>7.8684339981535644E-14</v>
      </c>
      <c r="AF49" s="13">
        <f t="shared" ca="1" si="102"/>
        <v>6.3504990796912454E-14</v>
      </c>
      <c r="AG49" s="13">
        <f t="shared" ca="1" si="102"/>
        <v>6.4436591707945173E-14</v>
      </c>
      <c r="AH49" s="13">
        <f t="shared" ca="1" si="102"/>
        <v>6.5370045328067575E-14</v>
      </c>
      <c r="AI49" s="13">
        <f t="shared" ca="1" si="102"/>
        <v>6.6305351657279709E-14</v>
      </c>
      <c r="AJ49" s="13">
        <f t="shared" ca="1" si="102"/>
        <v>6.7242510695581412E-14</v>
      </c>
      <c r="AK49" s="13">
        <f t="shared" ca="1" si="102"/>
        <v>6.8181522442972784E-14</v>
      </c>
      <c r="AL49" s="13">
        <f t="shared" ca="1" si="102"/>
        <v>6.9122386899453865E-14</v>
      </c>
      <c r="AM49" s="13">
        <f t="shared" ca="1" si="102"/>
        <v>7.0065104065024564E-14</v>
      </c>
      <c r="AN49" s="13">
        <f t="shared" ca="1" si="102"/>
        <v>7.1009673939684832E-14</v>
      </c>
      <c r="AO49" s="13">
        <f t="shared" ca="1" si="102"/>
        <v>7.1956096523434908E-14</v>
      </c>
      <c r="AP49" s="13">
        <f t="shared" ca="1" si="102"/>
        <v>7.4110900514843924E-14</v>
      </c>
      <c r="AQ49" s="13">
        <f t="shared" ca="1" si="102"/>
        <v>7.5278119382919041E-14</v>
      </c>
      <c r="AR49" s="13">
        <f t="shared" ca="1" si="102"/>
        <v>7.6447919437016289E-14</v>
      </c>
      <c r="AS49" s="13">
        <f t="shared" ca="1" si="102"/>
        <v>7.7620300677135808E-14</v>
      </c>
      <c r="AT49" s="13">
        <f t="shared" ca="1" si="102"/>
        <v>7.8795263103277332E-14</v>
      </c>
      <c r="AU49" s="13">
        <f t="shared" ca="1" si="102"/>
        <v>7.9972806715441001E-14</v>
      </c>
      <c r="AV49" s="13">
        <f t="shared" ca="1" si="102"/>
        <v>8.1152931513626801E-14</v>
      </c>
      <c r="AW49" s="13">
        <f t="shared" ca="1" si="102"/>
        <v>8.2335637497834734E-14</v>
      </c>
      <c r="AX49" s="13">
        <f t="shared" ca="1" si="102"/>
        <v>8.3520924668064911E-14</v>
      </c>
      <c r="AY49" s="13">
        <f t="shared" ca="1" si="102"/>
        <v>8.4708793024317056E-14</v>
      </c>
      <c r="AZ49" s="13">
        <f t="shared" ca="1" si="102"/>
        <v>8.5517055509221116E-14</v>
      </c>
      <c r="BA49" s="13">
        <f t="shared" ca="1" si="102"/>
        <v>8.4479946859221764E-14</v>
      </c>
      <c r="BB49" s="13">
        <f t="shared" ca="1" si="102"/>
        <v>8.3444859855197959E-14</v>
      </c>
      <c r="BC49" s="13">
        <f t="shared" ca="1" si="102"/>
        <v>8.2411794497149575E-14</v>
      </c>
      <c r="BD49" s="13">
        <f t="shared" ca="1" si="102"/>
        <v>8.1380750785076727E-14</v>
      </c>
      <c r="BE49" s="13">
        <f t="shared" ca="1" si="102"/>
        <v>8.035172871897925E-14</v>
      </c>
      <c r="BF49" s="13">
        <f t="shared" ca="1" si="102"/>
        <v>7.9324728298857358E-14</v>
      </c>
      <c r="BG49" s="13">
        <f t="shared" ca="1" si="102"/>
        <v>7.8299749524710988E-14</v>
      </c>
      <c r="BH49" s="13">
        <f t="shared" ca="1" si="102"/>
        <v>7.7276792396540116E-14</v>
      </c>
      <c r="BI49" s="13">
        <f t="shared" ca="1" si="102"/>
        <v>7.6255856914344754E-14</v>
      </c>
      <c r="BJ49" s="13">
        <f t="shared" ca="1" si="102"/>
        <v>7.523694307812485E-14</v>
      </c>
      <c r="BK49" s="13">
        <f t="shared" ca="1" si="102"/>
        <v>7.4220050887880482E-14</v>
      </c>
      <c r="BL49" s="13">
        <f t="shared" ca="1" si="102"/>
        <v>7.3205180343611574E-14</v>
      </c>
      <c r="BM49" s="13">
        <f t="shared" ca="1" si="102"/>
        <v>7.2192331445318213E-14</v>
      </c>
      <c r="BN49" s="13">
        <f t="shared" ref="BN49:DY49" ca="1" si="103">b^2-4*a*c_</f>
        <v>7.1181504193000298E-14</v>
      </c>
      <c r="BO49" s="13">
        <f t="shared" ca="1" si="103"/>
        <v>7.0172698586657906E-14</v>
      </c>
      <c r="BP49" s="13">
        <f t="shared" ca="1" si="103"/>
        <v>6.9165914626290898E-14</v>
      </c>
      <c r="BQ49" s="13">
        <f t="shared" ca="1" si="103"/>
        <v>6.8161152311899475E-14</v>
      </c>
      <c r="BR49" s="13">
        <f t="shared" ca="1" si="103"/>
        <v>6.7158411643483588E-14</v>
      </c>
      <c r="BS49" s="13">
        <f t="shared" ca="1" si="103"/>
        <v>6.6157692621043159E-14</v>
      </c>
      <c r="BT49" s="13">
        <f t="shared" ca="1" si="103"/>
        <v>6.7077340630344294E-14</v>
      </c>
      <c r="BU49" s="13">
        <f t="shared" ca="1" si="103"/>
        <v>6.7390437683534198E-14</v>
      </c>
      <c r="BV49" s="13">
        <f t="shared" ca="1" si="103"/>
        <v>6.7703738170003918E-14</v>
      </c>
      <c r="BW49" s="13">
        <f t="shared" ca="1" si="103"/>
        <v>6.8017242089753162E-14</v>
      </c>
      <c r="BX49" s="13">
        <f t="shared" ca="1" si="103"/>
        <v>6.8330949442782234E-14</v>
      </c>
      <c r="BY49" s="13">
        <f t="shared" ca="1" si="103"/>
        <v>6.8644860229090894E-14</v>
      </c>
      <c r="BZ49" s="13">
        <f t="shared" ca="1" si="103"/>
        <v>6.8958974448679217E-14</v>
      </c>
      <c r="CA49" s="13">
        <f t="shared" ca="1" si="103"/>
        <v>6.9273292101547267E-14</v>
      </c>
      <c r="CB49" s="13">
        <f t="shared" ca="1" si="103"/>
        <v>6.9587813187694993E-14</v>
      </c>
      <c r="CC49" s="13">
        <f t="shared" ca="1" si="103"/>
        <v>6.9902537707122282E-14</v>
      </c>
      <c r="CD49" s="13">
        <f t="shared" ca="1" si="103"/>
        <v>7.0217465659829424E-14</v>
      </c>
      <c r="CE49" s="13">
        <f t="shared" ca="1" si="103"/>
        <v>7.0532597045816192E-14</v>
      </c>
      <c r="CF49" s="13">
        <f t="shared" ca="1" si="103"/>
        <v>7.0847931865082485E-14</v>
      </c>
      <c r="CG49" s="13">
        <f t="shared" ca="1" si="103"/>
        <v>7.1163470117628656E-14</v>
      </c>
      <c r="CH49" s="13">
        <f t="shared" ca="1" si="103"/>
        <v>7.1479211803454338E-14</v>
      </c>
      <c r="CI49" s="13">
        <f t="shared" ca="1" si="103"/>
        <v>7.1795156922559862E-14</v>
      </c>
      <c r="CJ49" s="13">
        <f t="shared" ca="1" si="103"/>
        <v>7.2111305474944948E-14</v>
      </c>
      <c r="CK49" s="13">
        <f t="shared" ca="1" si="103"/>
        <v>7.2427657460609798E-14</v>
      </c>
      <c r="CL49" s="13">
        <f t="shared" ca="1" si="103"/>
        <v>7.2744212879554186E-14</v>
      </c>
      <c r="CM49" s="13">
        <f t="shared" ca="1" si="103"/>
        <v>7.3060971731778339E-14</v>
      </c>
      <c r="CN49" s="13">
        <f t="shared" ca="1" si="103"/>
        <v>7.3377934017282117E-14</v>
      </c>
      <c r="CO49" s="13">
        <f t="shared" ca="1" si="103"/>
        <v>7.3695099736065635E-14</v>
      </c>
      <c r="CP49" s="13">
        <f t="shared" ca="1" si="103"/>
        <v>7.4012468888128829E-14</v>
      </c>
      <c r="CQ49" s="13">
        <f t="shared" ca="1" si="103"/>
        <v>7.4330041473471636E-14</v>
      </c>
      <c r="CR49" s="13">
        <f t="shared" ca="1" si="103"/>
        <v>7.4647817492094182E-14</v>
      </c>
      <c r="CS49" s="13">
        <f t="shared" ca="1" si="103"/>
        <v>7.4965796943996291E-14</v>
      </c>
      <c r="CT49" s="13">
        <f t="shared" ca="1" si="103"/>
        <v>7.5283979829178228E-14</v>
      </c>
      <c r="CU49" s="13">
        <f t="shared" ca="1" si="103"/>
        <v>7.5602366147639728E-14</v>
      </c>
      <c r="CV49" s="13">
        <f t="shared" ca="1" si="103"/>
        <v>7.5920955899380916E-14</v>
      </c>
      <c r="CW49" s="13">
        <f t="shared" ca="1" si="103"/>
        <v>7.6239749084401831E-14</v>
      </c>
      <c r="CX49" s="13">
        <f t="shared" ca="1" si="103"/>
        <v>8.5891992261036745E-14</v>
      </c>
      <c r="CY49" s="13">
        <f t="shared" ca="1" si="103"/>
        <v>8.5759022716893975E-14</v>
      </c>
      <c r="CZ49" s="13">
        <f t="shared" ca="1" si="103"/>
        <v>8.562608835347135E-14</v>
      </c>
      <c r="DA49" s="13">
        <f t="shared" ca="1" si="103"/>
        <v>8.5493189170769085E-14</v>
      </c>
      <c r="DB49" s="13">
        <f t="shared" ca="1" si="103"/>
        <v>8.536032516878709E-14</v>
      </c>
      <c r="DC49" s="13">
        <f t="shared" ca="1" si="103"/>
        <v>8.5227496347525253E-14</v>
      </c>
      <c r="DD49" s="13">
        <f t="shared" ca="1" si="103"/>
        <v>8.5094702706983674E-14</v>
      </c>
      <c r="DE49" s="13">
        <f t="shared" ca="1" si="103"/>
        <v>8.4961944247162594E-14</v>
      </c>
      <c r="DF49" s="13">
        <f t="shared" ca="1" si="103"/>
        <v>8.4829220968061532E-14</v>
      </c>
      <c r="DG49" s="13">
        <f t="shared" ca="1" si="103"/>
        <v>8.4696532869680728E-14</v>
      </c>
      <c r="DH49" s="13">
        <f t="shared" ca="1" si="103"/>
        <v>8.4563879952020297E-14</v>
      </c>
      <c r="DI49" s="13">
        <f t="shared" ca="1" si="103"/>
        <v>8.4431262215079972E-14</v>
      </c>
      <c r="DJ49" s="13">
        <f t="shared" ca="1" si="103"/>
        <v>8.4298679658860133E-14</v>
      </c>
      <c r="DK49" s="13">
        <f t="shared" ca="1" si="103"/>
        <v>8.4166132283360388E-14</v>
      </c>
      <c r="DL49" s="13">
        <f t="shared" ca="1" si="103"/>
        <v>8.4033620088581129E-14</v>
      </c>
      <c r="DM49" s="13">
        <f t="shared" ca="1" si="103"/>
        <v>8.3901143074521775E-14</v>
      </c>
      <c r="DN49" s="13">
        <f t="shared" ca="1" si="103"/>
        <v>8.3768701241182931E-14</v>
      </c>
      <c r="DO49" s="13">
        <f t="shared" ca="1" si="103"/>
        <v>8.363629458856422E-14</v>
      </c>
      <c r="DP49" s="13">
        <f t="shared" ca="1" si="103"/>
        <v>8.3503923116665893E-14</v>
      </c>
      <c r="DQ49" s="13">
        <f t="shared" ca="1" si="103"/>
        <v>8.3371586825487825E-14</v>
      </c>
      <c r="DR49" s="13">
        <f t="shared" ca="1" si="103"/>
        <v>8.3239285715029901E-14</v>
      </c>
      <c r="DS49" s="13">
        <f t="shared" ca="1" si="103"/>
        <v>8.3107019785292236E-14</v>
      </c>
      <c r="DT49" s="13">
        <f t="shared" ca="1" si="103"/>
        <v>8.2974789036274968E-14</v>
      </c>
      <c r="DU49" s="13">
        <f t="shared" ca="1" si="103"/>
        <v>8.2842593467977959E-14</v>
      </c>
      <c r="DV49" s="13">
        <f t="shared" ca="1" si="103"/>
        <v>8.2710433080401056E-14</v>
      </c>
      <c r="DW49" s="13">
        <f t="shared" ca="1" si="103"/>
        <v>8.2578307873544564E-14</v>
      </c>
      <c r="DX49" s="13">
        <f t="shared" ca="1" si="103"/>
        <v>8.2446217847408127E-14</v>
      </c>
      <c r="DY49" s="13">
        <f t="shared" ca="1" si="103"/>
        <v>8.2314163001992252E-14</v>
      </c>
      <c r="DZ49" s="13">
        <f t="shared" ref="DZ49:GK49" ca="1" si="104">b^2-4*a*c_</f>
        <v>8.2182143337296434E-14</v>
      </c>
      <c r="EA49" s="13">
        <f t="shared" ca="1" si="104"/>
        <v>8.2050158853321025E-14</v>
      </c>
      <c r="EB49" s="13">
        <f t="shared" ca="1" si="104"/>
        <v>8.1918209550065673E-14</v>
      </c>
      <c r="EC49" s="13">
        <f t="shared" ca="1" si="104"/>
        <v>8.1786295427530629E-14</v>
      </c>
      <c r="ED49" s="13">
        <f t="shared" ca="1" si="104"/>
        <v>8.1654416485715958E-14</v>
      </c>
      <c r="EE49" s="13">
        <f t="shared" ca="1" si="104"/>
        <v>8.152257272462157E-14</v>
      </c>
      <c r="EF49" s="13">
        <f t="shared" ca="1" si="104"/>
        <v>8.1390764144247403E-14</v>
      </c>
      <c r="EG49" s="13">
        <f t="shared" ca="1" si="104"/>
        <v>8.1258990744593418E-14</v>
      </c>
      <c r="EH49" s="13">
        <f t="shared" ca="1" si="104"/>
        <v>8.1127252525659692E-14</v>
      </c>
      <c r="EI49" s="13">
        <f t="shared" ca="1" si="104"/>
        <v>8.0995549487446338E-14</v>
      </c>
      <c r="EJ49" s="13">
        <f t="shared" ca="1" si="104"/>
        <v>8.0863881629953229E-14</v>
      </c>
      <c r="EK49" s="13">
        <f t="shared" ca="1" si="104"/>
        <v>8.073224895318029E-14</v>
      </c>
      <c r="EL49" s="13">
        <f t="shared" ca="1" si="104"/>
        <v>8.0600651457127699E-14</v>
      </c>
      <c r="EM49" s="13">
        <f t="shared" ca="1" si="104"/>
        <v>8.046908914179529E-14</v>
      </c>
      <c r="EN49" s="13">
        <f t="shared" ca="1" si="104"/>
        <v>8.033756200718324E-14</v>
      </c>
      <c r="EO49" s="13">
        <f t="shared" ca="1" si="104"/>
        <v>8.0206070053291335E-14</v>
      </c>
      <c r="EP49" s="13">
        <f t="shared" ca="1" si="104"/>
        <v>8.0074613280119802E-14</v>
      </c>
      <c r="EQ49" s="13">
        <f t="shared" ca="1" si="104"/>
        <v>7.9943191687668489E-14</v>
      </c>
      <c r="ER49" s="13">
        <f t="shared" ca="1" si="104"/>
        <v>7.9811805275937448E-14</v>
      </c>
      <c r="ES49" s="13">
        <f t="shared" ca="1" si="104"/>
        <v>7.9680454044926564E-14</v>
      </c>
      <c r="ET49" s="13">
        <f t="shared" ca="1" si="104"/>
        <v>7.954913799463609E-14</v>
      </c>
      <c r="EU49" s="13">
        <f t="shared" ca="1" si="104"/>
        <v>7.9417857125065773E-14</v>
      </c>
      <c r="EV49" s="13">
        <f t="shared" ca="1" si="104"/>
        <v>7.9286611436215815E-14</v>
      </c>
      <c r="EW49" s="13">
        <f t="shared" ca="1" si="104"/>
        <v>7.915540092808599E-14</v>
      </c>
      <c r="EX49" s="13">
        <f t="shared" ca="1" si="104"/>
        <v>7.9024225600676562E-14</v>
      </c>
      <c r="EY49" s="13">
        <f t="shared" ca="1" si="104"/>
        <v>7.8893085453987342E-14</v>
      </c>
      <c r="EZ49" s="13">
        <f t="shared" ca="1" si="104"/>
        <v>7.8761980488018367E-14</v>
      </c>
      <c r="FA49" s="13">
        <f t="shared" ca="1" si="104"/>
        <v>7.8630910702769664E-14</v>
      </c>
      <c r="FB49" s="13">
        <f t="shared" ca="1" si="104"/>
        <v>7.8499876098241232E-14</v>
      </c>
      <c r="FC49" s="13">
        <f t="shared" ca="1" si="104"/>
        <v>7.8368876674433032E-14</v>
      </c>
      <c r="FD49" s="13">
        <f t="shared" ca="1" si="104"/>
        <v>7.8237912431345129E-14</v>
      </c>
      <c r="FE49" s="13">
        <f t="shared" ca="1" si="104"/>
        <v>7.8106983368977409E-14</v>
      </c>
      <c r="FF49" s="13">
        <f t="shared" ca="1" si="104"/>
        <v>7.7976089487330073E-14</v>
      </c>
      <c r="FG49" s="13">
        <f t="shared" ca="1" si="104"/>
        <v>7.784523078640292E-14</v>
      </c>
      <c r="FH49" s="13">
        <f t="shared" ca="1" si="104"/>
        <v>7.7714407266196038E-14</v>
      </c>
      <c r="FI49" s="13">
        <f t="shared" ca="1" si="104"/>
        <v>7.758361892670944E-14</v>
      </c>
      <c r="FJ49" s="13">
        <f t="shared" ca="1" si="104"/>
        <v>7.7452865767943163E-14</v>
      </c>
      <c r="FK49" s="13">
        <f t="shared" ca="1" si="104"/>
        <v>7.7322147789897018E-14</v>
      </c>
      <c r="FL49" s="13">
        <f t="shared" ca="1" si="104"/>
        <v>7.7191464992571232E-14</v>
      </c>
      <c r="FM49" s="13">
        <f t="shared" ca="1" si="104"/>
        <v>7.7060817375965604E-14</v>
      </c>
      <c r="FN49" s="13">
        <f t="shared" ca="1" si="104"/>
        <v>7.6930204940080285E-14</v>
      </c>
      <c r="FO49" s="13">
        <f t="shared" ca="1" si="104"/>
        <v>7.6799627684915262E-14</v>
      </c>
      <c r="FP49" s="13">
        <f t="shared" ca="1" si="104"/>
        <v>7.6669085610470485E-14</v>
      </c>
      <c r="FQ49" s="13">
        <f t="shared" ca="1" si="104"/>
        <v>7.6538578716745966E-14</v>
      </c>
      <c r="FR49" s="13">
        <f t="shared" ca="1" si="104"/>
        <v>7.6408107003741769E-14</v>
      </c>
      <c r="FS49" s="13">
        <f t="shared" ca="1" si="104"/>
        <v>7.6277670471457704E-14</v>
      </c>
      <c r="FT49" s="13">
        <f t="shared" ca="1" si="104"/>
        <v>7.6147269119894036E-14</v>
      </c>
      <c r="FU49" s="13">
        <f t="shared" ca="1" si="104"/>
        <v>7.6016902949050487E-14</v>
      </c>
      <c r="FV49" s="13">
        <f t="shared" ca="1" si="104"/>
        <v>7.5886571958927336E-14</v>
      </c>
      <c r="FW49" s="13">
        <f t="shared" ca="1" si="104"/>
        <v>7.575627614952433E-14</v>
      </c>
      <c r="FX49" s="13">
        <f t="shared" ca="1" si="104"/>
        <v>7.5626015520841645E-14</v>
      </c>
      <c r="FY49" s="13">
        <f t="shared" ca="1" si="104"/>
        <v>7.5495790072879231E-14</v>
      </c>
      <c r="FZ49" s="13">
        <f t="shared" ca="1" si="104"/>
        <v>7.5365599805637113E-14</v>
      </c>
      <c r="GA49" s="13">
        <f t="shared" ca="1" si="104"/>
        <v>7.5235444719115153E-14</v>
      </c>
      <c r="GB49" s="13">
        <f t="shared" ca="1" si="104"/>
        <v>7.5105324813313578E-14</v>
      </c>
      <c r="GC49" s="13">
        <f t="shared" ca="1" si="104"/>
        <v>7.497524008823226E-14</v>
      </c>
      <c r="GD49" s="13">
        <f t="shared" ca="1" si="104"/>
        <v>7.4845190543871075E-14</v>
      </c>
      <c r="GE49" s="13">
        <f t="shared" ca="1" si="104"/>
        <v>7.4715176180230262E-14</v>
      </c>
      <c r="GF49" s="13">
        <f t="shared" ca="1" si="104"/>
        <v>7.4585196997309632E-14</v>
      </c>
      <c r="GG49" s="13">
        <f t="shared" ca="1" si="104"/>
        <v>7.4455252995109361E-14</v>
      </c>
      <c r="GH49" s="13">
        <f t="shared" ca="1" si="104"/>
        <v>7.4325344173629197E-14</v>
      </c>
      <c r="GI49" s="13">
        <f t="shared" ca="1" si="104"/>
        <v>7.4195470532869367E-14</v>
      </c>
      <c r="GJ49" s="13">
        <f t="shared" ca="1" si="104"/>
        <v>7.4065632072829871E-14</v>
      </c>
      <c r="GK49" s="13">
        <f t="shared" ca="1" si="104"/>
        <v>7.393582879351062E-14</v>
      </c>
      <c r="GL49" s="13">
        <f t="shared" ref="GL49:IW49" ca="1" si="105">b^2-4*a*c_</f>
        <v>7.3806060694911553E-14</v>
      </c>
      <c r="GM49" s="13">
        <f t="shared" ca="1" si="105"/>
        <v>7.3676327777032819E-14</v>
      </c>
      <c r="GN49" s="13">
        <f t="shared" ca="1" si="105"/>
        <v>7.3546630039874382E-14</v>
      </c>
      <c r="GO49" s="13">
        <f t="shared" ca="1" si="105"/>
        <v>7.3416967483436115E-14</v>
      </c>
      <c r="GP49" s="13">
        <f t="shared" ca="1" si="105"/>
        <v>7.3287340107718069E-14</v>
      </c>
      <c r="GQ49" s="13">
        <f t="shared" ca="1" si="105"/>
        <v>7.3157747912720394E-14</v>
      </c>
      <c r="GR49" s="13">
        <f t="shared" ca="1" si="105"/>
        <v>7.3028190898443003E-14</v>
      </c>
      <c r="GS49" s="13">
        <f t="shared" ca="1" si="105"/>
        <v>7.2898669064885757E-14</v>
      </c>
      <c r="GT49" s="13">
        <f t="shared" ca="1" si="105"/>
        <v>7.2769182412048769E-14</v>
      </c>
      <c r="GU49" s="13">
        <f t="shared" ca="1" si="105"/>
        <v>7.2639730939932153E-14</v>
      </c>
      <c r="GV49" s="13">
        <f t="shared" ca="1" si="105"/>
        <v>7.2510314648535795E-14</v>
      </c>
      <c r="GW49" s="13">
        <f t="shared" ca="1" si="105"/>
        <v>7.2380933537859608E-14</v>
      </c>
      <c r="GX49" s="13">
        <f t="shared" ca="1" si="105"/>
        <v>7.2251587607903641E-14</v>
      </c>
      <c r="GY49" s="13">
        <f t="shared" ca="1" si="105"/>
        <v>7.2122276858668084E-14</v>
      </c>
      <c r="GZ49" s="13">
        <f t="shared" ca="1" si="105"/>
        <v>7.1993001290152773E-14</v>
      </c>
      <c r="HA49" s="13">
        <f t="shared" ca="1" si="105"/>
        <v>7.1863760902357619E-14</v>
      </c>
      <c r="HB49" s="13">
        <f t="shared" ca="1" si="105"/>
        <v>7.1734555695282849E-14</v>
      </c>
      <c r="HC49" s="13">
        <f t="shared" ca="1" si="105"/>
        <v>7.1605385668928313E-14</v>
      </c>
      <c r="HD49" s="13">
        <f t="shared" ca="1" si="105"/>
        <v>7.1476250823293947E-14</v>
      </c>
      <c r="HE49" s="13">
        <f t="shared" ca="1" si="105"/>
        <v>7.1347151158379839E-14</v>
      </c>
      <c r="HF49" s="13">
        <f t="shared" ca="1" si="105"/>
        <v>7.1218086674186104E-14</v>
      </c>
      <c r="HG49" s="13">
        <f t="shared" ca="1" si="105"/>
        <v>7.1089057370712626E-14</v>
      </c>
      <c r="HH49" s="13">
        <f t="shared" ca="1" si="105"/>
        <v>7.0960063247959294E-14</v>
      </c>
      <c r="HI49" s="13">
        <f t="shared" ca="1" si="105"/>
        <v>7.0831104305926232E-14</v>
      </c>
      <c r="HJ49" s="13">
        <f t="shared" ca="1" si="105"/>
        <v>7.0702180544613555E-14</v>
      </c>
      <c r="HK49" s="13">
        <f t="shared" ca="1" si="105"/>
        <v>7.0573291964021111E-14</v>
      </c>
      <c r="HL49" s="13">
        <f t="shared" ca="1" si="105"/>
        <v>7.044443856414885E-14</v>
      </c>
      <c r="HM49" s="13">
        <f t="shared" ca="1" si="105"/>
        <v>7.0315620344996935E-14</v>
      </c>
      <c r="HN49" s="13">
        <f t="shared" ca="1" si="105"/>
        <v>7.0186837306565166E-14</v>
      </c>
      <c r="HO49" s="13">
        <f t="shared" ca="1" si="105"/>
        <v>7.0058089448853806E-14</v>
      </c>
      <c r="HP49" s="13">
        <f t="shared" ca="1" si="105"/>
        <v>6.9929376771862578E-14</v>
      </c>
      <c r="HQ49" s="13">
        <f t="shared" ca="1" si="105"/>
        <v>6.9800699275591609E-14</v>
      </c>
      <c r="HR49" s="13">
        <f t="shared" ca="1" si="105"/>
        <v>6.9672056960041011E-14</v>
      </c>
      <c r="HS49" s="13">
        <f t="shared" ca="1" si="105"/>
        <v>6.954344982521066E-14</v>
      </c>
      <c r="HT49" s="13">
        <f t="shared" ca="1" si="105"/>
        <v>6.9414877871100466E-14</v>
      </c>
      <c r="HU49" s="13">
        <f t="shared" ca="1" si="105"/>
        <v>6.9286341097710669E-14</v>
      </c>
      <c r="HV49" s="13">
        <f t="shared" ca="1" si="105"/>
        <v>6.9157839505041067E-14</v>
      </c>
      <c r="HW49" s="13">
        <f t="shared" ca="1" si="105"/>
        <v>6.9029373093091724E-14</v>
      </c>
      <c r="HX49" s="13">
        <f t="shared" ca="1" si="105"/>
        <v>6.8900941861862576E-14</v>
      </c>
      <c r="HY49" s="13">
        <f t="shared" ca="1" si="105"/>
        <v>6.87725458113538E-14</v>
      </c>
      <c r="HZ49" s="13">
        <f t="shared" ca="1" si="105"/>
        <v>6.8644184941565257E-14</v>
      </c>
      <c r="IA49" s="13">
        <f t="shared" ca="1" si="105"/>
        <v>6.8515859252496934E-14</v>
      </c>
      <c r="IB49" s="13">
        <f t="shared" ca="1" si="105"/>
        <v>6.8387568744148845E-14</v>
      </c>
      <c r="IC49" s="13">
        <f t="shared" ca="1" si="105"/>
        <v>6.8259313416521128E-14</v>
      </c>
      <c r="ID49" s="13">
        <f t="shared" ca="1" si="105"/>
        <v>6.8131093269613606E-14</v>
      </c>
      <c r="IE49" s="13">
        <f t="shared" ca="1" si="105"/>
        <v>6.800290830342638E-14</v>
      </c>
      <c r="IF49" s="13">
        <f t="shared" ca="1" si="105"/>
        <v>6.7874758517959375E-14</v>
      </c>
      <c r="IG49" s="13">
        <f t="shared" ca="1" si="105"/>
        <v>6.7746643913212653E-14</v>
      </c>
      <c r="IH49" s="13">
        <f t="shared" ca="1" si="105"/>
        <v>6.761856448918619E-14</v>
      </c>
      <c r="II49" s="13">
        <f t="shared" ca="1" si="105"/>
        <v>6.7490520245879985E-14</v>
      </c>
      <c r="IJ49" s="13">
        <f t="shared" ca="1" si="105"/>
        <v>6.7362511183294026E-14</v>
      </c>
      <c r="IK49" s="13">
        <f t="shared" ca="1" si="105"/>
        <v>6.7234537301428338E-14</v>
      </c>
      <c r="IL49" s="13">
        <f t="shared" ca="1" si="105"/>
        <v>6.7106598600282934E-14</v>
      </c>
      <c r="IM49" s="13">
        <f t="shared" ca="1" si="105"/>
        <v>6.6978695079857775E-14</v>
      </c>
      <c r="IN49" s="13">
        <f t="shared" ca="1" si="105"/>
        <v>6.6850826740152887E-14</v>
      </c>
      <c r="IO49" s="13">
        <f t="shared" ca="1" si="105"/>
        <v>6.6722993581168309E-14</v>
      </c>
      <c r="IP49" s="13">
        <f t="shared" ca="1" si="105"/>
        <v>6.6595195602903862E-14</v>
      </c>
      <c r="IQ49" s="13">
        <f t="shared" ca="1" si="105"/>
        <v>6.6467432805359737E-14</v>
      </c>
      <c r="IR49" s="13">
        <f t="shared" ca="1" si="105"/>
        <v>6.6339705188535908E-14</v>
      </c>
      <c r="IS49" s="13">
        <f t="shared" ca="1" si="105"/>
        <v>6.6212012752432375E-14</v>
      </c>
      <c r="IT49" s="13">
        <f t="shared" ca="1" si="105"/>
        <v>6.6084355497048987E-14</v>
      </c>
      <c r="IU49" s="13">
        <f t="shared" ca="1" si="105"/>
        <v>6.5956733422385984E-14</v>
      </c>
      <c r="IV49" s="13">
        <f t="shared" ca="1" si="105"/>
        <v>6.5829146528443113E-14</v>
      </c>
      <c r="IW49" s="13">
        <f t="shared" ca="1" si="105"/>
        <v>6.5701594815220639E-14</v>
      </c>
      <c r="IX49" s="13">
        <f t="shared" ref="IX49:KP49" ca="1" si="106">b^2-4*a*c_</f>
        <v>6.5574078282718285E-14</v>
      </c>
      <c r="IY49" s="13">
        <f t="shared" ca="1" si="106"/>
        <v>6.5446596930936328E-14</v>
      </c>
      <c r="IZ49" s="13">
        <f t="shared" ca="1" si="106"/>
        <v>6.5319150759874629E-14</v>
      </c>
      <c r="JA49" s="13">
        <f t="shared" ca="1" si="106"/>
        <v>6.5191739769533075E-14</v>
      </c>
      <c r="JB49" s="13">
        <f t="shared" ca="1" si="106"/>
        <v>6.5064363959911805E-14</v>
      </c>
      <c r="JC49" s="13">
        <f t="shared" ca="1" si="106"/>
        <v>6.4937023331010868E-14</v>
      </c>
      <c r="JD49" s="13">
        <f t="shared" ca="1" si="106"/>
        <v>6.4809717882830115E-14</v>
      </c>
      <c r="JE49" s="13">
        <f t="shared" ca="1" si="106"/>
        <v>6.4682447615369721E-14</v>
      </c>
      <c r="JF49" s="13">
        <f t="shared" ca="1" si="106"/>
        <v>6.455521252862956E-14</v>
      </c>
      <c r="JG49" s="13">
        <f t="shared" ca="1" si="106"/>
        <v>6.4428012622609606E-14</v>
      </c>
      <c r="JH49" s="13">
        <f t="shared" ca="1" si="106"/>
        <v>6.4300847897309987E-14</v>
      </c>
      <c r="JI49" s="13">
        <f t="shared" ca="1" si="106"/>
        <v>6.4173718352730538E-14</v>
      </c>
      <c r="JJ49" s="13">
        <f t="shared" ca="1" si="106"/>
        <v>6.4046623988871323E-14</v>
      </c>
      <c r="JK49" s="13">
        <f t="shared" ca="1" si="106"/>
        <v>6.3919564805732504E-14</v>
      </c>
      <c r="JL49" s="13">
        <f t="shared" ca="1" si="106"/>
        <v>6.3792540803313931E-14</v>
      </c>
      <c r="JM49" s="13">
        <f t="shared" ca="1" si="106"/>
        <v>6.3665551981615541E-14</v>
      </c>
      <c r="JN49" s="13">
        <f t="shared" ca="1" si="106"/>
        <v>6.3538598340637384E-14</v>
      </c>
      <c r="JO49" s="13">
        <f t="shared" ca="1" si="106"/>
        <v>6.3411679880379699E-14</v>
      </c>
      <c r="JP49" s="13">
        <f t="shared" ca="1" si="106"/>
        <v>6.3284796600842084E-14</v>
      </c>
      <c r="JQ49" s="13">
        <f t="shared" ca="1" si="106"/>
        <v>6.3157948502024829E-14</v>
      </c>
      <c r="JR49" s="13">
        <f t="shared" ca="1" si="106"/>
        <v>6.3031135583927718E-14</v>
      </c>
      <c r="JS49" s="13">
        <f t="shared" ca="1" si="106"/>
        <v>6.2904357846550979E-14</v>
      </c>
      <c r="JT49" s="13">
        <f t="shared" ca="1" si="106"/>
        <v>6.2777615289894422E-14</v>
      </c>
      <c r="JU49" s="13">
        <f t="shared" ca="1" si="106"/>
        <v>6.2650907913958112E-14</v>
      </c>
      <c r="JV49" s="13">
        <f t="shared" ca="1" si="106"/>
        <v>6.2524235718742148E-14</v>
      </c>
      <c r="JW49" s="13">
        <f t="shared" ca="1" si="106"/>
        <v>6.2397598704246342E-14</v>
      </c>
      <c r="JX49" s="13">
        <f t="shared" ca="1" si="106"/>
        <v>6.227099687047092E-14</v>
      </c>
      <c r="JY49" s="13">
        <f t="shared" ca="1" si="106"/>
        <v>6.2144430217415668E-14</v>
      </c>
      <c r="JZ49" s="13">
        <f t="shared" ca="1" si="106"/>
        <v>6.201789874508075E-14</v>
      </c>
      <c r="KA49" s="13">
        <f t="shared" ca="1" si="106"/>
        <v>6.1891402453466015E-14</v>
      </c>
      <c r="KB49" s="13">
        <f t="shared" ca="1" si="106"/>
        <v>6.1764941342571728E-14</v>
      </c>
      <c r="KC49" s="13">
        <f t="shared" ca="1" si="106"/>
        <v>6.1638515412397535E-14</v>
      </c>
      <c r="KD49" s="13">
        <f t="shared" ca="1" si="106"/>
        <v>6.1512124662943676E-14</v>
      </c>
      <c r="KE49" s="13">
        <f t="shared" ca="1" si="106"/>
        <v>6.1385769094209962E-14</v>
      </c>
      <c r="KF49" s="13">
        <f t="shared" ca="1" si="106"/>
        <v>6.1259448706196531E-14</v>
      </c>
      <c r="KG49" s="13">
        <f t="shared" ca="1" si="106"/>
        <v>6.1133163498903448E-14</v>
      </c>
      <c r="KH49" s="13">
        <f t="shared" ca="1" si="106"/>
        <v>6.1006913472330534E-14</v>
      </c>
      <c r="KI49" s="13">
        <f t="shared" ca="1" si="106"/>
        <v>6.0880698626477992E-14</v>
      </c>
      <c r="KJ49" s="13">
        <f t="shared" ca="1" si="106"/>
        <v>6.0754518961345583E-14</v>
      </c>
      <c r="KK49" s="13">
        <f t="shared" ca="1" si="106"/>
        <v>6.0628374476933583E-14</v>
      </c>
      <c r="KL49" s="13">
        <f t="shared" ca="1" si="106"/>
        <v>6.050226517324169E-14</v>
      </c>
      <c r="KM49" s="13">
        <f t="shared" ca="1" si="106"/>
        <v>6.0376191050270207E-14</v>
      </c>
      <c r="KN49" s="13">
        <f t="shared" ca="1" si="106"/>
        <v>6.0250152108018856E-14</v>
      </c>
      <c r="KO49" s="13">
        <f t="shared" ca="1" si="106"/>
        <v>6.012414834648794E-14</v>
      </c>
      <c r="KP49" s="13">
        <f t="shared" ca="1" si="106"/>
        <v>0</v>
      </c>
    </row>
    <row r="51" spans="1:302" x14ac:dyDescent="0.2">
      <c r="A51" s="13" t="s">
        <v>13</v>
      </c>
      <c r="B51" s="13">
        <f t="shared" ref="B51:BM51" ca="1" si="107">(-b+SQRT(D))/(2*a)</f>
        <v>0.99999999999999989</v>
      </c>
      <c r="C51" s="13">
        <f t="shared" ca="1" si="107"/>
        <v>1.0945278295922904</v>
      </c>
      <c r="D51" s="13">
        <f t="shared" ca="1" si="107"/>
        <v>1.1686860298142339</v>
      </c>
      <c r="E51" s="13">
        <f t="shared" ca="1" si="107"/>
        <v>1.2328027504142614</v>
      </c>
      <c r="F51" s="13">
        <f t="shared" ca="1" si="107"/>
        <v>1.2907413755795552</v>
      </c>
      <c r="G51" s="13">
        <f t="shared" ca="1" si="107"/>
        <v>1.3444381483841199</v>
      </c>
      <c r="H51" s="13">
        <f t="shared" ca="1" si="107"/>
        <v>1.3950214201480342</v>
      </c>
      <c r="I51" s="13">
        <f t="shared" ca="1" si="107"/>
        <v>1.443213640342766</v>
      </c>
      <c r="J51" s="13">
        <f t="shared" ca="1" si="107"/>
        <v>1.489508372215268</v>
      </c>
      <c r="K51" s="13">
        <f t="shared" ca="1" si="107"/>
        <v>1.5342592454038175</v>
      </c>
      <c r="L51" s="13">
        <f t="shared" ca="1" si="107"/>
        <v>1.0000000000000002</v>
      </c>
      <c r="M51" s="13">
        <f t="shared" ca="1" si="107"/>
        <v>1.0093734936417633</v>
      </c>
      <c r="N51" s="13">
        <f t="shared" ca="1" si="107"/>
        <v>1.018610352272975</v>
      </c>
      <c r="O51" s="13">
        <f t="shared" ca="1" si="107"/>
        <v>1.0277184065499492</v>
      </c>
      <c r="P51" s="13">
        <f t="shared" ca="1" si="107"/>
        <v>1.036704802590962</v>
      </c>
      <c r="Q51" s="13">
        <f t="shared" ca="1" si="107"/>
        <v>1.0455760820512641</v>
      </c>
      <c r="R51" s="13">
        <f t="shared" ca="1" si="107"/>
        <v>1.0543382505829544</v>
      </c>
      <c r="S51" s="13">
        <f t="shared" ca="1" si="107"/>
        <v>1.0629968366719491</v>
      </c>
      <c r="T51" s="13">
        <f t="shared" ca="1" si="107"/>
        <v>1.0715569424529237</v>
      </c>
      <c r="U51" s="13">
        <f t="shared" ca="1" si="107"/>
        <v>1.0800232877977938</v>
      </c>
      <c r="V51" s="13">
        <f t="shared" ca="1" si="107"/>
        <v>1.0000000000000002</v>
      </c>
      <c r="W51" s="13">
        <f t="shared" ca="1" si="107"/>
        <v>1.0049570610501959</v>
      </c>
      <c r="X51" s="13">
        <f t="shared" ca="1" si="107"/>
        <v>1.009878324366104</v>
      </c>
      <c r="Y51" s="13">
        <f t="shared" ca="1" si="107"/>
        <v>1.0147648669471176</v>
      </c>
      <c r="Z51" s="13">
        <f t="shared" ca="1" si="107"/>
        <v>1.0196177158635693</v>
      </c>
      <c r="AA51" s="13">
        <f t="shared" ca="1" si="107"/>
        <v>1.0244378513972139</v>
      </c>
      <c r="AB51" s="13">
        <f t="shared" ca="1" si="107"/>
        <v>1.0292262099332405</v>
      </c>
      <c r="AC51" s="13">
        <f t="shared" ca="1" si="107"/>
        <v>1.033983686627393</v>
      </c>
      <c r="AD51" s="13">
        <f t="shared" ca="1" si="107"/>
        <v>1.0387111378691691</v>
      </c>
      <c r="AE51" s="13">
        <f t="shared" ca="1" si="107"/>
        <v>1.0434093835598015</v>
      </c>
      <c r="AF51" s="13">
        <f t="shared" ca="1" si="107"/>
        <v>1</v>
      </c>
      <c r="AG51" s="13">
        <f t="shared" ca="1" si="107"/>
        <v>1.003528036356494</v>
      </c>
      <c r="AH51" s="13">
        <f t="shared" ca="1" si="107"/>
        <v>1.0070376008729225</v>
      </c>
      <c r="AI51" s="13">
        <f t="shared" ca="1" si="107"/>
        <v>1.010529087815353</v>
      </c>
      <c r="AJ51" s="13">
        <f t="shared" ca="1" si="107"/>
        <v>1.0140028783627315</v>
      </c>
      <c r="AK51" s="13">
        <f t="shared" ca="1" si="107"/>
        <v>1.0174593411999788</v>
      </c>
      <c r="AL51" s="13">
        <f t="shared" ca="1" si="107"/>
        <v>1.0208988330770985</v>
      </c>
      <c r="AM51" s="13">
        <f t="shared" ca="1" si="107"/>
        <v>1.0243216993366404</v>
      </c>
      <c r="AN51" s="13">
        <f t="shared" ca="1" si="107"/>
        <v>1.0277282744116849</v>
      </c>
      <c r="AO51" s="13">
        <f t="shared" ca="1" si="107"/>
        <v>1.0311188822963273</v>
      </c>
      <c r="AP51" s="13">
        <f t="shared" ca="1" si="107"/>
        <v>1</v>
      </c>
      <c r="AQ51" s="13">
        <f t="shared" ca="1" si="107"/>
        <v>1.0037773547406359</v>
      </c>
      <c r="AR51" s="13">
        <f t="shared" ca="1" si="107"/>
        <v>1.0075337934073596</v>
      </c>
      <c r="AS51" s="13">
        <f t="shared" ca="1" si="107"/>
        <v>1.0112697942818889</v>
      </c>
      <c r="AT51" s="13">
        <f t="shared" ca="1" si="107"/>
        <v>1.0149858186880156</v>
      </c>
      <c r="AU51" s="13">
        <f t="shared" ca="1" si="107"/>
        <v>1.0186823118112842</v>
      </c>
      <c r="AV51" s="13">
        <f t="shared" ca="1" si="107"/>
        <v>1.0223597034686169</v>
      </c>
      <c r="AW51" s="13">
        <f t="shared" ca="1" si="107"/>
        <v>1.0260184088315727</v>
      </c>
      <c r="AX51" s="13">
        <f t="shared" ca="1" si="107"/>
        <v>1.0296588291066018</v>
      </c>
      <c r="AY51" s="13">
        <f t="shared" ca="1" si="107"/>
        <v>1.0332813521753699</v>
      </c>
      <c r="AZ51" s="13">
        <f t="shared" ca="1" si="107"/>
        <v>1</v>
      </c>
      <c r="BA51" s="13">
        <f t="shared" ca="1" si="107"/>
        <v>0.99675248324421095</v>
      </c>
      <c r="BB51" s="13">
        <f t="shared" ca="1" si="107"/>
        <v>0.99349135975099856</v>
      </c>
      <c r="BC51" s="13">
        <f t="shared" ca="1" si="107"/>
        <v>0.9902163755477067</v>
      </c>
      <c r="BD51" s="13">
        <f t="shared" ca="1" si="107"/>
        <v>0.98692726918097073</v>
      </c>
      <c r="BE51" s="13">
        <f t="shared" ca="1" si="107"/>
        <v>0.9836237714093351</v>
      </c>
      <c r="BF51" s="13">
        <f t="shared" ca="1" si="107"/>
        <v>0.98030560487952634</v>
      </c>
      <c r="BG51" s="13">
        <f t="shared" ca="1" si="107"/>
        <v>0.97697248378529367</v>
      </c>
      <c r="BH51" s="13">
        <f t="shared" ca="1" si="107"/>
        <v>0.97362411350767752</v>
      </c>
      <c r="BI51" s="13">
        <f t="shared" ca="1" si="107"/>
        <v>0.97026019023544074</v>
      </c>
      <c r="BJ51" s="13">
        <f t="shared" ca="1" si="107"/>
        <v>0.96688040056432056</v>
      </c>
      <c r="BK51" s="13">
        <f t="shared" ca="1" si="107"/>
        <v>0.96348442107364263</v>
      </c>
      <c r="BL51" s="13">
        <f t="shared" ca="1" si="107"/>
        <v>0.96007191787870905</v>
      </c>
      <c r="BM51" s="13">
        <f t="shared" ca="1" si="107"/>
        <v>0.95664254615725963</v>
      </c>
      <c r="BN51" s="13">
        <f t="shared" ref="BN51:DY51" ca="1" si="108">(-b+SQRT(D))/(2*a)</f>
        <v>0.95319594964813736</v>
      </c>
      <c r="BO51" s="13">
        <f t="shared" ca="1" si="108"/>
        <v>0.94973176012015559</v>
      </c>
      <c r="BP51" s="13">
        <f t="shared" ca="1" si="108"/>
        <v>0.94624959680896348</v>
      </c>
      <c r="BQ51" s="13">
        <f t="shared" ca="1" si="108"/>
        <v>0.94274906581953688</v>
      </c>
      <c r="BR51" s="13">
        <f t="shared" ca="1" si="108"/>
        <v>0.93922975949169207</v>
      </c>
      <c r="BS51" s="13">
        <f t="shared" ca="1" si="108"/>
        <v>0.9356912557257947</v>
      </c>
      <c r="BT51" s="13">
        <f t="shared" ca="1" si="108"/>
        <v>1.0000000000000002</v>
      </c>
      <c r="BU51" s="13">
        <f t="shared" ca="1" si="108"/>
        <v>1.0011270555298211</v>
      </c>
      <c r="BV51" s="13">
        <f t="shared" ca="1" si="108"/>
        <v>1.0022522256809747</v>
      </c>
      <c r="BW51" s="13">
        <f t="shared" ca="1" si="108"/>
        <v>1.0033755235253501</v>
      </c>
      <c r="BX51" s="13">
        <f t="shared" ca="1" si="108"/>
        <v>1.0044969619928226</v>
      </c>
      <c r="BY51" s="13">
        <f t="shared" ca="1" si="108"/>
        <v>1.0056165538733752</v>
      </c>
      <c r="BZ51" s="13">
        <f t="shared" ca="1" si="108"/>
        <v>1.0067343118191834</v>
      </c>
      <c r="CA51" s="13">
        <f t="shared" ca="1" si="108"/>
        <v>1.0078502483466589</v>
      </c>
      <c r="CB51" s="13">
        <f t="shared" ca="1" si="108"/>
        <v>1.0089643758384548</v>
      </c>
      <c r="CC51" s="13">
        <f t="shared" ca="1" si="108"/>
        <v>1.0100767065454332</v>
      </c>
      <c r="CD51" s="13">
        <f t="shared" ca="1" si="108"/>
        <v>1.0111872525885974</v>
      </c>
      <c r="CE51" s="13">
        <f t="shared" ca="1" si="108"/>
        <v>1.0122960259609828</v>
      </c>
      <c r="CF51" s="13">
        <f t="shared" ca="1" si="108"/>
        <v>1.0134030385295199</v>
      </c>
      <c r="CG51" s="13">
        <f t="shared" ca="1" si="108"/>
        <v>1.0145083020368584</v>
      </c>
      <c r="CH51" s="13">
        <f t="shared" ca="1" si="108"/>
        <v>1.0156118281031559</v>
      </c>
      <c r="CI51" s="13">
        <f t="shared" ca="1" si="108"/>
        <v>1.0167136282278408</v>
      </c>
      <c r="CJ51" s="13">
        <f t="shared" ca="1" si="108"/>
        <v>1.0178137137913339</v>
      </c>
      <c r="CK51" s="13">
        <f t="shared" ca="1" si="108"/>
        <v>1.0189120960567459</v>
      </c>
      <c r="CL51" s="13">
        <f t="shared" ca="1" si="108"/>
        <v>1.0200087861715394</v>
      </c>
      <c r="CM51" s="13">
        <f t="shared" ca="1" si="108"/>
        <v>1.0211037951691657</v>
      </c>
      <c r="CN51" s="13">
        <f t="shared" ca="1" si="108"/>
        <v>1.0221971339706644</v>
      </c>
      <c r="CO51" s="13">
        <f t="shared" ca="1" si="108"/>
        <v>1.0232888133862441</v>
      </c>
      <c r="CP51" s="13">
        <f t="shared" ca="1" si="108"/>
        <v>1.0243788441168262</v>
      </c>
      <c r="CQ51" s="13">
        <f t="shared" ca="1" si="108"/>
        <v>1.0254672367555659</v>
      </c>
      <c r="CR51" s="13">
        <f t="shared" ca="1" si="108"/>
        <v>1.0265540017893462</v>
      </c>
      <c r="CS51" s="13">
        <f t="shared" ca="1" si="108"/>
        <v>1.0276391496002415</v>
      </c>
      <c r="CT51" s="13">
        <f t="shared" ca="1" si="108"/>
        <v>1.0287226904669629</v>
      </c>
      <c r="CU51" s="13">
        <f t="shared" ca="1" si="108"/>
        <v>1.0298046345662681</v>
      </c>
      <c r="CV51" s="13">
        <f t="shared" ca="1" si="108"/>
        <v>1.0308849919743575</v>
      </c>
      <c r="CW51" s="13">
        <f t="shared" ca="1" si="108"/>
        <v>1.0319637726682378</v>
      </c>
      <c r="CX51" s="13">
        <f t="shared" ca="1" si="108"/>
        <v>0.99999999999999978</v>
      </c>
      <c r="CY51" s="13">
        <f t="shared" ca="1" si="108"/>
        <v>0.9995781901428249</v>
      </c>
      <c r="CZ51" s="13">
        <f t="shared" ca="1" si="108"/>
        <v>0.99915616488135239</v>
      </c>
      <c r="DA51" s="13">
        <f t="shared" ca="1" si="108"/>
        <v>0.99873392371376546</v>
      </c>
      <c r="DB51" s="13">
        <f t="shared" ca="1" si="108"/>
        <v>0.99831146613642874</v>
      </c>
      <c r="DC51" s="13">
        <f t="shared" ca="1" si="108"/>
        <v>0.99788879164387978</v>
      </c>
      <c r="DD51" s="13">
        <f t="shared" ca="1" si="108"/>
        <v>0.99746589972882038</v>
      </c>
      <c r="DE51" s="13">
        <f t="shared" ca="1" si="108"/>
        <v>0.99704278988210826</v>
      </c>
      <c r="DF51" s="13">
        <f t="shared" ca="1" si="108"/>
        <v>0.99661946159274339</v>
      </c>
      <c r="DG51" s="13">
        <f t="shared" ca="1" si="108"/>
        <v>0.99619591434786492</v>
      </c>
      <c r="DH51" s="13">
        <f t="shared" ca="1" si="108"/>
        <v>0.99577214763273791</v>
      </c>
      <c r="DI51" s="13">
        <f t="shared" ca="1" si="108"/>
        <v>0.99534816093074341</v>
      </c>
      <c r="DJ51" s="13">
        <f t="shared" ca="1" si="108"/>
        <v>0.99492395372337294</v>
      </c>
      <c r="DK51" s="13">
        <f t="shared" ca="1" si="108"/>
        <v>0.99449952549021348</v>
      </c>
      <c r="DL51" s="13">
        <f t="shared" ca="1" si="108"/>
        <v>0.99407487570894326</v>
      </c>
      <c r="DM51" s="13">
        <f t="shared" ca="1" si="108"/>
        <v>0.99365000385531588</v>
      </c>
      <c r="DN51" s="13">
        <f t="shared" ca="1" si="108"/>
        <v>0.99322490940315855</v>
      </c>
      <c r="DO51" s="13">
        <f t="shared" ca="1" si="108"/>
        <v>0.99279959182435484</v>
      </c>
      <c r="DP51" s="13">
        <f t="shared" ca="1" si="108"/>
        <v>0.99237405058883921</v>
      </c>
      <c r="DQ51" s="13">
        <f t="shared" ca="1" si="108"/>
        <v>0.99194828516458544</v>
      </c>
      <c r="DR51" s="13">
        <f t="shared" ca="1" si="108"/>
        <v>0.99152229501759581</v>
      </c>
      <c r="DS51" s="13">
        <f t="shared" ca="1" si="108"/>
        <v>0.99109607961189417</v>
      </c>
      <c r="DT51" s="13">
        <f t="shared" ca="1" si="108"/>
        <v>0.99066963840951328</v>
      </c>
      <c r="DU51" s="13">
        <f t="shared" ca="1" si="108"/>
        <v>0.99024297087048363</v>
      </c>
      <c r="DV51" s="13">
        <f t="shared" ca="1" si="108"/>
        <v>0.98981607645282543</v>
      </c>
      <c r="DW51" s="13">
        <f t="shared" ca="1" si="108"/>
        <v>0.98938895461253906</v>
      </c>
      <c r="DX51" s="13">
        <f t="shared" ca="1" si="108"/>
        <v>0.9889616048035903</v>
      </c>
      <c r="DY51" s="13">
        <f t="shared" ca="1" si="108"/>
        <v>0.98853402647790589</v>
      </c>
      <c r="DZ51" s="13">
        <f t="shared" ref="DZ51:GK51" ca="1" si="109">(-b+SQRT(D))/(2*a)</f>
        <v>0.98810621908535656</v>
      </c>
      <c r="EA51" s="13">
        <f t="shared" ca="1" si="109"/>
        <v>0.98767818207375258</v>
      </c>
      <c r="EB51" s="13">
        <f t="shared" ca="1" si="109"/>
        <v>0.9872499148888273</v>
      </c>
      <c r="EC51" s="13">
        <f t="shared" ca="1" si="109"/>
        <v>0.98682141697423187</v>
      </c>
      <c r="ED51" s="13">
        <f t="shared" ca="1" si="109"/>
        <v>0.98639268777152067</v>
      </c>
      <c r="EE51" s="13">
        <f t="shared" ca="1" si="109"/>
        <v>0.98596372672014132</v>
      </c>
      <c r="EF51" s="13">
        <f t="shared" ca="1" si="109"/>
        <v>0.98553453325742379</v>
      </c>
      <c r="EG51" s="13">
        <f t="shared" ca="1" si="109"/>
        <v>0.98510510681857044</v>
      </c>
      <c r="EH51" s="13">
        <f t="shared" ca="1" si="109"/>
        <v>0.9846754468366431</v>
      </c>
      <c r="EI51" s="13">
        <f t="shared" ca="1" si="109"/>
        <v>0.98424555274255399</v>
      </c>
      <c r="EJ51" s="13">
        <f t="shared" ca="1" si="109"/>
        <v>0.98381542396505206</v>
      </c>
      <c r="EK51" s="13">
        <f t="shared" ca="1" si="109"/>
        <v>0.98338505993071246</v>
      </c>
      <c r="EL51" s="13">
        <f t="shared" ca="1" si="109"/>
        <v>0.98295446006392728</v>
      </c>
      <c r="EM51" s="13">
        <f t="shared" ca="1" si="109"/>
        <v>0.98252362378689084</v>
      </c>
      <c r="EN51" s="13">
        <f t="shared" ca="1" si="109"/>
        <v>0.98209255051959021</v>
      </c>
      <c r="EO51" s="13">
        <f t="shared" ca="1" si="109"/>
        <v>0.98166123967979269</v>
      </c>
      <c r="EP51" s="13">
        <f t="shared" ca="1" si="109"/>
        <v>0.98122969068303445</v>
      </c>
      <c r="EQ51" s="13">
        <f t="shared" ca="1" si="109"/>
        <v>0.98079790294260849</v>
      </c>
      <c r="ER51" s="13">
        <f t="shared" ca="1" si="109"/>
        <v>0.98036587586955293</v>
      </c>
      <c r="ES51" s="13">
        <f t="shared" ca="1" si="109"/>
        <v>0.97993360887263892</v>
      </c>
      <c r="ET51" s="13">
        <f t="shared" ca="1" si="109"/>
        <v>0.97950110135835966</v>
      </c>
      <c r="EU51" s="13">
        <f t="shared" ca="1" si="109"/>
        <v>0.9790683527309153</v>
      </c>
      <c r="EV51" s="13">
        <f t="shared" ca="1" si="109"/>
        <v>0.9786353623922045</v>
      </c>
      <c r="EW51" s="13">
        <f t="shared" ca="1" si="109"/>
        <v>0.9782021297418092</v>
      </c>
      <c r="EX51" s="13">
        <f t="shared" ca="1" si="109"/>
        <v>0.97776865417698466</v>
      </c>
      <c r="EY51" s="13">
        <f t="shared" ca="1" si="109"/>
        <v>0.97733493509264446</v>
      </c>
      <c r="EZ51" s="13">
        <f t="shared" ca="1" si="109"/>
        <v>0.97690097188134983</v>
      </c>
      <c r="FA51" s="13">
        <f t="shared" ca="1" si="109"/>
        <v>0.97646676393329623</v>
      </c>
      <c r="FB51" s="13">
        <f t="shared" ca="1" si="109"/>
        <v>0.97603231063630169</v>
      </c>
      <c r="FC51" s="13">
        <f t="shared" ca="1" si="109"/>
        <v>0.97559761137579148</v>
      </c>
      <c r="FD51" s="13">
        <f t="shared" ca="1" si="109"/>
        <v>0.97516266553478836</v>
      </c>
      <c r="FE51" s="13">
        <f t="shared" ca="1" si="109"/>
        <v>0.97472747249389735</v>
      </c>
      <c r="FF51" s="13">
        <f t="shared" ca="1" si="109"/>
        <v>0.97429203163129374</v>
      </c>
      <c r="FG51" s="13">
        <f t="shared" ca="1" si="109"/>
        <v>0.97385634232270957</v>
      </c>
      <c r="FH51" s="13">
        <f t="shared" ca="1" si="109"/>
        <v>0.97342040394142038</v>
      </c>
      <c r="FI51" s="13">
        <f t="shared" ca="1" si="109"/>
        <v>0.97298421585823203</v>
      </c>
      <c r="FJ51" s="13">
        <f t="shared" ca="1" si="109"/>
        <v>0.97254777744146648</v>
      </c>
      <c r="FK51" s="13">
        <f t="shared" ca="1" si="109"/>
        <v>0.97211108805694957</v>
      </c>
      <c r="FL51" s="13">
        <f t="shared" ca="1" si="109"/>
        <v>0.97167414706799671</v>
      </c>
      <c r="FM51" s="13">
        <f t="shared" ca="1" si="109"/>
        <v>0.97123695383539865</v>
      </c>
      <c r="FN51" s="13">
        <f t="shared" ca="1" si="109"/>
        <v>0.97079950771740864</v>
      </c>
      <c r="FO51" s="13">
        <f t="shared" ca="1" si="109"/>
        <v>0.97036180806972805</v>
      </c>
      <c r="FP51" s="13">
        <f t="shared" ca="1" si="109"/>
        <v>0.96992385424549188</v>
      </c>
      <c r="FQ51" s="13">
        <f t="shared" ca="1" si="109"/>
        <v>0.96948564559525574</v>
      </c>
      <c r="FR51" s="13">
        <f t="shared" ca="1" si="109"/>
        <v>0.96904718146698077</v>
      </c>
      <c r="FS51" s="13">
        <f t="shared" ca="1" si="109"/>
        <v>0.96860846120601907</v>
      </c>
      <c r="FT51" s="13">
        <f t="shared" ca="1" si="109"/>
        <v>0.96816948415510073</v>
      </c>
      <c r="FU51" s="13">
        <f t="shared" ca="1" si="109"/>
        <v>0.96773024965431731</v>
      </c>
      <c r="FV51" s="13">
        <f t="shared" ca="1" si="109"/>
        <v>0.96729075704110934</v>
      </c>
      <c r="FW51" s="13">
        <f t="shared" ca="1" si="109"/>
        <v>0.96685100565024962</v>
      </c>
      <c r="FX51" s="13">
        <f t="shared" ca="1" si="109"/>
        <v>0.96641099481383008</v>
      </c>
      <c r="FY51" s="13">
        <f t="shared" ca="1" si="109"/>
        <v>0.96597072386124538</v>
      </c>
      <c r="FZ51" s="13">
        <f t="shared" ca="1" si="109"/>
        <v>0.96553019211917923</v>
      </c>
      <c r="GA51" s="13">
        <f t="shared" ca="1" si="109"/>
        <v>0.96508939891158763</v>
      </c>
      <c r="GB51" s="13">
        <f t="shared" ca="1" si="109"/>
        <v>0.96464834355968609</v>
      </c>
      <c r="GC51" s="13">
        <f t="shared" ca="1" si="109"/>
        <v>0.96420702538193082</v>
      </c>
      <c r="GD51" s="13">
        <f t="shared" ca="1" si="109"/>
        <v>0.96376544369400619</v>
      </c>
      <c r="GE51" s="13">
        <f t="shared" ca="1" si="109"/>
        <v>0.96332359780880883</v>
      </c>
      <c r="GF51" s="13">
        <f t="shared" ca="1" si="109"/>
        <v>0.96288148703642928</v>
      </c>
      <c r="GG51" s="13">
        <f t="shared" ca="1" si="109"/>
        <v>0.96243911068414045</v>
      </c>
      <c r="GH51" s="13">
        <f t="shared" ca="1" si="109"/>
        <v>0.96199646805637717</v>
      </c>
      <c r="GI51" s="13">
        <f t="shared" ca="1" si="109"/>
        <v>0.96155355845472368</v>
      </c>
      <c r="GJ51" s="13">
        <f t="shared" ca="1" si="109"/>
        <v>0.96111038117789604</v>
      </c>
      <c r="GK51" s="13">
        <f t="shared" ca="1" si="109"/>
        <v>0.96066693552172555</v>
      </c>
      <c r="GL51" s="13">
        <f t="shared" ref="GL51:IW51" ca="1" si="110">(-b+SQRT(D))/(2*a)</f>
        <v>0.96022322077914224</v>
      </c>
      <c r="GM51" s="13">
        <f t="shared" ca="1" si="110"/>
        <v>0.95977923624016026</v>
      </c>
      <c r="GN51" s="13">
        <f t="shared" ca="1" si="110"/>
        <v>0.95933498119185845</v>
      </c>
      <c r="GO51" s="13">
        <f t="shared" ca="1" si="110"/>
        <v>0.95889045491836544</v>
      </c>
      <c r="GP51" s="13">
        <f t="shared" ca="1" si="110"/>
        <v>0.95844565670084259</v>
      </c>
      <c r="GQ51" s="13">
        <f t="shared" ca="1" si="110"/>
        <v>0.95800058581746672</v>
      </c>
      <c r="GR51" s="13">
        <f t="shared" ca="1" si="110"/>
        <v>0.95755524154341287</v>
      </c>
      <c r="GS51" s="13">
        <f t="shared" ca="1" si="110"/>
        <v>0.95710962315083592</v>
      </c>
      <c r="GT51" s="13">
        <f t="shared" ca="1" si="110"/>
        <v>0.95666372990885673</v>
      </c>
      <c r="GU51" s="13">
        <f t="shared" ca="1" si="110"/>
        <v>0.9562175610835405</v>
      </c>
      <c r="GV51" s="13">
        <f t="shared" ca="1" si="110"/>
        <v>0.95577111593788178</v>
      </c>
      <c r="GW51" s="13">
        <f t="shared" ca="1" si="110"/>
        <v>0.95532439373178546</v>
      </c>
      <c r="GX51" s="13">
        <f t="shared" ca="1" si="110"/>
        <v>0.95487739372204916</v>
      </c>
      <c r="GY51" s="13">
        <f t="shared" ca="1" si="110"/>
        <v>0.95443011516234644</v>
      </c>
      <c r="GZ51" s="13">
        <f t="shared" ca="1" si="110"/>
        <v>0.95398255730320614</v>
      </c>
      <c r="HA51" s="13">
        <f t="shared" ca="1" si="110"/>
        <v>0.95353471939199586</v>
      </c>
      <c r="HB51" s="13">
        <f t="shared" ca="1" si="110"/>
        <v>0.95308660067290374</v>
      </c>
      <c r="HC51" s="13">
        <f t="shared" ca="1" si="110"/>
        <v>0.95263820038691849</v>
      </c>
      <c r="HD51" s="13">
        <f t="shared" ca="1" si="110"/>
        <v>0.95218951777181104</v>
      </c>
      <c r="HE51" s="13">
        <f t="shared" ca="1" si="110"/>
        <v>0.9517405520621175</v>
      </c>
      <c r="HF51" s="13">
        <f t="shared" ca="1" si="110"/>
        <v>0.95129130248911808</v>
      </c>
      <c r="HG51" s="13">
        <f t="shared" ca="1" si="110"/>
        <v>0.95084176828081801</v>
      </c>
      <c r="HH51" s="13">
        <f t="shared" ca="1" si="110"/>
        <v>0.95039194866192911</v>
      </c>
      <c r="HI51" s="13">
        <f t="shared" ca="1" si="110"/>
        <v>0.94994184285385053</v>
      </c>
      <c r="HJ51" s="13">
        <f t="shared" ca="1" si="110"/>
        <v>0.94949145007464886</v>
      </c>
      <c r="HK51" s="13">
        <f t="shared" ca="1" si="110"/>
        <v>0.94904076953903715</v>
      </c>
      <c r="HL51" s="13">
        <f t="shared" ca="1" si="110"/>
        <v>0.94858980045835728</v>
      </c>
      <c r="HM51" s="13">
        <f t="shared" ca="1" si="110"/>
        <v>0.94813854204055825</v>
      </c>
      <c r="HN51" s="13">
        <f t="shared" ca="1" si="110"/>
        <v>0.94768699349017638</v>
      </c>
      <c r="HO51" s="13">
        <f t="shared" ca="1" si="110"/>
        <v>0.94723515400831648</v>
      </c>
      <c r="HP51" s="13">
        <f t="shared" ca="1" si="110"/>
        <v>0.9467830227926276</v>
      </c>
      <c r="HQ51" s="13">
        <f t="shared" ca="1" si="110"/>
        <v>0.94633059903728711</v>
      </c>
      <c r="HR51" s="13">
        <f t="shared" ca="1" si="110"/>
        <v>0.94587788193297651</v>
      </c>
      <c r="HS51" s="13">
        <f t="shared" ca="1" si="110"/>
        <v>0.94542487066686176</v>
      </c>
      <c r="HT51" s="13">
        <f t="shared" ca="1" si="110"/>
        <v>0.94497156442257135</v>
      </c>
      <c r="HU51" s="13">
        <f t="shared" ca="1" si="110"/>
        <v>0.94451796238017693</v>
      </c>
      <c r="HV51" s="13">
        <f t="shared" ca="1" si="110"/>
        <v>0.94406406371616924</v>
      </c>
      <c r="HW51" s="13">
        <f t="shared" ca="1" si="110"/>
        <v>0.94360986760343835</v>
      </c>
      <c r="HX51" s="13">
        <f t="shared" ca="1" si="110"/>
        <v>0.94315537321125076</v>
      </c>
      <c r="HY51" s="13">
        <f t="shared" ca="1" si="110"/>
        <v>0.94270057970522925</v>
      </c>
      <c r="HZ51" s="13">
        <f t="shared" ca="1" si="110"/>
        <v>0.94224548624732807</v>
      </c>
      <c r="IA51" s="13">
        <f t="shared" ca="1" si="110"/>
        <v>0.94179009199581265</v>
      </c>
      <c r="IB51" s="13">
        <f t="shared" ca="1" si="110"/>
        <v>0.9413343961052365</v>
      </c>
      <c r="IC51" s="13">
        <f t="shared" ca="1" si="110"/>
        <v>0.9408783977264189</v>
      </c>
      <c r="ID51" s="13">
        <f t="shared" ca="1" si="110"/>
        <v>0.94042209600642113</v>
      </c>
      <c r="IE51" s="13">
        <f t="shared" ca="1" si="110"/>
        <v>0.93996549008852459</v>
      </c>
      <c r="IF51" s="13">
        <f t="shared" ca="1" si="110"/>
        <v>0.93950857911220664</v>
      </c>
      <c r="IG51" s="13">
        <f t="shared" ca="1" si="110"/>
        <v>0.93905136221311813</v>
      </c>
      <c r="IH51" s="13">
        <f t="shared" ca="1" si="110"/>
        <v>0.93859383852305933</v>
      </c>
      <c r="II51" s="13">
        <f t="shared" ca="1" si="110"/>
        <v>0.93813600716995615</v>
      </c>
      <c r="IJ51" s="13">
        <f t="shared" ca="1" si="110"/>
        <v>0.93767786727783686</v>
      </c>
      <c r="IK51" s="13">
        <f t="shared" ca="1" si="110"/>
        <v>0.93721941796680663</v>
      </c>
      <c r="IL51" s="13">
        <f t="shared" ca="1" si="110"/>
        <v>0.93676065835302469</v>
      </c>
      <c r="IM51" s="13">
        <f t="shared" ca="1" si="110"/>
        <v>0.93630158754867931</v>
      </c>
      <c r="IN51" s="13">
        <f t="shared" ca="1" si="110"/>
        <v>0.93584220466196211</v>
      </c>
      <c r="IO51" s="13">
        <f t="shared" ca="1" si="110"/>
        <v>0.93538250879704521</v>
      </c>
      <c r="IP51" s="13">
        <f t="shared" ca="1" si="110"/>
        <v>0.93492249905405356</v>
      </c>
      <c r="IQ51" s="13">
        <f t="shared" ca="1" si="110"/>
        <v>0.9344621745290429</v>
      </c>
      <c r="IR51" s="13">
        <f t="shared" ca="1" si="110"/>
        <v>0.93400153431397137</v>
      </c>
      <c r="IS51" s="13">
        <f t="shared" ca="1" si="110"/>
        <v>0.93354057749667463</v>
      </c>
      <c r="IT51" s="13">
        <f t="shared" ca="1" si="110"/>
        <v>0.93307930316084042</v>
      </c>
      <c r="IU51" s="13">
        <f t="shared" ca="1" si="110"/>
        <v>0.93261771038598285</v>
      </c>
      <c r="IV51" s="13">
        <f t="shared" ca="1" si="110"/>
        <v>0.93215579824741435</v>
      </c>
      <c r="IW51" s="13">
        <f t="shared" ca="1" si="110"/>
        <v>0.93169356581622187</v>
      </c>
      <c r="IX51" s="13">
        <f t="shared" ref="IX51:KO51" ca="1" si="111">(-b+SQRT(D))/(2*a)</f>
        <v>0.93123101215923609</v>
      </c>
      <c r="IY51" s="13">
        <f t="shared" ca="1" si="111"/>
        <v>0.93076813633900934</v>
      </c>
      <c r="IZ51" s="13">
        <f t="shared" ca="1" si="111"/>
        <v>0.93030493741378462</v>
      </c>
      <c r="JA51" s="13">
        <f t="shared" ca="1" si="111"/>
        <v>0.92984141443746915</v>
      </c>
      <c r="JB51" s="13">
        <f t="shared" ca="1" si="111"/>
        <v>0.92937756645960767</v>
      </c>
      <c r="JC51" s="13">
        <f t="shared" ca="1" si="111"/>
        <v>0.92891339252535465</v>
      </c>
      <c r="JD51" s="13">
        <f t="shared" ca="1" si="111"/>
        <v>0.92844889167544364</v>
      </c>
      <c r="JE51" s="13">
        <f t="shared" ca="1" si="111"/>
        <v>0.92798406294616331</v>
      </c>
      <c r="JF51" s="13">
        <f t="shared" ca="1" si="111"/>
        <v>0.92751890536932402</v>
      </c>
      <c r="JG51" s="13">
        <f t="shared" ca="1" si="111"/>
        <v>0.92705341797223284</v>
      </c>
      <c r="JH51" s="13">
        <f t="shared" ca="1" si="111"/>
        <v>0.9265875997776627</v>
      </c>
      <c r="JI51" s="13">
        <f t="shared" ca="1" si="111"/>
        <v>0.92612144980382372</v>
      </c>
      <c r="JJ51" s="13">
        <f t="shared" ca="1" si="111"/>
        <v>0.92565496706433303</v>
      </c>
      <c r="JK51" s="13">
        <f t="shared" ca="1" si="111"/>
        <v>0.92518815056818704</v>
      </c>
      <c r="JL51" s="13">
        <f t="shared" ca="1" si="111"/>
        <v>0.92472099931972795</v>
      </c>
      <c r="JM51" s="13">
        <f t="shared" ca="1" si="111"/>
        <v>0.92425351231861597</v>
      </c>
      <c r="JN51" s="13">
        <f t="shared" ca="1" si="111"/>
        <v>0.92378568855979903</v>
      </c>
      <c r="JO51" s="13">
        <f t="shared" ca="1" si="111"/>
        <v>0.92331752703348191</v>
      </c>
      <c r="JP51" s="13">
        <f t="shared" ca="1" si="111"/>
        <v>0.92284902672509161</v>
      </c>
      <c r="JQ51" s="13">
        <f t="shared" ca="1" si="111"/>
        <v>0.92238018661525245</v>
      </c>
      <c r="JR51" s="13">
        <f t="shared" ca="1" si="111"/>
        <v>0.92191100567974926</v>
      </c>
      <c r="JS51" s="13">
        <f t="shared" ca="1" si="111"/>
        <v>0.92144148288949856</v>
      </c>
      <c r="JT51" s="13">
        <f t="shared" ca="1" si="111"/>
        <v>0.92097161721051402</v>
      </c>
      <c r="JU51" s="13">
        <f t="shared" ca="1" si="111"/>
        <v>0.92050140760387711</v>
      </c>
      <c r="JV51" s="13">
        <f t="shared" ca="1" si="111"/>
        <v>0.92003085302570176</v>
      </c>
      <c r="JW51" s="13">
        <f t="shared" ca="1" si="111"/>
        <v>0.91955995242710287</v>
      </c>
      <c r="JX51" s="13">
        <f t="shared" ca="1" si="111"/>
        <v>0.91908870475416338</v>
      </c>
      <c r="JY51" s="13">
        <f t="shared" ca="1" si="111"/>
        <v>0.9186171089478995</v>
      </c>
      <c r="JZ51" s="13">
        <f t="shared" ca="1" si="111"/>
        <v>0.91814516394422807</v>
      </c>
      <c r="KA51" s="13">
        <f t="shared" ca="1" si="111"/>
        <v>0.91767286867393216</v>
      </c>
      <c r="KB51" s="13">
        <f t="shared" ca="1" si="111"/>
        <v>0.91720022206262763</v>
      </c>
      <c r="KC51" s="13">
        <f t="shared" ca="1" si="111"/>
        <v>0.91672722303072562</v>
      </c>
      <c r="KD51" s="13">
        <f t="shared" ca="1" si="111"/>
        <v>0.91625387049340212</v>
      </c>
      <c r="KE51" s="13">
        <f t="shared" ca="1" si="111"/>
        <v>0.91578016336055812</v>
      </c>
      <c r="KF51" s="13">
        <f t="shared" ca="1" si="111"/>
        <v>0.91530610053678851</v>
      </c>
      <c r="KG51" s="13">
        <f t="shared" ca="1" si="111"/>
        <v>0.91483168092134282</v>
      </c>
      <c r="KH51" s="13">
        <f t="shared" ca="1" si="111"/>
        <v>0.91435690340809017</v>
      </c>
      <c r="KI51" s="13">
        <f t="shared" ca="1" si="111"/>
        <v>0.91388176688548384</v>
      </c>
      <c r="KJ51" s="13">
        <f t="shared" ca="1" si="111"/>
        <v>0.91340627023652221</v>
      </c>
      <c r="KK51" s="13">
        <f t="shared" ca="1" si="111"/>
        <v>0.91293041233871552</v>
      </c>
      <c r="KL51" s="13">
        <f t="shared" ca="1" si="111"/>
        <v>0.91245419206404288</v>
      </c>
      <c r="KM51" s="13">
        <f t="shared" ca="1" si="111"/>
        <v>0.91197760827892083</v>
      </c>
      <c r="KN51" s="13">
        <f t="shared" ca="1" si="111"/>
        <v>0.91150065984415951</v>
      </c>
      <c r="KO51" s="13">
        <f t="shared" ca="1" si="111"/>
        <v>0.91102334561492948</v>
      </c>
      <c r="KP51" s="13">
        <f ca="1">KO51</f>
        <v>0.91102334561492948</v>
      </c>
    </row>
    <row r="52" spans="1:302" x14ac:dyDescent="0.2">
      <c r="A52" s="13" t="s">
        <v>14</v>
      </c>
      <c r="B52" s="13">
        <f t="shared" ref="B52:BM52" ca="1" si="112">(-b-SQRT(D))/(2*a)</f>
        <v>0.57772904470176012</v>
      </c>
      <c r="C52" s="13">
        <f t="shared" ca="1" si="112"/>
        <v>0.48320121510946956</v>
      </c>
      <c r="D52" s="13">
        <f t="shared" ca="1" si="112"/>
        <v>0.40904301488752604</v>
      </c>
      <c r="E52" s="13">
        <f t="shared" ca="1" si="112"/>
        <v>0.34492629428749855</v>
      </c>
      <c r="F52" s="13">
        <f t="shared" ca="1" si="112"/>
        <v>0.2869876691222048</v>
      </c>
      <c r="G52" s="13">
        <f t="shared" ca="1" si="112"/>
        <v>0.23329089631763997</v>
      </c>
      <c r="H52" s="13">
        <f t="shared" ca="1" si="112"/>
        <v>0.18270762455372577</v>
      </c>
      <c r="I52" s="13">
        <f t="shared" ca="1" si="112"/>
        <v>0.13451540435899381</v>
      </c>
      <c r="J52" s="13">
        <f t="shared" ca="1" si="112"/>
        <v>8.8220672486491791E-2</v>
      </c>
      <c r="K52" s="13">
        <f t="shared" ca="1" si="112"/>
        <v>4.3469799297942528E-2</v>
      </c>
      <c r="L52" s="13">
        <f t="shared" ca="1" si="112"/>
        <v>8.8400248733250628E-2</v>
      </c>
      <c r="M52" s="13">
        <f t="shared" ca="1" si="112"/>
        <v>7.9026755091487433E-2</v>
      </c>
      <c r="N52" s="13">
        <f t="shared" ca="1" si="112"/>
        <v>6.9789896460275821E-2</v>
      </c>
      <c r="O52" s="13">
        <f t="shared" ca="1" si="112"/>
        <v>6.0681842183301637E-2</v>
      </c>
      <c r="P52" s="13">
        <f t="shared" ca="1" si="112"/>
        <v>5.1695446142289013E-2</v>
      </c>
      <c r="Q52" s="13">
        <f t="shared" ca="1" si="112"/>
        <v>4.2824166681986769E-2</v>
      </c>
      <c r="R52" s="13">
        <f t="shared" ca="1" si="112"/>
        <v>3.4061998150296341E-2</v>
      </c>
      <c r="S52" s="13">
        <f t="shared" ca="1" si="112"/>
        <v>2.5403412061301804E-2</v>
      </c>
      <c r="T52" s="13">
        <f t="shared" ca="1" si="112"/>
        <v>1.6843306280326986E-2</v>
      </c>
      <c r="U52" s="13">
        <f t="shared" ca="1" si="112"/>
        <v>8.376960935457237E-3</v>
      </c>
      <c r="V52" s="13">
        <f t="shared" ca="1" si="112"/>
        <v>4.8079209221738931E-2</v>
      </c>
      <c r="W52" s="13">
        <f t="shared" ca="1" si="112"/>
        <v>4.3122148171543036E-2</v>
      </c>
      <c r="X52" s="13">
        <f t="shared" ca="1" si="112"/>
        <v>3.8200884855634928E-2</v>
      </c>
      <c r="Y52" s="13">
        <f t="shared" ca="1" si="112"/>
        <v>3.3314342274621558E-2</v>
      </c>
      <c r="Z52" s="13">
        <f t="shared" ca="1" si="112"/>
        <v>2.8461493358169894E-2</v>
      </c>
      <c r="AA52" s="13">
        <f t="shared" ca="1" si="112"/>
        <v>2.3641357824525169E-2</v>
      </c>
      <c r="AB52" s="13">
        <f t="shared" ca="1" si="112"/>
        <v>1.8852999288498568E-2</v>
      </c>
      <c r="AC52" s="13">
        <f t="shared" ca="1" si="112"/>
        <v>1.4095522594345999E-2</v>
      </c>
      <c r="AD52" s="13">
        <f t="shared" ca="1" si="112"/>
        <v>9.3680713525701419E-3</v>
      </c>
      <c r="AE52" s="13">
        <f t="shared" ca="1" si="112"/>
        <v>4.6698256619376243E-3</v>
      </c>
      <c r="AF52" s="13">
        <f t="shared" ca="1" si="112"/>
        <v>3.4493836990493076E-2</v>
      </c>
      <c r="AG52" s="13">
        <f t="shared" ca="1" si="112"/>
        <v>3.0965800633999039E-2</v>
      </c>
      <c r="AH52" s="13">
        <f t="shared" ca="1" si="112"/>
        <v>2.745623611757058E-2</v>
      </c>
      <c r="AI52" s="13">
        <f t="shared" ca="1" si="112"/>
        <v>2.3964749175140004E-2</v>
      </c>
      <c r="AJ52" s="13">
        <f t="shared" ca="1" si="112"/>
        <v>2.0490958627761686E-2</v>
      </c>
      <c r="AK52" s="13">
        <f t="shared" ca="1" si="112"/>
        <v>1.7034495790514349E-2</v>
      </c>
      <c r="AL52" s="13">
        <f t="shared" ca="1" si="112"/>
        <v>1.3595003913394721E-2</v>
      </c>
      <c r="AM52" s="13">
        <f t="shared" ca="1" si="112"/>
        <v>1.0172137653852767E-2</v>
      </c>
      <c r="AN52" s="13">
        <f t="shared" ca="1" si="112"/>
        <v>6.7655625788082627E-3</v>
      </c>
      <c r="AO52" s="13">
        <f t="shared" ca="1" si="112"/>
        <v>3.3749546941658358E-3</v>
      </c>
      <c r="AP52" s="13">
        <f t="shared" ca="1" si="112"/>
        <v>3.6886353197985389E-2</v>
      </c>
      <c r="AQ52" s="13">
        <f t="shared" ca="1" si="112"/>
        <v>3.3108998457349749E-2</v>
      </c>
      <c r="AR52" s="13">
        <f t="shared" ca="1" si="112"/>
        <v>2.9352559790625898E-2</v>
      </c>
      <c r="AS52" s="13">
        <f t="shared" ca="1" si="112"/>
        <v>2.5616558916096575E-2</v>
      </c>
      <c r="AT52" s="13">
        <f t="shared" ca="1" si="112"/>
        <v>2.190053450996985E-2</v>
      </c>
      <c r="AU52" s="13">
        <f t="shared" ca="1" si="112"/>
        <v>1.8204041386701286E-2</v>
      </c>
      <c r="AV52" s="13">
        <f t="shared" ca="1" si="112"/>
        <v>1.4526649729368752E-2</v>
      </c>
      <c r="AW52" s="13">
        <f t="shared" ca="1" si="112"/>
        <v>1.0867944366412797E-2</v>
      </c>
      <c r="AX52" s="13">
        <f t="shared" ca="1" si="112"/>
        <v>7.2275240913837139E-3</v>
      </c>
      <c r="AY52" s="13">
        <f t="shared" ca="1" si="112"/>
        <v>3.6050010226156741E-3</v>
      </c>
      <c r="AZ52" s="13">
        <f t="shared" ca="1" si="112"/>
        <v>-6.7866882734425177E-2</v>
      </c>
      <c r="BA52" s="13">
        <f t="shared" ca="1" si="112"/>
        <v>-6.4619365978636184E-2</v>
      </c>
      <c r="BB52" s="13">
        <f t="shared" ca="1" si="112"/>
        <v>-6.1358242485423715E-2</v>
      </c>
      <c r="BC52" s="13">
        <f t="shared" ca="1" si="112"/>
        <v>-5.8083258282131837E-2</v>
      </c>
      <c r="BD52" s="13">
        <f t="shared" ca="1" si="112"/>
        <v>-5.47941519153958E-2</v>
      </c>
      <c r="BE52" s="13">
        <f t="shared" ca="1" si="112"/>
        <v>-5.1490654143760327E-2</v>
      </c>
      <c r="BF52" s="13">
        <f t="shared" ca="1" si="112"/>
        <v>-4.8172487613951376E-2</v>
      </c>
      <c r="BG52" s="13">
        <f t="shared" ca="1" si="112"/>
        <v>-4.4839366519718871E-2</v>
      </c>
      <c r="BH52" s="13">
        <f t="shared" ca="1" si="112"/>
        <v>-4.1490996242102757E-2</v>
      </c>
      <c r="BI52" s="13">
        <f t="shared" ca="1" si="112"/>
        <v>-3.8127072969865811E-2</v>
      </c>
      <c r="BJ52" s="13">
        <f t="shared" ca="1" si="112"/>
        <v>-3.4747283298745775E-2</v>
      </c>
      <c r="BK52" s="13">
        <f t="shared" ca="1" si="112"/>
        <v>-3.135130380806779E-2</v>
      </c>
      <c r="BL52" s="13">
        <f t="shared" ca="1" si="112"/>
        <v>-2.7938800613134359E-2</v>
      </c>
      <c r="BM52" s="13">
        <f t="shared" ca="1" si="112"/>
        <v>-2.4509428891684774E-2</v>
      </c>
      <c r="BN52" s="13">
        <f t="shared" ref="BN52:DY52" ca="1" si="113">(-b-SQRT(D))/(2*a)</f>
        <v>-2.1062832382562551E-2</v>
      </c>
      <c r="BO52" s="13">
        <f t="shared" ca="1" si="113"/>
        <v>-1.7598642854580824E-2</v>
      </c>
      <c r="BP52" s="13">
        <f t="shared" ca="1" si="113"/>
        <v>-1.4116479543388514E-2</v>
      </c>
      <c r="BQ52" s="13">
        <f t="shared" ca="1" si="113"/>
        <v>-1.0615948553962034E-2</v>
      </c>
      <c r="BR52" s="13">
        <f t="shared" ca="1" si="113"/>
        <v>-7.0966422261172909E-3</v>
      </c>
      <c r="BS52" s="13">
        <f t="shared" ca="1" si="113"/>
        <v>-3.558138460219852E-3</v>
      </c>
      <c r="BT52" s="13">
        <f t="shared" ca="1" si="113"/>
        <v>3.3040986527064171E-2</v>
      </c>
      <c r="BU52" s="13">
        <f t="shared" ca="1" si="113"/>
        <v>3.1913930997243184E-2</v>
      </c>
      <c r="BV52" s="13">
        <f t="shared" ca="1" si="113"/>
        <v>3.0788760846089627E-2</v>
      </c>
      <c r="BW52" s="13">
        <f t="shared" ca="1" si="113"/>
        <v>2.9665463001714416E-2</v>
      </c>
      <c r="BX52" s="13">
        <f t="shared" ca="1" si="113"/>
        <v>2.8544024534241787E-2</v>
      </c>
      <c r="BY52" s="13">
        <f t="shared" ca="1" si="113"/>
        <v>2.7424432653689268E-2</v>
      </c>
      <c r="BZ52" s="13">
        <f t="shared" ca="1" si="113"/>
        <v>2.6306674707881179E-2</v>
      </c>
      <c r="CA52" s="13">
        <f t="shared" ca="1" si="113"/>
        <v>2.5190738180405611E-2</v>
      </c>
      <c r="CB52" s="13">
        <f t="shared" ca="1" si="113"/>
        <v>2.4076610688609525E-2</v>
      </c>
      <c r="CC52" s="13">
        <f t="shared" ca="1" si="113"/>
        <v>2.2964279981631062E-2</v>
      </c>
      <c r="CD52" s="13">
        <f t="shared" ca="1" si="113"/>
        <v>2.185373393846687E-2</v>
      </c>
      <c r="CE52" s="13">
        <f t="shared" ca="1" si="113"/>
        <v>2.07449605660814E-2</v>
      </c>
      <c r="CF52" s="13">
        <f t="shared" ca="1" si="113"/>
        <v>1.9637947997544515E-2</v>
      </c>
      <c r="CG52" s="13">
        <f t="shared" ca="1" si="113"/>
        <v>1.8532684490206078E-2</v>
      </c>
      <c r="CH52" s="13">
        <f t="shared" ca="1" si="113"/>
        <v>1.7429158423908502E-2</v>
      </c>
      <c r="CI52" s="13">
        <f t="shared" ca="1" si="113"/>
        <v>1.6327358299223483E-2</v>
      </c>
      <c r="CJ52" s="13">
        <f t="shared" ca="1" si="113"/>
        <v>1.5227272735730468E-2</v>
      </c>
      <c r="CK52" s="13">
        <f t="shared" ca="1" si="113"/>
        <v>1.4128890470318525E-2</v>
      </c>
      <c r="CL52" s="13">
        <f t="shared" ca="1" si="113"/>
        <v>1.3032200355524879E-2</v>
      </c>
      <c r="CM52" s="13">
        <f t="shared" ca="1" si="113"/>
        <v>1.1937191357898856E-2</v>
      </c>
      <c r="CN52" s="13">
        <f t="shared" ca="1" si="113"/>
        <v>1.0843852556400017E-2</v>
      </c>
      <c r="CO52" s="13">
        <f t="shared" ca="1" si="113"/>
        <v>9.7521731408201986E-3</v>
      </c>
      <c r="CP52" s="13">
        <f t="shared" ca="1" si="113"/>
        <v>8.6621424102380808E-3</v>
      </c>
      <c r="CQ52" s="13">
        <f t="shared" ca="1" si="113"/>
        <v>7.5737497714983525E-3</v>
      </c>
      <c r="CR52" s="13">
        <f t="shared" ca="1" si="113"/>
        <v>6.4869847377182583E-3</v>
      </c>
      <c r="CS52" s="13">
        <f t="shared" ca="1" si="113"/>
        <v>5.4018369268229007E-3</v>
      </c>
      <c r="CT52" s="13">
        <f t="shared" ca="1" si="113"/>
        <v>4.3182960601015888E-3</v>
      </c>
      <c r="CU52" s="13">
        <f t="shared" ca="1" si="113"/>
        <v>3.2363519607962149E-3</v>
      </c>
      <c r="CV52" s="13">
        <f t="shared" ca="1" si="113"/>
        <v>2.1559945527067207E-3</v>
      </c>
      <c r="CW52" s="13">
        <f t="shared" ca="1" si="113"/>
        <v>1.077213858826609E-3</v>
      </c>
      <c r="CX52" s="13">
        <f t="shared" ca="1" si="113"/>
        <v>-8.9454335559282019E-2</v>
      </c>
      <c r="CY52" s="13">
        <f t="shared" ca="1" si="113"/>
        <v>-8.9032525702107207E-2</v>
      </c>
      <c r="CZ52" s="13">
        <f t="shared" ca="1" si="113"/>
        <v>-8.8610500440634662E-2</v>
      </c>
      <c r="DA52" s="13">
        <f t="shared" ca="1" si="113"/>
        <v>-8.8188259273047687E-2</v>
      </c>
      <c r="DB52" s="13">
        <f t="shared" ca="1" si="113"/>
        <v>-8.7765801695710896E-2</v>
      </c>
      <c r="DC52" s="13">
        <f t="shared" ca="1" si="113"/>
        <v>-8.7343127203161897E-2</v>
      </c>
      <c r="DD52" s="13">
        <f t="shared" ca="1" si="113"/>
        <v>-8.6920235288102568E-2</v>
      </c>
      <c r="DE52" s="13">
        <f t="shared" ca="1" si="113"/>
        <v>-8.6497125441390349E-2</v>
      </c>
      <c r="DF52" s="13">
        <f t="shared" ca="1" si="113"/>
        <v>-8.6073797152025622E-2</v>
      </c>
      <c r="DG52" s="13">
        <f t="shared" ca="1" si="113"/>
        <v>-8.5650249907147077E-2</v>
      </c>
      <c r="DH52" s="13">
        <f t="shared" ca="1" si="113"/>
        <v>-8.5226483192020058E-2</v>
      </c>
      <c r="DI52" s="13">
        <f t="shared" ca="1" si="113"/>
        <v>-8.4802496490025678E-2</v>
      </c>
      <c r="DJ52" s="13">
        <f t="shared" ca="1" si="113"/>
        <v>-8.4378289282655297E-2</v>
      </c>
      <c r="DK52" s="13">
        <f t="shared" ca="1" si="113"/>
        <v>-8.3953861049495745E-2</v>
      </c>
      <c r="DL52" s="13">
        <f t="shared" ca="1" si="113"/>
        <v>-8.3529211268225337E-2</v>
      </c>
      <c r="DM52" s="13">
        <f t="shared" ca="1" si="113"/>
        <v>-8.3104339414597994E-2</v>
      </c>
      <c r="DN52" s="13">
        <f t="shared" ca="1" si="113"/>
        <v>-8.2679244962440765E-2</v>
      </c>
      <c r="DO52" s="13">
        <f t="shared" ca="1" si="113"/>
        <v>-8.2253927383636946E-2</v>
      </c>
      <c r="DP52" s="13">
        <f t="shared" ca="1" si="113"/>
        <v>-8.1828386148121435E-2</v>
      </c>
      <c r="DQ52" s="13">
        <f t="shared" ca="1" si="113"/>
        <v>-8.1402620723867544E-2</v>
      </c>
      <c r="DR52" s="13">
        <f t="shared" ca="1" si="113"/>
        <v>-8.0976630576878136E-2</v>
      </c>
      <c r="DS52" s="13">
        <f t="shared" ca="1" si="113"/>
        <v>-8.0550415171176531E-2</v>
      </c>
      <c r="DT52" s="13">
        <f t="shared" ca="1" si="113"/>
        <v>-8.0123973968795364E-2</v>
      </c>
      <c r="DU52" s="13">
        <f t="shared" ca="1" si="113"/>
        <v>-7.9697306429765802E-2</v>
      </c>
      <c r="DV52" s="13">
        <f t="shared" ca="1" si="113"/>
        <v>-7.927041201210773E-2</v>
      </c>
      <c r="DW52" s="13">
        <f t="shared" ca="1" si="113"/>
        <v>-7.8843290171821151E-2</v>
      </c>
      <c r="DX52" s="13">
        <f t="shared" ca="1" si="113"/>
        <v>-7.8415940362872402E-2</v>
      </c>
      <c r="DY52" s="13">
        <f t="shared" ca="1" si="113"/>
        <v>-7.798836203718805E-2</v>
      </c>
      <c r="DZ52" s="13">
        <f t="shared" ref="DZ52:GK52" ca="1" si="114">(-b-SQRT(D))/(2*a)</f>
        <v>-7.7560554644638832E-2</v>
      </c>
      <c r="EA52" s="13">
        <f t="shared" ca="1" si="114"/>
        <v>-7.7132517633034747E-2</v>
      </c>
      <c r="EB52" s="13">
        <f t="shared" ca="1" si="114"/>
        <v>-7.6704250448109537E-2</v>
      </c>
      <c r="EC52" s="13">
        <f t="shared" ca="1" si="114"/>
        <v>-7.6275752533514041E-2</v>
      </c>
      <c r="ED52" s="13">
        <f t="shared" ca="1" si="114"/>
        <v>-7.584702333080276E-2</v>
      </c>
      <c r="EE52" s="13">
        <f t="shared" ca="1" si="114"/>
        <v>-7.5418062279423423E-2</v>
      </c>
      <c r="EF52" s="13">
        <f t="shared" ca="1" si="114"/>
        <v>-7.4988868816706133E-2</v>
      </c>
      <c r="EG52" s="13">
        <f t="shared" ca="1" si="114"/>
        <v>-7.4559442377852669E-2</v>
      </c>
      <c r="EH52" s="13">
        <f t="shared" ca="1" si="114"/>
        <v>-7.412978239592545E-2</v>
      </c>
      <c r="EI52" s="13">
        <f t="shared" ca="1" si="114"/>
        <v>-7.3699888301836339E-2</v>
      </c>
      <c r="EJ52" s="13">
        <f t="shared" ca="1" si="114"/>
        <v>-7.3269759524334191E-2</v>
      </c>
      <c r="EK52" s="13">
        <f t="shared" ca="1" si="114"/>
        <v>-7.2839395489994727E-2</v>
      </c>
      <c r="EL52" s="13">
        <f t="shared" ca="1" si="114"/>
        <v>-7.2408795623209565E-2</v>
      </c>
      <c r="EM52" s="13">
        <f t="shared" ca="1" si="114"/>
        <v>-7.1977959346172987E-2</v>
      </c>
      <c r="EN52" s="13">
        <f t="shared" ca="1" si="114"/>
        <v>-7.1546886078872565E-2</v>
      </c>
      <c r="EO52" s="13">
        <f t="shared" ca="1" si="114"/>
        <v>-7.1115575239074774E-2</v>
      </c>
      <c r="EP52" s="13">
        <f t="shared" ca="1" si="114"/>
        <v>-7.0684026242316608E-2</v>
      </c>
      <c r="EQ52" s="13">
        <f t="shared" ca="1" si="114"/>
        <v>-7.025223850189069E-2</v>
      </c>
      <c r="ER52" s="13">
        <f t="shared" ca="1" si="114"/>
        <v>-6.982021142883521E-2</v>
      </c>
      <c r="ES52" s="13">
        <f t="shared" ca="1" si="114"/>
        <v>-6.9387944431921228E-2</v>
      </c>
      <c r="ET52" s="13">
        <f t="shared" ca="1" si="114"/>
        <v>-6.895543691764186E-2</v>
      </c>
      <c r="EU52" s="13">
        <f t="shared" ca="1" si="114"/>
        <v>-6.8522688290197448E-2</v>
      </c>
      <c r="EV52" s="13">
        <f t="shared" ca="1" si="114"/>
        <v>-6.80896979514867E-2</v>
      </c>
      <c r="EW52" s="13">
        <f t="shared" ca="1" si="114"/>
        <v>-6.7656465301091415E-2</v>
      </c>
      <c r="EX52" s="13">
        <f t="shared" ca="1" si="114"/>
        <v>-6.7222989736266947E-2</v>
      </c>
      <c r="EY52" s="13">
        <f t="shared" ca="1" si="114"/>
        <v>-6.6789270651926691E-2</v>
      </c>
      <c r="EZ52" s="13">
        <f t="shared" ca="1" si="114"/>
        <v>-6.6355307440632005E-2</v>
      </c>
      <c r="FA52" s="13">
        <f t="shared" ca="1" si="114"/>
        <v>-6.59210994925786E-2</v>
      </c>
      <c r="FB52" s="13">
        <f t="shared" ca="1" si="114"/>
        <v>-6.5486646195583809E-2</v>
      </c>
      <c r="FC52" s="13">
        <f t="shared" ca="1" si="114"/>
        <v>-6.5051946935073546E-2</v>
      </c>
      <c r="FD52" s="13">
        <f t="shared" ca="1" si="114"/>
        <v>-6.4617001094070536E-2</v>
      </c>
      <c r="FE52" s="13">
        <f t="shared" ca="1" si="114"/>
        <v>-6.4181808053179426E-2</v>
      </c>
      <c r="FF52" s="13">
        <f t="shared" ca="1" si="114"/>
        <v>-6.3746367190576067E-2</v>
      </c>
      <c r="FG52" s="13">
        <f t="shared" ca="1" si="114"/>
        <v>-6.331067788199192E-2</v>
      </c>
      <c r="FH52" s="13">
        <f t="shared" ca="1" si="114"/>
        <v>-6.2874739500702742E-2</v>
      </c>
      <c r="FI52" s="13">
        <f t="shared" ca="1" si="114"/>
        <v>-6.2438551417514206E-2</v>
      </c>
      <c r="FJ52" s="13">
        <f t="shared" ca="1" si="114"/>
        <v>-6.200211300074885E-2</v>
      </c>
      <c r="FK52" s="13">
        <f t="shared" ca="1" si="114"/>
        <v>-6.1565423616231789E-2</v>
      </c>
      <c r="FL52" s="13">
        <f t="shared" ca="1" si="114"/>
        <v>-6.1128482627278914E-2</v>
      </c>
      <c r="FM52" s="13">
        <f t="shared" ca="1" si="114"/>
        <v>-6.0691289394680742E-2</v>
      </c>
      <c r="FN52" s="13">
        <f t="shared" ca="1" si="114"/>
        <v>-6.0253843276690706E-2</v>
      </c>
      <c r="FO52" s="13">
        <f t="shared" ca="1" si="114"/>
        <v>-5.9816143629010138E-2</v>
      </c>
      <c r="FP52" s="13">
        <f t="shared" ca="1" si="114"/>
        <v>-5.9378189804774134E-2</v>
      </c>
      <c r="FQ52" s="13">
        <f t="shared" ca="1" si="114"/>
        <v>-5.893998115453794E-2</v>
      </c>
      <c r="FR52" s="13">
        <f t="shared" ca="1" si="114"/>
        <v>-5.8501517026263036E-2</v>
      </c>
      <c r="FS52" s="13">
        <f t="shared" ca="1" si="114"/>
        <v>-5.8062796765301218E-2</v>
      </c>
      <c r="FT52" s="13">
        <f t="shared" ca="1" si="114"/>
        <v>-5.7623819714382969E-2</v>
      </c>
      <c r="FU52" s="13">
        <f t="shared" ca="1" si="114"/>
        <v>-5.7184585213599474E-2</v>
      </c>
      <c r="FV52" s="13">
        <f t="shared" ca="1" si="114"/>
        <v>-5.6745092600391671E-2</v>
      </c>
      <c r="FW52" s="13">
        <f t="shared" ca="1" si="114"/>
        <v>-5.6305341209531887E-2</v>
      </c>
      <c r="FX52" s="13">
        <f t="shared" ca="1" si="114"/>
        <v>-5.5865330373112275E-2</v>
      </c>
      <c r="FY52" s="13">
        <f t="shared" ca="1" si="114"/>
        <v>-5.542505942052766E-2</v>
      </c>
      <c r="FZ52" s="13">
        <f t="shared" ca="1" si="114"/>
        <v>-5.4984527678461591E-2</v>
      </c>
      <c r="GA52" s="13">
        <f t="shared" ca="1" si="114"/>
        <v>-5.4543734470869978E-2</v>
      </c>
      <c r="GB52" s="13">
        <f t="shared" ca="1" si="114"/>
        <v>-5.410267911896826E-2</v>
      </c>
      <c r="GC52" s="13">
        <f t="shared" ca="1" si="114"/>
        <v>-5.3661360941213092E-2</v>
      </c>
      <c r="GD52" s="13">
        <f t="shared" ca="1" si="114"/>
        <v>-5.321977925328842E-2</v>
      </c>
      <c r="GE52" s="13">
        <f t="shared" ca="1" si="114"/>
        <v>-5.2777933368090973E-2</v>
      </c>
      <c r="GF52" s="13">
        <f t="shared" ca="1" si="114"/>
        <v>-5.2335822595711595E-2</v>
      </c>
      <c r="GG52" s="13">
        <f t="shared" ca="1" si="114"/>
        <v>-5.1893446243422715E-2</v>
      </c>
      <c r="GH52" s="13">
        <f t="shared" ca="1" si="114"/>
        <v>-5.1450803615659312E-2</v>
      </c>
      <c r="GI52" s="13">
        <f t="shared" ca="1" si="114"/>
        <v>-5.1007894014005871E-2</v>
      </c>
      <c r="GJ52" s="13">
        <f t="shared" ca="1" si="114"/>
        <v>-5.0564716737178411E-2</v>
      </c>
      <c r="GK52" s="13">
        <f t="shared" ca="1" si="114"/>
        <v>-5.0121271081007737E-2</v>
      </c>
      <c r="GL52" s="13">
        <f t="shared" ref="GL52:IW52" ca="1" si="115">(-b-SQRT(D))/(2*a)</f>
        <v>-4.9677556338424501E-2</v>
      </c>
      <c r="GM52" s="13">
        <f t="shared" ca="1" si="115"/>
        <v>-4.923357179944237E-2</v>
      </c>
      <c r="GN52" s="13">
        <f t="shared" ca="1" si="115"/>
        <v>-4.8789316751140593E-2</v>
      </c>
      <c r="GO52" s="13">
        <f t="shared" ca="1" si="115"/>
        <v>-4.8344790477647705E-2</v>
      </c>
      <c r="GP52" s="13">
        <f t="shared" ca="1" si="115"/>
        <v>-4.7899992260124757E-2</v>
      </c>
      <c r="GQ52" s="13">
        <f t="shared" ca="1" si="115"/>
        <v>-4.7454921376749011E-2</v>
      </c>
      <c r="GR52" s="13">
        <f t="shared" ca="1" si="115"/>
        <v>-4.700957710269503E-2</v>
      </c>
      <c r="GS52" s="13">
        <f t="shared" ca="1" si="115"/>
        <v>-4.6563958710118265E-2</v>
      </c>
      <c r="GT52" s="13">
        <f t="shared" ca="1" si="115"/>
        <v>-4.6118065468138805E-2</v>
      </c>
      <c r="GU52" s="13">
        <f t="shared" ca="1" si="115"/>
        <v>-4.5671896642822771E-2</v>
      </c>
      <c r="GV52" s="13">
        <f t="shared" ca="1" si="115"/>
        <v>-4.5225451497164143E-2</v>
      </c>
      <c r="GW52" s="13">
        <f t="shared" ca="1" si="115"/>
        <v>-4.4778729291067611E-2</v>
      </c>
      <c r="GX52" s="13">
        <f t="shared" ca="1" si="115"/>
        <v>-4.4331729281331361E-2</v>
      </c>
      <c r="GY52" s="13">
        <f t="shared" ca="1" si="115"/>
        <v>-4.3884450721628679E-2</v>
      </c>
      <c r="GZ52" s="13">
        <f t="shared" ca="1" si="115"/>
        <v>-4.3436892862488391E-2</v>
      </c>
      <c r="HA52" s="13">
        <f t="shared" ca="1" si="115"/>
        <v>-4.2989054951278083E-2</v>
      </c>
      <c r="HB52" s="13">
        <f t="shared" ca="1" si="115"/>
        <v>-4.2540936232185945E-2</v>
      </c>
      <c r="HC52" s="13">
        <f t="shared" ca="1" si="115"/>
        <v>-4.2092535946200584E-2</v>
      </c>
      <c r="HD52" s="13">
        <f t="shared" ca="1" si="115"/>
        <v>-4.1643853331093307E-2</v>
      </c>
      <c r="HE52" s="13">
        <f t="shared" ca="1" si="115"/>
        <v>-4.119488762139973E-2</v>
      </c>
      <c r="HF52" s="13">
        <f t="shared" ca="1" si="115"/>
        <v>-4.0745638048400284E-2</v>
      </c>
      <c r="HG52" s="13">
        <f t="shared" ca="1" si="115"/>
        <v>-4.029610384010026E-2</v>
      </c>
      <c r="HH52" s="13">
        <f t="shared" ca="1" si="115"/>
        <v>-3.9846284221211274E-2</v>
      </c>
      <c r="HI52" s="13">
        <f t="shared" ca="1" si="115"/>
        <v>-3.9396178413132719E-2</v>
      </c>
      <c r="HJ52" s="13">
        <f t="shared" ca="1" si="115"/>
        <v>-3.894578563393096E-2</v>
      </c>
      <c r="HK52" s="13">
        <f t="shared" ca="1" si="115"/>
        <v>-3.8495105098319486E-2</v>
      </c>
      <c r="HL52" s="13">
        <f t="shared" ca="1" si="115"/>
        <v>-3.804413601763941E-2</v>
      </c>
      <c r="HM52" s="13">
        <f t="shared" ca="1" si="115"/>
        <v>-3.7592877599840487E-2</v>
      </c>
      <c r="HN52" s="13">
        <f t="shared" ca="1" si="115"/>
        <v>-3.7141329049458674E-2</v>
      </c>
      <c r="HO52" s="13">
        <f t="shared" ca="1" si="115"/>
        <v>-3.6689489567598634E-2</v>
      </c>
      <c r="HP52" s="13">
        <f t="shared" ca="1" si="115"/>
        <v>-3.6237358351909887E-2</v>
      </c>
      <c r="HQ52" s="13">
        <f t="shared" ca="1" si="115"/>
        <v>-3.5784934596569229E-2</v>
      </c>
      <c r="HR52" s="13">
        <f t="shared" ca="1" si="115"/>
        <v>-3.5332217492258775E-2</v>
      </c>
      <c r="HS52" s="13">
        <f t="shared" ca="1" si="115"/>
        <v>-3.4879206226143933E-2</v>
      </c>
      <c r="HT52" s="13">
        <f t="shared" ca="1" si="115"/>
        <v>-3.4425899981853594E-2</v>
      </c>
      <c r="HU52" s="13">
        <f t="shared" ca="1" si="115"/>
        <v>-3.3972297939459224E-2</v>
      </c>
      <c r="HV52" s="13">
        <f t="shared" ca="1" si="115"/>
        <v>-3.3518399275451478E-2</v>
      </c>
      <c r="HW52" s="13">
        <f t="shared" ca="1" si="115"/>
        <v>-3.3064203162720497E-2</v>
      </c>
      <c r="HX52" s="13">
        <f t="shared" ca="1" si="115"/>
        <v>-3.2609708770533007E-2</v>
      </c>
      <c r="HY52" s="13">
        <f t="shared" ca="1" si="115"/>
        <v>-3.2154915264511509E-2</v>
      </c>
      <c r="HZ52" s="13">
        <f t="shared" ca="1" si="115"/>
        <v>-3.1699821806610365E-2</v>
      </c>
      <c r="IA52" s="13">
        <f t="shared" ca="1" si="115"/>
        <v>-3.1244427555094892E-2</v>
      </c>
      <c r="IB52" s="13">
        <f t="shared" ca="1" si="115"/>
        <v>-3.0788731664518697E-2</v>
      </c>
      <c r="IC52" s="13">
        <f t="shared" ca="1" si="115"/>
        <v>-3.0332733285701192E-2</v>
      </c>
      <c r="ID52" s="13">
        <f t="shared" ca="1" si="115"/>
        <v>-2.9876431565703323E-2</v>
      </c>
      <c r="IE52" s="13">
        <f t="shared" ca="1" si="115"/>
        <v>-2.9419825647806781E-2</v>
      </c>
      <c r="IF52" s="13">
        <f t="shared" ca="1" si="115"/>
        <v>-2.8962914671488732E-2</v>
      </c>
      <c r="IG52" s="13">
        <f t="shared" ca="1" si="115"/>
        <v>-2.8505697772400262E-2</v>
      </c>
      <c r="IH52" s="13">
        <f t="shared" ca="1" si="115"/>
        <v>-2.8048174082341587E-2</v>
      </c>
      <c r="II52" s="13">
        <f t="shared" ca="1" si="115"/>
        <v>-2.7590342729238524E-2</v>
      </c>
      <c r="IJ52" s="13">
        <f t="shared" ca="1" si="115"/>
        <v>-2.713220283711908E-2</v>
      </c>
      <c r="IK52" s="13">
        <f t="shared" ca="1" si="115"/>
        <v>-2.6673753526088854E-2</v>
      </c>
      <c r="IL52" s="13">
        <f t="shared" ca="1" si="115"/>
        <v>-2.6214993912307027E-2</v>
      </c>
      <c r="IM52" s="13">
        <f t="shared" ca="1" si="115"/>
        <v>-2.5755923107961466E-2</v>
      </c>
      <c r="IN52" s="13">
        <f t="shared" ca="1" si="115"/>
        <v>-2.5296540221244321E-2</v>
      </c>
      <c r="IO52" s="13">
        <f t="shared" ca="1" si="115"/>
        <v>-2.4836844356327419E-2</v>
      </c>
      <c r="IP52" s="13">
        <f t="shared" ca="1" si="115"/>
        <v>-2.437683461333592E-2</v>
      </c>
      <c r="IQ52" s="13">
        <f t="shared" ca="1" si="115"/>
        <v>-2.3916510088325255E-2</v>
      </c>
      <c r="IR52" s="13">
        <f t="shared" ca="1" si="115"/>
        <v>-2.3455869873253501E-2</v>
      </c>
      <c r="IS52" s="13">
        <f t="shared" ca="1" si="115"/>
        <v>-2.2994913055956877E-2</v>
      </c>
      <c r="IT52" s="13">
        <f t="shared" ca="1" si="115"/>
        <v>-2.2533638720122578E-2</v>
      </c>
      <c r="IU52" s="13">
        <f t="shared" ca="1" si="115"/>
        <v>-2.207204594526507E-2</v>
      </c>
      <c r="IV52" s="13">
        <f t="shared" ca="1" si="115"/>
        <v>-2.1610133806696564E-2</v>
      </c>
      <c r="IW52" s="13">
        <f t="shared" ca="1" si="115"/>
        <v>-2.1147901375503996E-2</v>
      </c>
      <c r="IX52" s="13">
        <f t="shared" ref="IX52:KO52" ca="1" si="116">(-b-SQRT(D))/(2*a)</f>
        <v>-2.0685347718518227E-2</v>
      </c>
      <c r="IY52" s="13">
        <f t="shared" ca="1" si="116"/>
        <v>-2.022247189829161E-2</v>
      </c>
      <c r="IZ52" s="13">
        <f t="shared" ca="1" si="116"/>
        <v>-1.9759272973066889E-2</v>
      </c>
      <c r="JA52" s="13">
        <f t="shared" ca="1" si="116"/>
        <v>-1.9295749996751228E-2</v>
      </c>
      <c r="JB52" s="13">
        <f t="shared" ca="1" si="116"/>
        <v>-1.8831902018889849E-2</v>
      </c>
      <c r="JC52" s="13">
        <f t="shared" ca="1" si="116"/>
        <v>-1.836772808463679E-2</v>
      </c>
      <c r="JD52" s="13">
        <f t="shared" ca="1" si="116"/>
        <v>-1.7903227234725993E-2</v>
      </c>
      <c r="JE52" s="13">
        <f t="shared" ca="1" si="116"/>
        <v>-1.7438398505445509E-2</v>
      </c>
      <c r="JF52" s="13">
        <f t="shared" ca="1" si="116"/>
        <v>-1.6973240928606224E-2</v>
      </c>
      <c r="JG52" s="13">
        <f t="shared" ca="1" si="116"/>
        <v>-1.6507753531514974E-2</v>
      </c>
      <c r="JH52" s="13">
        <f t="shared" ca="1" si="116"/>
        <v>-1.6041935336945055E-2</v>
      </c>
      <c r="JI52" s="13">
        <f t="shared" ca="1" si="116"/>
        <v>-1.5575785363105894E-2</v>
      </c>
      <c r="JJ52" s="13">
        <f t="shared" ca="1" si="116"/>
        <v>-1.5109302623615402E-2</v>
      </c>
      <c r="JK52" s="13">
        <f t="shared" ca="1" si="116"/>
        <v>-1.4642486127469288E-2</v>
      </c>
      <c r="JL52" s="13">
        <f t="shared" ca="1" si="116"/>
        <v>-1.4175334879010145E-2</v>
      </c>
      <c r="JM52" s="13">
        <f t="shared" ca="1" si="116"/>
        <v>-1.3707847877898239E-2</v>
      </c>
      <c r="JN52" s="13">
        <f t="shared" ca="1" si="116"/>
        <v>-1.3240024119081293E-2</v>
      </c>
      <c r="JO52" s="13">
        <f t="shared" ca="1" si="116"/>
        <v>-1.2771862592763987E-2</v>
      </c>
      <c r="JP52" s="13">
        <f t="shared" ca="1" si="116"/>
        <v>-1.2303362284373814E-2</v>
      </c>
      <c r="JQ52" s="13">
        <f t="shared" ca="1" si="116"/>
        <v>-1.1834522174534713E-2</v>
      </c>
      <c r="JR52" s="13">
        <f t="shared" ca="1" si="116"/>
        <v>-1.1365341239031438E-2</v>
      </c>
      <c r="JS52" s="13">
        <f t="shared" ca="1" si="116"/>
        <v>-1.0895818448780644E-2</v>
      </c>
      <c r="JT52" s="13">
        <f t="shared" ca="1" si="116"/>
        <v>-1.0425952769796241E-2</v>
      </c>
      <c r="JU52" s="13">
        <f t="shared" ca="1" si="116"/>
        <v>-9.9557431631591888E-3</v>
      </c>
      <c r="JV52" s="13">
        <f t="shared" ca="1" si="116"/>
        <v>-9.4851885849840424E-3</v>
      </c>
      <c r="JW52" s="13">
        <f t="shared" ca="1" si="116"/>
        <v>-9.0142879863851048E-3</v>
      </c>
      <c r="JX52" s="13">
        <f t="shared" ca="1" si="116"/>
        <v>-8.5430403134457208E-3</v>
      </c>
      <c r="JY52" s="13">
        <f t="shared" ca="1" si="116"/>
        <v>-8.0714445071816826E-3</v>
      </c>
      <c r="JZ52" s="13">
        <f t="shared" ca="1" si="116"/>
        <v>-7.5994995035103263E-3</v>
      </c>
      <c r="KA52" s="13">
        <f t="shared" ca="1" si="116"/>
        <v>-7.1272042332143236E-3</v>
      </c>
      <c r="KB52" s="13">
        <f t="shared" ca="1" si="116"/>
        <v>-6.6545576219098016E-3</v>
      </c>
      <c r="KC52" s="13">
        <f t="shared" ca="1" si="116"/>
        <v>-6.1815585900078674E-3</v>
      </c>
      <c r="KD52" s="13">
        <f t="shared" ca="1" si="116"/>
        <v>-5.7082060526843052E-3</v>
      </c>
      <c r="KE52" s="13">
        <f t="shared" ca="1" si="116"/>
        <v>-5.2344989198404119E-3</v>
      </c>
      <c r="KF52" s="13">
        <f t="shared" ca="1" si="116"/>
        <v>-4.7604360960707215E-3</v>
      </c>
      <c r="KG52" s="13">
        <f t="shared" ca="1" si="116"/>
        <v>-4.2860164806251275E-3</v>
      </c>
      <c r="KH52" s="13">
        <f t="shared" ca="1" si="116"/>
        <v>-3.8112389673723704E-3</v>
      </c>
      <c r="KI52" s="13">
        <f t="shared" ca="1" si="116"/>
        <v>-3.3361024447660951E-3</v>
      </c>
      <c r="KJ52" s="13">
        <f t="shared" ca="1" si="116"/>
        <v>-2.8606057958045078E-3</v>
      </c>
      <c r="KK52" s="13">
        <f t="shared" ca="1" si="116"/>
        <v>-2.3847478979977066E-3</v>
      </c>
      <c r="KL52" s="13">
        <f t="shared" ca="1" si="116"/>
        <v>-1.9085276233250766E-3</v>
      </c>
      <c r="KM52" s="13">
        <f t="shared" ca="1" si="116"/>
        <v>-1.4319438382030154E-3</v>
      </c>
      <c r="KN52" s="13">
        <f t="shared" ca="1" si="116"/>
        <v>-9.5499540344183445E-4</v>
      </c>
      <c r="KO52" s="13">
        <f t="shared" ca="1" si="116"/>
        <v>-4.7768117421181266E-4</v>
      </c>
      <c r="KP52" s="13">
        <f ca="1">KO52</f>
        <v>-4.7768117421181266E-4</v>
      </c>
    </row>
    <row r="54" spans="1:302" x14ac:dyDescent="0.2">
      <c r="A54" s="13" t="s">
        <v>18</v>
      </c>
      <c r="B54" s="13">
        <f t="shared" ref="B54:BM54" ca="1" si="117">IF(AND(root1&lt;=1,root1&gt;=0),root1,root2)</f>
        <v>0.99999999999999989</v>
      </c>
      <c r="C54" s="13">
        <f t="shared" ca="1" si="117"/>
        <v>0.48320121510946956</v>
      </c>
      <c r="D54" s="13">
        <f t="shared" ca="1" si="117"/>
        <v>0.40904301488752604</v>
      </c>
      <c r="E54" s="13">
        <f t="shared" ca="1" si="117"/>
        <v>0.34492629428749855</v>
      </c>
      <c r="F54" s="13">
        <f t="shared" ca="1" si="117"/>
        <v>0.2869876691222048</v>
      </c>
      <c r="G54" s="13">
        <f t="shared" ca="1" si="117"/>
        <v>0.23329089631763997</v>
      </c>
      <c r="H54" s="13">
        <f t="shared" ca="1" si="117"/>
        <v>0.18270762455372577</v>
      </c>
      <c r="I54" s="13">
        <f t="shared" ca="1" si="117"/>
        <v>0.13451540435899381</v>
      </c>
      <c r="J54" s="13">
        <f t="shared" ca="1" si="117"/>
        <v>8.8220672486491791E-2</v>
      </c>
      <c r="K54" s="13">
        <f t="shared" ca="1" si="117"/>
        <v>4.3469799297942528E-2</v>
      </c>
      <c r="L54" s="13">
        <f t="shared" ca="1" si="117"/>
        <v>1.0000000000000002</v>
      </c>
      <c r="M54" s="13">
        <f t="shared" ca="1" si="117"/>
        <v>7.9026755091487433E-2</v>
      </c>
      <c r="N54" s="13">
        <f t="shared" ca="1" si="117"/>
        <v>6.9789896460275821E-2</v>
      </c>
      <c r="O54" s="13">
        <f t="shared" ca="1" si="117"/>
        <v>6.0681842183301637E-2</v>
      </c>
      <c r="P54" s="13">
        <f t="shared" ca="1" si="117"/>
        <v>5.1695446142289013E-2</v>
      </c>
      <c r="Q54" s="13">
        <f t="shared" ca="1" si="117"/>
        <v>4.2824166681986769E-2</v>
      </c>
      <c r="R54" s="13">
        <f t="shared" ca="1" si="117"/>
        <v>3.4061998150296341E-2</v>
      </c>
      <c r="S54" s="13">
        <f t="shared" ca="1" si="117"/>
        <v>2.5403412061301804E-2</v>
      </c>
      <c r="T54" s="13">
        <f t="shared" ca="1" si="117"/>
        <v>1.6843306280326986E-2</v>
      </c>
      <c r="U54" s="13">
        <f t="shared" ca="1" si="117"/>
        <v>8.376960935457237E-3</v>
      </c>
      <c r="V54" s="13">
        <f t="shared" ca="1" si="117"/>
        <v>1.0000000000000002</v>
      </c>
      <c r="W54" s="13">
        <f t="shared" ca="1" si="117"/>
        <v>4.3122148171543036E-2</v>
      </c>
      <c r="X54" s="13">
        <f t="shared" ca="1" si="117"/>
        <v>3.8200884855634928E-2</v>
      </c>
      <c r="Y54" s="13">
        <f t="shared" ca="1" si="117"/>
        <v>3.3314342274621558E-2</v>
      </c>
      <c r="Z54" s="13">
        <f t="shared" ca="1" si="117"/>
        <v>2.8461493358169894E-2</v>
      </c>
      <c r="AA54" s="13">
        <f t="shared" ca="1" si="117"/>
        <v>2.3641357824525169E-2</v>
      </c>
      <c r="AB54" s="13">
        <f t="shared" ca="1" si="117"/>
        <v>1.8852999288498568E-2</v>
      </c>
      <c r="AC54" s="13">
        <f t="shared" ca="1" si="117"/>
        <v>1.4095522594345999E-2</v>
      </c>
      <c r="AD54" s="13">
        <f t="shared" ca="1" si="117"/>
        <v>9.3680713525701419E-3</v>
      </c>
      <c r="AE54" s="13">
        <f t="shared" ca="1" si="117"/>
        <v>4.6698256619376243E-3</v>
      </c>
      <c r="AF54" s="13">
        <f t="shared" ca="1" si="117"/>
        <v>1</v>
      </c>
      <c r="AG54" s="13">
        <f t="shared" ca="1" si="117"/>
        <v>3.0965800633999039E-2</v>
      </c>
      <c r="AH54" s="13">
        <f t="shared" ca="1" si="117"/>
        <v>2.745623611757058E-2</v>
      </c>
      <c r="AI54" s="13">
        <f t="shared" ca="1" si="117"/>
        <v>2.3964749175140004E-2</v>
      </c>
      <c r="AJ54" s="13">
        <f t="shared" ca="1" si="117"/>
        <v>2.0490958627761686E-2</v>
      </c>
      <c r="AK54" s="13">
        <f t="shared" ca="1" si="117"/>
        <v>1.7034495790514349E-2</v>
      </c>
      <c r="AL54" s="13">
        <f t="shared" ca="1" si="117"/>
        <v>1.3595003913394721E-2</v>
      </c>
      <c r="AM54" s="13">
        <f t="shared" ca="1" si="117"/>
        <v>1.0172137653852767E-2</v>
      </c>
      <c r="AN54" s="13">
        <f t="shared" ca="1" si="117"/>
        <v>6.7655625788082627E-3</v>
      </c>
      <c r="AO54" s="13">
        <f t="shared" ca="1" si="117"/>
        <v>3.3749546941658358E-3</v>
      </c>
      <c r="AP54" s="13">
        <f t="shared" ca="1" si="117"/>
        <v>1</v>
      </c>
      <c r="AQ54" s="13">
        <f t="shared" ca="1" si="117"/>
        <v>3.3108998457349749E-2</v>
      </c>
      <c r="AR54" s="13">
        <f t="shared" ca="1" si="117"/>
        <v>2.9352559790625898E-2</v>
      </c>
      <c r="AS54" s="13">
        <f t="shared" ca="1" si="117"/>
        <v>2.5616558916096575E-2</v>
      </c>
      <c r="AT54" s="13">
        <f t="shared" ca="1" si="117"/>
        <v>2.190053450996985E-2</v>
      </c>
      <c r="AU54" s="13">
        <f t="shared" ca="1" si="117"/>
        <v>1.8204041386701286E-2</v>
      </c>
      <c r="AV54" s="13">
        <f t="shared" ca="1" si="117"/>
        <v>1.4526649729368752E-2</v>
      </c>
      <c r="AW54" s="13">
        <f t="shared" ca="1" si="117"/>
        <v>1.0867944366412797E-2</v>
      </c>
      <c r="AX54" s="13">
        <f t="shared" ca="1" si="117"/>
        <v>7.2275240913837139E-3</v>
      </c>
      <c r="AY54" s="13">
        <f t="shared" ca="1" si="117"/>
        <v>3.6050010226156741E-3</v>
      </c>
      <c r="AZ54" s="13">
        <f t="shared" ca="1" si="117"/>
        <v>1</v>
      </c>
      <c r="BA54" s="13">
        <f t="shared" ca="1" si="117"/>
        <v>0.99675248324421095</v>
      </c>
      <c r="BB54" s="13">
        <f t="shared" ca="1" si="117"/>
        <v>0.99349135975099856</v>
      </c>
      <c r="BC54" s="13">
        <f t="shared" ca="1" si="117"/>
        <v>0.9902163755477067</v>
      </c>
      <c r="BD54" s="13">
        <f t="shared" ca="1" si="117"/>
        <v>0.98692726918097073</v>
      </c>
      <c r="BE54" s="13">
        <f t="shared" ca="1" si="117"/>
        <v>0.9836237714093351</v>
      </c>
      <c r="BF54" s="13">
        <f t="shared" ca="1" si="117"/>
        <v>0.98030560487952634</v>
      </c>
      <c r="BG54" s="13">
        <f t="shared" ca="1" si="117"/>
        <v>0.97697248378529367</v>
      </c>
      <c r="BH54" s="13">
        <f t="shared" ca="1" si="117"/>
        <v>0.97362411350767752</v>
      </c>
      <c r="BI54" s="13">
        <f t="shared" ca="1" si="117"/>
        <v>0.97026019023544074</v>
      </c>
      <c r="BJ54" s="13">
        <f t="shared" ca="1" si="117"/>
        <v>0.96688040056432056</v>
      </c>
      <c r="BK54" s="13">
        <f t="shared" ca="1" si="117"/>
        <v>0.96348442107364263</v>
      </c>
      <c r="BL54" s="13">
        <f t="shared" ca="1" si="117"/>
        <v>0.96007191787870905</v>
      </c>
      <c r="BM54" s="13">
        <f t="shared" ca="1" si="117"/>
        <v>0.95664254615725963</v>
      </c>
      <c r="BN54" s="13">
        <f t="shared" ref="BN54:DY54" ca="1" si="118">IF(AND(root1&lt;=1,root1&gt;=0),root1,root2)</f>
        <v>0.95319594964813736</v>
      </c>
      <c r="BO54" s="13">
        <f t="shared" ca="1" si="118"/>
        <v>0.94973176012015559</v>
      </c>
      <c r="BP54" s="13">
        <f t="shared" ca="1" si="118"/>
        <v>0.94624959680896348</v>
      </c>
      <c r="BQ54" s="13">
        <f t="shared" ca="1" si="118"/>
        <v>0.94274906581953688</v>
      </c>
      <c r="BR54" s="13">
        <f t="shared" ca="1" si="118"/>
        <v>0.93922975949169207</v>
      </c>
      <c r="BS54" s="13">
        <f t="shared" ca="1" si="118"/>
        <v>0.9356912557257947</v>
      </c>
      <c r="BT54" s="13">
        <f t="shared" ca="1" si="118"/>
        <v>1.0000000000000002</v>
      </c>
      <c r="BU54" s="13">
        <f t="shared" ca="1" si="118"/>
        <v>3.1913930997243184E-2</v>
      </c>
      <c r="BV54" s="13">
        <f t="shared" ca="1" si="118"/>
        <v>3.0788760846089627E-2</v>
      </c>
      <c r="BW54" s="13">
        <f t="shared" ca="1" si="118"/>
        <v>2.9665463001714416E-2</v>
      </c>
      <c r="BX54" s="13">
        <f t="shared" ca="1" si="118"/>
        <v>2.8544024534241787E-2</v>
      </c>
      <c r="BY54" s="13">
        <f t="shared" ca="1" si="118"/>
        <v>2.7424432653689268E-2</v>
      </c>
      <c r="BZ54" s="13">
        <f t="shared" ca="1" si="118"/>
        <v>2.6306674707881179E-2</v>
      </c>
      <c r="CA54" s="13">
        <f t="shared" ca="1" si="118"/>
        <v>2.5190738180405611E-2</v>
      </c>
      <c r="CB54" s="13">
        <f t="shared" ca="1" si="118"/>
        <v>2.4076610688609525E-2</v>
      </c>
      <c r="CC54" s="13">
        <f t="shared" ca="1" si="118"/>
        <v>2.2964279981631062E-2</v>
      </c>
      <c r="CD54" s="13">
        <f t="shared" ca="1" si="118"/>
        <v>2.185373393846687E-2</v>
      </c>
      <c r="CE54" s="13">
        <f t="shared" ca="1" si="118"/>
        <v>2.07449605660814E-2</v>
      </c>
      <c r="CF54" s="13">
        <f t="shared" ca="1" si="118"/>
        <v>1.9637947997544515E-2</v>
      </c>
      <c r="CG54" s="13">
        <f t="shared" ca="1" si="118"/>
        <v>1.8532684490206078E-2</v>
      </c>
      <c r="CH54" s="13">
        <f t="shared" ca="1" si="118"/>
        <v>1.7429158423908502E-2</v>
      </c>
      <c r="CI54" s="13">
        <f t="shared" ca="1" si="118"/>
        <v>1.6327358299223483E-2</v>
      </c>
      <c r="CJ54" s="13">
        <f t="shared" ca="1" si="118"/>
        <v>1.5227272735730468E-2</v>
      </c>
      <c r="CK54" s="13">
        <f t="shared" ca="1" si="118"/>
        <v>1.4128890470318525E-2</v>
      </c>
      <c r="CL54" s="13">
        <f t="shared" ca="1" si="118"/>
        <v>1.3032200355524879E-2</v>
      </c>
      <c r="CM54" s="13">
        <f t="shared" ca="1" si="118"/>
        <v>1.1937191357898856E-2</v>
      </c>
      <c r="CN54" s="13">
        <f t="shared" ca="1" si="118"/>
        <v>1.0843852556400017E-2</v>
      </c>
      <c r="CO54" s="13">
        <f t="shared" ca="1" si="118"/>
        <v>9.7521731408201986E-3</v>
      </c>
      <c r="CP54" s="13">
        <f t="shared" ca="1" si="118"/>
        <v>8.6621424102380808E-3</v>
      </c>
      <c r="CQ54" s="13">
        <f t="shared" ca="1" si="118"/>
        <v>7.5737497714983525E-3</v>
      </c>
      <c r="CR54" s="13">
        <f t="shared" ca="1" si="118"/>
        <v>6.4869847377182583E-3</v>
      </c>
      <c r="CS54" s="13">
        <f t="shared" ca="1" si="118"/>
        <v>5.4018369268229007E-3</v>
      </c>
      <c r="CT54" s="13">
        <f t="shared" ca="1" si="118"/>
        <v>4.3182960601015888E-3</v>
      </c>
      <c r="CU54" s="13">
        <f t="shared" ca="1" si="118"/>
        <v>3.2363519607962149E-3</v>
      </c>
      <c r="CV54" s="13">
        <f t="shared" ca="1" si="118"/>
        <v>2.1559945527067207E-3</v>
      </c>
      <c r="CW54" s="13">
        <f t="shared" ca="1" si="118"/>
        <v>1.077213858826609E-3</v>
      </c>
      <c r="CX54" s="13">
        <f t="shared" ca="1" si="118"/>
        <v>0.99999999999999978</v>
      </c>
      <c r="CY54" s="13">
        <f t="shared" ca="1" si="118"/>
        <v>0.9995781901428249</v>
      </c>
      <c r="CZ54" s="13">
        <f t="shared" ca="1" si="118"/>
        <v>0.99915616488135239</v>
      </c>
      <c r="DA54" s="13">
        <f t="shared" ca="1" si="118"/>
        <v>0.99873392371376546</v>
      </c>
      <c r="DB54" s="13">
        <f t="shared" ca="1" si="118"/>
        <v>0.99831146613642874</v>
      </c>
      <c r="DC54" s="13">
        <f t="shared" ca="1" si="118"/>
        <v>0.99788879164387978</v>
      </c>
      <c r="DD54" s="13">
        <f t="shared" ca="1" si="118"/>
        <v>0.99746589972882038</v>
      </c>
      <c r="DE54" s="13">
        <f t="shared" ca="1" si="118"/>
        <v>0.99704278988210826</v>
      </c>
      <c r="DF54" s="13">
        <f t="shared" ca="1" si="118"/>
        <v>0.99661946159274339</v>
      </c>
      <c r="DG54" s="13">
        <f t="shared" ca="1" si="118"/>
        <v>0.99619591434786492</v>
      </c>
      <c r="DH54" s="13">
        <f t="shared" ca="1" si="118"/>
        <v>0.99577214763273791</v>
      </c>
      <c r="DI54" s="13">
        <f t="shared" ca="1" si="118"/>
        <v>0.99534816093074341</v>
      </c>
      <c r="DJ54" s="13">
        <f t="shared" ca="1" si="118"/>
        <v>0.99492395372337294</v>
      </c>
      <c r="DK54" s="13">
        <f t="shared" ca="1" si="118"/>
        <v>0.99449952549021348</v>
      </c>
      <c r="DL54" s="13">
        <f t="shared" ca="1" si="118"/>
        <v>0.99407487570894326</v>
      </c>
      <c r="DM54" s="13">
        <f t="shared" ca="1" si="118"/>
        <v>0.99365000385531588</v>
      </c>
      <c r="DN54" s="13">
        <f t="shared" ca="1" si="118"/>
        <v>0.99322490940315855</v>
      </c>
      <c r="DO54" s="13">
        <f t="shared" ca="1" si="118"/>
        <v>0.99279959182435484</v>
      </c>
      <c r="DP54" s="13">
        <f t="shared" ca="1" si="118"/>
        <v>0.99237405058883921</v>
      </c>
      <c r="DQ54" s="13">
        <f t="shared" ca="1" si="118"/>
        <v>0.99194828516458544</v>
      </c>
      <c r="DR54" s="13">
        <f t="shared" ca="1" si="118"/>
        <v>0.99152229501759581</v>
      </c>
      <c r="DS54" s="13">
        <f t="shared" ca="1" si="118"/>
        <v>0.99109607961189417</v>
      </c>
      <c r="DT54" s="13">
        <f t="shared" ca="1" si="118"/>
        <v>0.99066963840951328</v>
      </c>
      <c r="DU54" s="13">
        <f t="shared" ca="1" si="118"/>
        <v>0.99024297087048363</v>
      </c>
      <c r="DV54" s="13">
        <f t="shared" ca="1" si="118"/>
        <v>0.98981607645282543</v>
      </c>
      <c r="DW54" s="13">
        <f t="shared" ca="1" si="118"/>
        <v>0.98938895461253906</v>
      </c>
      <c r="DX54" s="13">
        <f t="shared" ca="1" si="118"/>
        <v>0.9889616048035903</v>
      </c>
      <c r="DY54" s="13">
        <f t="shared" ca="1" si="118"/>
        <v>0.98853402647790589</v>
      </c>
      <c r="DZ54" s="13">
        <f t="shared" ref="DZ54:GK54" ca="1" si="119">IF(AND(root1&lt;=1,root1&gt;=0),root1,root2)</f>
        <v>0.98810621908535656</v>
      </c>
      <c r="EA54" s="13">
        <f t="shared" ca="1" si="119"/>
        <v>0.98767818207375258</v>
      </c>
      <c r="EB54" s="13">
        <f t="shared" ca="1" si="119"/>
        <v>0.9872499148888273</v>
      </c>
      <c r="EC54" s="13">
        <f t="shared" ca="1" si="119"/>
        <v>0.98682141697423187</v>
      </c>
      <c r="ED54" s="13">
        <f t="shared" ca="1" si="119"/>
        <v>0.98639268777152067</v>
      </c>
      <c r="EE54" s="13">
        <f t="shared" ca="1" si="119"/>
        <v>0.98596372672014132</v>
      </c>
      <c r="EF54" s="13">
        <f t="shared" ca="1" si="119"/>
        <v>0.98553453325742379</v>
      </c>
      <c r="EG54" s="13">
        <f t="shared" ca="1" si="119"/>
        <v>0.98510510681857044</v>
      </c>
      <c r="EH54" s="13">
        <f t="shared" ca="1" si="119"/>
        <v>0.9846754468366431</v>
      </c>
      <c r="EI54" s="13">
        <f t="shared" ca="1" si="119"/>
        <v>0.98424555274255399</v>
      </c>
      <c r="EJ54" s="13">
        <f t="shared" ca="1" si="119"/>
        <v>0.98381542396505206</v>
      </c>
      <c r="EK54" s="13">
        <f t="shared" ca="1" si="119"/>
        <v>0.98338505993071246</v>
      </c>
      <c r="EL54" s="13">
        <f t="shared" ca="1" si="119"/>
        <v>0.98295446006392728</v>
      </c>
      <c r="EM54" s="13">
        <f t="shared" ca="1" si="119"/>
        <v>0.98252362378689084</v>
      </c>
      <c r="EN54" s="13">
        <f t="shared" ca="1" si="119"/>
        <v>0.98209255051959021</v>
      </c>
      <c r="EO54" s="13">
        <f t="shared" ca="1" si="119"/>
        <v>0.98166123967979269</v>
      </c>
      <c r="EP54" s="13">
        <f t="shared" ca="1" si="119"/>
        <v>0.98122969068303445</v>
      </c>
      <c r="EQ54" s="13">
        <f t="shared" ca="1" si="119"/>
        <v>0.98079790294260849</v>
      </c>
      <c r="ER54" s="13">
        <f t="shared" ca="1" si="119"/>
        <v>0.98036587586955293</v>
      </c>
      <c r="ES54" s="13">
        <f t="shared" ca="1" si="119"/>
        <v>0.97993360887263892</v>
      </c>
      <c r="ET54" s="13">
        <f t="shared" ca="1" si="119"/>
        <v>0.97950110135835966</v>
      </c>
      <c r="EU54" s="13">
        <f t="shared" ca="1" si="119"/>
        <v>0.9790683527309153</v>
      </c>
      <c r="EV54" s="13">
        <f t="shared" ca="1" si="119"/>
        <v>0.9786353623922045</v>
      </c>
      <c r="EW54" s="13">
        <f t="shared" ca="1" si="119"/>
        <v>0.9782021297418092</v>
      </c>
      <c r="EX54" s="13">
        <f t="shared" ca="1" si="119"/>
        <v>0.97776865417698466</v>
      </c>
      <c r="EY54" s="13">
        <f t="shared" ca="1" si="119"/>
        <v>0.97733493509264446</v>
      </c>
      <c r="EZ54" s="13">
        <f t="shared" ca="1" si="119"/>
        <v>0.97690097188134983</v>
      </c>
      <c r="FA54" s="13">
        <f t="shared" ca="1" si="119"/>
        <v>0.97646676393329623</v>
      </c>
      <c r="FB54" s="13">
        <f t="shared" ca="1" si="119"/>
        <v>0.97603231063630169</v>
      </c>
      <c r="FC54" s="13">
        <f t="shared" ca="1" si="119"/>
        <v>0.97559761137579148</v>
      </c>
      <c r="FD54" s="13">
        <f t="shared" ca="1" si="119"/>
        <v>0.97516266553478836</v>
      </c>
      <c r="FE54" s="13">
        <f t="shared" ca="1" si="119"/>
        <v>0.97472747249389735</v>
      </c>
      <c r="FF54" s="13">
        <f t="shared" ca="1" si="119"/>
        <v>0.97429203163129374</v>
      </c>
      <c r="FG54" s="13">
        <f t="shared" ca="1" si="119"/>
        <v>0.97385634232270957</v>
      </c>
      <c r="FH54" s="13">
        <f t="shared" ca="1" si="119"/>
        <v>0.97342040394142038</v>
      </c>
      <c r="FI54" s="13">
        <f t="shared" ca="1" si="119"/>
        <v>0.97298421585823203</v>
      </c>
      <c r="FJ54" s="13">
        <f t="shared" ca="1" si="119"/>
        <v>0.97254777744146648</v>
      </c>
      <c r="FK54" s="13">
        <f t="shared" ca="1" si="119"/>
        <v>0.97211108805694957</v>
      </c>
      <c r="FL54" s="13">
        <f t="shared" ca="1" si="119"/>
        <v>0.97167414706799671</v>
      </c>
      <c r="FM54" s="13">
        <f t="shared" ca="1" si="119"/>
        <v>0.97123695383539865</v>
      </c>
      <c r="FN54" s="13">
        <f t="shared" ca="1" si="119"/>
        <v>0.97079950771740864</v>
      </c>
      <c r="FO54" s="13">
        <f t="shared" ca="1" si="119"/>
        <v>0.97036180806972805</v>
      </c>
      <c r="FP54" s="13">
        <f t="shared" ca="1" si="119"/>
        <v>0.96992385424549188</v>
      </c>
      <c r="FQ54" s="13">
        <f t="shared" ca="1" si="119"/>
        <v>0.96948564559525574</v>
      </c>
      <c r="FR54" s="13">
        <f t="shared" ca="1" si="119"/>
        <v>0.96904718146698077</v>
      </c>
      <c r="FS54" s="13">
        <f t="shared" ca="1" si="119"/>
        <v>0.96860846120601907</v>
      </c>
      <c r="FT54" s="13">
        <f t="shared" ca="1" si="119"/>
        <v>0.96816948415510073</v>
      </c>
      <c r="FU54" s="13">
        <f t="shared" ca="1" si="119"/>
        <v>0.96773024965431731</v>
      </c>
      <c r="FV54" s="13">
        <f t="shared" ca="1" si="119"/>
        <v>0.96729075704110934</v>
      </c>
      <c r="FW54" s="13">
        <f t="shared" ca="1" si="119"/>
        <v>0.96685100565024962</v>
      </c>
      <c r="FX54" s="13">
        <f t="shared" ca="1" si="119"/>
        <v>0.96641099481383008</v>
      </c>
      <c r="FY54" s="13">
        <f t="shared" ca="1" si="119"/>
        <v>0.96597072386124538</v>
      </c>
      <c r="FZ54" s="13">
        <f t="shared" ca="1" si="119"/>
        <v>0.96553019211917923</v>
      </c>
      <c r="GA54" s="13">
        <f t="shared" ca="1" si="119"/>
        <v>0.96508939891158763</v>
      </c>
      <c r="GB54" s="13">
        <f t="shared" ca="1" si="119"/>
        <v>0.96464834355968609</v>
      </c>
      <c r="GC54" s="13">
        <f t="shared" ca="1" si="119"/>
        <v>0.96420702538193082</v>
      </c>
      <c r="GD54" s="13">
        <f t="shared" ca="1" si="119"/>
        <v>0.96376544369400619</v>
      </c>
      <c r="GE54" s="13">
        <f t="shared" ca="1" si="119"/>
        <v>0.96332359780880883</v>
      </c>
      <c r="GF54" s="13">
        <f t="shared" ca="1" si="119"/>
        <v>0.96288148703642928</v>
      </c>
      <c r="GG54" s="13">
        <f t="shared" ca="1" si="119"/>
        <v>0.96243911068414045</v>
      </c>
      <c r="GH54" s="13">
        <f t="shared" ca="1" si="119"/>
        <v>0.96199646805637717</v>
      </c>
      <c r="GI54" s="13">
        <f t="shared" ca="1" si="119"/>
        <v>0.96155355845472368</v>
      </c>
      <c r="GJ54" s="13">
        <f t="shared" ca="1" si="119"/>
        <v>0.96111038117789604</v>
      </c>
      <c r="GK54" s="13">
        <f t="shared" ca="1" si="119"/>
        <v>0.96066693552172555</v>
      </c>
      <c r="GL54" s="13">
        <f t="shared" ref="GL54:IW54" ca="1" si="120">IF(AND(root1&lt;=1,root1&gt;=0),root1,root2)</f>
        <v>0.96022322077914224</v>
      </c>
      <c r="GM54" s="13">
        <f t="shared" ca="1" si="120"/>
        <v>0.95977923624016026</v>
      </c>
      <c r="GN54" s="13">
        <f t="shared" ca="1" si="120"/>
        <v>0.95933498119185845</v>
      </c>
      <c r="GO54" s="13">
        <f t="shared" ca="1" si="120"/>
        <v>0.95889045491836544</v>
      </c>
      <c r="GP54" s="13">
        <f t="shared" ca="1" si="120"/>
        <v>0.95844565670084259</v>
      </c>
      <c r="GQ54" s="13">
        <f t="shared" ca="1" si="120"/>
        <v>0.95800058581746672</v>
      </c>
      <c r="GR54" s="13">
        <f t="shared" ca="1" si="120"/>
        <v>0.95755524154341287</v>
      </c>
      <c r="GS54" s="13">
        <f t="shared" ca="1" si="120"/>
        <v>0.95710962315083592</v>
      </c>
      <c r="GT54" s="13">
        <f t="shared" ca="1" si="120"/>
        <v>0.95666372990885673</v>
      </c>
      <c r="GU54" s="13">
        <f t="shared" ca="1" si="120"/>
        <v>0.9562175610835405</v>
      </c>
      <c r="GV54" s="13">
        <f t="shared" ca="1" si="120"/>
        <v>0.95577111593788178</v>
      </c>
      <c r="GW54" s="13">
        <f t="shared" ca="1" si="120"/>
        <v>0.95532439373178546</v>
      </c>
      <c r="GX54" s="13">
        <f t="shared" ca="1" si="120"/>
        <v>0.95487739372204916</v>
      </c>
      <c r="GY54" s="13">
        <f t="shared" ca="1" si="120"/>
        <v>0.95443011516234644</v>
      </c>
      <c r="GZ54" s="13">
        <f t="shared" ca="1" si="120"/>
        <v>0.95398255730320614</v>
      </c>
      <c r="HA54" s="13">
        <f t="shared" ca="1" si="120"/>
        <v>0.95353471939199586</v>
      </c>
      <c r="HB54" s="13">
        <f t="shared" ca="1" si="120"/>
        <v>0.95308660067290374</v>
      </c>
      <c r="HC54" s="13">
        <f t="shared" ca="1" si="120"/>
        <v>0.95263820038691849</v>
      </c>
      <c r="HD54" s="13">
        <f t="shared" ca="1" si="120"/>
        <v>0.95218951777181104</v>
      </c>
      <c r="HE54" s="13">
        <f t="shared" ca="1" si="120"/>
        <v>0.9517405520621175</v>
      </c>
      <c r="HF54" s="13">
        <f t="shared" ca="1" si="120"/>
        <v>0.95129130248911808</v>
      </c>
      <c r="HG54" s="13">
        <f t="shared" ca="1" si="120"/>
        <v>0.95084176828081801</v>
      </c>
      <c r="HH54" s="13">
        <f t="shared" ca="1" si="120"/>
        <v>0.95039194866192911</v>
      </c>
      <c r="HI54" s="13">
        <f t="shared" ca="1" si="120"/>
        <v>0.94994184285385053</v>
      </c>
      <c r="HJ54" s="13">
        <f t="shared" ca="1" si="120"/>
        <v>0.94949145007464886</v>
      </c>
      <c r="HK54" s="13">
        <f t="shared" ca="1" si="120"/>
        <v>0.94904076953903715</v>
      </c>
      <c r="HL54" s="13">
        <f t="shared" ca="1" si="120"/>
        <v>0.94858980045835728</v>
      </c>
      <c r="HM54" s="13">
        <f t="shared" ca="1" si="120"/>
        <v>0.94813854204055825</v>
      </c>
      <c r="HN54" s="13">
        <f t="shared" ca="1" si="120"/>
        <v>0.94768699349017638</v>
      </c>
      <c r="HO54" s="13">
        <f t="shared" ca="1" si="120"/>
        <v>0.94723515400831648</v>
      </c>
      <c r="HP54" s="13">
        <f t="shared" ca="1" si="120"/>
        <v>0.9467830227926276</v>
      </c>
      <c r="HQ54" s="13">
        <f t="shared" ca="1" si="120"/>
        <v>0.94633059903728711</v>
      </c>
      <c r="HR54" s="13">
        <f t="shared" ca="1" si="120"/>
        <v>0.94587788193297651</v>
      </c>
      <c r="HS54" s="13">
        <f t="shared" ca="1" si="120"/>
        <v>0.94542487066686176</v>
      </c>
      <c r="HT54" s="13">
        <f t="shared" ca="1" si="120"/>
        <v>0.94497156442257135</v>
      </c>
      <c r="HU54" s="13">
        <f t="shared" ca="1" si="120"/>
        <v>0.94451796238017693</v>
      </c>
      <c r="HV54" s="13">
        <f t="shared" ca="1" si="120"/>
        <v>0.94406406371616924</v>
      </c>
      <c r="HW54" s="13">
        <f t="shared" ca="1" si="120"/>
        <v>0.94360986760343835</v>
      </c>
      <c r="HX54" s="13">
        <f t="shared" ca="1" si="120"/>
        <v>0.94315537321125076</v>
      </c>
      <c r="HY54" s="13">
        <f t="shared" ca="1" si="120"/>
        <v>0.94270057970522925</v>
      </c>
      <c r="HZ54" s="13">
        <f t="shared" ca="1" si="120"/>
        <v>0.94224548624732807</v>
      </c>
      <c r="IA54" s="13">
        <f t="shared" ca="1" si="120"/>
        <v>0.94179009199581265</v>
      </c>
      <c r="IB54" s="13">
        <f t="shared" ca="1" si="120"/>
        <v>0.9413343961052365</v>
      </c>
      <c r="IC54" s="13">
        <f t="shared" ca="1" si="120"/>
        <v>0.9408783977264189</v>
      </c>
      <c r="ID54" s="13">
        <f t="shared" ca="1" si="120"/>
        <v>0.94042209600642113</v>
      </c>
      <c r="IE54" s="13">
        <f t="shared" ca="1" si="120"/>
        <v>0.93996549008852459</v>
      </c>
      <c r="IF54" s="13">
        <f t="shared" ca="1" si="120"/>
        <v>0.93950857911220664</v>
      </c>
      <c r="IG54" s="13">
        <f t="shared" ca="1" si="120"/>
        <v>0.93905136221311813</v>
      </c>
      <c r="IH54" s="13">
        <f t="shared" ca="1" si="120"/>
        <v>0.93859383852305933</v>
      </c>
      <c r="II54" s="13">
        <f t="shared" ca="1" si="120"/>
        <v>0.93813600716995615</v>
      </c>
      <c r="IJ54" s="13">
        <f t="shared" ca="1" si="120"/>
        <v>0.93767786727783686</v>
      </c>
      <c r="IK54" s="13">
        <f t="shared" ca="1" si="120"/>
        <v>0.93721941796680663</v>
      </c>
      <c r="IL54" s="13">
        <f t="shared" ca="1" si="120"/>
        <v>0.93676065835302469</v>
      </c>
      <c r="IM54" s="13">
        <f t="shared" ca="1" si="120"/>
        <v>0.93630158754867931</v>
      </c>
      <c r="IN54" s="13">
        <f t="shared" ca="1" si="120"/>
        <v>0.93584220466196211</v>
      </c>
      <c r="IO54" s="13">
        <f t="shared" ca="1" si="120"/>
        <v>0.93538250879704521</v>
      </c>
      <c r="IP54" s="13">
        <f t="shared" ca="1" si="120"/>
        <v>0.93492249905405356</v>
      </c>
      <c r="IQ54" s="13">
        <f t="shared" ca="1" si="120"/>
        <v>0.9344621745290429</v>
      </c>
      <c r="IR54" s="13">
        <f t="shared" ca="1" si="120"/>
        <v>0.93400153431397137</v>
      </c>
      <c r="IS54" s="13">
        <f t="shared" ca="1" si="120"/>
        <v>0.93354057749667463</v>
      </c>
      <c r="IT54" s="13">
        <f t="shared" ca="1" si="120"/>
        <v>0.93307930316084042</v>
      </c>
      <c r="IU54" s="13">
        <f t="shared" ca="1" si="120"/>
        <v>0.93261771038598285</v>
      </c>
      <c r="IV54" s="13">
        <f t="shared" ca="1" si="120"/>
        <v>0.93215579824741435</v>
      </c>
      <c r="IW54" s="13">
        <f t="shared" ca="1" si="120"/>
        <v>0.93169356581622187</v>
      </c>
      <c r="IX54" s="13">
        <f t="shared" ref="IX54:KP54" ca="1" si="121">IF(AND(root1&lt;=1,root1&gt;=0),root1,root2)</f>
        <v>0.93123101215923609</v>
      </c>
      <c r="IY54" s="13">
        <f t="shared" ca="1" si="121"/>
        <v>0.93076813633900934</v>
      </c>
      <c r="IZ54" s="13">
        <f t="shared" ca="1" si="121"/>
        <v>0.93030493741378462</v>
      </c>
      <c r="JA54" s="13">
        <f t="shared" ca="1" si="121"/>
        <v>0.92984141443746915</v>
      </c>
      <c r="JB54" s="13">
        <f t="shared" ca="1" si="121"/>
        <v>0.92937756645960767</v>
      </c>
      <c r="JC54" s="13">
        <f t="shared" ca="1" si="121"/>
        <v>0.92891339252535465</v>
      </c>
      <c r="JD54" s="13">
        <f t="shared" ca="1" si="121"/>
        <v>0.92844889167544364</v>
      </c>
      <c r="JE54" s="13">
        <f t="shared" ca="1" si="121"/>
        <v>0.92798406294616331</v>
      </c>
      <c r="JF54" s="13">
        <f t="shared" ca="1" si="121"/>
        <v>0.92751890536932402</v>
      </c>
      <c r="JG54" s="13">
        <f t="shared" ca="1" si="121"/>
        <v>0.92705341797223284</v>
      </c>
      <c r="JH54" s="13">
        <f t="shared" ca="1" si="121"/>
        <v>0.9265875997776627</v>
      </c>
      <c r="JI54" s="13">
        <f t="shared" ca="1" si="121"/>
        <v>0.92612144980382372</v>
      </c>
      <c r="JJ54" s="13">
        <f t="shared" ca="1" si="121"/>
        <v>0.92565496706433303</v>
      </c>
      <c r="JK54" s="13">
        <f t="shared" ca="1" si="121"/>
        <v>0.92518815056818704</v>
      </c>
      <c r="JL54" s="13">
        <f t="shared" ca="1" si="121"/>
        <v>0.92472099931972795</v>
      </c>
      <c r="JM54" s="13">
        <f t="shared" ca="1" si="121"/>
        <v>0.92425351231861597</v>
      </c>
      <c r="JN54" s="13">
        <f t="shared" ca="1" si="121"/>
        <v>0.92378568855979903</v>
      </c>
      <c r="JO54" s="13">
        <f t="shared" ca="1" si="121"/>
        <v>0.92331752703348191</v>
      </c>
      <c r="JP54" s="13">
        <f t="shared" ca="1" si="121"/>
        <v>0.92284902672509161</v>
      </c>
      <c r="JQ54" s="13">
        <f t="shared" ca="1" si="121"/>
        <v>0.92238018661525245</v>
      </c>
      <c r="JR54" s="13">
        <f t="shared" ca="1" si="121"/>
        <v>0.92191100567974926</v>
      </c>
      <c r="JS54" s="13">
        <f t="shared" ca="1" si="121"/>
        <v>0.92144148288949856</v>
      </c>
      <c r="JT54" s="13">
        <f t="shared" ca="1" si="121"/>
        <v>0.92097161721051402</v>
      </c>
      <c r="JU54" s="13">
        <f t="shared" ca="1" si="121"/>
        <v>0.92050140760387711</v>
      </c>
      <c r="JV54" s="13">
        <f t="shared" ca="1" si="121"/>
        <v>0.92003085302570176</v>
      </c>
      <c r="JW54" s="13">
        <f t="shared" ca="1" si="121"/>
        <v>0.91955995242710287</v>
      </c>
      <c r="JX54" s="13">
        <f t="shared" ca="1" si="121"/>
        <v>0.91908870475416338</v>
      </c>
      <c r="JY54" s="13">
        <f t="shared" ca="1" si="121"/>
        <v>0.9186171089478995</v>
      </c>
      <c r="JZ54" s="13">
        <f t="shared" ca="1" si="121"/>
        <v>0.91814516394422807</v>
      </c>
      <c r="KA54" s="13">
        <f t="shared" ca="1" si="121"/>
        <v>0.91767286867393216</v>
      </c>
      <c r="KB54" s="13">
        <f t="shared" ca="1" si="121"/>
        <v>0.91720022206262763</v>
      </c>
      <c r="KC54" s="13">
        <f t="shared" ca="1" si="121"/>
        <v>0.91672722303072562</v>
      </c>
      <c r="KD54" s="13">
        <f t="shared" ca="1" si="121"/>
        <v>0.91625387049340212</v>
      </c>
      <c r="KE54" s="13">
        <f t="shared" ca="1" si="121"/>
        <v>0.91578016336055812</v>
      </c>
      <c r="KF54" s="13">
        <f t="shared" ca="1" si="121"/>
        <v>0.91530610053678851</v>
      </c>
      <c r="KG54" s="13">
        <f t="shared" ca="1" si="121"/>
        <v>0.91483168092134282</v>
      </c>
      <c r="KH54" s="13">
        <f t="shared" ca="1" si="121"/>
        <v>0.91435690340809017</v>
      </c>
      <c r="KI54" s="13">
        <f t="shared" ca="1" si="121"/>
        <v>0.91388176688548384</v>
      </c>
      <c r="KJ54" s="13">
        <f t="shared" ca="1" si="121"/>
        <v>0.91340627023652221</v>
      </c>
      <c r="KK54" s="13">
        <f t="shared" ca="1" si="121"/>
        <v>0.91293041233871552</v>
      </c>
      <c r="KL54" s="13">
        <f t="shared" ca="1" si="121"/>
        <v>0.91245419206404288</v>
      </c>
      <c r="KM54" s="13">
        <f t="shared" ca="1" si="121"/>
        <v>0.91197760827892083</v>
      </c>
      <c r="KN54" s="13">
        <f t="shared" ca="1" si="121"/>
        <v>0.91150065984415951</v>
      </c>
      <c r="KO54" s="13">
        <f t="shared" ca="1" si="121"/>
        <v>0.91102334561492948</v>
      </c>
      <c r="KP54" s="13">
        <f t="shared" ca="1" si="121"/>
        <v>0.91102334561492948</v>
      </c>
    </row>
    <row r="56" spans="1:302" x14ac:dyDescent="0.2">
      <c r="A56" s="13" t="s">
        <v>80</v>
      </c>
      <c r="B56" s="13">
        <f t="shared" ref="B56:BM56" ca="1" si="122">alpha^2*vol_last^2+(1-alpha)^2*vol_next^2+2*alpha*(1-alpha)*cov_last_next</f>
        <v>9.5017699895400333E-8</v>
      </c>
      <c r="C56" s="13">
        <f t="shared" ca="1" si="122"/>
        <v>1.0305224848754513E-7</v>
      </c>
      <c r="D56" s="13">
        <f t="shared" ca="1" si="122"/>
        <v>1.1141284627911114E-7</v>
      </c>
      <c r="E56" s="13">
        <f t="shared" ca="1" si="122"/>
        <v>1.200994932700983E-7</v>
      </c>
      <c r="F56" s="13">
        <f t="shared" ca="1" si="122"/>
        <v>1.2911218946050658E-7</v>
      </c>
      <c r="G56" s="13">
        <f t="shared" ca="1" si="122"/>
        <v>1.3845093485033611E-7</v>
      </c>
      <c r="H56" s="13">
        <f t="shared" ca="1" si="122"/>
        <v>1.4811572943958672E-7</v>
      </c>
      <c r="I56" s="13">
        <f t="shared" ca="1" si="122"/>
        <v>1.5810657322825853E-7</v>
      </c>
      <c r="J56" s="13">
        <f t="shared" ca="1" si="122"/>
        <v>1.6842346621635145E-7</v>
      </c>
      <c r="K56" s="13">
        <f t="shared" ca="1" si="122"/>
        <v>1.7906640840386546E-7</v>
      </c>
      <c r="L56" s="13">
        <f t="shared" ca="1" si="122"/>
        <v>1.9003539979080072E-7</v>
      </c>
      <c r="M56" s="13">
        <f t="shared" ca="1" si="122"/>
        <v>1.9207431030261373E-7</v>
      </c>
      <c r="N56" s="13">
        <f t="shared" ca="1" si="122"/>
        <v>1.9412410037481625E-7</v>
      </c>
      <c r="O56" s="13">
        <f t="shared" ca="1" si="122"/>
        <v>1.9618477000740833E-7</v>
      </c>
      <c r="P56" s="13">
        <f t="shared" ca="1" si="122"/>
        <v>1.9825631920038999E-7</v>
      </c>
      <c r="Q56" s="13">
        <f t="shared" ca="1" si="122"/>
        <v>2.0033874795376112E-7</v>
      </c>
      <c r="R56" s="13">
        <f t="shared" ca="1" si="122"/>
        <v>2.024320562675219E-7</v>
      </c>
      <c r="S56" s="13">
        <f t="shared" ca="1" si="122"/>
        <v>2.0453624414167212E-7</v>
      </c>
      <c r="T56" s="13">
        <f t="shared" ca="1" si="122"/>
        <v>2.0665131157621193E-7</v>
      </c>
      <c r="U56" s="13">
        <f t="shared" ca="1" si="122"/>
        <v>2.0877725857114124E-7</v>
      </c>
      <c r="V56" s="13">
        <f t="shared" ca="1" si="122"/>
        <v>2.1091408512646016E-7</v>
      </c>
      <c r="W56" s="13">
        <f t="shared" ca="1" si="122"/>
        <v>2.1219499405274583E-7</v>
      </c>
      <c r="X56" s="13">
        <f t="shared" ca="1" si="122"/>
        <v>2.1347978077678517E-7</v>
      </c>
      <c r="Y56" s="13">
        <f t="shared" ca="1" si="122"/>
        <v>2.1476844529857812E-7</v>
      </c>
      <c r="Z56" s="13">
        <f t="shared" ca="1" si="122"/>
        <v>2.1606098761812457E-7</v>
      </c>
      <c r="AA56" s="13">
        <f t="shared" ca="1" si="122"/>
        <v>2.1735740773542479E-7</v>
      </c>
      <c r="AB56" s="13">
        <f t="shared" ca="1" si="122"/>
        <v>2.1865770565047846E-7</v>
      </c>
      <c r="AC56" s="13">
        <f t="shared" ca="1" si="122"/>
        <v>2.1996188136328583E-7</v>
      </c>
      <c r="AD56" s="13">
        <f t="shared" ca="1" si="122"/>
        <v>2.2126993487384672E-7</v>
      </c>
      <c r="AE56" s="13">
        <f t="shared" ca="1" si="122"/>
        <v>2.2258186618216115E-7</v>
      </c>
      <c r="AF56" s="13">
        <f t="shared" ca="1" si="122"/>
        <v>2.2389767528822935E-7</v>
      </c>
      <c r="AG56" s="13">
        <f t="shared" ca="1" si="122"/>
        <v>2.2478999612588689E-7</v>
      </c>
      <c r="AH56" s="13">
        <f t="shared" ca="1" si="122"/>
        <v>2.256840915549035E-7</v>
      </c>
      <c r="AI56" s="13">
        <f t="shared" ca="1" si="122"/>
        <v>2.2657996157527921E-7</v>
      </c>
      <c r="AJ56" s="13">
        <f t="shared" ca="1" si="122"/>
        <v>2.2747760618701391E-7</v>
      </c>
      <c r="AK56" s="13">
        <f t="shared" ca="1" si="122"/>
        <v>2.2837702539010777E-7</v>
      </c>
      <c r="AL56" s="13">
        <f t="shared" ca="1" si="122"/>
        <v>2.2927821918456067E-7</v>
      </c>
      <c r="AM56" s="13">
        <f t="shared" ca="1" si="122"/>
        <v>2.3018118757037264E-7</v>
      </c>
      <c r="AN56" s="13">
        <f t="shared" ca="1" si="122"/>
        <v>2.3108593054754358E-7</v>
      </c>
      <c r="AO56" s="13">
        <f t="shared" ca="1" si="122"/>
        <v>2.319924481160737E-7</v>
      </c>
      <c r="AP56" s="13">
        <f t="shared" ca="1" si="122"/>
        <v>2.3290074027596284E-7</v>
      </c>
      <c r="AQ56" s="13">
        <f t="shared" ca="1" si="122"/>
        <v>2.3393309464336777E-7</v>
      </c>
      <c r="AR56" s="13">
        <f t="shared" ca="1" si="122"/>
        <v>2.3496773195764401E-7</v>
      </c>
      <c r="AS56" s="13">
        <f t="shared" ca="1" si="122"/>
        <v>2.3600465221879169E-7</v>
      </c>
      <c r="AT56" s="13">
        <f t="shared" ca="1" si="122"/>
        <v>2.3704385542681058E-7</v>
      </c>
      <c r="AU56" s="13">
        <f t="shared" ca="1" si="122"/>
        <v>2.3808534158170085E-7</v>
      </c>
      <c r="AV56" s="13">
        <f t="shared" ca="1" si="122"/>
        <v>2.3912911068346241E-7</v>
      </c>
      <c r="AW56" s="13">
        <f t="shared" ca="1" si="122"/>
        <v>2.4017516273209534E-7</v>
      </c>
      <c r="AX56" s="13">
        <f t="shared" ca="1" si="122"/>
        <v>2.4122349772759973E-7</v>
      </c>
      <c r="AY56" s="13">
        <f t="shared" ca="1" si="122"/>
        <v>2.4227411566997522E-7</v>
      </c>
      <c r="AZ56" s="13">
        <f t="shared" ca="1" si="122"/>
        <v>2.4332701655922213E-7</v>
      </c>
      <c r="BA56" s="13">
        <f t="shared" ca="1" si="122"/>
        <v>2.4238022361271652E-7</v>
      </c>
      <c r="BB56" s="13">
        <f t="shared" ca="1" si="122"/>
        <v>2.4143527625890747E-7</v>
      </c>
      <c r="BC56" s="13">
        <f t="shared" ca="1" si="122"/>
        <v>2.4049217449779486E-7</v>
      </c>
      <c r="BD56" s="13">
        <f t="shared" ca="1" si="122"/>
        <v>2.3955091832937887E-7</v>
      </c>
      <c r="BE56" s="13">
        <f t="shared" ca="1" si="122"/>
        <v>2.3861150775365911E-7</v>
      </c>
      <c r="BF56" s="13">
        <f t="shared" ca="1" si="122"/>
        <v>2.3767394277063615E-7</v>
      </c>
      <c r="BG56" s="13">
        <f t="shared" ca="1" si="122"/>
        <v>2.3673822338030959E-7</v>
      </c>
      <c r="BH56" s="13">
        <f t="shared" ca="1" si="122"/>
        <v>2.3580434958267956E-7</v>
      </c>
      <c r="BI56" s="13">
        <f t="shared" ca="1" si="122"/>
        <v>2.3487232137774614E-7</v>
      </c>
      <c r="BJ56" s="13">
        <f t="shared" ca="1" si="122"/>
        <v>2.3394213876550909E-7</v>
      </c>
      <c r="BK56" s="13">
        <f t="shared" ca="1" si="122"/>
        <v>2.3301380174596867E-7</v>
      </c>
      <c r="BL56" s="13">
        <f t="shared" ca="1" si="122"/>
        <v>2.3208731031912466E-7</v>
      </c>
      <c r="BM56" s="13">
        <f t="shared" ca="1" si="122"/>
        <v>2.3116266448497733E-7</v>
      </c>
      <c r="BN56" s="13">
        <f t="shared" ref="BN56:DY56" ca="1" si="123">alpha^2*vol_last^2+(1-alpha)^2*vol_next^2+2*alpha*(1-alpha)*cov_last_next</f>
        <v>2.3023986424352638E-7</v>
      </c>
      <c r="BO56" s="13">
        <f t="shared" ca="1" si="123"/>
        <v>2.2931890959477201E-7</v>
      </c>
      <c r="BP56" s="13">
        <f t="shared" ca="1" si="123"/>
        <v>2.2839980053871406E-7</v>
      </c>
      <c r="BQ56" s="13">
        <f t="shared" ca="1" si="123"/>
        <v>2.2748253707535259E-7</v>
      </c>
      <c r="BR56" s="13">
        <f t="shared" ca="1" si="123"/>
        <v>2.2656711920468779E-7</v>
      </c>
      <c r="BS56" s="13">
        <f t="shared" ca="1" si="123"/>
        <v>2.2565354692671944E-7</v>
      </c>
      <c r="BT56" s="13">
        <f t="shared" ca="1" si="123"/>
        <v>2.2474182024144767E-7</v>
      </c>
      <c r="BU56" s="13">
        <f t="shared" ca="1" si="123"/>
        <v>2.2503405988990433E-7</v>
      </c>
      <c r="BV56" s="13">
        <f t="shared" ca="1" si="123"/>
        <v>2.2532648941964407E-7</v>
      </c>
      <c r="BW56" s="13">
        <f t="shared" ca="1" si="123"/>
        <v>2.2561910883066652E-7</v>
      </c>
      <c r="BX56" s="13">
        <f t="shared" ca="1" si="123"/>
        <v>2.2591191812297204E-7</v>
      </c>
      <c r="BY56" s="13">
        <f t="shared" ca="1" si="123"/>
        <v>2.2620491729656047E-7</v>
      </c>
      <c r="BZ56" s="13">
        <f t="shared" ca="1" si="123"/>
        <v>2.2649810635143173E-7</v>
      </c>
      <c r="CA56" s="13">
        <f t="shared" ca="1" si="123"/>
        <v>2.2679148528758597E-7</v>
      </c>
      <c r="CB56" s="13">
        <f t="shared" ca="1" si="123"/>
        <v>2.2708505410502309E-7</v>
      </c>
      <c r="CC56" s="13">
        <f t="shared" ca="1" si="123"/>
        <v>2.2737881280374307E-7</v>
      </c>
      <c r="CD56" s="13">
        <f t="shared" ca="1" si="123"/>
        <v>2.2767276138374614E-7</v>
      </c>
      <c r="CE56" s="13">
        <f t="shared" ca="1" si="123"/>
        <v>2.2796689984503207E-7</v>
      </c>
      <c r="CF56" s="13">
        <f t="shared" ca="1" si="123"/>
        <v>2.2826122818760077E-7</v>
      </c>
      <c r="CG56" s="13">
        <f t="shared" ca="1" si="123"/>
        <v>2.2855574641145261E-7</v>
      </c>
      <c r="CH56" s="13">
        <f t="shared" ca="1" si="123"/>
        <v>2.2885045451658715E-7</v>
      </c>
      <c r="CI56" s="13">
        <f t="shared" ca="1" si="123"/>
        <v>2.2914535250300473E-7</v>
      </c>
      <c r="CJ56" s="13">
        <f t="shared" ca="1" si="123"/>
        <v>2.2944044037070524E-7</v>
      </c>
      <c r="CK56" s="13">
        <f t="shared" ca="1" si="123"/>
        <v>2.2973571811968861E-7</v>
      </c>
      <c r="CL56" s="13">
        <f t="shared" ca="1" si="123"/>
        <v>2.3003118574995483E-7</v>
      </c>
      <c r="CM56" s="13">
        <f t="shared" ca="1" si="123"/>
        <v>2.3032684326150412E-7</v>
      </c>
      <c r="CN56" s="13">
        <f t="shared" ca="1" si="123"/>
        <v>2.3062269065433621E-7</v>
      </c>
      <c r="CO56" s="13">
        <f t="shared" ca="1" si="123"/>
        <v>2.3091872792845123E-7</v>
      </c>
      <c r="CP56" s="13">
        <f t="shared" ca="1" si="123"/>
        <v>2.3121495508384924E-7</v>
      </c>
      <c r="CQ56" s="13">
        <f t="shared" ca="1" si="123"/>
        <v>2.3151137212053005E-7</v>
      </c>
      <c r="CR56" s="13">
        <f t="shared" ca="1" si="123"/>
        <v>2.318079790384939E-7</v>
      </c>
      <c r="CS56" s="13">
        <f t="shared" ca="1" si="123"/>
        <v>2.321047758377405E-7</v>
      </c>
      <c r="CT56" s="13">
        <f t="shared" ca="1" si="123"/>
        <v>2.3240176251827024E-7</v>
      </c>
      <c r="CU56" s="13">
        <f t="shared" ca="1" si="123"/>
        <v>2.3269893908008271E-7</v>
      </c>
      <c r="CV56" s="13">
        <f t="shared" ca="1" si="123"/>
        <v>2.3299630552317813E-7</v>
      </c>
      <c r="CW56" s="13">
        <f t="shared" ca="1" si="123"/>
        <v>2.3329386184755652E-7</v>
      </c>
      <c r="CX56" s="13">
        <f t="shared" ca="1" si="123"/>
        <v>2.3359160805321776E-7</v>
      </c>
      <c r="CY56" s="13">
        <f t="shared" ca="1" si="123"/>
        <v>2.3346803468568418E-7</v>
      </c>
      <c r="CZ56" s="13">
        <f t="shared" ca="1" si="123"/>
        <v>2.3334449401285599E-7</v>
      </c>
      <c r="DA56" s="13">
        <f t="shared" ca="1" si="123"/>
        <v>2.3322098603473327E-7</v>
      </c>
      <c r="DB56" s="13">
        <f t="shared" ca="1" si="123"/>
        <v>2.3309751075131601E-7</v>
      </c>
      <c r="DC56" s="13">
        <f t="shared" ca="1" si="123"/>
        <v>2.3297406816260403E-7</v>
      </c>
      <c r="DD56" s="13">
        <f t="shared" ca="1" si="123"/>
        <v>2.3285065826859741E-7</v>
      </c>
      <c r="DE56" s="13">
        <f t="shared" ca="1" si="123"/>
        <v>2.3272728106929648E-7</v>
      </c>
      <c r="DF56" s="13">
        <f t="shared" ca="1" si="123"/>
        <v>2.3260393656470073E-7</v>
      </c>
      <c r="DG56" s="13">
        <f t="shared" ca="1" si="123"/>
        <v>2.324806247548104E-7</v>
      </c>
      <c r="DH56" s="13">
        <f t="shared" ca="1" si="123"/>
        <v>2.3235734563962563E-7</v>
      </c>
      <c r="DI56" s="13">
        <f t="shared" ca="1" si="123"/>
        <v>2.3223409921914601E-7</v>
      </c>
      <c r="DJ56" s="13">
        <f t="shared" ca="1" si="123"/>
        <v>2.3211088549337206E-7</v>
      </c>
      <c r="DK56" s="13">
        <f t="shared" ca="1" si="123"/>
        <v>2.3198770446230339E-7</v>
      </c>
      <c r="DL56" s="13">
        <f t="shared" ca="1" si="123"/>
        <v>2.3186455612594045E-7</v>
      </c>
      <c r="DM56" s="13">
        <f t="shared" ca="1" si="123"/>
        <v>2.3174144048428245E-7</v>
      </c>
      <c r="DN56" s="13">
        <f t="shared" ca="1" si="123"/>
        <v>2.3161835753733012E-7</v>
      </c>
      <c r="DO56" s="13">
        <f t="shared" ca="1" si="123"/>
        <v>2.3149530728508315E-7</v>
      </c>
      <c r="DP56" s="13">
        <f t="shared" ca="1" si="123"/>
        <v>2.3137228972754162E-7</v>
      </c>
      <c r="DQ56" s="13">
        <f t="shared" ca="1" si="123"/>
        <v>2.3124930486470557E-7</v>
      </c>
      <c r="DR56" s="13">
        <f t="shared" ca="1" si="123"/>
        <v>2.3112635269657473E-7</v>
      </c>
      <c r="DS56" s="13">
        <f t="shared" ca="1" si="123"/>
        <v>2.3100343322314938E-7</v>
      </c>
      <c r="DT56" s="13">
        <f t="shared" ca="1" si="123"/>
        <v>2.3088054644442967E-7</v>
      </c>
      <c r="DU56" s="13">
        <f t="shared" ca="1" si="123"/>
        <v>2.3075769236041525E-7</v>
      </c>
      <c r="DV56" s="13">
        <f t="shared" ca="1" si="123"/>
        <v>2.3063487097110607E-7</v>
      </c>
      <c r="DW56" s="13">
        <f t="shared" ca="1" si="123"/>
        <v>2.3051208227650255E-7</v>
      </c>
      <c r="DX56" s="13">
        <f t="shared" ca="1" si="123"/>
        <v>2.303893262766042E-7</v>
      </c>
      <c r="DY56" s="13">
        <f t="shared" ca="1" si="123"/>
        <v>2.3026660297141155E-7</v>
      </c>
      <c r="DZ56" s="13">
        <f t="shared" ref="DZ56:GK56" ca="1" si="124">alpha^2*vol_last^2+(1-alpha)^2*vol_next^2+2*alpha*(1-alpha)*cov_last_next</f>
        <v>2.3014391236092407E-7</v>
      </c>
      <c r="EA56" s="13">
        <f t="shared" ca="1" si="124"/>
        <v>2.3002125444514222E-7</v>
      </c>
      <c r="EB56" s="13">
        <f t="shared" ca="1" si="124"/>
        <v>2.2989862922406556E-7</v>
      </c>
      <c r="EC56" s="13">
        <f t="shared" ca="1" si="124"/>
        <v>2.297760366976944E-7</v>
      </c>
      <c r="ED56" s="13">
        <f t="shared" ca="1" si="124"/>
        <v>2.2965347686602872E-7</v>
      </c>
      <c r="EE56" s="13">
        <f t="shared" ca="1" si="124"/>
        <v>2.2953094972906849E-7</v>
      </c>
      <c r="EF56" s="13">
        <f t="shared" ca="1" si="124"/>
        <v>2.2940845528681356E-7</v>
      </c>
      <c r="EG56" s="13">
        <f t="shared" ca="1" si="124"/>
        <v>2.2928599353926409E-7</v>
      </c>
      <c r="EH56" s="13">
        <f t="shared" ca="1" si="124"/>
        <v>2.2916356448641995E-7</v>
      </c>
      <c r="EI56" s="13">
        <f t="shared" ca="1" si="124"/>
        <v>2.2904116812828139E-7</v>
      </c>
      <c r="EJ56" s="13">
        <f t="shared" ca="1" si="124"/>
        <v>2.2891880446484826E-7</v>
      </c>
      <c r="EK56" s="13">
        <f t="shared" ca="1" si="124"/>
        <v>2.2879647349612035E-7</v>
      </c>
      <c r="EL56" s="13">
        <f t="shared" ca="1" si="124"/>
        <v>2.2867417522209794E-7</v>
      </c>
      <c r="EM56" s="13">
        <f t="shared" ca="1" si="124"/>
        <v>2.2855190964278097E-7</v>
      </c>
      <c r="EN56" s="13">
        <f t="shared" ca="1" si="124"/>
        <v>2.2842967675816943E-7</v>
      </c>
      <c r="EO56" s="13">
        <f t="shared" ca="1" si="124"/>
        <v>2.283074765682633E-7</v>
      </c>
      <c r="EP56" s="13">
        <f t="shared" ca="1" si="124"/>
        <v>2.2818530907306258E-7</v>
      </c>
      <c r="EQ56" s="13">
        <f t="shared" ca="1" si="124"/>
        <v>2.2806317427256725E-7</v>
      </c>
      <c r="ER56" s="13">
        <f t="shared" ca="1" si="124"/>
        <v>2.2794107216677733E-7</v>
      </c>
      <c r="ES56" s="13">
        <f t="shared" ca="1" si="124"/>
        <v>2.2781900275569277E-7</v>
      </c>
      <c r="ET56" s="13">
        <f t="shared" ca="1" si="124"/>
        <v>2.2769696603931378E-7</v>
      </c>
      <c r="EU56" s="13">
        <f t="shared" ca="1" si="124"/>
        <v>2.2757496201764009E-7</v>
      </c>
      <c r="EV56" s="13">
        <f t="shared" ca="1" si="124"/>
        <v>2.2745299069067189E-7</v>
      </c>
      <c r="EW56" s="13">
        <f t="shared" ca="1" si="124"/>
        <v>2.27331052058409E-7</v>
      </c>
      <c r="EX56" s="13">
        <f t="shared" ca="1" si="124"/>
        <v>2.2720914612085162E-7</v>
      </c>
      <c r="EY56" s="13">
        <f t="shared" ca="1" si="124"/>
        <v>2.2708727287799966E-7</v>
      </c>
      <c r="EZ56" s="13">
        <f t="shared" ca="1" si="124"/>
        <v>2.2696543232985308E-7</v>
      </c>
      <c r="FA56" s="13">
        <f t="shared" ca="1" si="124"/>
        <v>2.2684362447641188E-7</v>
      </c>
      <c r="FB56" s="13">
        <f t="shared" ca="1" si="124"/>
        <v>2.267218493176762E-7</v>
      </c>
      <c r="FC56" s="13">
        <f t="shared" ca="1" si="124"/>
        <v>2.2660010685364588E-7</v>
      </c>
      <c r="FD56" s="13">
        <f t="shared" ca="1" si="124"/>
        <v>2.2647839708432097E-7</v>
      </c>
      <c r="FE56" s="13">
        <f t="shared" ca="1" si="124"/>
        <v>2.2635672000970142E-7</v>
      </c>
      <c r="FF56" s="13">
        <f t="shared" ca="1" si="124"/>
        <v>2.2623507562978731E-7</v>
      </c>
      <c r="FG56" s="13">
        <f t="shared" ca="1" si="124"/>
        <v>2.2611346394457863E-7</v>
      </c>
      <c r="FH56" s="13">
        <f t="shared" ca="1" si="124"/>
        <v>2.2599188495407537E-7</v>
      </c>
      <c r="FI56" s="13">
        <f t="shared" ca="1" si="124"/>
        <v>2.2587033865827756E-7</v>
      </c>
      <c r="FJ56" s="13">
        <f t="shared" ca="1" si="124"/>
        <v>2.2574882505718515E-7</v>
      </c>
      <c r="FK56" s="13">
        <f t="shared" ca="1" si="124"/>
        <v>2.2562734415079811E-7</v>
      </c>
      <c r="FL56" s="13">
        <f t="shared" ca="1" si="124"/>
        <v>2.2550589593911657E-7</v>
      </c>
      <c r="FM56" s="13">
        <f t="shared" ca="1" si="124"/>
        <v>2.2538448042214039E-7</v>
      </c>
      <c r="FN56" s="13">
        <f t="shared" ca="1" si="124"/>
        <v>2.2526309759986961E-7</v>
      </c>
      <c r="FO56" s="13">
        <f t="shared" ca="1" si="124"/>
        <v>2.251417474723043E-7</v>
      </c>
      <c r="FP56" s="13">
        <f t="shared" ca="1" si="124"/>
        <v>2.2502043003944432E-7</v>
      </c>
      <c r="FQ56" s="13">
        <f t="shared" ca="1" si="124"/>
        <v>2.2489914530128978E-7</v>
      </c>
      <c r="FR56" s="13">
        <f t="shared" ca="1" si="124"/>
        <v>2.2477789325784076E-7</v>
      </c>
      <c r="FS56" s="13">
        <f t="shared" ca="1" si="124"/>
        <v>2.2465667390909701E-7</v>
      </c>
      <c r="FT56" s="13">
        <f t="shared" ca="1" si="124"/>
        <v>2.2453548725505881E-7</v>
      </c>
      <c r="FU56" s="13">
        <f t="shared" ca="1" si="124"/>
        <v>2.2441433329572591E-7</v>
      </c>
      <c r="FV56" s="13">
        <f t="shared" ca="1" si="124"/>
        <v>2.2429321203109851E-7</v>
      </c>
      <c r="FW56" s="13">
        <f t="shared" ca="1" si="124"/>
        <v>2.2417212346117643E-7</v>
      </c>
      <c r="FX56" s="13">
        <f t="shared" ca="1" si="124"/>
        <v>2.2405106758595985E-7</v>
      </c>
      <c r="FY56" s="13">
        <f t="shared" ca="1" si="124"/>
        <v>2.2393004440544859E-7</v>
      </c>
      <c r="FZ56" s="13">
        <f t="shared" ca="1" si="124"/>
        <v>2.2380905391964288E-7</v>
      </c>
      <c r="GA56" s="13">
        <f t="shared" ca="1" si="124"/>
        <v>2.2368809612854248E-7</v>
      </c>
      <c r="GB56" s="13">
        <f t="shared" ca="1" si="124"/>
        <v>2.2356717103214767E-7</v>
      </c>
      <c r="GC56" s="13">
        <f t="shared" ca="1" si="124"/>
        <v>2.2344627863045811E-7</v>
      </c>
      <c r="GD56" s="13">
        <f t="shared" ca="1" si="124"/>
        <v>2.2332541892347394E-7</v>
      </c>
      <c r="GE56" s="13">
        <f t="shared" ca="1" si="124"/>
        <v>2.2320459191119534E-7</v>
      </c>
      <c r="GF56" s="13">
        <f t="shared" ca="1" si="124"/>
        <v>2.2308379759362196E-7</v>
      </c>
      <c r="GG56" s="13">
        <f t="shared" ca="1" si="124"/>
        <v>2.2296303597075416E-7</v>
      </c>
      <c r="GH56" s="13">
        <f t="shared" ca="1" si="124"/>
        <v>2.2284230704259168E-7</v>
      </c>
      <c r="GI56" s="13">
        <f t="shared" ca="1" si="124"/>
        <v>2.2272161080913459E-7</v>
      </c>
      <c r="GJ56" s="13">
        <f t="shared" ca="1" si="124"/>
        <v>2.2260094727038302E-7</v>
      </c>
      <c r="GK56" s="13">
        <f t="shared" ca="1" si="124"/>
        <v>2.2248031642633685E-7</v>
      </c>
      <c r="GL56" s="13">
        <f t="shared" ref="GL56:IW56" ca="1" si="125">alpha^2*vol_last^2+(1-alpha)^2*vol_next^2+2*alpha*(1-alpha)*cov_last_next</f>
        <v>2.2235971827699602E-7</v>
      </c>
      <c r="GM56" s="13">
        <f t="shared" ca="1" si="125"/>
        <v>2.2223915282236071E-7</v>
      </c>
      <c r="GN56" s="13">
        <f t="shared" ca="1" si="125"/>
        <v>2.2211862006243078E-7</v>
      </c>
      <c r="GO56" s="13">
        <f t="shared" ca="1" si="125"/>
        <v>2.2199811999720621E-7</v>
      </c>
      <c r="GP56" s="13">
        <f t="shared" ca="1" si="125"/>
        <v>2.2187765262668705E-7</v>
      </c>
      <c r="GQ56" s="13">
        <f t="shared" ca="1" si="125"/>
        <v>2.2175721795087337E-7</v>
      </c>
      <c r="GR56" s="13">
        <f t="shared" ca="1" si="125"/>
        <v>2.2163681596976511E-7</v>
      </c>
      <c r="GS56" s="13">
        <f t="shared" ca="1" si="125"/>
        <v>2.2151644668336213E-7</v>
      </c>
      <c r="GT56" s="13">
        <f t="shared" ca="1" si="125"/>
        <v>2.213961100916647E-7</v>
      </c>
      <c r="GU56" s="13">
        <f t="shared" ca="1" si="125"/>
        <v>2.2127580619467267E-7</v>
      </c>
      <c r="GV56" s="13">
        <f t="shared" ca="1" si="125"/>
        <v>2.2115553499238605E-7</v>
      </c>
      <c r="GW56" s="13">
        <f t="shared" ca="1" si="125"/>
        <v>2.2103529648480482E-7</v>
      </c>
      <c r="GX56" s="13">
        <f t="shared" ca="1" si="125"/>
        <v>2.2091509067192895E-7</v>
      </c>
      <c r="GY56" s="13">
        <f t="shared" ca="1" si="125"/>
        <v>2.2079491755375862E-7</v>
      </c>
      <c r="GZ56" s="13">
        <f t="shared" ca="1" si="125"/>
        <v>2.2067477713029367E-7</v>
      </c>
      <c r="HA56" s="13">
        <f t="shared" ca="1" si="125"/>
        <v>2.2055466940153409E-7</v>
      </c>
      <c r="HB56" s="13">
        <f t="shared" ca="1" si="125"/>
        <v>2.2043459436748001E-7</v>
      </c>
      <c r="HC56" s="13">
        <f t="shared" ca="1" si="125"/>
        <v>2.2031455202813135E-7</v>
      </c>
      <c r="HD56" s="13">
        <f t="shared" ca="1" si="125"/>
        <v>2.2019454238348797E-7</v>
      </c>
      <c r="HE56" s="13">
        <f t="shared" ca="1" si="125"/>
        <v>2.2007456543355003E-7</v>
      </c>
      <c r="HF56" s="13">
        <f t="shared" ca="1" si="125"/>
        <v>2.1995462117831763E-7</v>
      </c>
      <c r="HG56" s="13">
        <f t="shared" ca="1" si="125"/>
        <v>2.1983470961779059E-7</v>
      </c>
      <c r="HH56" s="13">
        <f t="shared" ca="1" si="125"/>
        <v>2.197148307519689E-7</v>
      </c>
      <c r="HI56" s="13">
        <f t="shared" ca="1" si="125"/>
        <v>2.1959498458085263E-7</v>
      </c>
      <c r="HJ56" s="13">
        <f t="shared" ca="1" si="125"/>
        <v>2.1947517110444187E-7</v>
      </c>
      <c r="HK56" s="13">
        <f t="shared" ca="1" si="125"/>
        <v>2.1935539032273645E-7</v>
      </c>
      <c r="HL56" s="13">
        <f t="shared" ca="1" si="125"/>
        <v>2.1923564223573646E-7</v>
      </c>
      <c r="HM56" s="13">
        <f t="shared" ca="1" si="125"/>
        <v>2.1911592684344191E-7</v>
      </c>
      <c r="HN56" s="13">
        <f t="shared" ca="1" si="125"/>
        <v>2.1899624414585272E-7</v>
      </c>
      <c r="HO56" s="13">
        <f t="shared" ca="1" si="125"/>
        <v>2.1887659414296907E-7</v>
      </c>
      <c r="HP56" s="13">
        <f t="shared" ca="1" si="125"/>
        <v>2.1875697683479067E-7</v>
      </c>
      <c r="HQ56" s="13">
        <f t="shared" ca="1" si="125"/>
        <v>2.1863739222131774E-7</v>
      </c>
      <c r="HR56" s="13">
        <f t="shared" ca="1" si="125"/>
        <v>2.1851784030255027E-7</v>
      </c>
      <c r="HS56" s="13">
        <f t="shared" ca="1" si="125"/>
        <v>2.1839832107848824E-7</v>
      </c>
      <c r="HT56" s="13">
        <f t="shared" ca="1" si="125"/>
        <v>2.1827883454913151E-7</v>
      </c>
      <c r="HU56" s="13">
        <f t="shared" ca="1" si="125"/>
        <v>2.181593807144803E-7</v>
      </c>
      <c r="HV56" s="13">
        <f t="shared" ca="1" si="125"/>
        <v>2.180399595745345E-7</v>
      </c>
      <c r="HW56" s="13">
        <f t="shared" ca="1" si="125"/>
        <v>2.1792057112929412E-7</v>
      </c>
      <c r="HX56" s="13">
        <f t="shared" ca="1" si="125"/>
        <v>2.1780121537875903E-7</v>
      </c>
      <c r="HY56" s="13">
        <f t="shared" ca="1" si="125"/>
        <v>2.1768189232292949E-7</v>
      </c>
      <c r="HZ56" s="13">
        <f t="shared" ca="1" si="125"/>
        <v>2.1756260196180534E-7</v>
      </c>
      <c r="IA56" s="13">
        <f t="shared" ca="1" si="125"/>
        <v>2.1744334429538659E-7</v>
      </c>
      <c r="IB56" s="13">
        <f t="shared" ca="1" si="125"/>
        <v>2.1732411932367321E-7</v>
      </c>
      <c r="IC56" s="13">
        <f t="shared" ca="1" si="125"/>
        <v>2.1720492704666531E-7</v>
      </c>
      <c r="ID56" s="13">
        <f t="shared" ca="1" si="125"/>
        <v>2.170857674643628E-7</v>
      </c>
      <c r="IE56" s="13">
        <f t="shared" ca="1" si="125"/>
        <v>2.1696664057676576E-7</v>
      </c>
      <c r="IF56" s="13">
        <f t="shared" ca="1" si="125"/>
        <v>2.1684754638387407E-7</v>
      </c>
      <c r="IG56" s="13">
        <f t="shared" ca="1" si="125"/>
        <v>2.1672848488568784E-7</v>
      </c>
      <c r="IH56" s="13">
        <f t="shared" ca="1" si="125"/>
        <v>2.1660945608220695E-7</v>
      </c>
      <c r="II56" s="13">
        <f t="shared" ca="1" si="125"/>
        <v>2.1649045997343149E-7</v>
      </c>
      <c r="IJ56" s="13">
        <f t="shared" ca="1" si="125"/>
        <v>2.163714965593615E-7</v>
      </c>
      <c r="IK56" s="13">
        <f t="shared" ca="1" si="125"/>
        <v>2.1625256583999689E-7</v>
      </c>
      <c r="IL56" s="13">
        <f t="shared" ca="1" si="125"/>
        <v>2.1613366781533769E-7</v>
      </c>
      <c r="IM56" s="13">
        <f t="shared" ca="1" si="125"/>
        <v>2.1601480248538396E-7</v>
      </c>
      <c r="IN56" s="13">
        <f t="shared" ca="1" si="125"/>
        <v>2.1589596985013561E-7</v>
      </c>
      <c r="IO56" s="13">
        <f t="shared" ca="1" si="125"/>
        <v>2.1577716990959273E-7</v>
      </c>
      <c r="IP56" s="13">
        <f t="shared" ca="1" si="125"/>
        <v>2.156584026637551E-7</v>
      </c>
      <c r="IQ56" s="13">
        <f t="shared" ca="1" si="125"/>
        <v>2.1553966811262301E-7</v>
      </c>
      <c r="IR56" s="13">
        <f t="shared" ca="1" si="125"/>
        <v>2.1542096625619638E-7</v>
      </c>
      <c r="IS56" s="13">
        <f t="shared" ca="1" si="125"/>
        <v>2.1530229709447514E-7</v>
      </c>
      <c r="IT56" s="13">
        <f t="shared" ca="1" si="125"/>
        <v>2.1518366062745923E-7</v>
      </c>
      <c r="IU56" s="13">
        <f t="shared" ca="1" si="125"/>
        <v>2.1506505685514886E-7</v>
      </c>
      <c r="IV56" s="13">
        <f t="shared" ca="1" si="125"/>
        <v>2.1494648577754378E-7</v>
      </c>
      <c r="IW56" s="13">
        <f t="shared" ca="1" si="125"/>
        <v>2.1482794739464421E-7</v>
      </c>
      <c r="IX56" s="13">
        <f t="shared" ref="IX56:KP56" ca="1" si="126">alpha^2*vol_last^2+(1-alpha)^2*vol_next^2+2*alpha*(1-alpha)*cov_last_next</f>
        <v>2.1470944170644997E-7</v>
      </c>
      <c r="IY56" s="13">
        <f t="shared" ca="1" si="126"/>
        <v>2.1459096871296119E-7</v>
      </c>
      <c r="IZ56" s="13">
        <f t="shared" ca="1" si="126"/>
        <v>2.1447252841417791E-7</v>
      </c>
      <c r="JA56" s="13">
        <f t="shared" ca="1" si="126"/>
        <v>2.1435412081009996E-7</v>
      </c>
      <c r="JB56" s="13">
        <f t="shared" ca="1" si="126"/>
        <v>2.1423574590072733E-7</v>
      </c>
      <c r="JC56" s="13">
        <f t="shared" ca="1" si="126"/>
        <v>2.1411740368606028E-7</v>
      </c>
      <c r="JD56" s="13">
        <f t="shared" ca="1" si="126"/>
        <v>2.1399909416609848E-7</v>
      </c>
      <c r="JE56" s="13">
        <f t="shared" ca="1" si="126"/>
        <v>2.1388081734084231E-7</v>
      </c>
      <c r="JF56" s="13">
        <f t="shared" ca="1" si="126"/>
        <v>2.1376257321029143E-7</v>
      </c>
      <c r="JG56" s="13">
        <f t="shared" ca="1" si="126"/>
        <v>2.1364436177444597E-7</v>
      </c>
      <c r="JH56" s="13">
        <f t="shared" ca="1" si="126"/>
        <v>2.135261830333059E-7</v>
      </c>
      <c r="JI56" s="13">
        <f t="shared" ca="1" si="126"/>
        <v>2.1340803698687126E-7</v>
      </c>
      <c r="JJ56" s="13">
        <f t="shared" ca="1" si="126"/>
        <v>2.1328992363514198E-7</v>
      </c>
      <c r="JK56" s="13">
        <f t="shared" ca="1" si="126"/>
        <v>2.1317184297811824E-7</v>
      </c>
      <c r="JL56" s="13">
        <f t="shared" ca="1" si="126"/>
        <v>2.1305379501579991E-7</v>
      </c>
      <c r="JM56" s="13">
        <f t="shared" ca="1" si="126"/>
        <v>2.1293577974818694E-7</v>
      </c>
      <c r="JN56" s="13">
        <f t="shared" ca="1" si="126"/>
        <v>2.1281779717527933E-7</v>
      </c>
      <c r="JO56" s="13">
        <f t="shared" ca="1" si="126"/>
        <v>2.1269984729707737E-7</v>
      </c>
      <c r="JP56" s="13">
        <f t="shared" ca="1" si="126"/>
        <v>2.1258193011358061E-7</v>
      </c>
      <c r="JQ56" s="13">
        <f t="shared" ca="1" si="126"/>
        <v>2.1246404562478934E-7</v>
      </c>
      <c r="JR56" s="13">
        <f t="shared" ca="1" si="126"/>
        <v>2.1234619383070342E-7</v>
      </c>
      <c r="JS56" s="13">
        <f t="shared" ca="1" si="126"/>
        <v>2.1222837473132297E-7</v>
      </c>
      <c r="JT56" s="13">
        <f t="shared" ca="1" si="126"/>
        <v>2.1211058832664791E-7</v>
      </c>
      <c r="JU56" s="13">
        <f t="shared" ca="1" si="126"/>
        <v>2.1199283461667823E-7</v>
      </c>
      <c r="JV56" s="13">
        <f t="shared" ca="1" si="126"/>
        <v>2.1187511360141401E-7</v>
      </c>
      <c r="JW56" s="13">
        <f t="shared" ca="1" si="126"/>
        <v>2.1175742528085512E-7</v>
      </c>
      <c r="JX56" s="13">
        <f t="shared" ca="1" si="126"/>
        <v>2.1163976965500178E-7</v>
      </c>
      <c r="JY56" s="13">
        <f t="shared" ca="1" si="126"/>
        <v>2.1152214672385382E-7</v>
      </c>
      <c r="JZ56" s="13">
        <f t="shared" ca="1" si="126"/>
        <v>2.1140455648741125E-7</v>
      </c>
      <c r="KA56" s="13">
        <f t="shared" ca="1" si="126"/>
        <v>2.1128699894567409E-7</v>
      </c>
      <c r="KB56" s="13">
        <f t="shared" ca="1" si="126"/>
        <v>2.1116947409864249E-7</v>
      </c>
      <c r="KC56" s="13">
        <f t="shared" ca="1" si="126"/>
        <v>2.1105198194631615E-7</v>
      </c>
      <c r="KD56" s="13">
        <f t="shared" ca="1" si="126"/>
        <v>2.109345224886953E-7</v>
      </c>
      <c r="KE56" s="13">
        <f t="shared" ca="1" si="126"/>
        <v>2.1081709572577973E-7</v>
      </c>
      <c r="KF56" s="13">
        <f t="shared" ca="1" si="126"/>
        <v>2.1069970165756962E-7</v>
      </c>
      <c r="KG56" s="13">
        <f t="shared" ca="1" si="126"/>
        <v>2.1058234028406503E-7</v>
      </c>
      <c r="KH56" s="13">
        <f t="shared" ca="1" si="126"/>
        <v>2.1046501160526575E-7</v>
      </c>
      <c r="KI56" s="13">
        <f t="shared" ca="1" si="126"/>
        <v>2.1034771562117198E-7</v>
      </c>
      <c r="KJ56" s="13">
        <f t="shared" ca="1" si="126"/>
        <v>2.1023045233178349E-7</v>
      </c>
      <c r="KK56" s="13">
        <f t="shared" ca="1" si="126"/>
        <v>2.1011322173710062E-7</v>
      </c>
      <c r="KL56" s="13">
        <f t="shared" ca="1" si="126"/>
        <v>2.0999602383712295E-7</v>
      </c>
      <c r="KM56" s="13">
        <f t="shared" ca="1" si="126"/>
        <v>2.0987885863185085E-7</v>
      </c>
      <c r="KN56" s="13">
        <f t="shared" ca="1" si="126"/>
        <v>2.0976172612128404E-7</v>
      </c>
      <c r="KO56" s="13">
        <f t="shared" ca="1" si="126"/>
        <v>2.0964462630542281E-7</v>
      </c>
      <c r="KP56" s="13">
        <f t="shared" ca="1" si="126"/>
        <v>2.0952755918426687E-7</v>
      </c>
    </row>
    <row r="57" spans="1:302" x14ac:dyDescent="0.2">
      <c r="A57" s="13" t="s">
        <v>80</v>
      </c>
      <c r="B57" s="13">
        <f t="shared" ref="B57:BM57" ca="1" si="127">v_interp^2</f>
        <v>9.5017699895400346E-8</v>
      </c>
      <c r="C57" s="13">
        <f t="shared" ca="1" si="127"/>
        <v>1.0305224848754511E-7</v>
      </c>
      <c r="D57" s="13">
        <f t="shared" ca="1" si="127"/>
        <v>1.1141284627911112E-7</v>
      </c>
      <c r="E57" s="13">
        <f t="shared" ca="1" si="127"/>
        <v>1.200994932700983E-7</v>
      </c>
      <c r="F57" s="13">
        <f t="shared" ca="1" si="127"/>
        <v>1.2911218946050658E-7</v>
      </c>
      <c r="G57" s="13">
        <f t="shared" ca="1" si="127"/>
        <v>1.3845093485033611E-7</v>
      </c>
      <c r="H57" s="13">
        <f t="shared" ca="1" si="127"/>
        <v>1.4811572943958672E-7</v>
      </c>
      <c r="I57" s="13">
        <f t="shared" ca="1" si="127"/>
        <v>1.5810657322825851E-7</v>
      </c>
      <c r="J57" s="13">
        <f t="shared" ca="1" si="127"/>
        <v>1.6842346621635143E-7</v>
      </c>
      <c r="K57" s="13">
        <f t="shared" ca="1" si="127"/>
        <v>1.7906640840386544E-7</v>
      </c>
      <c r="L57" s="13">
        <f t="shared" ca="1" si="127"/>
        <v>1.9003539979080067E-7</v>
      </c>
      <c r="M57" s="13">
        <f t="shared" ca="1" si="127"/>
        <v>1.9207431030261371E-7</v>
      </c>
      <c r="N57" s="13">
        <f t="shared" ca="1" si="127"/>
        <v>1.9412410037481623E-7</v>
      </c>
      <c r="O57" s="13">
        <f t="shared" ca="1" si="127"/>
        <v>1.9618477000740833E-7</v>
      </c>
      <c r="P57" s="13">
        <f t="shared" ca="1" si="127"/>
        <v>1.9825631920038999E-7</v>
      </c>
      <c r="Q57" s="13">
        <f t="shared" ca="1" si="127"/>
        <v>2.0033874795376112E-7</v>
      </c>
      <c r="R57" s="13">
        <f t="shared" ca="1" si="127"/>
        <v>2.024320562675219E-7</v>
      </c>
      <c r="S57" s="13">
        <f t="shared" ca="1" si="127"/>
        <v>2.0453624414167212E-7</v>
      </c>
      <c r="T57" s="13">
        <f t="shared" ca="1" si="127"/>
        <v>2.0665131157621193E-7</v>
      </c>
      <c r="U57" s="13">
        <f t="shared" ca="1" si="127"/>
        <v>2.0877725857114121E-7</v>
      </c>
      <c r="V57" s="13">
        <f t="shared" ca="1" si="127"/>
        <v>2.1091408512646008E-7</v>
      </c>
      <c r="W57" s="13">
        <f t="shared" ca="1" si="127"/>
        <v>2.1219499405274583E-7</v>
      </c>
      <c r="X57" s="13">
        <f t="shared" ca="1" si="127"/>
        <v>2.1347978077678517E-7</v>
      </c>
      <c r="Y57" s="13">
        <f t="shared" ca="1" si="127"/>
        <v>2.1476844529857812E-7</v>
      </c>
      <c r="Z57" s="13">
        <f t="shared" ca="1" si="127"/>
        <v>2.1606098761812462E-7</v>
      </c>
      <c r="AA57" s="13">
        <f t="shared" ca="1" si="127"/>
        <v>2.1735740773542476E-7</v>
      </c>
      <c r="AB57" s="13">
        <f t="shared" ca="1" si="127"/>
        <v>2.1865770565047849E-7</v>
      </c>
      <c r="AC57" s="13">
        <f t="shared" ca="1" si="127"/>
        <v>2.199618813632858E-7</v>
      </c>
      <c r="AD57" s="13">
        <f t="shared" ca="1" si="127"/>
        <v>2.2126993487384672E-7</v>
      </c>
      <c r="AE57" s="13">
        <f t="shared" ca="1" si="127"/>
        <v>2.2258186618216118E-7</v>
      </c>
      <c r="AF57" s="13">
        <f t="shared" ca="1" si="127"/>
        <v>2.2389767528822935E-7</v>
      </c>
      <c r="AG57" s="13">
        <f t="shared" ca="1" si="127"/>
        <v>2.2478999612588686E-7</v>
      </c>
      <c r="AH57" s="13">
        <f t="shared" ca="1" si="127"/>
        <v>2.2568409155490347E-7</v>
      </c>
      <c r="AI57" s="13">
        <f t="shared" ca="1" si="127"/>
        <v>2.2657996157527921E-7</v>
      </c>
      <c r="AJ57" s="13">
        <f t="shared" ca="1" si="127"/>
        <v>2.2747760618701394E-7</v>
      </c>
      <c r="AK57" s="13">
        <f t="shared" ca="1" si="127"/>
        <v>2.2837702539010774E-7</v>
      </c>
      <c r="AL57" s="13">
        <f t="shared" ca="1" si="127"/>
        <v>2.2927821918456067E-7</v>
      </c>
      <c r="AM57" s="13">
        <f t="shared" ca="1" si="127"/>
        <v>2.3018118757037262E-7</v>
      </c>
      <c r="AN57" s="13">
        <f t="shared" ca="1" si="127"/>
        <v>2.3108593054754356E-7</v>
      </c>
      <c r="AO57" s="13">
        <f t="shared" ca="1" si="127"/>
        <v>2.319924481160737E-7</v>
      </c>
      <c r="AP57" s="13">
        <f t="shared" ca="1" si="127"/>
        <v>2.3290074027596284E-7</v>
      </c>
      <c r="AQ57" s="13">
        <f t="shared" ca="1" si="127"/>
        <v>2.3393309464336774E-7</v>
      </c>
      <c r="AR57" s="13">
        <f t="shared" ca="1" si="127"/>
        <v>2.3496773195764398E-7</v>
      </c>
      <c r="AS57" s="13">
        <f t="shared" ca="1" si="127"/>
        <v>2.3600465221879166E-7</v>
      </c>
      <c r="AT57" s="13">
        <f t="shared" ca="1" si="127"/>
        <v>2.3704385542681058E-7</v>
      </c>
      <c r="AU57" s="13">
        <f t="shared" ca="1" si="127"/>
        <v>2.3808534158170083E-7</v>
      </c>
      <c r="AV57" s="13">
        <f t="shared" ca="1" si="127"/>
        <v>2.3912911068346241E-7</v>
      </c>
      <c r="AW57" s="13">
        <f t="shared" ca="1" si="127"/>
        <v>2.4017516273209534E-7</v>
      </c>
      <c r="AX57" s="13">
        <f t="shared" ca="1" si="127"/>
        <v>2.4122349772759968E-7</v>
      </c>
      <c r="AY57" s="13">
        <f t="shared" ca="1" si="127"/>
        <v>2.4227411566997522E-7</v>
      </c>
      <c r="AZ57" s="13">
        <f t="shared" ca="1" si="127"/>
        <v>2.4332701655922213E-7</v>
      </c>
      <c r="BA57" s="13">
        <f t="shared" ca="1" si="127"/>
        <v>2.4238022361271652E-7</v>
      </c>
      <c r="BB57" s="13">
        <f t="shared" ca="1" si="127"/>
        <v>2.4143527625890747E-7</v>
      </c>
      <c r="BC57" s="13">
        <f t="shared" ca="1" si="127"/>
        <v>2.4049217449779486E-7</v>
      </c>
      <c r="BD57" s="13">
        <f t="shared" ca="1" si="127"/>
        <v>2.3955091832937881E-7</v>
      </c>
      <c r="BE57" s="13">
        <f t="shared" ca="1" si="127"/>
        <v>2.3861150775365916E-7</v>
      </c>
      <c r="BF57" s="13">
        <f t="shared" ca="1" si="127"/>
        <v>2.376739427706361E-7</v>
      </c>
      <c r="BG57" s="13">
        <f t="shared" ca="1" si="127"/>
        <v>2.3673822338030959E-7</v>
      </c>
      <c r="BH57" s="13">
        <f t="shared" ca="1" si="127"/>
        <v>2.3580434958267958E-7</v>
      </c>
      <c r="BI57" s="13">
        <f t="shared" ca="1" si="127"/>
        <v>2.3487232137774611E-7</v>
      </c>
      <c r="BJ57" s="13">
        <f t="shared" ca="1" si="127"/>
        <v>2.3394213876550911E-7</v>
      </c>
      <c r="BK57" s="13">
        <f t="shared" ca="1" si="127"/>
        <v>2.3301380174596867E-7</v>
      </c>
      <c r="BL57" s="13">
        <f t="shared" ca="1" si="127"/>
        <v>2.3208731031912471E-7</v>
      </c>
      <c r="BM57" s="13">
        <f t="shared" ca="1" si="127"/>
        <v>2.3116266448497731E-7</v>
      </c>
      <c r="BN57" s="13">
        <f t="shared" ref="BN57:DY57" ca="1" si="128">v_interp^2</f>
        <v>2.3023986424352638E-7</v>
      </c>
      <c r="BO57" s="13">
        <f t="shared" ca="1" si="128"/>
        <v>2.2931890959477198E-7</v>
      </c>
      <c r="BP57" s="13">
        <f t="shared" ca="1" si="128"/>
        <v>2.2839980053871401E-7</v>
      </c>
      <c r="BQ57" s="13">
        <f t="shared" ca="1" si="128"/>
        <v>2.2748253707535262E-7</v>
      </c>
      <c r="BR57" s="13">
        <f t="shared" ca="1" si="128"/>
        <v>2.2656711920468779E-7</v>
      </c>
      <c r="BS57" s="13">
        <f t="shared" ca="1" si="128"/>
        <v>2.2565354692671944E-7</v>
      </c>
      <c r="BT57" s="13">
        <f t="shared" ca="1" si="128"/>
        <v>2.2474182024144767E-7</v>
      </c>
      <c r="BU57" s="13">
        <f t="shared" ca="1" si="128"/>
        <v>2.2503405988990433E-7</v>
      </c>
      <c r="BV57" s="13">
        <f t="shared" ca="1" si="128"/>
        <v>2.2532648941964404E-7</v>
      </c>
      <c r="BW57" s="13">
        <f t="shared" ca="1" si="128"/>
        <v>2.2561910883066652E-7</v>
      </c>
      <c r="BX57" s="13">
        <f t="shared" ca="1" si="128"/>
        <v>2.2591191812297207E-7</v>
      </c>
      <c r="BY57" s="13">
        <f t="shared" ca="1" si="128"/>
        <v>2.2620491729656045E-7</v>
      </c>
      <c r="BZ57" s="13">
        <f t="shared" ca="1" si="128"/>
        <v>2.2649810635143173E-7</v>
      </c>
      <c r="CA57" s="13">
        <f t="shared" ca="1" si="128"/>
        <v>2.2679148528758597E-7</v>
      </c>
      <c r="CB57" s="13">
        <f t="shared" ca="1" si="128"/>
        <v>2.2708505410502312E-7</v>
      </c>
      <c r="CC57" s="13">
        <f t="shared" ca="1" si="128"/>
        <v>2.273788128037431E-7</v>
      </c>
      <c r="CD57" s="13">
        <f t="shared" ca="1" si="128"/>
        <v>2.2767276138374614E-7</v>
      </c>
      <c r="CE57" s="13">
        <f t="shared" ca="1" si="128"/>
        <v>2.2796689984503207E-7</v>
      </c>
      <c r="CF57" s="13">
        <f t="shared" ca="1" si="128"/>
        <v>2.2826122818760077E-7</v>
      </c>
      <c r="CG57" s="13">
        <f t="shared" ca="1" si="128"/>
        <v>2.2855574641145256E-7</v>
      </c>
      <c r="CH57" s="13">
        <f t="shared" ca="1" si="128"/>
        <v>2.2885045451658712E-7</v>
      </c>
      <c r="CI57" s="13">
        <f t="shared" ca="1" si="128"/>
        <v>2.2914535250300476E-7</v>
      </c>
      <c r="CJ57" s="13">
        <f t="shared" ca="1" si="128"/>
        <v>2.2944044037070519E-7</v>
      </c>
      <c r="CK57" s="13">
        <f t="shared" ca="1" si="128"/>
        <v>2.2973571811968864E-7</v>
      </c>
      <c r="CL57" s="13">
        <f t="shared" ca="1" si="128"/>
        <v>2.3003118574995486E-7</v>
      </c>
      <c r="CM57" s="13">
        <f t="shared" ca="1" si="128"/>
        <v>2.3032684326150409E-7</v>
      </c>
      <c r="CN57" s="13">
        <f t="shared" ca="1" si="128"/>
        <v>2.3062269065433618E-7</v>
      </c>
      <c r="CO57" s="13">
        <f t="shared" ca="1" si="128"/>
        <v>2.3091872792845126E-7</v>
      </c>
      <c r="CP57" s="13">
        <f t="shared" ca="1" si="128"/>
        <v>2.3121495508384924E-7</v>
      </c>
      <c r="CQ57" s="13">
        <f t="shared" ca="1" si="128"/>
        <v>2.3151137212053008E-7</v>
      </c>
      <c r="CR57" s="13">
        <f t="shared" ca="1" si="128"/>
        <v>2.318079790384939E-7</v>
      </c>
      <c r="CS57" s="13">
        <f t="shared" ca="1" si="128"/>
        <v>2.3210477583774052E-7</v>
      </c>
      <c r="CT57" s="13">
        <f t="shared" ca="1" si="128"/>
        <v>2.3240176251827021E-7</v>
      </c>
      <c r="CU57" s="13">
        <f t="shared" ca="1" si="128"/>
        <v>2.3269893908008271E-7</v>
      </c>
      <c r="CV57" s="13">
        <f t="shared" ca="1" si="128"/>
        <v>2.3299630552317813E-7</v>
      </c>
      <c r="CW57" s="13">
        <f t="shared" ca="1" si="128"/>
        <v>2.3329386184755652E-7</v>
      </c>
      <c r="CX57" s="13">
        <f t="shared" ca="1" si="128"/>
        <v>2.3359160805321778E-7</v>
      </c>
      <c r="CY57" s="13">
        <f t="shared" ca="1" si="128"/>
        <v>2.3346803468568424E-7</v>
      </c>
      <c r="CZ57" s="13">
        <f t="shared" ca="1" si="128"/>
        <v>2.3334449401285599E-7</v>
      </c>
      <c r="DA57" s="13">
        <f t="shared" ca="1" si="128"/>
        <v>2.3322098603473327E-7</v>
      </c>
      <c r="DB57" s="13">
        <f t="shared" ca="1" si="128"/>
        <v>2.3309751075131596E-7</v>
      </c>
      <c r="DC57" s="13">
        <f t="shared" ca="1" si="128"/>
        <v>2.3297406816260398E-7</v>
      </c>
      <c r="DD57" s="13">
        <f t="shared" ca="1" si="128"/>
        <v>2.3285065826859741E-7</v>
      </c>
      <c r="DE57" s="13">
        <f t="shared" ca="1" si="128"/>
        <v>2.3272728106929646E-7</v>
      </c>
      <c r="DF57" s="13">
        <f t="shared" ca="1" si="128"/>
        <v>2.3260393656470071E-7</v>
      </c>
      <c r="DG57" s="13">
        <f t="shared" ca="1" si="128"/>
        <v>2.3248062475481037E-7</v>
      </c>
      <c r="DH57" s="13">
        <f t="shared" ca="1" si="128"/>
        <v>2.3235734563962555E-7</v>
      </c>
      <c r="DI57" s="13">
        <f t="shared" ca="1" si="128"/>
        <v>2.3223409921914601E-7</v>
      </c>
      <c r="DJ57" s="13">
        <f t="shared" ca="1" si="128"/>
        <v>2.3211088549337209E-7</v>
      </c>
      <c r="DK57" s="13">
        <f t="shared" ca="1" si="128"/>
        <v>2.3198770446230342E-7</v>
      </c>
      <c r="DL57" s="13">
        <f t="shared" ca="1" si="128"/>
        <v>2.3186455612594038E-7</v>
      </c>
      <c r="DM57" s="13">
        <f t="shared" ca="1" si="128"/>
        <v>2.3174144048428242E-7</v>
      </c>
      <c r="DN57" s="13">
        <f t="shared" ca="1" si="128"/>
        <v>2.3161835753733012E-7</v>
      </c>
      <c r="DO57" s="13">
        <f t="shared" ca="1" si="128"/>
        <v>2.314953072850831E-7</v>
      </c>
      <c r="DP57" s="13">
        <f t="shared" ca="1" si="128"/>
        <v>2.3137228972754162E-7</v>
      </c>
      <c r="DQ57" s="13">
        <f t="shared" ca="1" si="128"/>
        <v>2.3124930486470555E-7</v>
      </c>
      <c r="DR57" s="13">
        <f t="shared" ca="1" si="128"/>
        <v>2.3112635269657478E-7</v>
      </c>
      <c r="DS57" s="13">
        <f t="shared" ca="1" si="128"/>
        <v>2.3100343322314943E-7</v>
      </c>
      <c r="DT57" s="13">
        <f t="shared" ca="1" si="128"/>
        <v>2.3088054644442962E-7</v>
      </c>
      <c r="DU57" s="13">
        <f t="shared" ca="1" si="128"/>
        <v>2.3075769236041522E-7</v>
      </c>
      <c r="DV57" s="13">
        <f t="shared" ca="1" si="128"/>
        <v>2.306348709711061E-7</v>
      </c>
      <c r="DW57" s="13">
        <f t="shared" ca="1" si="128"/>
        <v>2.3051208227650252E-7</v>
      </c>
      <c r="DX57" s="13">
        <f t="shared" ca="1" si="128"/>
        <v>2.3038932627660417E-7</v>
      </c>
      <c r="DY57" s="13">
        <f t="shared" ca="1" si="128"/>
        <v>2.3026660297141152E-7</v>
      </c>
      <c r="DZ57" s="13">
        <f t="shared" ref="DZ57:GK57" ca="1" si="129">v_interp^2</f>
        <v>2.301439123609241E-7</v>
      </c>
      <c r="EA57" s="13">
        <f t="shared" ca="1" si="129"/>
        <v>2.3002125444514222E-7</v>
      </c>
      <c r="EB57" s="13">
        <f t="shared" ca="1" si="129"/>
        <v>2.2989862922406556E-7</v>
      </c>
      <c r="EC57" s="13">
        <f t="shared" ca="1" si="129"/>
        <v>2.2977603669769437E-7</v>
      </c>
      <c r="ED57" s="13">
        <f t="shared" ca="1" si="129"/>
        <v>2.296534768660287E-7</v>
      </c>
      <c r="EE57" s="13">
        <f t="shared" ca="1" si="129"/>
        <v>2.2953094972906846E-7</v>
      </c>
      <c r="EF57" s="13">
        <f t="shared" ca="1" si="129"/>
        <v>2.2940845528681361E-7</v>
      </c>
      <c r="EG57" s="13">
        <f t="shared" ca="1" si="129"/>
        <v>2.2928599353926409E-7</v>
      </c>
      <c r="EH57" s="13">
        <f t="shared" ca="1" si="129"/>
        <v>2.2916356448641998E-7</v>
      </c>
      <c r="EI57" s="13">
        <f t="shared" ca="1" si="129"/>
        <v>2.2904116812828139E-7</v>
      </c>
      <c r="EJ57" s="13">
        <f t="shared" ca="1" si="129"/>
        <v>2.289188044648482E-7</v>
      </c>
      <c r="EK57" s="13">
        <f t="shared" ca="1" si="129"/>
        <v>2.2879647349612035E-7</v>
      </c>
      <c r="EL57" s="13">
        <f t="shared" ca="1" si="129"/>
        <v>2.2867417522209799E-7</v>
      </c>
      <c r="EM57" s="13">
        <f t="shared" ca="1" si="129"/>
        <v>2.2855190964278097E-7</v>
      </c>
      <c r="EN57" s="13">
        <f t="shared" ca="1" si="129"/>
        <v>2.2842967675816945E-7</v>
      </c>
      <c r="EO57" s="13">
        <f t="shared" ca="1" si="129"/>
        <v>2.2830747656826325E-7</v>
      </c>
      <c r="EP57" s="13">
        <f t="shared" ca="1" si="129"/>
        <v>2.2818530907306256E-7</v>
      </c>
      <c r="EQ57" s="13">
        <f t="shared" ca="1" si="129"/>
        <v>2.2806317427256725E-7</v>
      </c>
      <c r="ER57" s="13">
        <f t="shared" ca="1" si="129"/>
        <v>2.2794107216677736E-7</v>
      </c>
      <c r="ES57" s="13">
        <f t="shared" ca="1" si="129"/>
        <v>2.278190027556928E-7</v>
      </c>
      <c r="ET57" s="13">
        <f t="shared" ca="1" si="129"/>
        <v>2.2769696603931378E-7</v>
      </c>
      <c r="EU57" s="13">
        <f t="shared" ca="1" si="129"/>
        <v>2.2757496201764009E-7</v>
      </c>
      <c r="EV57" s="13">
        <f t="shared" ca="1" si="129"/>
        <v>2.2745299069067189E-7</v>
      </c>
      <c r="EW57" s="13">
        <f t="shared" ca="1" si="129"/>
        <v>2.27331052058409E-7</v>
      </c>
      <c r="EX57" s="13">
        <f t="shared" ca="1" si="129"/>
        <v>2.2720914612085165E-7</v>
      </c>
      <c r="EY57" s="13">
        <f t="shared" ca="1" si="129"/>
        <v>2.2708727287799966E-7</v>
      </c>
      <c r="EZ57" s="13">
        <f t="shared" ca="1" si="129"/>
        <v>2.2696543232985308E-7</v>
      </c>
      <c r="FA57" s="13">
        <f t="shared" ca="1" si="129"/>
        <v>2.2684362447641191E-7</v>
      </c>
      <c r="FB57" s="13">
        <f t="shared" ca="1" si="129"/>
        <v>2.2672184931767618E-7</v>
      </c>
      <c r="FC57" s="13">
        <f t="shared" ca="1" si="129"/>
        <v>2.2660010685364583E-7</v>
      </c>
      <c r="FD57" s="13">
        <f t="shared" ca="1" si="129"/>
        <v>2.2647839708432092E-7</v>
      </c>
      <c r="FE57" s="13">
        <f t="shared" ca="1" si="129"/>
        <v>2.2635672000970137E-7</v>
      </c>
      <c r="FF57" s="13">
        <f t="shared" ca="1" si="129"/>
        <v>2.2623507562978733E-7</v>
      </c>
      <c r="FG57" s="13">
        <f t="shared" ca="1" si="129"/>
        <v>2.2611346394457866E-7</v>
      </c>
      <c r="FH57" s="13">
        <f t="shared" ca="1" si="129"/>
        <v>2.2599188495407539E-7</v>
      </c>
      <c r="FI57" s="13">
        <f t="shared" ca="1" si="129"/>
        <v>2.2587033865827756E-7</v>
      </c>
      <c r="FJ57" s="13">
        <f t="shared" ca="1" si="129"/>
        <v>2.257488250571852E-7</v>
      </c>
      <c r="FK57" s="13">
        <f t="shared" ca="1" si="129"/>
        <v>2.2562734415079814E-7</v>
      </c>
      <c r="FL57" s="13">
        <f t="shared" ca="1" si="129"/>
        <v>2.255058959391166E-7</v>
      </c>
      <c r="FM57" s="13">
        <f t="shared" ca="1" si="129"/>
        <v>2.2538448042214036E-7</v>
      </c>
      <c r="FN57" s="13">
        <f t="shared" ca="1" si="129"/>
        <v>2.2526309759986958E-7</v>
      </c>
      <c r="FO57" s="13">
        <f t="shared" ca="1" si="129"/>
        <v>2.2514174747230425E-7</v>
      </c>
      <c r="FP57" s="13">
        <f t="shared" ca="1" si="129"/>
        <v>2.2502043003944432E-7</v>
      </c>
      <c r="FQ57" s="13">
        <f t="shared" ca="1" si="129"/>
        <v>2.2489914530128981E-7</v>
      </c>
      <c r="FR57" s="13">
        <f t="shared" ca="1" si="129"/>
        <v>2.2477789325784076E-7</v>
      </c>
      <c r="FS57" s="13">
        <f t="shared" ca="1" si="129"/>
        <v>2.2465667390909701E-7</v>
      </c>
      <c r="FT57" s="13">
        <f t="shared" ca="1" si="129"/>
        <v>2.2453548725505881E-7</v>
      </c>
      <c r="FU57" s="13">
        <f t="shared" ca="1" si="129"/>
        <v>2.2441433329572589E-7</v>
      </c>
      <c r="FV57" s="13">
        <f t="shared" ca="1" si="129"/>
        <v>2.2429321203109851E-7</v>
      </c>
      <c r="FW57" s="13">
        <f t="shared" ca="1" si="129"/>
        <v>2.2417212346117643E-7</v>
      </c>
      <c r="FX57" s="13">
        <f t="shared" ca="1" si="129"/>
        <v>2.2405106758595982E-7</v>
      </c>
      <c r="FY57" s="13">
        <f t="shared" ca="1" si="129"/>
        <v>2.2393004440544865E-7</v>
      </c>
      <c r="FZ57" s="13">
        <f t="shared" ca="1" si="129"/>
        <v>2.2380905391964291E-7</v>
      </c>
      <c r="GA57" s="13">
        <f t="shared" ca="1" si="129"/>
        <v>2.2368809612854251E-7</v>
      </c>
      <c r="GB57" s="13">
        <f t="shared" ca="1" si="129"/>
        <v>2.2356717103214762E-7</v>
      </c>
      <c r="GC57" s="13">
        <f t="shared" ca="1" si="129"/>
        <v>2.2344627863045814E-7</v>
      </c>
      <c r="GD57" s="13">
        <f t="shared" ca="1" si="129"/>
        <v>2.2332541892347397E-7</v>
      </c>
      <c r="GE57" s="13">
        <f t="shared" ca="1" si="129"/>
        <v>2.2320459191119531E-7</v>
      </c>
      <c r="GF57" s="13">
        <f t="shared" ca="1" si="129"/>
        <v>2.2308379759362199E-7</v>
      </c>
      <c r="GG57" s="13">
        <f t="shared" ca="1" si="129"/>
        <v>2.2296303597075418E-7</v>
      </c>
      <c r="GH57" s="13">
        <f t="shared" ca="1" si="129"/>
        <v>2.2284230704259166E-7</v>
      </c>
      <c r="GI57" s="13">
        <f t="shared" ca="1" si="129"/>
        <v>2.2272161080913459E-7</v>
      </c>
      <c r="GJ57" s="13">
        <f t="shared" ca="1" si="129"/>
        <v>2.2260094727038302E-7</v>
      </c>
      <c r="GK57" s="13">
        <f t="shared" ca="1" si="129"/>
        <v>2.2248031642633685E-7</v>
      </c>
      <c r="GL57" s="13">
        <f t="shared" ref="GL57:IW57" ca="1" si="130">v_interp^2</f>
        <v>2.2235971827699602E-7</v>
      </c>
      <c r="GM57" s="13">
        <f t="shared" ca="1" si="130"/>
        <v>2.2223915282236068E-7</v>
      </c>
      <c r="GN57" s="13">
        <f t="shared" ca="1" si="130"/>
        <v>2.2211862006243078E-7</v>
      </c>
      <c r="GO57" s="13">
        <f t="shared" ca="1" si="130"/>
        <v>2.2199811999720621E-7</v>
      </c>
      <c r="GP57" s="13">
        <f t="shared" ca="1" si="130"/>
        <v>2.2187765262668702E-7</v>
      </c>
      <c r="GQ57" s="13">
        <f t="shared" ca="1" si="130"/>
        <v>2.2175721795087335E-7</v>
      </c>
      <c r="GR57" s="13">
        <f t="shared" ca="1" si="130"/>
        <v>2.2163681596976511E-7</v>
      </c>
      <c r="GS57" s="13">
        <f t="shared" ca="1" si="130"/>
        <v>2.2151644668336219E-7</v>
      </c>
      <c r="GT57" s="13">
        <f t="shared" ca="1" si="130"/>
        <v>2.2139611009166467E-7</v>
      </c>
      <c r="GU57" s="13">
        <f t="shared" ca="1" si="130"/>
        <v>2.2127580619467267E-7</v>
      </c>
      <c r="GV57" s="13">
        <f t="shared" ca="1" si="130"/>
        <v>2.2115553499238608E-7</v>
      </c>
      <c r="GW57" s="13">
        <f t="shared" ca="1" si="130"/>
        <v>2.2103529648480482E-7</v>
      </c>
      <c r="GX57" s="13">
        <f t="shared" ca="1" si="130"/>
        <v>2.2091509067192895E-7</v>
      </c>
      <c r="GY57" s="13">
        <f t="shared" ca="1" si="130"/>
        <v>2.2079491755375862E-7</v>
      </c>
      <c r="GZ57" s="13">
        <f t="shared" ca="1" si="130"/>
        <v>2.206747771302937E-7</v>
      </c>
      <c r="HA57" s="13">
        <f t="shared" ca="1" si="130"/>
        <v>2.2055466940153409E-7</v>
      </c>
      <c r="HB57" s="13">
        <f t="shared" ca="1" si="130"/>
        <v>2.2043459436748001E-7</v>
      </c>
      <c r="HC57" s="13">
        <f t="shared" ca="1" si="130"/>
        <v>2.2031455202813133E-7</v>
      </c>
      <c r="HD57" s="13">
        <f t="shared" ca="1" si="130"/>
        <v>2.2019454238348797E-7</v>
      </c>
      <c r="HE57" s="13">
        <f t="shared" ca="1" si="130"/>
        <v>2.2007456543355003E-7</v>
      </c>
      <c r="HF57" s="13">
        <f t="shared" ca="1" si="130"/>
        <v>2.199546211783176E-7</v>
      </c>
      <c r="HG57" s="13">
        <f t="shared" ca="1" si="130"/>
        <v>2.1983470961779059E-7</v>
      </c>
      <c r="HH57" s="13">
        <f t="shared" ca="1" si="130"/>
        <v>2.1971483075196888E-7</v>
      </c>
      <c r="HI57" s="13">
        <f t="shared" ca="1" si="130"/>
        <v>2.195949845808526E-7</v>
      </c>
      <c r="HJ57" s="13">
        <f t="shared" ca="1" si="130"/>
        <v>2.1947517110444185E-7</v>
      </c>
      <c r="HK57" s="13">
        <f t="shared" ca="1" si="130"/>
        <v>2.1935539032273647E-7</v>
      </c>
      <c r="HL57" s="13">
        <f t="shared" ca="1" si="130"/>
        <v>2.1923564223573646E-7</v>
      </c>
      <c r="HM57" s="13">
        <f t="shared" ca="1" si="130"/>
        <v>2.1911592684344194E-7</v>
      </c>
      <c r="HN57" s="13">
        <f t="shared" ca="1" si="130"/>
        <v>2.1899624414585272E-7</v>
      </c>
      <c r="HO57" s="13">
        <f t="shared" ca="1" si="130"/>
        <v>2.1887659414296904E-7</v>
      </c>
      <c r="HP57" s="13">
        <f t="shared" ca="1" si="130"/>
        <v>2.1875697683479067E-7</v>
      </c>
      <c r="HQ57" s="13">
        <f t="shared" ca="1" si="130"/>
        <v>2.1863739222131771E-7</v>
      </c>
      <c r="HR57" s="13">
        <f t="shared" ca="1" si="130"/>
        <v>2.1851784030255027E-7</v>
      </c>
      <c r="HS57" s="13">
        <f t="shared" ca="1" si="130"/>
        <v>2.1839832107848824E-7</v>
      </c>
      <c r="HT57" s="13">
        <f t="shared" ca="1" si="130"/>
        <v>2.1827883454913151E-7</v>
      </c>
      <c r="HU57" s="13">
        <f t="shared" ca="1" si="130"/>
        <v>2.1815938071448033E-7</v>
      </c>
      <c r="HV57" s="13">
        <f t="shared" ca="1" si="130"/>
        <v>2.180399595745345E-7</v>
      </c>
      <c r="HW57" s="13">
        <f t="shared" ca="1" si="130"/>
        <v>2.1792057112929409E-7</v>
      </c>
      <c r="HX57" s="13">
        <f t="shared" ca="1" si="130"/>
        <v>2.1780121537875903E-7</v>
      </c>
      <c r="HY57" s="13">
        <f t="shared" ca="1" si="130"/>
        <v>2.1768189232292949E-7</v>
      </c>
      <c r="HZ57" s="13">
        <f t="shared" ca="1" si="130"/>
        <v>2.1756260196180534E-7</v>
      </c>
      <c r="IA57" s="13">
        <f t="shared" ca="1" si="130"/>
        <v>2.1744334429538657E-7</v>
      </c>
      <c r="IB57" s="13">
        <f t="shared" ca="1" si="130"/>
        <v>2.1732411932367318E-7</v>
      </c>
      <c r="IC57" s="13">
        <f t="shared" ca="1" si="130"/>
        <v>2.1720492704666531E-7</v>
      </c>
      <c r="ID57" s="13">
        <f t="shared" ca="1" si="130"/>
        <v>2.170857674643628E-7</v>
      </c>
      <c r="IE57" s="13">
        <f t="shared" ca="1" si="130"/>
        <v>2.1696664057676573E-7</v>
      </c>
      <c r="IF57" s="13">
        <f t="shared" ca="1" si="130"/>
        <v>2.1684754638387404E-7</v>
      </c>
      <c r="IG57" s="13">
        <f t="shared" ca="1" si="130"/>
        <v>2.1672848488568779E-7</v>
      </c>
      <c r="IH57" s="13">
        <f t="shared" ca="1" si="130"/>
        <v>2.1660945608220695E-7</v>
      </c>
      <c r="II57" s="13">
        <f t="shared" ca="1" si="130"/>
        <v>2.1649045997343152E-7</v>
      </c>
      <c r="IJ57" s="13">
        <f t="shared" ca="1" si="130"/>
        <v>2.163714965593615E-7</v>
      </c>
      <c r="IK57" s="13">
        <f t="shared" ca="1" si="130"/>
        <v>2.1625256583999689E-7</v>
      </c>
      <c r="IL57" s="13">
        <f t="shared" ca="1" si="130"/>
        <v>2.1613366781533772E-7</v>
      </c>
      <c r="IM57" s="13">
        <f t="shared" ca="1" si="130"/>
        <v>2.1601480248538396E-7</v>
      </c>
      <c r="IN57" s="13">
        <f t="shared" ca="1" si="130"/>
        <v>2.1589596985013561E-7</v>
      </c>
      <c r="IO57" s="13">
        <f t="shared" ca="1" si="130"/>
        <v>2.1577716990959273E-7</v>
      </c>
      <c r="IP57" s="13">
        <f t="shared" ca="1" si="130"/>
        <v>2.1565840266375515E-7</v>
      </c>
      <c r="IQ57" s="13">
        <f t="shared" ca="1" si="130"/>
        <v>2.1553966811262303E-7</v>
      </c>
      <c r="IR57" s="13">
        <f t="shared" ca="1" si="130"/>
        <v>2.1542096625619635E-7</v>
      </c>
      <c r="IS57" s="13">
        <f t="shared" ca="1" si="130"/>
        <v>2.1530229709447514E-7</v>
      </c>
      <c r="IT57" s="13">
        <f t="shared" ca="1" si="130"/>
        <v>2.1518366062745923E-7</v>
      </c>
      <c r="IU57" s="13">
        <f t="shared" ca="1" si="130"/>
        <v>2.1506505685514884E-7</v>
      </c>
      <c r="IV57" s="13">
        <f t="shared" ca="1" si="130"/>
        <v>2.1494648577754375E-7</v>
      </c>
      <c r="IW57" s="13">
        <f t="shared" ca="1" si="130"/>
        <v>2.1482794739464421E-7</v>
      </c>
      <c r="IX57" s="13">
        <f t="shared" ref="IX57:KP57" ca="1" si="131">v_interp^2</f>
        <v>2.1470944170644994E-7</v>
      </c>
      <c r="IY57" s="13">
        <f t="shared" ca="1" si="131"/>
        <v>2.1459096871296122E-7</v>
      </c>
      <c r="IZ57" s="13">
        <f t="shared" ca="1" si="131"/>
        <v>2.1447252841417791E-7</v>
      </c>
      <c r="JA57" s="13">
        <f t="shared" ca="1" si="131"/>
        <v>2.143541208100999E-7</v>
      </c>
      <c r="JB57" s="13">
        <f t="shared" ca="1" si="131"/>
        <v>2.1423574590072733E-7</v>
      </c>
      <c r="JC57" s="13">
        <f t="shared" ca="1" si="131"/>
        <v>2.1411740368606026E-7</v>
      </c>
      <c r="JD57" s="13">
        <f t="shared" ca="1" si="131"/>
        <v>2.1399909416609851E-7</v>
      </c>
      <c r="JE57" s="13">
        <f t="shared" ca="1" si="131"/>
        <v>2.1388081734084228E-7</v>
      </c>
      <c r="JF57" s="13">
        <f t="shared" ca="1" si="131"/>
        <v>2.1376257321029143E-7</v>
      </c>
      <c r="JG57" s="13">
        <f t="shared" ca="1" si="131"/>
        <v>2.1364436177444595E-7</v>
      </c>
      <c r="JH57" s="13">
        <f t="shared" ca="1" si="131"/>
        <v>2.1352618303330595E-7</v>
      </c>
      <c r="JI57" s="13">
        <f t="shared" ca="1" si="131"/>
        <v>2.1340803698687128E-7</v>
      </c>
      <c r="JJ57" s="13">
        <f t="shared" ca="1" si="131"/>
        <v>2.13289923635142E-7</v>
      </c>
      <c r="JK57" s="13">
        <f t="shared" ca="1" si="131"/>
        <v>2.1317184297811826E-7</v>
      </c>
      <c r="JL57" s="13">
        <f t="shared" ca="1" si="131"/>
        <v>2.1305379501579994E-7</v>
      </c>
      <c r="JM57" s="13">
        <f t="shared" ca="1" si="131"/>
        <v>2.1293577974818694E-7</v>
      </c>
      <c r="JN57" s="13">
        <f t="shared" ca="1" si="131"/>
        <v>2.1281779717527933E-7</v>
      </c>
      <c r="JO57" s="13">
        <f t="shared" ca="1" si="131"/>
        <v>2.1269984729707734E-7</v>
      </c>
      <c r="JP57" s="13">
        <f t="shared" ca="1" si="131"/>
        <v>2.1258193011358058E-7</v>
      </c>
      <c r="JQ57" s="13">
        <f t="shared" ca="1" si="131"/>
        <v>2.1246404562478934E-7</v>
      </c>
      <c r="JR57" s="13">
        <f t="shared" ca="1" si="131"/>
        <v>2.123461938307034E-7</v>
      </c>
      <c r="JS57" s="13">
        <f t="shared" ca="1" si="131"/>
        <v>2.1222837473132297E-7</v>
      </c>
      <c r="JT57" s="13">
        <f t="shared" ca="1" si="131"/>
        <v>2.1211058832664788E-7</v>
      </c>
      <c r="JU57" s="13">
        <f t="shared" ca="1" si="131"/>
        <v>2.119928346166782E-7</v>
      </c>
      <c r="JV57" s="13">
        <f t="shared" ca="1" si="131"/>
        <v>2.1187511360141401E-7</v>
      </c>
      <c r="JW57" s="13">
        <f t="shared" ca="1" si="131"/>
        <v>2.1175742528085515E-7</v>
      </c>
      <c r="JX57" s="13">
        <f t="shared" ca="1" si="131"/>
        <v>2.1163976965500181E-7</v>
      </c>
      <c r="JY57" s="13">
        <f t="shared" ca="1" si="131"/>
        <v>2.115221467238538E-7</v>
      </c>
      <c r="JZ57" s="13">
        <f t="shared" ca="1" si="131"/>
        <v>2.1140455648741128E-7</v>
      </c>
      <c r="KA57" s="13">
        <f t="shared" ca="1" si="131"/>
        <v>2.1128699894567409E-7</v>
      </c>
      <c r="KB57" s="13">
        <f t="shared" ca="1" si="131"/>
        <v>2.1116947409864249E-7</v>
      </c>
      <c r="KC57" s="13">
        <f t="shared" ca="1" si="131"/>
        <v>2.1105198194631615E-7</v>
      </c>
      <c r="KD57" s="13">
        <f t="shared" ca="1" si="131"/>
        <v>2.109345224886953E-7</v>
      </c>
      <c r="KE57" s="13">
        <f t="shared" ca="1" si="131"/>
        <v>2.1081709572577976E-7</v>
      </c>
      <c r="KF57" s="13">
        <f t="shared" ca="1" si="131"/>
        <v>2.1069970165756965E-7</v>
      </c>
      <c r="KG57" s="13">
        <f t="shared" ca="1" si="131"/>
        <v>2.1058234028406503E-7</v>
      </c>
      <c r="KH57" s="13">
        <f t="shared" ca="1" si="131"/>
        <v>2.1046501160526575E-7</v>
      </c>
      <c r="KI57" s="13">
        <f t="shared" ca="1" si="131"/>
        <v>2.1034771562117198E-7</v>
      </c>
      <c r="KJ57" s="13">
        <f t="shared" ca="1" si="131"/>
        <v>2.1023045233178352E-7</v>
      </c>
      <c r="KK57" s="13">
        <f t="shared" ca="1" si="131"/>
        <v>2.101132217371006E-7</v>
      </c>
      <c r="KL57" s="13">
        <f t="shared" ca="1" si="131"/>
        <v>2.0999602383712295E-7</v>
      </c>
      <c r="KM57" s="13">
        <f t="shared" ca="1" si="131"/>
        <v>2.0987885863185085E-7</v>
      </c>
      <c r="KN57" s="13">
        <f t="shared" ca="1" si="131"/>
        <v>2.0976172612128406E-7</v>
      </c>
      <c r="KO57" s="13">
        <f t="shared" ca="1" si="131"/>
        <v>2.0964462630542284E-7</v>
      </c>
      <c r="KP57" s="13">
        <f t="shared" ca="1" si="131"/>
        <v>2.0952755918426687E-7</v>
      </c>
    </row>
    <row r="59" spans="1:302" x14ac:dyDescent="0.2">
      <c r="A59" s="13" t="s">
        <v>81</v>
      </c>
      <c r="B59" s="13">
        <f t="shared" ref="B59:BM59" ca="1" si="132">alpha*PVCF</f>
        <v>0</v>
      </c>
      <c r="C59" s="13">
        <f t="shared" ca="1" si="132"/>
        <v>0</v>
      </c>
      <c r="D59" s="13">
        <f t="shared" ca="1" si="132"/>
        <v>0</v>
      </c>
      <c r="E59" s="13">
        <f t="shared" ca="1" si="132"/>
        <v>0</v>
      </c>
      <c r="F59" s="13">
        <f t="shared" ca="1" si="132"/>
        <v>0</v>
      </c>
      <c r="G59" s="13">
        <f t="shared" ca="1" si="132"/>
        <v>6.9912153682831697</v>
      </c>
      <c r="H59" s="13">
        <f t="shared" ca="1" si="132"/>
        <v>0</v>
      </c>
      <c r="I59" s="13">
        <f t="shared" ca="1" si="132"/>
        <v>0</v>
      </c>
      <c r="J59" s="13">
        <f t="shared" ca="1" si="132"/>
        <v>0</v>
      </c>
      <c r="K59" s="13">
        <f t="shared" ca="1" si="132"/>
        <v>0</v>
      </c>
      <c r="L59" s="13">
        <f t="shared" ca="1" si="132"/>
        <v>29.871552325002497</v>
      </c>
      <c r="M59" s="13">
        <f t="shared" ca="1" si="132"/>
        <v>0</v>
      </c>
      <c r="N59" s="13">
        <f t="shared" ca="1" si="132"/>
        <v>0</v>
      </c>
      <c r="O59" s="13">
        <f t="shared" ca="1" si="132"/>
        <v>0</v>
      </c>
      <c r="P59" s="13">
        <f t="shared" ca="1" si="132"/>
        <v>0</v>
      </c>
      <c r="Q59" s="13">
        <f t="shared" ca="1" si="132"/>
        <v>1.2763875212729772</v>
      </c>
      <c r="R59" s="13">
        <f t="shared" ca="1" si="132"/>
        <v>0</v>
      </c>
      <c r="S59" s="13">
        <f t="shared" ca="1" si="132"/>
        <v>0</v>
      </c>
      <c r="T59" s="13">
        <f t="shared" ca="1" si="132"/>
        <v>0</v>
      </c>
      <c r="U59" s="13">
        <f t="shared" ca="1" si="132"/>
        <v>0</v>
      </c>
      <c r="V59" s="13">
        <f t="shared" ca="1" si="132"/>
        <v>1020.99547336205</v>
      </c>
      <c r="W59" s="13">
        <f t="shared" ca="1" si="132"/>
        <v>0</v>
      </c>
      <c r="X59" s="13">
        <f t="shared" ca="1" si="132"/>
        <v>0</v>
      </c>
      <c r="Y59" s="13">
        <f t="shared" ca="1" si="132"/>
        <v>0</v>
      </c>
      <c r="Z59" s="13">
        <f t="shared" ca="1" si="132"/>
        <v>0</v>
      </c>
      <c r="AA59" s="13">
        <f t="shared" ca="1" si="132"/>
        <v>0</v>
      </c>
      <c r="AB59" s="13">
        <f t="shared" ca="1" si="132"/>
        <v>0</v>
      </c>
      <c r="AC59" s="13">
        <f t="shared" ca="1" si="132"/>
        <v>0</v>
      </c>
      <c r="AD59" s="13">
        <f t="shared" ca="1" si="132"/>
        <v>0</v>
      </c>
      <c r="AE59" s="13">
        <f t="shared" ca="1" si="132"/>
        <v>0</v>
      </c>
      <c r="AF59" s="13">
        <f t="shared" ca="1" si="132"/>
        <v>0</v>
      </c>
      <c r="AG59" s="13">
        <f t="shared" ca="1" si="132"/>
        <v>0</v>
      </c>
      <c r="AH59" s="13">
        <f t="shared" ca="1" si="132"/>
        <v>0</v>
      </c>
      <c r="AI59" s="13">
        <f t="shared" ca="1" si="132"/>
        <v>0</v>
      </c>
      <c r="AJ59" s="13">
        <f t="shared" ca="1" si="132"/>
        <v>0</v>
      </c>
      <c r="AK59" s="13">
        <f t="shared" ca="1" si="132"/>
        <v>0</v>
      </c>
      <c r="AL59" s="13">
        <f t="shared" ca="1" si="132"/>
        <v>0</v>
      </c>
      <c r="AM59" s="13">
        <f t="shared" ca="1" si="132"/>
        <v>0</v>
      </c>
      <c r="AN59" s="13">
        <f t="shared" ca="1" si="132"/>
        <v>0</v>
      </c>
      <c r="AO59" s="13">
        <f t="shared" ca="1" si="132"/>
        <v>0</v>
      </c>
      <c r="AP59" s="13">
        <f t="shared" ca="1" si="132"/>
        <v>0</v>
      </c>
      <c r="AQ59" s="13">
        <f t="shared" ca="1" si="132"/>
        <v>0</v>
      </c>
      <c r="AR59" s="13">
        <f t="shared" ca="1" si="132"/>
        <v>0</v>
      </c>
      <c r="AS59" s="13">
        <f t="shared" ca="1" si="132"/>
        <v>0</v>
      </c>
      <c r="AT59" s="13">
        <f t="shared" ca="1" si="132"/>
        <v>0</v>
      </c>
      <c r="AU59" s="13">
        <f t="shared" ca="1" si="132"/>
        <v>0</v>
      </c>
      <c r="AV59" s="13">
        <f t="shared" ca="1" si="132"/>
        <v>0</v>
      </c>
      <c r="AW59" s="13">
        <f t="shared" ca="1" si="132"/>
        <v>0</v>
      </c>
      <c r="AX59" s="13">
        <f t="shared" ca="1" si="132"/>
        <v>0</v>
      </c>
      <c r="AY59" s="13">
        <f t="shared" ca="1" si="132"/>
        <v>0</v>
      </c>
      <c r="AZ59" s="13">
        <f t="shared" ca="1" si="132"/>
        <v>0</v>
      </c>
      <c r="BA59" s="13">
        <f t="shared" ca="1" si="132"/>
        <v>0</v>
      </c>
      <c r="BB59" s="13">
        <f t="shared" ca="1" si="132"/>
        <v>0</v>
      </c>
      <c r="BC59" s="13">
        <f t="shared" ca="1" si="132"/>
        <v>0</v>
      </c>
      <c r="BD59" s="13">
        <f t="shared" ca="1" si="132"/>
        <v>0</v>
      </c>
      <c r="BE59" s="13">
        <f t="shared" ca="1" si="132"/>
        <v>0</v>
      </c>
      <c r="BF59" s="13">
        <f t="shared" ca="1" si="132"/>
        <v>0</v>
      </c>
      <c r="BG59" s="13">
        <f t="shared" ca="1" si="132"/>
        <v>0</v>
      </c>
      <c r="BH59" s="13">
        <f t="shared" ca="1" si="132"/>
        <v>0</v>
      </c>
      <c r="BI59" s="13">
        <f t="shared" ca="1" si="132"/>
        <v>0</v>
      </c>
      <c r="BJ59" s="13">
        <f t="shared" ca="1" si="132"/>
        <v>0</v>
      </c>
      <c r="BK59" s="13">
        <f t="shared" ca="1" si="132"/>
        <v>0</v>
      </c>
      <c r="BL59" s="13">
        <f t="shared" ca="1" si="132"/>
        <v>0</v>
      </c>
      <c r="BM59" s="13">
        <f t="shared" ca="1" si="132"/>
        <v>0</v>
      </c>
      <c r="BN59" s="13">
        <f t="shared" ref="BN59:DY59" ca="1" si="133">alpha*PVCF</f>
        <v>0</v>
      </c>
      <c r="BO59" s="13">
        <f t="shared" ca="1" si="133"/>
        <v>0</v>
      </c>
      <c r="BP59" s="13">
        <f t="shared" ca="1" si="133"/>
        <v>0</v>
      </c>
      <c r="BQ59" s="13">
        <f t="shared" ca="1" si="133"/>
        <v>0</v>
      </c>
      <c r="BR59" s="13">
        <f t="shared" ca="1" si="133"/>
        <v>0</v>
      </c>
      <c r="BS59" s="13">
        <f t="shared" ca="1" si="133"/>
        <v>0</v>
      </c>
      <c r="BT59" s="13">
        <f t="shared" ca="1" si="133"/>
        <v>0</v>
      </c>
      <c r="BU59" s="13">
        <f t="shared" ca="1" si="133"/>
        <v>0</v>
      </c>
      <c r="BV59" s="13">
        <f t="shared" ca="1" si="133"/>
        <v>0</v>
      </c>
      <c r="BW59" s="13">
        <f t="shared" ca="1" si="133"/>
        <v>0</v>
      </c>
      <c r="BX59" s="13">
        <f t="shared" ca="1" si="133"/>
        <v>0</v>
      </c>
      <c r="BY59" s="13">
        <f t="shared" ca="1" si="133"/>
        <v>0</v>
      </c>
      <c r="BZ59" s="13">
        <f t="shared" ca="1" si="133"/>
        <v>0</v>
      </c>
      <c r="CA59" s="13">
        <f t="shared" ca="1" si="133"/>
        <v>0</v>
      </c>
      <c r="CB59" s="13">
        <f t="shared" ca="1" si="133"/>
        <v>0</v>
      </c>
      <c r="CC59" s="13">
        <f t="shared" ca="1" si="133"/>
        <v>0</v>
      </c>
      <c r="CD59" s="13">
        <f t="shared" ca="1" si="133"/>
        <v>0</v>
      </c>
      <c r="CE59" s="13">
        <f t="shared" ca="1" si="133"/>
        <v>0</v>
      </c>
      <c r="CF59" s="13">
        <f t="shared" ca="1" si="133"/>
        <v>0</v>
      </c>
      <c r="CG59" s="13">
        <f t="shared" ca="1" si="133"/>
        <v>0</v>
      </c>
      <c r="CH59" s="13">
        <f t="shared" ca="1" si="133"/>
        <v>0</v>
      </c>
      <c r="CI59" s="13">
        <f t="shared" ca="1" si="133"/>
        <v>0</v>
      </c>
      <c r="CJ59" s="13">
        <f t="shared" ca="1" si="133"/>
        <v>0</v>
      </c>
      <c r="CK59" s="13">
        <f t="shared" ca="1" si="133"/>
        <v>0</v>
      </c>
      <c r="CL59" s="13">
        <f t="shared" ca="1" si="133"/>
        <v>0</v>
      </c>
      <c r="CM59" s="13">
        <f t="shared" ca="1" si="133"/>
        <v>0</v>
      </c>
      <c r="CN59" s="13">
        <f t="shared" ca="1" si="133"/>
        <v>0</v>
      </c>
      <c r="CO59" s="13">
        <f t="shared" ca="1" si="133"/>
        <v>0</v>
      </c>
      <c r="CP59" s="13">
        <f t="shared" ca="1" si="133"/>
        <v>0</v>
      </c>
      <c r="CQ59" s="13">
        <f t="shared" ca="1" si="133"/>
        <v>0</v>
      </c>
      <c r="CR59" s="13">
        <f t="shared" ca="1" si="133"/>
        <v>0</v>
      </c>
      <c r="CS59" s="13">
        <f t="shared" ca="1" si="133"/>
        <v>0</v>
      </c>
      <c r="CT59" s="13">
        <f t="shared" ca="1" si="133"/>
        <v>0</v>
      </c>
      <c r="CU59" s="13">
        <f t="shared" ca="1" si="133"/>
        <v>0</v>
      </c>
      <c r="CV59" s="13">
        <f t="shared" ca="1" si="133"/>
        <v>0</v>
      </c>
      <c r="CW59" s="13">
        <f t="shared" ca="1" si="133"/>
        <v>0</v>
      </c>
      <c r="CX59" s="13">
        <f t="shared" ca="1" si="133"/>
        <v>0</v>
      </c>
      <c r="CY59" s="13">
        <f t="shared" ca="1" si="133"/>
        <v>0</v>
      </c>
      <c r="CZ59" s="13">
        <f t="shared" ca="1" si="133"/>
        <v>0</v>
      </c>
      <c r="DA59" s="13">
        <f t="shared" ca="1" si="133"/>
        <v>0</v>
      </c>
      <c r="DB59" s="13">
        <f t="shared" ca="1" si="133"/>
        <v>0</v>
      </c>
      <c r="DC59" s="13">
        <f t="shared" ca="1" si="133"/>
        <v>0</v>
      </c>
      <c r="DD59" s="13">
        <f t="shared" ca="1" si="133"/>
        <v>0</v>
      </c>
      <c r="DE59" s="13">
        <f t="shared" ca="1" si="133"/>
        <v>0</v>
      </c>
      <c r="DF59" s="13">
        <f t="shared" ca="1" si="133"/>
        <v>0</v>
      </c>
      <c r="DG59" s="13">
        <f t="shared" ca="1" si="133"/>
        <v>0</v>
      </c>
      <c r="DH59" s="13">
        <f t="shared" ca="1" si="133"/>
        <v>0</v>
      </c>
      <c r="DI59" s="13">
        <f t="shared" ca="1" si="133"/>
        <v>0</v>
      </c>
      <c r="DJ59" s="13">
        <f t="shared" ca="1" si="133"/>
        <v>0</v>
      </c>
      <c r="DK59" s="13">
        <f t="shared" ca="1" si="133"/>
        <v>0</v>
      </c>
      <c r="DL59" s="13">
        <f t="shared" ca="1" si="133"/>
        <v>0</v>
      </c>
      <c r="DM59" s="13">
        <f t="shared" ca="1" si="133"/>
        <v>0</v>
      </c>
      <c r="DN59" s="13">
        <f t="shared" ca="1" si="133"/>
        <v>0</v>
      </c>
      <c r="DO59" s="13">
        <f t="shared" ca="1" si="133"/>
        <v>0</v>
      </c>
      <c r="DP59" s="13">
        <f t="shared" ca="1" si="133"/>
        <v>0</v>
      </c>
      <c r="DQ59" s="13">
        <f t="shared" ca="1" si="133"/>
        <v>0</v>
      </c>
      <c r="DR59" s="13">
        <f t="shared" ca="1" si="133"/>
        <v>0</v>
      </c>
      <c r="DS59" s="13">
        <f t="shared" ca="1" si="133"/>
        <v>0</v>
      </c>
      <c r="DT59" s="13">
        <f t="shared" ca="1" si="133"/>
        <v>0</v>
      </c>
      <c r="DU59" s="13">
        <f t="shared" ca="1" si="133"/>
        <v>0</v>
      </c>
      <c r="DV59" s="13">
        <f t="shared" ca="1" si="133"/>
        <v>0</v>
      </c>
      <c r="DW59" s="13">
        <f t="shared" ca="1" si="133"/>
        <v>0</v>
      </c>
      <c r="DX59" s="13">
        <f t="shared" ca="1" si="133"/>
        <v>0</v>
      </c>
      <c r="DY59" s="13">
        <f t="shared" ca="1" si="133"/>
        <v>0</v>
      </c>
      <c r="DZ59" s="13">
        <f t="shared" ref="DZ59:GK59" ca="1" si="134">alpha*PVCF</f>
        <v>0</v>
      </c>
      <c r="EA59" s="13">
        <f t="shared" ca="1" si="134"/>
        <v>0</v>
      </c>
      <c r="EB59" s="13">
        <f t="shared" ca="1" si="134"/>
        <v>0</v>
      </c>
      <c r="EC59" s="13">
        <f t="shared" ca="1" si="134"/>
        <v>0</v>
      </c>
      <c r="ED59" s="13">
        <f t="shared" ca="1" si="134"/>
        <v>0</v>
      </c>
      <c r="EE59" s="13">
        <f t="shared" ca="1" si="134"/>
        <v>0</v>
      </c>
      <c r="EF59" s="13">
        <f t="shared" ca="1" si="134"/>
        <v>0</v>
      </c>
      <c r="EG59" s="13">
        <f t="shared" ca="1" si="134"/>
        <v>0</v>
      </c>
      <c r="EH59" s="13">
        <f t="shared" ca="1" si="134"/>
        <v>0</v>
      </c>
      <c r="EI59" s="13">
        <f t="shared" ca="1" si="134"/>
        <v>0</v>
      </c>
      <c r="EJ59" s="13">
        <f t="shared" ca="1" si="134"/>
        <v>0</v>
      </c>
      <c r="EK59" s="13">
        <f t="shared" ca="1" si="134"/>
        <v>0</v>
      </c>
      <c r="EL59" s="13">
        <f t="shared" ca="1" si="134"/>
        <v>0</v>
      </c>
      <c r="EM59" s="13">
        <f t="shared" ca="1" si="134"/>
        <v>0</v>
      </c>
      <c r="EN59" s="13">
        <f t="shared" ca="1" si="134"/>
        <v>0</v>
      </c>
      <c r="EO59" s="13">
        <f t="shared" ca="1" si="134"/>
        <v>0</v>
      </c>
      <c r="EP59" s="13">
        <f t="shared" ca="1" si="134"/>
        <v>0</v>
      </c>
      <c r="EQ59" s="13">
        <f t="shared" ca="1" si="134"/>
        <v>0</v>
      </c>
      <c r="ER59" s="13">
        <f t="shared" ca="1" si="134"/>
        <v>0</v>
      </c>
      <c r="ES59" s="13">
        <f t="shared" ca="1" si="134"/>
        <v>0</v>
      </c>
      <c r="ET59" s="13">
        <f t="shared" ca="1" si="134"/>
        <v>0</v>
      </c>
      <c r="EU59" s="13">
        <f t="shared" ca="1" si="134"/>
        <v>0</v>
      </c>
      <c r="EV59" s="13">
        <f t="shared" ca="1" si="134"/>
        <v>0</v>
      </c>
      <c r="EW59" s="13">
        <f t="shared" ca="1" si="134"/>
        <v>0</v>
      </c>
      <c r="EX59" s="13">
        <f t="shared" ca="1" si="134"/>
        <v>0</v>
      </c>
      <c r="EY59" s="13">
        <f t="shared" ca="1" si="134"/>
        <v>0</v>
      </c>
      <c r="EZ59" s="13">
        <f t="shared" ca="1" si="134"/>
        <v>0</v>
      </c>
      <c r="FA59" s="13">
        <f t="shared" ca="1" si="134"/>
        <v>0</v>
      </c>
      <c r="FB59" s="13">
        <f t="shared" ca="1" si="134"/>
        <v>0</v>
      </c>
      <c r="FC59" s="13">
        <f t="shared" ca="1" si="134"/>
        <v>0</v>
      </c>
      <c r="FD59" s="13">
        <f t="shared" ca="1" si="134"/>
        <v>0</v>
      </c>
      <c r="FE59" s="13">
        <f t="shared" ca="1" si="134"/>
        <v>0</v>
      </c>
      <c r="FF59" s="13">
        <f t="shared" ca="1" si="134"/>
        <v>0</v>
      </c>
      <c r="FG59" s="13">
        <f t="shared" ca="1" si="134"/>
        <v>0</v>
      </c>
      <c r="FH59" s="13">
        <f t="shared" ca="1" si="134"/>
        <v>0</v>
      </c>
      <c r="FI59" s="13">
        <f t="shared" ca="1" si="134"/>
        <v>0</v>
      </c>
      <c r="FJ59" s="13">
        <f t="shared" ca="1" si="134"/>
        <v>0</v>
      </c>
      <c r="FK59" s="13">
        <f t="shared" ca="1" si="134"/>
        <v>0</v>
      </c>
      <c r="FL59" s="13">
        <f t="shared" ca="1" si="134"/>
        <v>0</v>
      </c>
      <c r="FM59" s="13">
        <f t="shared" ca="1" si="134"/>
        <v>0</v>
      </c>
      <c r="FN59" s="13">
        <f t="shared" ca="1" si="134"/>
        <v>0</v>
      </c>
      <c r="FO59" s="13">
        <f t="shared" ca="1" si="134"/>
        <v>0</v>
      </c>
      <c r="FP59" s="13">
        <f t="shared" ca="1" si="134"/>
        <v>0</v>
      </c>
      <c r="FQ59" s="13">
        <f t="shared" ca="1" si="134"/>
        <v>0</v>
      </c>
      <c r="FR59" s="13">
        <f t="shared" ca="1" si="134"/>
        <v>0</v>
      </c>
      <c r="FS59" s="13">
        <f t="shared" ca="1" si="134"/>
        <v>0</v>
      </c>
      <c r="FT59" s="13">
        <f t="shared" ca="1" si="134"/>
        <v>0</v>
      </c>
      <c r="FU59" s="13">
        <f t="shared" ca="1" si="134"/>
        <v>0</v>
      </c>
      <c r="FV59" s="13">
        <f t="shared" ca="1" si="134"/>
        <v>0</v>
      </c>
      <c r="FW59" s="13">
        <f t="shared" ca="1" si="134"/>
        <v>0</v>
      </c>
      <c r="FX59" s="13">
        <f t="shared" ca="1" si="134"/>
        <v>0</v>
      </c>
      <c r="FY59" s="13">
        <f t="shared" ca="1" si="134"/>
        <v>0</v>
      </c>
      <c r="FZ59" s="13">
        <f t="shared" ca="1" si="134"/>
        <v>0</v>
      </c>
      <c r="GA59" s="13">
        <f t="shared" ca="1" si="134"/>
        <v>0</v>
      </c>
      <c r="GB59" s="13">
        <f t="shared" ca="1" si="134"/>
        <v>0</v>
      </c>
      <c r="GC59" s="13">
        <f t="shared" ca="1" si="134"/>
        <v>0</v>
      </c>
      <c r="GD59" s="13">
        <f t="shared" ca="1" si="134"/>
        <v>0</v>
      </c>
      <c r="GE59" s="13">
        <f t="shared" ca="1" si="134"/>
        <v>0</v>
      </c>
      <c r="GF59" s="13">
        <f t="shared" ca="1" si="134"/>
        <v>0</v>
      </c>
      <c r="GG59" s="13">
        <f t="shared" ca="1" si="134"/>
        <v>0</v>
      </c>
      <c r="GH59" s="13">
        <f t="shared" ca="1" si="134"/>
        <v>0</v>
      </c>
      <c r="GI59" s="13">
        <f t="shared" ca="1" si="134"/>
        <v>0</v>
      </c>
      <c r="GJ59" s="13">
        <f t="shared" ca="1" si="134"/>
        <v>0</v>
      </c>
      <c r="GK59" s="13">
        <f t="shared" ca="1" si="134"/>
        <v>0</v>
      </c>
      <c r="GL59" s="13">
        <f t="shared" ref="GL59:IW59" ca="1" si="135">alpha*PVCF</f>
        <v>0</v>
      </c>
      <c r="GM59" s="13">
        <f t="shared" ca="1" si="135"/>
        <v>0</v>
      </c>
      <c r="GN59" s="13">
        <f t="shared" ca="1" si="135"/>
        <v>0</v>
      </c>
      <c r="GO59" s="13">
        <f t="shared" ca="1" si="135"/>
        <v>0</v>
      </c>
      <c r="GP59" s="13">
        <f t="shared" ca="1" si="135"/>
        <v>0</v>
      </c>
      <c r="GQ59" s="13">
        <f t="shared" ca="1" si="135"/>
        <v>0</v>
      </c>
      <c r="GR59" s="13">
        <f t="shared" ca="1" si="135"/>
        <v>0</v>
      </c>
      <c r="GS59" s="13">
        <f t="shared" ca="1" si="135"/>
        <v>0</v>
      </c>
      <c r="GT59" s="13">
        <f t="shared" ca="1" si="135"/>
        <v>0</v>
      </c>
      <c r="GU59" s="13">
        <f t="shared" ca="1" si="135"/>
        <v>0</v>
      </c>
      <c r="GV59" s="13">
        <f t="shared" ca="1" si="135"/>
        <v>0</v>
      </c>
      <c r="GW59" s="13">
        <f t="shared" ca="1" si="135"/>
        <v>0</v>
      </c>
      <c r="GX59" s="13">
        <f t="shared" ca="1" si="135"/>
        <v>0</v>
      </c>
      <c r="GY59" s="13">
        <f t="shared" ca="1" si="135"/>
        <v>0</v>
      </c>
      <c r="GZ59" s="13">
        <f t="shared" ca="1" si="135"/>
        <v>0</v>
      </c>
      <c r="HA59" s="13">
        <f t="shared" ca="1" si="135"/>
        <v>0</v>
      </c>
      <c r="HB59" s="13">
        <f t="shared" ca="1" si="135"/>
        <v>0</v>
      </c>
      <c r="HC59" s="13">
        <f t="shared" ca="1" si="135"/>
        <v>0</v>
      </c>
      <c r="HD59" s="13">
        <f t="shared" ca="1" si="135"/>
        <v>0</v>
      </c>
      <c r="HE59" s="13">
        <f t="shared" ca="1" si="135"/>
        <v>0</v>
      </c>
      <c r="HF59" s="13">
        <f t="shared" ca="1" si="135"/>
        <v>0</v>
      </c>
      <c r="HG59" s="13">
        <f t="shared" ca="1" si="135"/>
        <v>0</v>
      </c>
      <c r="HH59" s="13">
        <f t="shared" ca="1" si="135"/>
        <v>0</v>
      </c>
      <c r="HI59" s="13">
        <f t="shared" ca="1" si="135"/>
        <v>0</v>
      </c>
      <c r="HJ59" s="13">
        <f t="shared" ca="1" si="135"/>
        <v>0</v>
      </c>
      <c r="HK59" s="13">
        <f t="shared" ca="1" si="135"/>
        <v>0</v>
      </c>
      <c r="HL59" s="13">
        <f t="shared" ca="1" si="135"/>
        <v>0</v>
      </c>
      <c r="HM59" s="13">
        <f t="shared" ca="1" si="135"/>
        <v>0</v>
      </c>
      <c r="HN59" s="13">
        <f t="shared" ca="1" si="135"/>
        <v>0</v>
      </c>
      <c r="HO59" s="13">
        <f t="shared" ca="1" si="135"/>
        <v>0</v>
      </c>
      <c r="HP59" s="13">
        <f t="shared" ca="1" si="135"/>
        <v>0</v>
      </c>
      <c r="HQ59" s="13">
        <f t="shared" ca="1" si="135"/>
        <v>0</v>
      </c>
      <c r="HR59" s="13">
        <f t="shared" ca="1" si="135"/>
        <v>0</v>
      </c>
      <c r="HS59" s="13">
        <f t="shared" ca="1" si="135"/>
        <v>0</v>
      </c>
      <c r="HT59" s="13">
        <f t="shared" ca="1" si="135"/>
        <v>0</v>
      </c>
      <c r="HU59" s="13">
        <f t="shared" ca="1" si="135"/>
        <v>0</v>
      </c>
      <c r="HV59" s="13">
        <f t="shared" ca="1" si="135"/>
        <v>0</v>
      </c>
      <c r="HW59" s="13">
        <f t="shared" ca="1" si="135"/>
        <v>0</v>
      </c>
      <c r="HX59" s="13">
        <f t="shared" ca="1" si="135"/>
        <v>0</v>
      </c>
      <c r="HY59" s="13">
        <f t="shared" ca="1" si="135"/>
        <v>0</v>
      </c>
      <c r="HZ59" s="13">
        <f t="shared" ca="1" si="135"/>
        <v>0</v>
      </c>
      <c r="IA59" s="13">
        <f t="shared" ca="1" si="135"/>
        <v>0</v>
      </c>
      <c r="IB59" s="13">
        <f t="shared" ca="1" si="135"/>
        <v>0</v>
      </c>
      <c r="IC59" s="13">
        <f t="shared" ca="1" si="135"/>
        <v>0</v>
      </c>
      <c r="ID59" s="13">
        <f t="shared" ca="1" si="135"/>
        <v>0</v>
      </c>
      <c r="IE59" s="13">
        <f t="shared" ca="1" si="135"/>
        <v>0</v>
      </c>
      <c r="IF59" s="13">
        <f t="shared" ca="1" si="135"/>
        <v>0</v>
      </c>
      <c r="IG59" s="13">
        <f t="shared" ca="1" si="135"/>
        <v>0</v>
      </c>
      <c r="IH59" s="13">
        <f t="shared" ca="1" si="135"/>
        <v>0</v>
      </c>
      <c r="II59" s="13">
        <f t="shared" ca="1" si="135"/>
        <v>0</v>
      </c>
      <c r="IJ59" s="13">
        <f t="shared" ca="1" si="135"/>
        <v>0</v>
      </c>
      <c r="IK59" s="13">
        <f t="shared" ca="1" si="135"/>
        <v>0</v>
      </c>
      <c r="IL59" s="13">
        <f t="shared" ca="1" si="135"/>
        <v>0</v>
      </c>
      <c r="IM59" s="13">
        <f t="shared" ca="1" si="135"/>
        <v>0</v>
      </c>
      <c r="IN59" s="13">
        <f t="shared" ca="1" si="135"/>
        <v>0</v>
      </c>
      <c r="IO59" s="13">
        <f t="shared" ca="1" si="135"/>
        <v>0</v>
      </c>
      <c r="IP59" s="13">
        <f t="shared" ca="1" si="135"/>
        <v>0</v>
      </c>
      <c r="IQ59" s="13">
        <f t="shared" ca="1" si="135"/>
        <v>0</v>
      </c>
      <c r="IR59" s="13">
        <f t="shared" ca="1" si="135"/>
        <v>0</v>
      </c>
      <c r="IS59" s="13">
        <f t="shared" ca="1" si="135"/>
        <v>0</v>
      </c>
      <c r="IT59" s="13">
        <f t="shared" ca="1" si="135"/>
        <v>0</v>
      </c>
      <c r="IU59" s="13">
        <f t="shared" ca="1" si="135"/>
        <v>0</v>
      </c>
      <c r="IV59" s="13">
        <f t="shared" ca="1" si="135"/>
        <v>0</v>
      </c>
      <c r="IW59" s="13">
        <f t="shared" ca="1" si="135"/>
        <v>0</v>
      </c>
      <c r="IX59" s="13">
        <f t="shared" ref="IX59:KP59" ca="1" si="136">alpha*PVCF</f>
        <v>0</v>
      </c>
      <c r="IY59" s="13">
        <f t="shared" ca="1" si="136"/>
        <v>0</v>
      </c>
      <c r="IZ59" s="13">
        <f t="shared" ca="1" si="136"/>
        <v>0</v>
      </c>
      <c r="JA59" s="13">
        <f t="shared" ca="1" si="136"/>
        <v>0</v>
      </c>
      <c r="JB59" s="13">
        <f t="shared" ca="1" si="136"/>
        <v>0</v>
      </c>
      <c r="JC59" s="13">
        <f t="shared" ca="1" si="136"/>
        <v>0</v>
      </c>
      <c r="JD59" s="13">
        <f t="shared" ca="1" si="136"/>
        <v>0</v>
      </c>
      <c r="JE59" s="13">
        <f t="shared" ca="1" si="136"/>
        <v>0</v>
      </c>
      <c r="JF59" s="13">
        <f t="shared" ca="1" si="136"/>
        <v>0</v>
      </c>
      <c r="JG59" s="13">
        <f t="shared" ca="1" si="136"/>
        <v>0</v>
      </c>
      <c r="JH59" s="13">
        <f t="shared" ca="1" si="136"/>
        <v>0</v>
      </c>
      <c r="JI59" s="13">
        <f t="shared" ca="1" si="136"/>
        <v>0</v>
      </c>
      <c r="JJ59" s="13">
        <f t="shared" ca="1" si="136"/>
        <v>0</v>
      </c>
      <c r="JK59" s="13">
        <f t="shared" ca="1" si="136"/>
        <v>0</v>
      </c>
      <c r="JL59" s="13">
        <f t="shared" ca="1" si="136"/>
        <v>0</v>
      </c>
      <c r="JM59" s="13">
        <f t="shared" ca="1" si="136"/>
        <v>0</v>
      </c>
      <c r="JN59" s="13">
        <f t="shared" ca="1" si="136"/>
        <v>0</v>
      </c>
      <c r="JO59" s="13">
        <f t="shared" ca="1" si="136"/>
        <v>0</v>
      </c>
      <c r="JP59" s="13">
        <f t="shared" ca="1" si="136"/>
        <v>0</v>
      </c>
      <c r="JQ59" s="13">
        <f t="shared" ca="1" si="136"/>
        <v>0</v>
      </c>
      <c r="JR59" s="13">
        <f t="shared" ca="1" si="136"/>
        <v>0</v>
      </c>
      <c r="JS59" s="13">
        <f t="shared" ca="1" si="136"/>
        <v>0</v>
      </c>
      <c r="JT59" s="13">
        <f t="shared" ca="1" si="136"/>
        <v>0</v>
      </c>
      <c r="JU59" s="13">
        <f t="shared" ca="1" si="136"/>
        <v>0</v>
      </c>
      <c r="JV59" s="13">
        <f t="shared" ca="1" si="136"/>
        <v>0</v>
      </c>
      <c r="JW59" s="13">
        <f t="shared" ca="1" si="136"/>
        <v>0</v>
      </c>
      <c r="JX59" s="13">
        <f t="shared" ca="1" si="136"/>
        <v>0</v>
      </c>
      <c r="JY59" s="13">
        <f t="shared" ca="1" si="136"/>
        <v>0</v>
      </c>
      <c r="JZ59" s="13">
        <f t="shared" ca="1" si="136"/>
        <v>0</v>
      </c>
      <c r="KA59" s="13">
        <f t="shared" ca="1" si="136"/>
        <v>0</v>
      </c>
      <c r="KB59" s="13">
        <f t="shared" ca="1" si="136"/>
        <v>0</v>
      </c>
      <c r="KC59" s="13">
        <f t="shared" ca="1" si="136"/>
        <v>0</v>
      </c>
      <c r="KD59" s="13">
        <f t="shared" ca="1" si="136"/>
        <v>0</v>
      </c>
      <c r="KE59" s="13">
        <f t="shared" ca="1" si="136"/>
        <v>0</v>
      </c>
      <c r="KF59" s="13">
        <f t="shared" ca="1" si="136"/>
        <v>0</v>
      </c>
      <c r="KG59" s="13">
        <f t="shared" ca="1" si="136"/>
        <v>0</v>
      </c>
      <c r="KH59" s="13">
        <f t="shared" ca="1" si="136"/>
        <v>0</v>
      </c>
      <c r="KI59" s="13">
        <f t="shared" ca="1" si="136"/>
        <v>0</v>
      </c>
      <c r="KJ59" s="13">
        <f t="shared" ca="1" si="136"/>
        <v>0</v>
      </c>
      <c r="KK59" s="13">
        <f t="shared" ca="1" si="136"/>
        <v>0</v>
      </c>
      <c r="KL59" s="13">
        <f t="shared" ca="1" si="136"/>
        <v>0</v>
      </c>
      <c r="KM59" s="13">
        <f t="shared" ca="1" si="136"/>
        <v>0</v>
      </c>
      <c r="KN59" s="13">
        <f t="shared" ca="1" si="136"/>
        <v>0</v>
      </c>
      <c r="KO59" s="13">
        <f t="shared" ca="1" si="136"/>
        <v>0</v>
      </c>
      <c r="KP59" s="13">
        <f t="shared" ca="1" si="136"/>
        <v>0</v>
      </c>
    </row>
    <row r="60" spans="1:302" x14ac:dyDescent="0.2">
      <c r="A60" s="13" t="s">
        <v>82</v>
      </c>
      <c r="B60" s="13">
        <f t="shared" ref="B60:BM60" ca="1" si="137">(1-alpha)*PVCF</f>
        <v>0</v>
      </c>
      <c r="C60" s="13">
        <f t="shared" ca="1" si="137"/>
        <v>0</v>
      </c>
      <c r="D60" s="13">
        <f t="shared" ca="1" si="137"/>
        <v>0</v>
      </c>
      <c r="E60" s="13">
        <f t="shared" ca="1" si="137"/>
        <v>0</v>
      </c>
      <c r="F60" s="13">
        <f t="shared" ca="1" si="137"/>
        <v>0</v>
      </c>
      <c r="G60" s="13">
        <f t="shared" ca="1" si="137"/>
        <v>22.976586541844508</v>
      </c>
      <c r="H60" s="13">
        <f t="shared" ca="1" si="137"/>
        <v>0</v>
      </c>
      <c r="I60" s="13">
        <f t="shared" ca="1" si="137"/>
        <v>0</v>
      </c>
      <c r="J60" s="13">
        <f t="shared" ca="1" si="137"/>
        <v>0</v>
      </c>
      <c r="K60" s="13">
        <f t="shared" ca="1" si="137"/>
        <v>0</v>
      </c>
      <c r="L60" s="13">
        <f t="shared" ca="1" si="137"/>
        <v>-6.6328170345025783E-15</v>
      </c>
      <c r="M60" s="13">
        <f t="shared" ca="1" si="137"/>
        <v>0</v>
      </c>
      <c r="N60" s="13">
        <f t="shared" ca="1" si="137"/>
        <v>0</v>
      </c>
      <c r="O60" s="13">
        <f t="shared" ca="1" si="137"/>
        <v>0</v>
      </c>
      <c r="P60" s="13">
        <f t="shared" ca="1" si="137"/>
        <v>0</v>
      </c>
      <c r="Q60" s="13">
        <f t="shared" ca="1" si="137"/>
        <v>28.528921493878673</v>
      </c>
      <c r="R60" s="13">
        <f t="shared" ca="1" si="137"/>
        <v>0</v>
      </c>
      <c r="S60" s="13">
        <f t="shared" ca="1" si="137"/>
        <v>0</v>
      </c>
      <c r="T60" s="13">
        <f t="shared" ca="1" si="137"/>
        <v>0</v>
      </c>
      <c r="U60" s="13">
        <f t="shared" ca="1" si="137"/>
        <v>0</v>
      </c>
      <c r="V60" s="13">
        <f t="shared" ca="1" si="137"/>
        <v>-2.2670653651292167E-13</v>
      </c>
      <c r="W60" s="13">
        <f t="shared" ca="1" si="137"/>
        <v>0</v>
      </c>
      <c r="X60" s="13">
        <f t="shared" ca="1" si="137"/>
        <v>0</v>
      </c>
      <c r="Y60" s="13">
        <f t="shared" ca="1" si="137"/>
        <v>0</v>
      </c>
      <c r="Z60" s="13">
        <f t="shared" ca="1" si="137"/>
        <v>0</v>
      </c>
      <c r="AA60" s="13">
        <f t="shared" ca="1" si="137"/>
        <v>0</v>
      </c>
      <c r="AB60" s="13">
        <f t="shared" ca="1" si="137"/>
        <v>0</v>
      </c>
      <c r="AC60" s="13">
        <f t="shared" ca="1" si="137"/>
        <v>0</v>
      </c>
      <c r="AD60" s="13">
        <f t="shared" ca="1" si="137"/>
        <v>0</v>
      </c>
      <c r="AE60" s="13">
        <f t="shared" ca="1" si="137"/>
        <v>0</v>
      </c>
      <c r="AF60" s="13">
        <f t="shared" ca="1" si="137"/>
        <v>0</v>
      </c>
      <c r="AG60" s="13">
        <f t="shared" ca="1" si="137"/>
        <v>0</v>
      </c>
      <c r="AH60" s="13">
        <f t="shared" ca="1" si="137"/>
        <v>0</v>
      </c>
      <c r="AI60" s="13">
        <f t="shared" ca="1" si="137"/>
        <v>0</v>
      </c>
      <c r="AJ60" s="13">
        <f t="shared" ca="1" si="137"/>
        <v>0</v>
      </c>
      <c r="AK60" s="13">
        <f t="shared" ca="1" si="137"/>
        <v>0</v>
      </c>
      <c r="AL60" s="13">
        <f t="shared" ca="1" si="137"/>
        <v>0</v>
      </c>
      <c r="AM60" s="13">
        <f t="shared" ca="1" si="137"/>
        <v>0</v>
      </c>
      <c r="AN60" s="13">
        <f t="shared" ca="1" si="137"/>
        <v>0</v>
      </c>
      <c r="AO60" s="13">
        <f t="shared" ca="1" si="137"/>
        <v>0</v>
      </c>
      <c r="AP60" s="13">
        <f t="shared" ca="1" si="137"/>
        <v>0</v>
      </c>
      <c r="AQ60" s="13">
        <f t="shared" ca="1" si="137"/>
        <v>0</v>
      </c>
      <c r="AR60" s="13">
        <f t="shared" ca="1" si="137"/>
        <v>0</v>
      </c>
      <c r="AS60" s="13">
        <f t="shared" ca="1" si="137"/>
        <v>0</v>
      </c>
      <c r="AT60" s="13">
        <f t="shared" ca="1" si="137"/>
        <v>0</v>
      </c>
      <c r="AU60" s="13">
        <f t="shared" ca="1" si="137"/>
        <v>0</v>
      </c>
      <c r="AV60" s="13">
        <f t="shared" ca="1" si="137"/>
        <v>0</v>
      </c>
      <c r="AW60" s="13">
        <f t="shared" ca="1" si="137"/>
        <v>0</v>
      </c>
      <c r="AX60" s="13">
        <f t="shared" ca="1" si="137"/>
        <v>0</v>
      </c>
      <c r="AY60" s="13">
        <f t="shared" ca="1" si="137"/>
        <v>0</v>
      </c>
      <c r="AZ60" s="13">
        <f t="shared" ca="1" si="137"/>
        <v>0</v>
      </c>
      <c r="BA60" s="13">
        <f t="shared" ca="1" si="137"/>
        <v>0</v>
      </c>
      <c r="BB60" s="13">
        <f t="shared" ca="1" si="137"/>
        <v>0</v>
      </c>
      <c r="BC60" s="13">
        <f t="shared" ca="1" si="137"/>
        <v>0</v>
      </c>
      <c r="BD60" s="13">
        <f t="shared" ca="1" si="137"/>
        <v>0</v>
      </c>
      <c r="BE60" s="13">
        <f t="shared" ca="1" si="137"/>
        <v>0</v>
      </c>
      <c r="BF60" s="13">
        <f t="shared" ca="1" si="137"/>
        <v>0</v>
      </c>
      <c r="BG60" s="13">
        <f t="shared" ca="1" si="137"/>
        <v>0</v>
      </c>
      <c r="BH60" s="13">
        <f t="shared" ca="1" si="137"/>
        <v>0</v>
      </c>
      <c r="BI60" s="13">
        <f t="shared" ca="1" si="137"/>
        <v>0</v>
      </c>
      <c r="BJ60" s="13">
        <f t="shared" ca="1" si="137"/>
        <v>0</v>
      </c>
      <c r="BK60" s="13">
        <f t="shared" ca="1" si="137"/>
        <v>0</v>
      </c>
      <c r="BL60" s="13">
        <f t="shared" ca="1" si="137"/>
        <v>0</v>
      </c>
      <c r="BM60" s="13">
        <f t="shared" ca="1" si="137"/>
        <v>0</v>
      </c>
      <c r="BN60" s="13">
        <f t="shared" ref="BN60:DY60" ca="1" si="138">(1-alpha)*PVCF</f>
        <v>0</v>
      </c>
      <c r="BO60" s="13">
        <f t="shared" ca="1" si="138"/>
        <v>0</v>
      </c>
      <c r="BP60" s="13">
        <f t="shared" ca="1" si="138"/>
        <v>0</v>
      </c>
      <c r="BQ60" s="13">
        <f t="shared" ca="1" si="138"/>
        <v>0</v>
      </c>
      <c r="BR60" s="13">
        <f t="shared" ca="1" si="138"/>
        <v>0</v>
      </c>
      <c r="BS60" s="13">
        <f t="shared" ca="1" si="138"/>
        <v>0</v>
      </c>
      <c r="BT60" s="13">
        <f t="shared" ca="1" si="138"/>
        <v>0</v>
      </c>
      <c r="BU60" s="13">
        <f t="shared" ca="1" si="138"/>
        <v>0</v>
      </c>
      <c r="BV60" s="13">
        <f t="shared" ca="1" si="138"/>
        <v>0</v>
      </c>
      <c r="BW60" s="13">
        <f t="shared" ca="1" si="138"/>
        <v>0</v>
      </c>
      <c r="BX60" s="13">
        <f t="shared" ca="1" si="138"/>
        <v>0</v>
      </c>
      <c r="BY60" s="13">
        <f t="shared" ca="1" si="138"/>
        <v>0</v>
      </c>
      <c r="BZ60" s="13">
        <f t="shared" ca="1" si="138"/>
        <v>0</v>
      </c>
      <c r="CA60" s="13">
        <f t="shared" ca="1" si="138"/>
        <v>0</v>
      </c>
      <c r="CB60" s="13">
        <f t="shared" ca="1" si="138"/>
        <v>0</v>
      </c>
      <c r="CC60" s="13">
        <f t="shared" ca="1" si="138"/>
        <v>0</v>
      </c>
      <c r="CD60" s="13">
        <f t="shared" ca="1" si="138"/>
        <v>0</v>
      </c>
      <c r="CE60" s="13">
        <f t="shared" ca="1" si="138"/>
        <v>0</v>
      </c>
      <c r="CF60" s="13">
        <f t="shared" ca="1" si="138"/>
        <v>0</v>
      </c>
      <c r="CG60" s="13">
        <f t="shared" ca="1" si="138"/>
        <v>0</v>
      </c>
      <c r="CH60" s="13">
        <f t="shared" ca="1" si="138"/>
        <v>0</v>
      </c>
      <c r="CI60" s="13">
        <f t="shared" ca="1" si="138"/>
        <v>0</v>
      </c>
      <c r="CJ60" s="13">
        <f t="shared" ca="1" si="138"/>
        <v>0</v>
      </c>
      <c r="CK60" s="13">
        <f t="shared" ca="1" si="138"/>
        <v>0</v>
      </c>
      <c r="CL60" s="13">
        <f t="shared" ca="1" si="138"/>
        <v>0</v>
      </c>
      <c r="CM60" s="13">
        <f t="shared" ca="1" si="138"/>
        <v>0</v>
      </c>
      <c r="CN60" s="13">
        <f t="shared" ca="1" si="138"/>
        <v>0</v>
      </c>
      <c r="CO60" s="13">
        <f t="shared" ca="1" si="138"/>
        <v>0</v>
      </c>
      <c r="CP60" s="13">
        <f t="shared" ca="1" si="138"/>
        <v>0</v>
      </c>
      <c r="CQ60" s="13">
        <f t="shared" ca="1" si="138"/>
        <v>0</v>
      </c>
      <c r="CR60" s="13">
        <f t="shared" ca="1" si="138"/>
        <v>0</v>
      </c>
      <c r="CS60" s="13">
        <f t="shared" ca="1" si="138"/>
        <v>0</v>
      </c>
      <c r="CT60" s="13">
        <f t="shared" ca="1" si="138"/>
        <v>0</v>
      </c>
      <c r="CU60" s="13">
        <f t="shared" ca="1" si="138"/>
        <v>0</v>
      </c>
      <c r="CV60" s="13">
        <f t="shared" ca="1" si="138"/>
        <v>0</v>
      </c>
      <c r="CW60" s="13">
        <f t="shared" ca="1" si="138"/>
        <v>0</v>
      </c>
      <c r="CX60" s="13">
        <f t="shared" ca="1" si="138"/>
        <v>0</v>
      </c>
      <c r="CY60" s="13">
        <f t="shared" ca="1" si="138"/>
        <v>0</v>
      </c>
      <c r="CZ60" s="13">
        <f t="shared" ca="1" si="138"/>
        <v>0</v>
      </c>
      <c r="DA60" s="13">
        <f t="shared" ca="1" si="138"/>
        <v>0</v>
      </c>
      <c r="DB60" s="13">
        <f t="shared" ca="1" si="138"/>
        <v>0</v>
      </c>
      <c r="DC60" s="13">
        <f t="shared" ca="1" si="138"/>
        <v>0</v>
      </c>
      <c r="DD60" s="13">
        <f t="shared" ca="1" si="138"/>
        <v>0</v>
      </c>
      <c r="DE60" s="13">
        <f t="shared" ca="1" si="138"/>
        <v>0</v>
      </c>
      <c r="DF60" s="13">
        <f t="shared" ca="1" si="138"/>
        <v>0</v>
      </c>
      <c r="DG60" s="13">
        <f t="shared" ca="1" si="138"/>
        <v>0</v>
      </c>
      <c r="DH60" s="13">
        <f t="shared" ca="1" si="138"/>
        <v>0</v>
      </c>
      <c r="DI60" s="13">
        <f t="shared" ca="1" si="138"/>
        <v>0</v>
      </c>
      <c r="DJ60" s="13">
        <f t="shared" ca="1" si="138"/>
        <v>0</v>
      </c>
      <c r="DK60" s="13">
        <f t="shared" ca="1" si="138"/>
        <v>0</v>
      </c>
      <c r="DL60" s="13">
        <f t="shared" ca="1" si="138"/>
        <v>0</v>
      </c>
      <c r="DM60" s="13">
        <f t="shared" ca="1" si="138"/>
        <v>0</v>
      </c>
      <c r="DN60" s="13">
        <f t="shared" ca="1" si="138"/>
        <v>0</v>
      </c>
      <c r="DO60" s="13">
        <f t="shared" ca="1" si="138"/>
        <v>0</v>
      </c>
      <c r="DP60" s="13">
        <f t="shared" ca="1" si="138"/>
        <v>0</v>
      </c>
      <c r="DQ60" s="13">
        <f t="shared" ca="1" si="138"/>
        <v>0</v>
      </c>
      <c r="DR60" s="13">
        <f t="shared" ca="1" si="138"/>
        <v>0</v>
      </c>
      <c r="DS60" s="13">
        <f t="shared" ca="1" si="138"/>
        <v>0</v>
      </c>
      <c r="DT60" s="13">
        <f t="shared" ca="1" si="138"/>
        <v>0</v>
      </c>
      <c r="DU60" s="13">
        <f t="shared" ca="1" si="138"/>
        <v>0</v>
      </c>
      <c r="DV60" s="13">
        <f t="shared" ca="1" si="138"/>
        <v>0</v>
      </c>
      <c r="DW60" s="13">
        <f t="shared" ca="1" si="138"/>
        <v>0</v>
      </c>
      <c r="DX60" s="13">
        <f t="shared" ca="1" si="138"/>
        <v>0</v>
      </c>
      <c r="DY60" s="13">
        <f t="shared" ca="1" si="138"/>
        <v>0</v>
      </c>
      <c r="DZ60" s="13">
        <f t="shared" ref="DZ60:GK60" ca="1" si="139">(1-alpha)*PVCF</f>
        <v>0</v>
      </c>
      <c r="EA60" s="13">
        <f t="shared" ca="1" si="139"/>
        <v>0</v>
      </c>
      <c r="EB60" s="13">
        <f t="shared" ca="1" si="139"/>
        <v>0</v>
      </c>
      <c r="EC60" s="13">
        <f t="shared" ca="1" si="139"/>
        <v>0</v>
      </c>
      <c r="ED60" s="13">
        <f t="shared" ca="1" si="139"/>
        <v>0</v>
      </c>
      <c r="EE60" s="13">
        <f t="shared" ca="1" si="139"/>
        <v>0</v>
      </c>
      <c r="EF60" s="13">
        <f t="shared" ca="1" si="139"/>
        <v>0</v>
      </c>
      <c r="EG60" s="13">
        <f t="shared" ca="1" si="139"/>
        <v>0</v>
      </c>
      <c r="EH60" s="13">
        <f t="shared" ca="1" si="139"/>
        <v>0</v>
      </c>
      <c r="EI60" s="13">
        <f t="shared" ca="1" si="139"/>
        <v>0</v>
      </c>
      <c r="EJ60" s="13">
        <f t="shared" ca="1" si="139"/>
        <v>0</v>
      </c>
      <c r="EK60" s="13">
        <f t="shared" ca="1" si="139"/>
        <v>0</v>
      </c>
      <c r="EL60" s="13">
        <f t="shared" ca="1" si="139"/>
        <v>0</v>
      </c>
      <c r="EM60" s="13">
        <f t="shared" ca="1" si="139"/>
        <v>0</v>
      </c>
      <c r="EN60" s="13">
        <f t="shared" ca="1" si="139"/>
        <v>0</v>
      </c>
      <c r="EO60" s="13">
        <f t="shared" ca="1" si="139"/>
        <v>0</v>
      </c>
      <c r="EP60" s="13">
        <f t="shared" ca="1" si="139"/>
        <v>0</v>
      </c>
      <c r="EQ60" s="13">
        <f t="shared" ca="1" si="139"/>
        <v>0</v>
      </c>
      <c r="ER60" s="13">
        <f t="shared" ca="1" si="139"/>
        <v>0</v>
      </c>
      <c r="ES60" s="13">
        <f t="shared" ca="1" si="139"/>
        <v>0</v>
      </c>
      <c r="ET60" s="13">
        <f t="shared" ca="1" si="139"/>
        <v>0</v>
      </c>
      <c r="EU60" s="13">
        <f t="shared" ca="1" si="139"/>
        <v>0</v>
      </c>
      <c r="EV60" s="13">
        <f t="shared" ca="1" si="139"/>
        <v>0</v>
      </c>
      <c r="EW60" s="13">
        <f t="shared" ca="1" si="139"/>
        <v>0</v>
      </c>
      <c r="EX60" s="13">
        <f t="shared" ca="1" si="139"/>
        <v>0</v>
      </c>
      <c r="EY60" s="13">
        <f t="shared" ca="1" si="139"/>
        <v>0</v>
      </c>
      <c r="EZ60" s="13">
        <f t="shared" ca="1" si="139"/>
        <v>0</v>
      </c>
      <c r="FA60" s="13">
        <f t="shared" ca="1" si="139"/>
        <v>0</v>
      </c>
      <c r="FB60" s="13">
        <f t="shared" ca="1" si="139"/>
        <v>0</v>
      </c>
      <c r="FC60" s="13">
        <f t="shared" ca="1" si="139"/>
        <v>0</v>
      </c>
      <c r="FD60" s="13">
        <f t="shared" ca="1" si="139"/>
        <v>0</v>
      </c>
      <c r="FE60" s="13">
        <f t="shared" ca="1" si="139"/>
        <v>0</v>
      </c>
      <c r="FF60" s="13">
        <f t="shared" ca="1" si="139"/>
        <v>0</v>
      </c>
      <c r="FG60" s="13">
        <f t="shared" ca="1" si="139"/>
        <v>0</v>
      </c>
      <c r="FH60" s="13">
        <f t="shared" ca="1" si="139"/>
        <v>0</v>
      </c>
      <c r="FI60" s="13">
        <f t="shared" ca="1" si="139"/>
        <v>0</v>
      </c>
      <c r="FJ60" s="13">
        <f t="shared" ca="1" si="139"/>
        <v>0</v>
      </c>
      <c r="FK60" s="13">
        <f t="shared" ca="1" si="139"/>
        <v>0</v>
      </c>
      <c r="FL60" s="13">
        <f t="shared" ca="1" si="139"/>
        <v>0</v>
      </c>
      <c r="FM60" s="13">
        <f t="shared" ca="1" si="139"/>
        <v>0</v>
      </c>
      <c r="FN60" s="13">
        <f t="shared" ca="1" si="139"/>
        <v>0</v>
      </c>
      <c r="FO60" s="13">
        <f t="shared" ca="1" si="139"/>
        <v>0</v>
      </c>
      <c r="FP60" s="13">
        <f t="shared" ca="1" si="139"/>
        <v>0</v>
      </c>
      <c r="FQ60" s="13">
        <f t="shared" ca="1" si="139"/>
        <v>0</v>
      </c>
      <c r="FR60" s="13">
        <f t="shared" ca="1" si="139"/>
        <v>0</v>
      </c>
      <c r="FS60" s="13">
        <f t="shared" ca="1" si="139"/>
        <v>0</v>
      </c>
      <c r="FT60" s="13">
        <f t="shared" ca="1" si="139"/>
        <v>0</v>
      </c>
      <c r="FU60" s="13">
        <f t="shared" ca="1" si="139"/>
        <v>0</v>
      </c>
      <c r="FV60" s="13">
        <f t="shared" ca="1" si="139"/>
        <v>0</v>
      </c>
      <c r="FW60" s="13">
        <f t="shared" ca="1" si="139"/>
        <v>0</v>
      </c>
      <c r="FX60" s="13">
        <f t="shared" ca="1" si="139"/>
        <v>0</v>
      </c>
      <c r="FY60" s="13">
        <f t="shared" ca="1" si="139"/>
        <v>0</v>
      </c>
      <c r="FZ60" s="13">
        <f t="shared" ca="1" si="139"/>
        <v>0</v>
      </c>
      <c r="GA60" s="13">
        <f t="shared" ca="1" si="139"/>
        <v>0</v>
      </c>
      <c r="GB60" s="13">
        <f t="shared" ca="1" si="139"/>
        <v>0</v>
      </c>
      <c r="GC60" s="13">
        <f t="shared" ca="1" si="139"/>
        <v>0</v>
      </c>
      <c r="GD60" s="13">
        <f t="shared" ca="1" si="139"/>
        <v>0</v>
      </c>
      <c r="GE60" s="13">
        <f t="shared" ca="1" si="139"/>
        <v>0</v>
      </c>
      <c r="GF60" s="13">
        <f t="shared" ca="1" si="139"/>
        <v>0</v>
      </c>
      <c r="GG60" s="13">
        <f t="shared" ca="1" si="139"/>
        <v>0</v>
      </c>
      <c r="GH60" s="13">
        <f t="shared" ca="1" si="139"/>
        <v>0</v>
      </c>
      <c r="GI60" s="13">
        <f t="shared" ca="1" si="139"/>
        <v>0</v>
      </c>
      <c r="GJ60" s="13">
        <f t="shared" ca="1" si="139"/>
        <v>0</v>
      </c>
      <c r="GK60" s="13">
        <f t="shared" ca="1" si="139"/>
        <v>0</v>
      </c>
      <c r="GL60" s="13">
        <f t="shared" ref="GL60:IW60" ca="1" si="140">(1-alpha)*PVCF</f>
        <v>0</v>
      </c>
      <c r="GM60" s="13">
        <f t="shared" ca="1" si="140"/>
        <v>0</v>
      </c>
      <c r="GN60" s="13">
        <f t="shared" ca="1" si="140"/>
        <v>0</v>
      </c>
      <c r="GO60" s="13">
        <f t="shared" ca="1" si="140"/>
        <v>0</v>
      </c>
      <c r="GP60" s="13">
        <f t="shared" ca="1" si="140"/>
        <v>0</v>
      </c>
      <c r="GQ60" s="13">
        <f t="shared" ca="1" si="140"/>
        <v>0</v>
      </c>
      <c r="GR60" s="13">
        <f t="shared" ca="1" si="140"/>
        <v>0</v>
      </c>
      <c r="GS60" s="13">
        <f t="shared" ca="1" si="140"/>
        <v>0</v>
      </c>
      <c r="GT60" s="13">
        <f t="shared" ca="1" si="140"/>
        <v>0</v>
      </c>
      <c r="GU60" s="13">
        <f t="shared" ca="1" si="140"/>
        <v>0</v>
      </c>
      <c r="GV60" s="13">
        <f t="shared" ca="1" si="140"/>
        <v>0</v>
      </c>
      <c r="GW60" s="13">
        <f t="shared" ca="1" si="140"/>
        <v>0</v>
      </c>
      <c r="GX60" s="13">
        <f t="shared" ca="1" si="140"/>
        <v>0</v>
      </c>
      <c r="GY60" s="13">
        <f t="shared" ca="1" si="140"/>
        <v>0</v>
      </c>
      <c r="GZ60" s="13">
        <f t="shared" ca="1" si="140"/>
        <v>0</v>
      </c>
      <c r="HA60" s="13">
        <f t="shared" ca="1" si="140"/>
        <v>0</v>
      </c>
      <c r="HB60" s="13">
        <f t="shared" ca="1" si="140"/>
        <v>0</v>
      </c>
      <c r="HC60" s="13">
        <f t="shared" ca="1" si="140"/>
        <v>0</v>
      </c>
      <c r="HD60" s="13">
        <f t="shared" ca="1" si="140"/>
        <v>0</v>
      </c>
      <c r="HE60" s="13">
        <f t="shared" ca="1" si="140"/>
        <v>0</v>
      </c>
      <c r="HF60" s="13">
        <f t="shared" ca="1" si="140"/>
        <v>0</v>
      </c>
      <c r="HG60" s="13">
        <f t="shared" ca="1" si="140"/>
        <v>0</v>
      </c>
      <c r="HH60" s="13">
        <f t="shared" ca="1" si="140"/>
        <v>0</v>
      </c>
      <c r="HI60" s="13">
        <f t="shared" ca="1" si="140"/>
        <v>0</v>
      </c>
      <c r="HJ60" s="13">
        <f t="shared" ca="1" si="140"/>
        <v>0</v>
      </c>
      <c r="HK60" s="13">
        <f t="shared" ca="1" si="140"/>
        <v>0</v>
      </c>
      <c r="HL60" s="13">
        <f t="shared" ca="1" si="140"/>
        <v>0</v>
      </c>
      <c r="HM60" s="13">
        <f t="shared" ca="1" si="140"/>
        <v>0</v>
      </c>
      <c r="HN60" s="13">
        <f t="shared" ca="1" si="140"/>
        <v>0</v>
      </c>
      <c r="HO60" s="13">
        <f t="shared" ca="1" si="140"/>
        <v>0</v>
      </c>
      <c r="HP60" s="13">
        <f t="shared" ca="1" si="140"/>
        <v>0</v>
      </c>
      <c r="HQ60" s="13">
        <f t="shared" ca="1" si="140"/>
        <v>0</v>
      </c>
      <c r="HR60" s="13">
        <f t="shared" ca="1" si="140"/>
        <v>0</v>
      </c>
      <c r="HS60" s="13">
        <f t="shared" ca="1" si="140"/>
        <v>0</v>
      </c>
      <c r="HT60" s="13">
        <f t="shared" ca="1" si="140"/>
        <v>0</v>
      </c>
      <c r="HU60" s="13">
        <f t="shared" ca="1" si="140"/>
        <v>0</v>
      </c>
      <c r="HV60" s="13">
        <f t="shared" ca="1" si="140"/>
        <v>0</v>
      </c>
      <c r="HW60" s="13">
        <f t="shared" ca="1" si="140"/>
        <v>0</v>
      </c>
      <c r="HX60" s="13">
        <f t="shared" ca="1" si="140"/>
        <v>0</v>
      </c>
      <c r="HY60" s="13">
        <f t="shared" ca="1" si="140"/>
        <v>0</v>
      </c>
      <c r="HZ60" s="13">
        <f t="shared" ca="1" si="140"/>
        <v>0</v>
      </c>
      <c r="IA60" s="13">
        <f t="shared" ca="1" si="140"/>
        <v>0</v>
      </c>
      <c r="IB60" s="13">
        <f t="shared" ca="1" si="140"/>
        <v>0</v>
      </c>
      <c r="IC60" s="13">
        <f t="shared" ca="1" si="140"/>
        <v>0</v>
      </c>
      <c r="ID60" s="13">
        <f t="shared" ca="1" si="140"/>
        <v>0</v>
      </c>
      <c r="IE60" s="13">
        <f t="shared" ca="1" si="140"/>
        <v>0</v>
      </c>
      <c r="IF60" s="13">
        <f t="shared" ca="1" si="140"/>
        <v>0</v>
      </c>
      <c r="IG60" s="13">
        <f t="shared" ca="1" si="140"/>
        <v>0</v>
      </c>
      <c r="IH60" s="13">
        <f t="shared" ca="1" si="140"/>
        <v>0</v>
      </c>
      <c r="II60" s="13">
        <f t="shared" ca="1" si="140"/>
        <v>0</v>
      </c>
      <c r="IJ60" s="13">
        <f t="shared" ca="1" si="140"/>
        <v>0</v>
      </c>
      <c r="IK60" s="13">
        <f t="shared" ca="1" si="140"/>
        <v>0</v>
      </c>
      <c r="IL60" s="13">
        <f t="shared" ca="1" si="140"/>
        <v>0</v>
      </c>
      <c r="IM60" s="13">
        <f t="shared" ca="1" si="140"/>
        <v>0</v>
      </c>
      <c r="IN60" s="13">
        <f t="shared" ca="1" si="140"/>
        <v>0</v>
      </c>
      <c r="IO60" s="13">
        <f t="shared" ca="1" si="140"/>
        <v>0</v>
      </c>
      <c r="IP60" s="13">
        <f t="shared" ca="1" si="140"/>
        <v>0</v>
      </c>
      <c r="IQ60" s="13">
        <f t="shared" ca="1" si="140"/>
        <v>0</v>
      </c>
      <c r="IR60" s="13">
        <f t="shared" ca="1" si="140"/>
        <v>0</v>
      </c>
      <c r="IS60" s="13">
        <f t="shared" ca="1" si="140"/>
        <v>0</v>
      </c>
      <c r="IT60" s="13">
        <f t="shared" ca="1" si="140"/>
        <v>0</v>
      </c>
      <c r="IU60" s="13">
        <f t="shared" ca="1" si="140"/>
        <v>0</v>
      </c>
      <c r="IV60" s="13">
        <f t="shared" ca="1" si="140"/>
        <v>0</v>
      </c>
      <c r="IW60" s="13">
        <f t="shared" ca="1" si="140"/>
        <v>0</v>
      </c>
      <c r="IX60" s="13">
        <f t="shared" ref="IX60:KP60" ca="1" si="141">(1-alpha)*PVCF</f>
        <v>0</v>
      </c>
      <c r="IY60" s="13">
        <f t="shared" ca="1" si="141"/>
        <v>0</v>
      </c>
      <c r="IZ60" s="13">
        <f t="shared" ca="1" si="141"/>
        <v>0</v>
      </c>
      <c r="JA60" s="13">
        <f t="shared" ca="1" si="141"/>
        <v>0</v>
      </c>
      <c r="JB60" s="13">
        <f t="shared" ca="1" si="141"/>
        <v>0</v>
      </c>
      <c r="JC60" s="13">
        <f t="shared" ca="1" si="141"/>
        <v>0</v>
      </c>
      <c r="JD60" s="13">
        <f t="shared" ca="1" si="141"/>
        <v>0</v>
      </c>
      <c r="JE60" s="13">
        <f t="shared" ca="1" si="141"/>
        <v>0</v>
      </c>
      <c r="JF60" s="13">
        <f t="shared" ca="1" si="141"/>
        <v>0</v>
      </c>
      <c r="JG60" s="13">
        <f t="shared" ca="1" si="141"/>
        <v>0</v>
      </c>
      <c r="JH60" s="13">
        <f t="shared" ca="1" si="141"/>
        <v>0</v>
      </c>
      <c r="JI60" s="13">
        <f t="shared" ca="1" si="141"/>
        <v>0</v>
      </c>
      <c r="JJ60" s="13">
        <f t="shared" ca="1" si="141"/>
        <v>0</v>
      </c>
      <c r="JK60" s="13">
        <f t="shared" ca="1" si="141"/>
        <v>0</v>
      </c>
      <c r="JL60" s="13">
        <f t="shared" ca="1" si="141"/>
        <v>0</v>
      </c>
      <c r="JM60" s="13">
        <f t="shared" ca="1" si="141"/>
        <v>0</v>
      </c>
      <c r="JN60" s="13">
        <f t="shared" ca="1" si="141"/>
        <v>0</v>
      </c>
      <c r="JO60" s="13">
        <f t="shared" ca="1" si="141"/>
        <v>0</v>
      </c>
      <c r="JP60" s="13">
        <f t="shared" ca="1" si="141"/>
        <v>0</v>
      </c>
      <c r="JQ60" s="13">
        <f t="shared" ca="1" si="141"/>
        <v>0</v>
      </c>
      <c r="JR60" s="13">
        <f t="shared" ca="1" si="141"/>
        <v>0</v>
      </c>
      <c r="JS60" s="13">
        <f t="shared" ca="1" si="141"/>
        <v>0</v>
      </c>
      <c r="JT60" s="13">
        <f t="shared" ca="1" si="141"/>
        <v>0</v>
      </c>
      <c r="JU60" s="13">
        <f t="shared" ca="1" si="141"/>
        <v>0</v>
      </c>
      <c r="JV60" s="13">
        <f t="shared" ca="1" si="141"/>
        <v>0</v>
      </c>
      <c r="JW60" s="13">
        <f t="shared" ca="1" si="141"/>
        <v>0</v>
      </c>
      <c r="JX60" s="13">
        <f t="shared" ca="1" si="141"/>
        <v>0</v>
      </c>
      <c r="JY60" s="13">
        <f t="shared" ca="1" si="141"/>
        <v>0</v>
      </c>
      <c r="JZ60" s="13">
        <f t="shared" ca="1" si="141"/>
        <v>0</v>
      </c>
      <c r="KA60" s="13">
        <f t="shared" ca="1" si="141"/>
        <v>0</v>
      </c>
      <c r="KB60" s="13">
        <f t="shared" ca="1" si="141"/>
        <v>0</v>
      </c>
      <c r="KC60" s="13">
        <f t="shared" ca="1" si="141"/>
        <v>0</v>
      </c>
      <c r="KD60" s="13">
        <f t="shared" ca="1" si="141"/>
        <v>0</v>
      </c>
      <c r="KE60" s="13">
        <f t="shared" ca="1" si="141"/>
        <v>0</v>
      </c>
      <c r="KF60" s="13">
        <f t="shared" ca="1" si="141"/>
        <v>0</v>
      </c>
      <c r="KG60" s="13">
        <f t="shared" ca="1" si="141"/>
        <v>0</v>
      </c>
      <c r="KH60" s="13">
        <f t="shared" ca="1" si="141"/>
        <v>0</v>
      </c>
      <c r="KI60" s="13">
        <f t="shared" ca="1" si="141"/>
        <v>0</v>
      </c>
      <c r="KJ60" s="13">
        <f t="shared" ca="1" si="141"/>
        <v>0</v>
      </c>
      <c r="KK60" s="13">
        <f t="shared" ca="1" si="141"/>
        <v>0</v>
      </c>
      <c r="KL60" s="13">
        <f t="shared" ca="1" si="141"/>
        <v>0</v>
      </c>
      <c r="KM60" s="13">
        <f t="shared" ca="1" si="141"/>
        <v>0</v>
      </c>
      <c r="KN60" s="13">
        <f t="shared" ca="1" si="141"/>
        <v>0</v>
      </c>
      <c r="KO60" s="13">
        <f t="shared" ca="1" si="141"/>
        <v>0</v>
      </c>
      <c r="KP60" s="13">
        <f t="shared" ca="1" si="141"/>
        <v>0</v>
      </c>
    </row>
    <row r="62" spans="1:302" s="15" customFormat="1" x14ac:dyDescent="0.2">
      <c r="A62" s="15" t="s">
        <v>83</v>
      </c>
      <c r="B62" s="15" t="s">
        <v>84</v>
      </c>
      <c r="C62" s="15" t="s">
        <v>24</v>
      </c>
      <c r="D62" s="15" t="s">
        <v>69</v>
      </c>
      <c r="E62" s="15" t="s">
        <v>4</v>
      </c>
      <c r="F62" s="15" t="s">
        <v>93</v>
      </c>
      <c r="G62" s="15" t="s">
        <v>94</v>
      </c>
    </row>
    <row r="63" spans="1:302" x14ac:dyDescent="0.2">
      <c r="A63" s="13">
        <v>1</v>
      </c>
      <c r="B63" s="21">
        <f t="shared" ref="B63:B70" ca="1" si="142">SUMIFS(CF_last,KeyRate_last,KeyRates_)+SUMIFS(CF_next,KeyRate_next,KeyRates_)</f>
        <v>54.124526388119982</v>
      </c>
      <c r="C63" s="20">
        <f t="shared" ref="C63:C70" ca="1" si="143">KeyRateCFs/SUM(KeyRateCFs)</f>
        <v>4.9041434595985534E-2</v>
      </c>
      <c r="D63" s="13">
        <f t="array" aca="1" ref="D63" ca="1">MMULT(MMULT(TRANSPOSE(w),covmat),w)</f>
        <v>1.968150060233874E-7</v>
      </c>
      <c r="E63" s="22">
        <f ca="1">SQRT(D63)</f>
        <v>4.4363837302851454E-4</v>
      </c>
      <c r="F63" s="23">
        <f t="array" aca="1" ref="F63" ca="1">MMULT(MMULT(TRANSPOSE(KeyRateCFs),covmat),KeyRateCFs)</f>
        <v>0.23972873521112112</v>
      </c>
      <c r="G63" s="23">
        <f ca="1">SQRT(F63)</f>
        <v>0.48962101181538475</v>
      </c>
    </row>
    <row r="64" spans="1:302" x14ac:dyDescent="0.2">
      <c r="A64" s="13">
        <v>2</v>
      </c>
      <c r="B64" s="21">
        <f t="shared" ca="1" si="142"/>
        <v>1049.5243948559287</v>
      </c>
      <c r="C64" s="20">
        <f t="shared" ca="1" si="143"/>
        <v>0.9509585654040148</v>
      </c>
    </row>
    <row r="65" spans="1:12" x14ac:dyDescent="0.2">
      <c r="A65" s="13">
        <v>3</v>
      </c>
      <c r="B65" s="21">
        <f t="shared" ca="1" si="142"/>
        <v>-2.2670653651292167E-13</v>
      </c>
      <c r="C65" s="20">
        <f t="shared" ca="1" si="143"/>
        <v>-2.0541544702220605E-16</v>
      </c>
    </row>
    <row r="66" spans="1:12" x14ac:dyDescent="0.2">
      <c r="A66" s="13">
        <v>4</v>
      </c>
      <c r="B66" s="21">
        <f t="shared" ca="1" si="142"/>
        <v>0</v>
      </c>
      <c r="C66" s="20">
        <f t="shared" ca="1" si="143"/>
        <v>0</v>
      </c>
    </row>
    <row r="67" spans="1:12" x14ac:dyDescent="0.2">
      <c r="A67" s="13">
        <v>5</v>
      </c>
      <c r="B67" s="21">
        <f t="shared" ca="1" si="142"/>
        <v>0</v>
      </c>
      <c r="C67" s="20">
        <f t="shared" ca="1" si="143"/>
        <v>0</v>
      </c>
    </row>
    <row r="68" spans="1:12" x14ac:dyDescent="0.2">
      <c r="A68" s="13">
        <v>7</v>
      </c>
      <c r="B68" s="21">
        <f t="shared" ca="1" si="142"/>
        <v>0</v>
      </c>
      <c r="C68" s="20">
        <f t="shared" ca="1" si="143"/>
        <v>0</v>
      </c>
    </row>
    <row r="69" spans="1:12" x14ac:dyDescent="0.2">
      <c r="A69" s="13">
        <v>10</v>
      </c>
      <c r="B69" s="21">
        <f t="shared" ca="1" si="142"/>
        <v>0</v>
      </c>
      <c r="C69" s="20">
        <f t="shared" ca="1" si="143"/>
        <v>0</v>
      </c>
    </row>
    <row r="70" spans="1:12" x14ac:dyDescent="0.2">
      <c r="A70" s="13">
        <v>30</v>
      </c>
      <c r="B70" s="21">
        <f t="shared" ca="1" si="142"/>
        <v>0</v>
      </c>
      <c r="C70" s="20">
        <f t="shared" ca="1" si="143"/>
        <v>0</v>
      </c>
    </row>
    <row r="72" spans="1:12" x14ac:dyDescent="0.2">
      <c r="E72" s="13">
        <f t="array" ref="E72:L72">TRANSPOSE(KeyRates_)</f>
        <v>1</v>
      </c>
      <c r="F72" s="13">
        <v>2</v>
      </c>
      <c r="G72" s="13">
        <v>3</v>
      </c>
      <c r="H72" s="13">
        <v>4</v>
      </c>
      <c r="I72" s="13">
        <v>5</v>
      </c>
      <c r="J72" s="13">
        <v>7</v>
      </c>
      <c r="K72" s="13">
        <v>10</v>
      </c>
      <c r="L72" s="13">
        <v>30</v>
      </c>
    </row>
    <row r="73" spans="1:12" x14ac:dyDescent="0.2">
      <c r="E73" s="21">
        <f t="array" aca="1" ref="E73:L73" ca="1">TRANSPOSE(KeyRateCFs)</f>
        <v>54.124526388119982</v>
      </c>
      <c r="F73" s="21">
        <f ca="1"/>
        <v>1049.5243948559287</v>
      </c>
      <c r="G73" s="21">
        <f ca="1"/>
        <v>-2.2670653651292167E-13</v>
      </c>
      <c r="H73" s="21">
        <f ca="1"/>
        <v>0</v>
      </c>
      <c r="I73" s="21">
        <f ca="1"/>
        <v>0</v>
      </c>
      <c r="J73" s="21">
        <f ca="1"/>
        <v>0</v>
      </c>
      <c r="K73" s="21">
        <f ca="1"/>
        <v>0</v>
      </c>
      <c r="L73" s="21">
        <f ca="1"/>
        <v>0</v>
      </c>
    </row>
    <row r="74" spans="1:12" x14ac:dyDescent="0.2">
      <c r="D74" s="13" t="s">
        <v>28</v>
      </c>
      <c r="E74" s="21">
        <f t="dataTable" ref="E74:L93" dt2D="0" dtr="0" r1="A28" ca="1"/>
        <v>90.207543980199972</v>
      </c>
      <c r="F74" s="21">
        <v>98.278074423564675</v>
      </c>
      <c r="G74" s="21">
        <v>98.150535319007076</v>
      </c>
      <c r="H74" s="21">
        <v>114.41920734244133</v>
      </c>
      <c r="I74" s="21">
        <v>983.55150849817721</v>
      </c>
      <c r="J74" s="21">
        <v>0</v>
      </c>
      <c r="K74" s="21">
        <v>0</v>
      </c>
      <c r="L74" s="21">
        <v>0</v>
      </c>
    </row>
    <row r="75" spans="1:12" x14ac:dyDescent="0.2">
      <c r="D75" s="13" t="s">
        <v>29</v>
      </c>
      <c r="E75" s="21">
        <v>54.124526388119982</v>
      </c>
      <c r="F75" s="21">
        <v>1049.5243948559287</v>
      </c>
      <c r="G75" s="21">
        <v>-2.2670653651292167E-13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</row>
    <row r="76" spans="1:12" x14ac:dyDescent="0.2">
      <c r="D76" s="13" t="s">
        <v>30</v>
      </c>
      <c r="E76" s="21">
        <v>90.207543980199972</v>
      </c>
      <c r="F76" s="21">
        <v>98.278074423564675</v>
      </c>
      <c r="G76" s="21">
        <v>98.150535319007076</v>
      </c>
      <c r="H76" s="21">
        <v>97.051024444388332</v>
      </c>
      <c r="I76" s="21">
        <v>1035.0648769324007</v>
      </c>
      <c r="J76" s="21">
        <v>0</v>
      </c>
      <c r="K76" s="21">
        <v>0</v>
      </c>
      <c r="L76" s="21">
        <v>0</v>
      </c>
    </row>
    <row r="77" spans="1:12" x14ac:dyDescent="0.2">
      <c r="D77" s="13" t="s">
        <v>31</v>
      </c>
      <c r="E77" s="21">
        <v>65.94586962566261</v>
      </c>
      <c r="F77" s="21">
        <v>1032.738045257257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</row>
    <row r="78" spans="1:12" x14ac:dyDescent="0.2">
      <c r="D78" s="13" t="s">
        <v>32</v>
      </c>
      <c r="E78" s="21">
        <v>81.186789582179969</v>
      </c>
      <c r="F78" s="21">
        <v>88.450266981208202</v>
      </c>
      <c r="G78" s="21">
        <v>1070.0951515020581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</row>
    <row r="79" spans="1:12" x14ac:dyDescent="0.2">
      <c r="D79" s="13" t="s">
        <v>33</v>
      </c>
      <c r="E79" s="21">
        <v>60.07024136848645</v>
      </c>
      <c r="F79" s="21">
        <v>1041.1835656568487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</row>
    <row r="80" spans="1:12" x14ac:dyDescent="0.2">
      <c r="D80" s="13" t="s">
        <v>34</v>
      </c>
      <c r="E80" s="21">
        <v>167.66587798163118</v>
      </c>
      <c r="F80" s="21">
        <v>195.50350034563891</v>
      </c>
      <c r="G80" s="21">
        <v>196.16273817936585</v>
      </c>
      <c r="H80" s="21">
        <v>194.67570986762618</v>
      </c>
      <c r="I80" s="21">
        <v>1128.6502316225958</v>
      </c>
      <c r="J80" s="21">
        <v>0</v>
      </c>
      <c r="K80" s="21">
        <v>0</v>
      </c>
      <c r="L80" s="21">
        <v>0</v>
      </c>
    </row>
    <row r="81" spans="4:305" x14ac:dyDescent="0.2">
      <c r="D81" s="13" t="s">
        <v>35</v>
      </c>
      <c r="E81" s="21">
        <v>86.271184028727262</v>
      </c>
      <c r="F81" s="21">
        <v>97.934621870700198</v>
      </c>
      <c r="G81" s="21">
        <v>98.108385155561621</v>
      </c>
      <c r="H81" s="21">
        <v>118.02435907615201</v>
      </c>
      <c r="I81" s="21">
        <v>982.32587515872683</v>
      </c>
      <c r="J81" s="21">
        <v>0</v>
      </c>
      <c r="K81" s="21">
        <v>0</v>
      </c>
      <c r="L81" s="21">
        <v>0</v>
      </c>
    </row>
    <row r="82" spans="4:305" x14ac:dyDescent="0.2">
      <c r="D82" s="13" t="s">
        <v>36</v>
      </c>
      <c r="E82" s="21">
        <v>54.124526388119982</v>
      </c>
      <c r="F82" s="21">
        <v>1049.5243948559287</v>
      </c>
      <c r="G82" s="21">
        <v>-2.2670653651292167E-13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</row>
    <row r="83" spans="4:305" x14ac:dyDescent="0.2">
      <c r="D83" s="13" t="s">
        <v>37</v>
      </c>
      <c r="E83" s="21">
        <v>90.207543980199972</v>
      </c>
      <c r="F83" s="21">
        <v>98.278074423564675</v>
      </c>
      <c r="G83" s="21">
        <v>98.150535319007076</v>
      </c>
      <c r="H83" s="21">
        <v>97.051024444388332</v>
      </c>
      <c r="I83" s="21">
        <v>1035.0648769324007</v>
      </c>
      <c r="J83" s="21">
        <v>0</v>
      </c>
      <c r="K83" s="21">
        <v>0</v>
      </c>
      <c r="L83" s="21">
        <v>0</v>
      </c>
    </row>
    <row r="84" spans="4:305" x14ac:dyDescent="0.2">
      <c r="D84" s="13" t="s">
        <v>38</v>
      </c>
      <c r="E84" s="21">
        <v>82.357385019558535</v>
      </c>
      <c r="F84" s="21">
        <v>1051.8331421995713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</row>
    <row r="85" spans="4:305" x14ac:dyDescent="0.2">
      <c r="D85" s="13" t="s">
        <v>39</v>
      </c>
      <c r="E85" s="21">
        <v>60.07024136848645</v>
      </c>
      <c r="F85" s="21">
        <v>1041.1835656568487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</row>
    <row r="86" spans="4:305" x14ac:dyDescent="0.2">
      <c r="D86" s="13" t="s">
        <v>40</v>
      </c>
      <c r="E86" s="21">
        <v>86.271184028727262</v>
      </c>
      <c r="F86" s="21">
        <v>97.934621870700198</v>
      </c>
      <c r="G86" s="21">
        <v>98.108385155561621</v>
      </c>
      <c r="H86" s="21">
        <v>100.64934652686988</v>
      </c>
      <c r="I86" s="21">
        <v>1034.2629528391376</v>
      </c>
      <c r="J86" s="21">
        <v>0</v>
      </c>
      <c r="K86" s="21">
        <v>0</v>
      </c>
      <c r="L86" s="21">
        <v>0</v>
      </c>
    </row>
    <row r="87" spans="4:305" x14ac:dyDescent="0.2">
      <c r="D87" s="13" t="s">
        <v>41</v>
      </c>
      <c r="E87" s="21">
        <v>90.207543980199972</v>
      </c>
      <c r="F87" s="21">
        <v>98.278074423564675</v>
      </c>
      <c r="G87" s="21">
        <v>98.150535319007076</v>
      </c>
      <c r="H87" s="21">
        <v>1061.7435928360885</v>
      </c>
      <c r="I87" s="21">
        <v>0</v>
      </c>
      <c r="J87" s="21">
        <v>0</v>
      </c>
      <c r="K87" s="21">
        <v>0</v>
      </c>
      <c r="L87" s="21">
        <v>0</v>
      </c>
    </row>
    <row r="88" spans="4:305" x14ac:dyDescent="0.2">
      <c r="D88" s="13" t="s">
        <v>42</v>
      </c>
      <c r="E88" s="21">
        <v>57.740111928714647</v>
      </c>
      <c r="F88" s="21">
        <v>1023.1904967860996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</row>
    <row r="89" spans="4:305" x14ac:dyDescent="0.2">
      <c r="D89" s="13" t="s">
        <v>43</v>
      </c>
      <c r="E89" s="21">
        <v>86.271184028727262</v>
      </c>
      <c r="F89" s="21">
        <v>97.934621870700198</v>
      </c>
      <c r="G89" s="21">
        <v>98.108385155561621</v>
      </c>
      <c r="H89" s="21">
        <v>100.64934652686988</v>
      </c>
      <c r="I89" s="21">
        <v>1034.2629528391376</v>
      </c>
      <c r="J89" s="21">
        <v>0</v>
      </c>
      <c r="K89" s="21">
        <v>0</v>
      </c>
      <c r="L89" s="21">
        <v>0</v>
      </c>
    </row>
    <row r="90" spans="4:305" x14ac:dyDescent="0.2">
      <c r="D90" s="13" t="s">
        <v>44</v>
      </c>
      <c r="E90" s="21">
        <v>18.041508796039995</v>
      </c>
      <c r="F90" s="21">
        <v>19.655614884712932</v>
      </c>
      <c r="G90" s="21">
        <v>19.630107063801418</v>
      </c>
      <c r="H90" s="21">
        <v>36.778387786930665</v>
      </c>
      <c r="I90" s="21">
        <v>946.08287960300856</v>
      </c>
      <c r="J90" s="21">
        <v>0</v>
      </c>
      <c r="K90" s="21">
        <v>0</v>
      </c>
      <c r="L90" s="21">
        <v>0</v>
      </c>
    </row>
    <row r="91" spans="4:305" x14ac:dyDescent="0.2">
      <c r="D91" s="13" t="s">
        <v>45</v>
      </c>
      <c r="E91" s="21">
        <v>60.389828820109081</v>
      </c>
      <c r="F91" s="21">
        <v>68.554235309490153</v>
      </c>
      <c r="G91" s="21">
        <v>68.675869608893123</v>
      </c>
      <c r="H91" s="21">
        <v>71.475332903648265</v>
      </c>
      <c r="I91" s="21">
        <v>1006.1227899052626</v>
      </c>
      <c r="J91" s="21">
        <v>0</v>
      </c>
      <c r="K91" s="21">
        <v>0</v>
      </c>
      <c r="L91" s="21">
        <v>0</v>
      </c>
    </row>
    <row r="92" spans="4:305" x14ac:dyDescent="0.2">
      <c r="D92" s="13" t="s">
        <v>46</v>
      </c>
      <c r="E92" s="21">
        <v>65.94586962566261</v>
      </c>
      <c r="F92" s="21">
        <v>1032.738045257257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</row>
    <row r="93" spans="4:305" x14ac:dyDescent="0.2">
      <c r="D93" s="13" t="s">
        <v>47</v>
      </c>
      <c r="E93" s="21">
        <v>83.832938990815592</v>
      </c>
      <c r="F93" s="21">
        <v>97.751750172819456</v>
      </c>
      <c r="G93" s="21">
        <v>98.081369089682923</v>
      </c>
      <c r="H93" s="21">
        <v>97.337854933813091</v>
      </c>
      <c r="I93" s="21">
        <v>1034.9103971510312</v>
      </c>
      <c r="J93" s="21">
        <v>0</v>
      </c>
      <c r="K93" s="21">
        <v>0</v>
      </c>
      <c r="L93" s="21">
        <v>0</v>
      </c>
    </row>
    <row r="96" spans="4:305" x14ac:dyDescent="0.2">
      <c r="E96" s="12">
        <f t="array" ref="E96:KS96">Times</f>
        <v>0</v>
      </c>
      <c r="F96" s="12">
        <v>9.9999999999999006E-2</v>
      </c>
      <c r="G96" s="12">
        <v>0.19999999999999901</v>
      </c>
      <c r="H96" s="12">
        <v>0.29999999999999899</v>
      </c>
      <c r="I96" s="12">
        <v>0.39999999999999902</v>
      </c>
      <c r="J96" s="12">
        <v>0.5</v>
      </c>
      <c r="K96" s="12">
        <v>0.6</v>
      </c>
      <c r="L96" s="12">
        <v>0.7</v>
      </c>
      <c r="M96" s="12">
        <v>0.8</v>
      </c>
      <c r="N96" s="12">
        <v>0.9</v>
      </c>
      <c r="O96" s="12">
        <v>1</v>
      </c>
      <c r="P96" s="12">
        <v>1.1000000000000001</v>
      </c>
      <c r="Q96" s="12">
        <v>1.2</v>
      </c>
      <c r="R96" s="12">
        <v>1.3</v>
      </c>
      <c r="S96" s="12">
        <v>1.4</v>
      </c>
      <c r="T96" s="12">
        <v>1.5</v>
      </c>
      <c r="U96" s="12">
        <v>1.6</v>
      </c>
      <c r="V96" s="12">
        <v>1.7</v>
      </c>
      <c r="W96" s="12">
        <v>1.8</v>
      </c>
      <c r="X96" s="12">
        <v>1.9</v>
      </c>
      <c r="Y96" s="12">
        <v>2</v>
      </c>
      <c r="Z96" s="12">
        <v>2.1</v>
      </c>
      <c r="AA96" s="12">
        <v>2.2000000000000002</v>
      </c>
      <c r="AB96" s="12">
        <v>2.2999999999999998</v>
      </c>
      <c r="AC96" s="12">
        <v>2.4</v>
      </c>
      <c r="AD96" s="12">
        <v>2.5</v>
      </c>
      <c r="AE96" s="12">
        <v>2.6</v>
      </c>
      <c r="AF96" s="12">
        <v>2.7</v>
      </c>
      <c r="AG96" s="12">
        <v>2.8</v>
      </c>
      <c r="AH96" s="12">
        <v>2.9</v>
      </c>
      <c r="AI96" s="12">
        <v>3</v>
      </c>
      <c r="AJ96" s="12">
        <v>3.1</v>
      </c>
      <c r="AK96" s="12">
        <v>3.2</v>
      </c>
      <c r="AL96" s="12">
        <v>3.3</v>
      </c>
      <c r="AM96" s="12">
        <v>3.4</v>
      </c>
      <c r="AN96" s="12">
        <v>3.5</v>
      </c>
      <c r="AO96" s="12">
        <v>3.6</v>
      </c>
      <c r="AP96" s="12">
        <v>3.7</v>
      </c>
      <c r="AQ96" s="12">
        <v>3.8</v>
      </c>
      <c r="AR96" s="12">
        <v>3.9</v>
      </c>
      <c r="AS96" s="12">
        <v>4</v>
      </c>
      <c r="AT96" s="12">
        <v>4.0999999999999996</v>
      </c>
      <c r="AU96" s="12">
        <v>4.2</v>
      </c>
      <c r="AV96" s="12">
        <v>4.3</v>
      </c>
      <c r="AW96" s="12">
        <v>4.4000000000000004</v>
      </c>
      <c r="AX96" s="12">
        <v>4.5</v>
      </c>
      <c r="AY96" s="12">
        <v>4.5999999999999996</v>
      </c>
      <c r="AZ96" s="12">
        <v>4.7</v>
      </c>
      <c r="BA96" s="12">
        <v>4.8</v>
      </c>
      <c r="BB96" s="12">
        <v>4.9000000000000004</v>
      </c>
      <c r="BC96" s="12">
        <v>5</v>
      </c>
      <c r="BD96" s="12">
        <v>5.0999999999999996</v>
      </c>
      <c r="BE96" s="12">
        <v>5.2</v>
      </c>
      <c r="BF96" s="12">
        <v>5.3</v>
      </c>
      <c r="BG96" s="12">
        <v>5.4</v>
      </c>
      <c r="BH96" s="12">
        <v>5.5</v>
      </c>
      <c r="BI96" s="12">
        <v>5.6</v>
      </c>
      <c r="BJ96" s="12">
        <v>5.7</v>
      </c>
      <c r="BK96" s="12">
        <v>5.8</v>
      </c>
      <c r="BL96" s="12">
        <v>5.9</v>
      </c>
      <c r="BM96" s="12">
        <v>6</v>
      </c>
      <c r="BN96" s="12">
        <v>6.1</v>
      </c>
      <c r="BO96" s="12">
        <v>6.2</v>
      </c>
      <c r="BP96" s="12">
        <v>6.3</v>
      </c>
      <c r="BQ96" s="12">
        <v>6.4</v>
      </c>
      <c r="BR96" s="12">
        <v>6.5</v>
      </c>
      <c r="BS96" s="12">
        <v>6.6</v>
      </c>
      <c r="BT96" s="12">
        <v>6.7</v>
      </c>
      <c r="BU96" s="12">
        <v>6.8</v>
      </c>
      <c r="BV96" s="12">
        <v>6.9</v>
      </c>
      <c r="BW96" s="12">
        <v>7</v>
      </c>
      <c r="BX96" s="12">
        <v>7.1</v>
      </c>
      <c r="BY96" s="12">
        <v>7.2</v>
      </c>
      <c r="BZ96" s="12">
        <v>7.3</v>
      </c>
      <c r="CA96" s="12">
        <v>7.4</v>
      </c>
      <c r="CB96" s="12">
        <v>7.5</v>
      </c>
      <c r="CC96" s="12">
        <v>7.6</v>
      </c>
      <c r="CD96" s="12">
        <v>7.7</v>
      </c>
      <c r="CE96" s="12">
        <v>7.8</v>
      </c>
      <c r="CF96" s="12">
        <v>7.9</v>
      </c>
      <c r="CG96" s="12">
        <v>8</v>
      </c>
      <c r="CH96" s="12">
        <v>8.1</v>
      </c>
      <c r="CI96" s="12">
        <v>8.1999999999999993</v>
      </c>
      <c r="CJ96" s="12">
        <v>8.3000000000000007</v>
      </c>
      <c r="CK96" s="12">
        <v>8.4</v>
      </c>
      <c r="CL96" s="12">
        <v>8.5</v>
      </c>
      <c r="CM96" s="12">
        <v>8.6</v>
      </c>
      <c r="CN96" s="12">
        <v>8.6999999999999993</v>
      </c>
      <c r="CO96" s="12">
        <v>8.8000000000000007</v>
      </c>
      <c r="CP96" s="12">
        <v>8.9</v>
      </c>
      <c r="CQ96" s="12">
        <v>9</v>
      </c>
      <c r="CR96" s="12">
        <v>9.1</v>
      </c>
      <c r="CS96" s="12">
        <v>9.1999999999999993</v>
      </c>
      <c r="CT96" s="12">
        <v>9.3000000000000007</v>
      </c>
      <c r="CU96" s="12">
        <v>9.4</v>
      </c>
      <c r="CV96" s="12">
        <v>9.5</v>
      </c>
      <c r="CW96" s="12">
        <v>9.6</v>
      </c>
      <c r="CX96" s="12">
        <v>9.6999999999999993</v>
      </c>
      <c r="CY96" s="12">
        <v>9.8000000000000007</v>
      </c>
      <c r="CZ96" s="12">
        <v>9.9</v>
      </c>
      <c r="DA96" s="12">
        <v>10</v>
      </c>
      <c r="DB96" s="12">
        <v>10.1</v>
      </c>
      <c r="DC96" s="12">
        <v>10.199999999999999</v>
      </c>
      <c r="DD96" s="12">
        <v>10.3</v>
      </c>
      <c r="DE96" s="12">
        <v>10.4</v>
      </c>
      <c r="DF96" s="12">
        <v>10.5</v>
      </c>
      <c r="DG96" s="12">
        <v>10.6</v>
      </c>
      <c r="DH96" s="12">
        <v>10.7</v>
      </c>
      <c r="DI96" s="12">
        <v>10.8</v>
      </c>
      <c r="DJ96" s="12">
        <v>10.9</v>
      </c>
      <c r="DK96" s="12">
        <v>11</v>
      </c>
      <c r="DL96" s="12">
        <v>11.1</v>
      </c>
      <c r="DM96" s="12">
        <v>11.2</v>
      </c>
      <c r="DN96" s="12">
        <v>11.3</v>
      </c>
      <c r="DO96" s="12">
        <v>11.4</v>
      </c>
      <c r="DP96" s="12">
        <v>11.5</v>
      </c>
      <c r="DQ96" s="12">
        <v>11.6</v>
      </c>
      <c r="DR96" s="12">
        <v>11.7</v>
      </c>
      <c r="DS96" s="12">
        <v>11.8</v>
      </c>
      <c r="DT96" s="12">
        <v>11.9</v>
      </c>
      <c r="DU96" s="12">
        <v>12</v>
      </c>
      <c r="DV96" s="12">
        <v>12.1</v>
      </c>
      <c r="DW96" s="12">
        <v>12.2</v>
      </c>
      <c r="DX96" s="12">
        <v>12.3</v>
      </c>
      <c r="DY96" s="12">
        <v>12.4</v>
      </c>
      <c r="DZ96" s="12">
        <v>12.5</v>
      </c>
      <c r="EA96" s="12">
        <v>12.6</v>
      </c>
      <c r="EB96" s="12">
        <v>12.7</v>
      </c>
      <c r="EC96" s="12">
        <v>12.8</v>
      </c>
      <c r="ED96" s="12">
        <v>12.9</v>
      </c>
      <c r="EE96" s="12">
        <v>13</v>
      </c>
      <c r="EF96" s="12">
        <v>13.1</v>
      </c>
      <c r="EG96" s="12">
        <v>13.2</v>
      </c>
      <c r="EH96" s="12">
        <v>13.3</v>
      </c>
      <c r="EI96" s="12">
        <v>13.4</v>
      </c>
      <c r="EJ96" s="12">
        <v>13.5</v>
      </c>
      <c r="EK96" s="12">
        <v>13.6</v>
      </c>
      <c r="EL96" s="12">
        <v>13.7</v>
      </c>
      <c r="EM96" s="12">
        <v>13.8</v>
      </c>
      <c r="EN96" s="12">
        <v>13.9</v>
      </c>
      <c r="EO96" s="12">
        <v>14</v>
      </c>
      <c r="EP96" s="12">
        <v>14.1</v>
      </c>
      <c r="EQ96" s="12">
        <v>14.2</v>
      </c>
      <c r="ER96" s="12">
        <v>14.3</v>
      </c>
      <c r="ES96" s="12">
        <v>14.4</v>
      </c>
      <c r="ET96" s="12">
        <v>14.5</v>
      </c>
      <c r="EU96" s="12">
        <v>14.6</v>
      </c>
      <c r="EV96" s="12">
        <v>14.7</v>
      </c>
      <c r="EW96" s="12">
        <v>14.8</v>
      </c>
      <c r="EX96" s="12">
        <v>14.9</v>
      </c>
      <c r="EY96" s="12">
        <v>15</v>
      </c>
      <c r="EZ96" s="12">
        <v>15.1</v>
      </c>
      <c r="FA96" s="12">
        <v>15.2</v>
      </c>
      <c r="FB96" s="12">
        <v>15.3</v>
      </c>
      <c r="FC96" s="12">
        <v>15.4</v>
      </c>
      <c r="FD96" s="12">
        <v>15.5</v>
      </c>
      <c r="FE96" s="12">
        <v>15.6</v>
      </c>
      <c r="FF96" s="12">
        <v>15.7</v>
      </c>
      <c r="FG96" s="12">
        <v>15.8</v>
      </c>
      <c r="FH96" s="12">
        <v>15.9</v>
      </c>
      <c r="FI96" s="12">
        <v>16</v>
      </c>
      <c r="FJ96" s="12">
        <v>16.100000000000001</v>
      </c>
      <c r="FK96" s="12">
        <v>16.2</v>
      </c>
      <c r="FL96" s="12">
        <v>16.3</v>
      </c>
      <c r="FM96" s="12">
        <v>16.399999999999999</v>
      </c>
      <c r="FN96" s="12">
        <v>16.5</v>
      </c>
      <c r="FO96" s="12">
        <v>16.600000000000001</v>
      </c>
      <c r="FP96" s="12">
        <v>16.7</v>
      </c>
      <c r="FQ96" s="12">
        <v>16.8</v>
      </c>
      <c r="FR96" s="12">
        <v>16.899999999999999</v>
      </c>
      <c r="FS96" s="12">
        <v>17</v>
      </c>
      <c r="FT96" s="12">
        <v>17.100000000000001</v>
      </c>
      <c r="FU96" s="12">
        <v>17.2</v>
      </c>
      <c r="FV96" s="12">
        <v>17.3</v>
      </c>
      <c r="FW96" s="12">
        <v>17.399999999999999</v>
      </c>
      <c r="FX96" s="12">
        <v>17.5</v>
      </c>
      <c r="FY96" s="12">
        <v>17.600000000000001</v>
      </c>
      <c r="FZ96" s="12">
        <v>17.7</v>
      </c>
      <c r="GA96" s="12">
        <v>17.8</v>
      </c>
      <c r="GB96" s="12">
        <v>17.899999999999999</v>
      </c>
      <c r="GC96" s="12">
        <v>18</v>
      </c>
      <c r="GD96" s="12">
        <v>18.100000000000001</v>
      </c>
      <c r="GE96" s="12">
        <v>18.2</v>
      </c>
      <c r="GF96" s="12">
        <v>18.3</v>
      </c>
      <c r="GG96" s="12">
        <v>18.399999999999999</v>
      </c>
      <c r="GH96" s="12">
        <v>18.5</v>
      </c>
      <c r="GI96" s="12">
        <v>18.600000000000001</v>
      </c>
      <c r="GJ96" s="12">
        <v>18.7</v>
      </c>
      <c r="GK96" s="12">
        <v>18.8</v>
      </c>
      <c r="GL96" s="12">
        <v>18.899999999999999</v>
      </c>
      <c r="GM96" s="12">
        <v>19</v>
      </c>
      <c r="GN96" s="12">
        <v>19.100000000000001</v>
      </c>
      <c r="GO96" s="12">
        <v>19.2</v>
      </c>
      <c r="GP96" s="12">
        <v>19.3</v>
      </c>
      <c r="GQ96" s="12">
        <v>19.399999999999999</v>
      </c>
      <c r="GR96" s="12">
        <v>19.5</v>
      </c>
      <c r="GS96" s="12">
        <v>19.600000000000001</v>
      </c>
      <c r="GT96" s="12">
        <v>19.7</v>
      </c>
      <c r="GU96" s="12">
        <v>19.8</v>
      </c>
      <c r="GV96" s="12">
        <v>19.899999999999999</v>
      </c>
      <c r="GW96" s="12">
        <v>20</v>
      </c>
      <c r="GX96" s="12">
        <v>20.100000000000001</v>
      </c>
      <c r="GY96" s="12">
        <v>20.2</v>
      </c>
      <c r="GZ96" s="12">
        <v>20.3</v>
      </c>
      <c r="HA96" s="12">
        <v>20.399999999999999</v>
      </c>
      <c r="HB96" s="12">
        <v>20.5</v>
      </c>
      <c r="HC96" s="12">
        <v>20.6</v>
      </c>
      <c r="HD96" s="12">
        <v>20.7</v>
      </c>
      <c r="HE96" s="12">
        <v>20.8</v>
      </c>
      <c r="HF96" s="12">
        <v>20.9</v>
      </c>
      <c r="HG96" s="12">
        <v>21</v>
      </c>
      <c r="HH96" s="12">
        <v>21.1</v>
      </c>
      <c r="HI96" s="12">
        <v>21.2</v>
      </c>
      <c r="HJ96" s="12">
        <v>21.3</v>
      </c>
      <c r="HK96" s="12">
        <v>21.4</v>
      </c>
      <c r="HL96" s="12">
        <v>21.5</v>
      </c>
      <c r="HM96" s="12">
        <v>21.6</v>
      </c>
      <c r="HN96" s="12">
        <v>21.7</v>
      </c>
      <c r="HO96" s="12">
        <v>21.8</v>
      </c>
      <c r="HP96" s="12">
        <v>21.9</v>
      </c>
      <c r="HQ96" s="12">
        <v>22</v>
      </c>
      <c r="HR96" s="12">
        <v>22.1</v>
      </c>
      <c r="HS96" s="12">
        <v>22.2</v>
      </c>
      <c r="HT96" s="12">
        <v>22.3</v>
      </c>
      <c r="HU96" s="12">
        <v>22.4</v>
      </c>
      <c r="HV96" s="12">
        <v>22.5</v>
      </c>
      <c r="HW96" s="12">
        <v>22.6</v>
      </c>
      <c r="HX96" s="12">
        <v>22.7</v>
      </c>
      <c r="HY96" s="12">
        <v>22.8</v>
      </c>
      <c r="HZ96" s="12">
        <v>22.9</v>
      </c>
      <c r="IA96" s="12">
        <v>23</v>
      </c>
      <c r="IB96" s="12">
        <v>23.1</v>
      </c>
      <c r="IC96" s="12">
        <v>23.2</v>
      </c>
      <c r="ID96" s="12">
        <v>23.3</v>
      </c>
      <c r="IE96" s="12">
        <v>23.4</v>
      </c>
      <c r="IF96" s="12">
        <v>23.5</v>
      </c>
      <c r="IG96" s="12">
        <v>23.6</v>
      </c>
      <c r="IH96" s="12">
        <v>23.7</v>
      </c>
      <c r="II96" s="12">
        <v>23.8</v>
      </c>
      <c r="IJ96" s="12">
        <v>23.9</v>
      </c>
      <c r="IK96" s="12">
        <v>24</v>
      </c>
      <c r="IL96" s="12">
        <v>24.1</v>
      </c>
      <c r="IM96" s="12">
        <v>24.2</v>
      </c>
      <c r="IN96" s="12">
        <v>24.3</v>
      </c>
      <c r="IO96" s="12">
        <v>24.4</v>
      </c>
      <c r="IP96" s="12">
        <v>24.5</v>
      </c>
      <c r="IQ96" s="12">
        <v>24.6</v>
      </c>
      <c r="IR96" s="12">
        <v>24.7</v>
      </c>
      <c r="IS96" s="12">
        <v>24.8</v>
      </c>
      <c r="IT96" s="12">
        <v>24.9</v>
      </c>
      <c r="IU96" s="12">
        <v>25</v>
      </c>
      <c r="IV96" s="12">
        <v>25.1</v>
      </c>
      <c r="IW96" s="12">
        <v>25.2</v>
      </c>
      <c r="IX96" s="12">
        <v>25.3</v>
      </c>
      <c r="IY96" s="12">
        <v>25.4</v>
      </c>
      <c r="IZ96" s="12">
        <v>25.5</v>
      </c>
      <c r="JA96" s="12">
        <v>25.6</v>
      </c>
      <c r="JB96" s="12">
        <v>25.7</v>
      </c>
      <c r="JC96" s="12">
        <v>25.8</v>
      </c>
      <c r="JD96" s="12">
        <v>25.9</v>
      </c>
      <c r="JE96" s="12">
        <v>26</v>
      </c>
      <c r="JF96" s="12">
        <v>26.1</v>
      </c>
      <c r="JG96" s="12">
        <v>26.2</v>
      </c>
      <c r="JH96" s="12">
        <v>26.3</v>
      </c>
      <c r="JI96" s="12">
        <v>26.4</v>
      </c>
      <c r="JJ96" s="12">
        <v>26.5</v>
      </c>
      <c r="JK96" s="12">
        <v>26.6</v>
      </c>
      <c r="JL96" s="12">
        <v>26.7</v>
      </c>
      <c r="JM96" s="12">
        <v>26.8</v>
      </c>
      <c r="JN96" s="12">
        <v>26.9</v>
      </c>
      <c r="JO96" s="12">
        <v>27</v>
      </c>
      <c r="JP96" s="12">
        <v>27.1</v>
      </c>
      <c r="JQ96" s="12">
        <v>27.2</v>
      </c>
      <c r="JR96" s="12">
        <v>27.3</v>
      </c>
      <c r="JS96" s="12">
        <v>27.4</v>
      </c>
      <c r="JT96" s="12">
        <v>27.5</v>
      </c>
      <c r="JU96" s="12">
        <v>27.6</v>
      </c>
      <c r="JV96" s="12">
        <v>27.7</v>
      </c>
      <c r="JW96" s="12">
        <v>27.8</v>
      </c>
      <c r="JX96" s="12">
        <v>27.9</v>
      </c>
      <c r="JY96" s="12">
        <v>28</v>
      </c>
      <c r="JZ96" s="12">
        <v>28.1</v>
      </c>
      <c r="KA96" s="12">
        <v>28.2</v>
      </c>
      <c r="KB96" s="12">
        <v>28.3</v>
      </c>
      <c r="KC96" s="12">
        <v>28.4</v>
      </c>
      <c r="KD96" s="12">
        <v>28.5</v>
      </c>
      <c r="KE96" s="12">
        <v>28.6</v>
      </c>
      <c r="KF96" s="12">
        <v>28.7</v>
      </c>
      <c r="KG96" s="12">
        <v>28.8</v>
      </c>
      <c r="KH96" s="12">
        <v>28.9</v>
      </c>
      <c r="KI96" s="12">
        <v>29</v>
      </c>
      <c r="KJ96" s="12">
        <v>29.1</v>
      </c>
      <c r="KK96" s="12">
        <v>29.2</v>
      </c>
      <c r="KL96" s="12">
        <v>29.3</v>
      </c>
      <c r="KM96" s="12">
        <v>29.4</v>
      </c>
      <c r="KN96" s="12">
        <v>29.5</v>
      </c>
      <c r="KO96" s="12">
        <v>29.6</v>
      </c>
      <c r="KP96" s="12">
        <v>29.7</v>
      </c>
      <c r="KQ96" s="12">
        <v>29.8</v>
      </c>
      <c r="KR96" s="12">
        <v>29.9</v>
      </c>
      <c r="KS96" s="12">
        <v>30</v>
      </c>
    </row>
    <row r="97" spans="4:305" x14ac:dyDescent="0.2">
      <c r="D97" s="1" t="s">
        <v>28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50</v>
      </c>
      <c r="K97" s="11">
        <v>0</v>
      </c>
      <c r="L97" s="11">
        <v>0</v>
      </c>
      <c r="M97" s="11">
        <v>0</v>
      </c>
      <c r="N97" s="11">
        <v>0</v>
      </c>
      <c r="O97" s="11">
        <v>50</v>
      </c>
      <c r="P97" s="11">
        <v>0</v>
      </c>
      <c r="Q97" s="11">
        <v>0</v>
      </c>
      <c r="R97" s="11">
        <v>0</v>
      </c>
      <c r="S97" s="11">
        <v>0</v>
      </c>
      <c r="T97" s="11">
        <v>50</v>
      </c>
      <c r="U97" s="11">
        <v>0</v>
      </c>
      <c r="V97" s="11">
        <v>0</v>
      </c>
      <c r="W97" s="11">
        <v>0</v>
      </c>
      <c r="X97" s="11">
        <v>0</v>
      </c>
      <c r="Y97" s="11">
        <v>50</v>
      </c>
      <c r="Z97" s="11">
        <v>0</v>
      </c>
      <c r="AA97" s="11">
        <v>0</v>
      </c>
      <c r="AB97" s="11">
        <v>0</v>
      </c>
      <c r="AC97" s="11">
        <v>0</v>
      </c>
      <c r="AD97" s="11">
        <v>50</v>
      </c>
      <c r="AE97" s="11">
        <v>0</v>
      </c>
      <c r="AF97" s="11">
        <v>0</v>
      </c>
      <c r="AG97" s="11">
        <v>0</v>
      </c>
      <c r="AH97" s="11">
        <v>0</v>
      </c>
      <c r="AI97" s="11">
        <v>50</v>
      </c>
      <c r="AJ97" s="11">
        <v>0</v>
      </c>
      <c r="AK97" s="11">
        <v>0</v>
      </c>
      <c r="AL97" s="11">
        <v>0</v>
      </c>
      <c r="AM97" s="11">
        <v>0</v>
      </c>
      <c r="AN97" s="11">
        <v>50</v>
      </c>
      <c r="AO97" s="11">
        <v>0</v>
      </c>
      <c r="AP97" s="11">
        <v>0</v>
      </c>
      <c r="AQ97" s="11">
        <v>0</v>
      </c>
      <c r="AR97" s="11">
        <v>0</v>
      </c>
      <c r="AS97" s="11">
        <v>50</v>
      </c>
      <c r="AT97" s="11">
        <v>0</v>
      </c>
      <c r="AU97" s="11">
        <v>0</v>
      </c>
      <c r="AV97" s="11">
        <v>0</v>
      </c>
      <c r="AW97" s="11">
        <v>0</v>
      </c>
      <c r="AX97" s="11">
        <v>1050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1">
        <v>0</v>
      </c>
      <c r="FN97" s="11">
        <v>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0</v>
      </c>
      <c r="GA97" s="11">
        <v>0</v>
      </c>
      <c r="GB97" s="11">
        <v>0</v>
      </c>
      <c r="GC97" s="11">
        <v>0</v>
      </c>
      <c r="GD97" s="11">
        <v>0</v>
      </c>
      <c r="GE97" s="11">
        <v>0</v>
      </c>
      <c r="GF97" s="11">
        <v>0</v>
      </c>
      <c r="GG97" s="11">
        <v>0</v>
      </c>
      <c r="GH97" s="11">
        <v>0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>
        <v>0</v>
      </c>
      <c r="GP97" s="11">
        <v>0</v>
      </c>
      <c r="GQ97" s="11">
        <v>0</v>
      </c>
      <c r="GR97" s="11">
        <v>0</v>
      </c>
      <c r="GS97" s="11">
        <v>0</v>
      </c>
      <c r="GT97" s="11">
        <v>0</v>
      </c>
      <c r="GU97" s="11">
        <v>0</v>
      </c>
      <c r="GV97" s="11">
        <v>0</v>
      </c>
      <c r="GW97" s="11">
        <v>0</v>
      </c>
      <c r="GX97" s="11">
        <v>0</v>
      </c>
      <c r="GY97" s="11">
        <v>0</v>
      </c>
      <c r="GZ97" s="11">
        <v>0</v>
      </c>
      <c r="HA97" s="11">
        <v>0</v>
      </c>
      <c r="HB97" s="11">
        <v>0</v>
      </c>
      <c r="HC97" s="11">
        <v>0</v>
      </c>
      <c r="HD97" s="11">
        <v>0</v>
      </c>
      <c r="HE97" s="11">
        <v>0</v>
      </c>
      <c r="HF97" s="11">
        <v>0</v>
      </c>
      <c r="HG97" s="11">
        <v>0</v>
      </c>
      <c r="HH97" s="11">
        <v>0</v>
      </c>
      <c r="HI97" s="11">
        <v>0</v>
      </c>
      <c r="HJ97" s="11">
        <v>0</v>
      </c>
      <c r="HK97" s="11">
        <v>0</v>
      </c>
      <c r="HL97" s="11">
        <v>0</v>
      </c>
      <c r="HM97" s="11">
        <v>0</v>
      </c>
      <c r="HN97" s="11">
        <v>0</v>
      </c>
      <c r="HO97" s="11">
        <v>0</v>
      </c>
      <c r="HP97" s="11">
        <v>0</v>
      </c>
      <c r="HQ97" s="11">
        <v>0</v>
      </c>
      <c r="HR97" s="11">
        <v>0</v>
      </c>
      <c r="HS97" s="11">
        <v>0</v>
      </c>
      <c r="HT97" s="11">
        <v>0</v>
      </c>
      <c r="HU97" s="11">
        <v>0</v>
      </c>
      <c r="HV97" s="11">
        <v>0</v>
      </c>
      <c r="HW97" s="11">
        <v>0</v>
      </c>
      <c r="HX97" s="11">
        <v>0</v>
      </c>
      <c r="HY97" s="11">
        <v>0</v>
      </c>
      <c r="HZ97" s="11">
        <v>0</v>
      </c>
      <c r="IA97" s="11">
        <v>0</v>
      </c>
      <c r="IB97" s="11">
        <v>0</v>
      </c>
      <c r="IC97" s="11">
        <v>0</v>
      </c>
      <c r="ID97" s="11">
        <v>0</v>
      </c>
      <c r="IE97" s="11">
        <v>0</v>
      </c>
      <c r="IF97" s="11">
        <v>0</v>
      </c>
      <c r="IG97" s="11">
        <v>0</v>
      </c>
      <c r="IH97" s="11">
        <v>0</v>
      </c>
      <c r="II97" s="11">
        <v>0</v>
      </c>
      <c r="IJ97" s="11">
        <v>0</v>
      </c>
      <c r="IK97" s="11">
        <v>0</v>
      </c>
      <c r="IL97" s="11">
        <v>0</v>
      </c>
      <c r="IM97" s="11">
        <v>0</v>
      </c>
      <c r="IN97" s="11">
        <v>0</v>
      </c>
      <c r="IO97" s="11">
        <v>0</v>
      </c>
      <c r="IP97" s="11">
        <v>0</v>
      </c>
      <c r="IQ97" s="11">
        <v>0</v>
      </c>
      <c r="IR97" s="11">
        <v>0</v>
      </c>
      <c r="IS97" s="11">
        <v>0</v>
      </c>
      <c r="IT97" s="11">
        <v>0</v>
      </c>
      <c r="IU97" s="11">
        <v>0</v>
      </c>
      <c r="IV97" s="11">
        <v>0</v>
      </c>
      <c r="IW97" s="11">
        <v>0</v>
      </c>
      <c r="IX97" s="11">
        <v>0</v>
      </c>
      <c r="IY97" s="11">
        <v>0</v>
      </c>
      <c r="IZ97" s="11">
        <v>0</v>
      </c>
      <c r="JA97" s="11">
        <v>0</v>
      </c>
      <c r="JB97" s="11">
        <v>0</v>
      </c>
      <c r="JC97" s="11">
        <v>0</v>
      </c>
      <c r="JD97" s="11">
        <v>0</v>
      </c>
      <c r="JE97" s="11">
        <v>0</v>
      </c>
      <c r="JF97" s="11">
        <v>0</v>
      </c>
      <c r="JG97" s="11">
        <v>0</v>
      </c>
      <c r="JH97" s="11">
        <v>0</v>
      </c>
      <c r="JI97" s="11">
        <v>0</v>
      </c>
      <c r="JJ97" s="11">
        <v>0</v>
      </c>
      <c r="JK97" s="11">
        <v>0</v>
      </c>
      <c r="JL97" s="11">
        <v>0</v>
      </c>
      <c r="JM97" s="11">
        <v>0</v>
      </c>
      <c r="JN97" s="11">
        <v>0</v>
      </c>
      <c r="JO97" s="11">
        <v>0</v>
      </c>
      <c r="JP97" s="11">
        <v>0</v>
      </c>
      <c r="JQ97" s="11">
        <v>0</v>
      </c>
      <c r="JR97" s="11">
        <v>0</v>
      </c>
      <c r="JS97" s="11">
        <v>0</v>
      </c>
      <c r="JT97" s="11">
        <v>0</v>
      </c>
      <c r="JU97" s="11">
        <v>0</v>
      </c>
      <c r="JV97" s="11">
        <v>0</v>
      </c>
      <c r="JW97" s="11">
        <v>0</v>
      </c>
      <c r="JX97" s="11">
        <v>0</v>
      </c>
      <c r="JY97" s="11">
        <v>0</v>
      </c>
      <c r="JZ97" s="11">
        <v>0</v>
      </c>
      <c r="KA97" s="11">
        <v>0</v>
      </c>
      <c r="KB97" s="11">
        <v>0</v>
      </c>
      <c r="KC97" s="11">
        <v>0</v>
      </c>
      <c r="KD97" s="11">
        <v>0</v>
      </c>
      <c r="KE97" s="11">
        <v>0</v>
      </c>
      <c r="KF97" s="11">
        <v>0</v>
      </c>
      <c r="KG97" s="11">
        <v>0</v>
      </c>
      <c r="KH97" s="11">
        <v>0</v>
      </c>
      <c r="KI97" s="11">
        <v>0</v>
      </c>
      <c r="KJ97" s="11">
        <v>0</v>
      </c>
      <c r="KK97" s="11">
        <v>0</v>
      </c>
      <c r="KL97" s="11">
        <v>0</v>
      </c>
      <c r="KM97" s="11">
        <v>0</v>
      </c>
      <c r="KN97" s="11">
        <v>0</v>
      </c>
      <c r="KO97" s="11">
        <v>0</v>
      </c>
      <c r="KP97" s="11">
        <v>0</v>
      </c>
      <c r="KQ97" s="11">
        <v>0</v>
      </c>
      <c r="KR97" s="11">
        <v>0</v>
      </c>
      <c r="KS97" s="11">
        <v>0</v>
      </c>
    </row>
    <row r="98" spans="4:305" x14ac:dyDescent="0.2">
      <c r="D98" s="1" t="s">
        <v>29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30</v>
      </c>
      <c r="K98" s="11">
        <v>0</v>
      </c>
      <c r="L98" s="11">
        <v>0</v>
      </c>
      <c r="M98" s="11">
        <v>0</v>
      </c>
      <c r="N98" s="11">
        <v>0</v>
      </c>
      <c r="O98" s="11">
        <v>30</v>
      </c>
      <c r="P98" s="11">
        <v>0</v>
      </c>
      <c r="Q98" s="11">
        <v>0</v>
      </c>
      <c r="R98" s="11">
        <v>0</v>
      </c>
      <c r="S98" s="11">
        <v>0</v>
      </c>
      <c r="T98" s="11">
        <v>30</v>
      </c>
      <c r="U98" s="11">
        <v>0</v>
      </c>
      <c r="V98" s="11">
        <v>0</v>
      </c>
      <c r="W98" s="11">
        <v>0</v>
      </c>
      <c r="X98" s="11">
        <v>0</v>
      </c>
      <c r="Y98" s="11">
        <v>1030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0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0</v>
      </c>
      <c r="GR98" s="11">
        <v>0</v>
      </c>
      <c r="GS98" s="11">
        <v>0</v>
      </c>
      <c r="GT98" s="11">
        <v>0</v>
      </c>
      <c r="GU98" s="11">
        <v>0</v>
      </c>
      <c r="GV98" s="11">
        <v>0</v>
      </c>
      <c r="GW98" s="11">
        <v>0</v>
      </c>
      <c r="GX98" s="11">
        <v>0</v>
      </c>
      <c r="GY98" s="11">
        <v>0</v>
      </c>
      <c r="GZ98" s="11">
        <v>0</v>
      </c>
      <c r="HA98" s="11">
        <v>0</v>
      </c>
      <c r="HB98" s="11">
        <v>0</v>
      </c>
      <c r="HC98" s="11">
        <v>0</v>
      </c>
      <c r="HD98" s="11">
        <v>0</v>
      </c>
      <c r="HE98" s="11">
        <v>0</v>
      </c>
      <c r="HF98" s="11">
        <v>0</v>
      </c>
      <c r="HG98" s="11">
        <v>0</v>
      </c>
      <c r="HH98" s="11">
        <v>0</v>
      </c>
      <c r="HI98" s="11">
        <v>0</v>
      </c>
      <c r="HJ98" s="11">
        <v>0</v>
      </c>
      <c r="HK98" s="11">
        <v>0</v>
      </c>
      <c r="HL98" s="11">
        <v>0</v>
      </c>
      <c r="HM98" s="11">
        <v>0</v>
      </c>
      <c r="HN98" s="11">
        <v>0</v>
      </c>
      <c r="HO98" s="11">
        <v>0</v>
      </c>
      <c r="HP98" s="11">
        <v>0</v>
      </c>
      <c r="HQ98" s="11">
        <v>0</v>
      </c>
      <c r="HR98" s="11">
        <v>0</v>
      </c>
      <c r="HS98" s="11">
        <v>0</v>
      </c>
      <c r="HT98" s="11">
        <v>0</v>
      </c>
      <c r="HU98" s="11">
        <v>0</v>
      </c>
      <c r="HV98" s="11">
        <v>0</v>
      </c>
      <c r="HW98" s="11">
        <v>0</v>
      </c>
      <c r="HX98" s="11">
        <v>0</v>
      </c>
      <c r="HY98" s="11">
        <v>0</v>
      </c>
      <c r="HZ98" s="11">
        <v>0</v>
      </c>
      <c r="IA98" s="11">
        <v>0</v>
      </c>
      <c r="IB98" s="11">
        <v>0</v>
      </c>
      <c r="IC98" s="11">
        <v>0</v>
      </c>
      <c r="ID98" s="11">
        <v>0</v>
      </c>
      <c r="IE98" s="11">
        <v>0</v>
      </c>
      <c r="IF98" s="11">
        <v>0</v>
      </c>
      <c r="IG98" s="11">
        <v>0</v>
      </c>
      <c r="IH98" s="11">
        <v>0</v>
      </c>
      <c r="II98" s="11">
        <v>0</v>
      </c>
      <c r="IJ98" s="11">
        <v>0</v>
      </c>
      <c r="IK98" s="11">
        <v>0</v>
      </c>
      <c r="IL98" s="11">
        <v>0</v>
      </c>
      <c r="IM98" s="11">
        <v>0</v>
      </c>
      <c r="IN98" s="11">
        <v>0</v>
      </c>
      <c r="IO98" s="11">
        <v>0</v>
      </c>
      <c r="IP98" s="11">
        <v>0</v>
      </c>
      <c r="IQ98" s="11">
        <v>0</v>
      </c>
      <c r="IR98" s="11">
        <v>0</v>
      </c>
      <c r="IS98" s="11">
        <v>0</v>
      </c>
      <c r="IT98" s="11">
        <v>0</v>
      </c>
      <c r="IU98" s="11">
        <v>0</v>
      </c>
      <c r="IV98" s="11">
        <v>0</v>
      </c>
      <c r="IW98" s="11">
        <v>0</v>
      </c>
      <c r="IX98" s="11">
        <v>0</v>
      </c>
      <c r="IY98" s="11">
        <v>0</v>
      </c>
      <c r="IZ98" s="11">
        <v>0</v>
      </c>
      <c r="JA98" s="11">
        <v>0</v>
      </c>
      <c r="JB98" s="11">
        <v>0</v>
      </c>
      <c r="JC98" s="11">
        <v>0</v>
      </c>
      <c r="JD98" s="11">
        <v>0</v>
      </c>
      <c r="JE98" s="11">
        <v>0</v>
      </c>
      <c r="JF98" s="11">
        <v>0</v>
      </c>
      <c r="JG98" s="11">
        <v>0</v>
      </c>
      <c r="JH98" s="11">
        <v>0</v>
      </c>
      <c r="JI98" s="11">
        <v>0</v>
      </c>
      <c r="JJ98" s="11">
        <v>0</v>
      </c>
      <c r="JK98" s="11">
        <v>0</v>
      </c>
      <c r="JL98" s="11">
        <v>0</v>
      </c>
      <c r="JM98" s="11">
        <v>0</v>
      </c>
      <c r="JN98" s="11">
        <v>0</v>
      </c>
      <c r="JO98" s="11">
        <v>0</v>
      </c>
      <c r="JP98" s="11">
        <v>0</v>
      </c>
      <c r="JQ98" s="11">
        <v>0</v>
      </c>
      <c r="JR98" s="11">
        <v>0</v>
      </c>
      <c r="JS98" s="11">
        <v>0</v>
      </c>
      <c r="JT98" s="11">
        <v>0</v>
      </c>
      <c r="JU98" s="11">
        <v>0</v>
      </c>
      <c r="JV98" s="11">
        <v>0</v>
      </c>
      <c r="JW98" s="11">
        <v>0</v>
      </c>
      <c r="JX98" s="11">
        <v>0</v>
      </c>
      <c r="JY98" s="11">
        <v>0</v>
      </c>
      <c r="JZ98" s="11">
        <v>0</v>
      </c>
      <c r="KA98" s="11">
        <v>0</v>
      </c>
      <c r="KB98" s="11">
        <v>0</v>
      </c>
      <c r="KC98" s="11">
        <v>0</v>
      </c>
      <c r="KD98" s="11">
        <v>0</v>
      </c>
      <c r="KE98" s="11">
        <v>0</v>
      </c>
      <c r="KF98" s="11">
        <v>0</v>
      </c>
      <c r="KG98" s="11">
        <v>0</v>
      </c>
      <c r="KH98" s="11">
        <v>0</v>
      </c>
      <c r="KI98" s="11">
        <v>0</v>
      </c>
      <c r="KJ98" s="11">
        <v>0</v>
      </c>
      <c r="KK98" s="11">
        <v>0</v>
      </c>
      <c r="KL98" s="11">
        <v>0</v>
      </c>
      <c r="KM98" s="11">
        <v>0</v>
      </c>
      <c r="KN98" s="11">
        <v>0</v>
      </c>
      <c r="KO98" s="11">
        <v>0</v>
      </c>
      <c r="KP98" s="11">
        <v>0</v>
      </c>
      <c r="KQ98" s="11">
        <v>0</v>
      </c>
      <c r="KR98" s="11">
        <v>0</v>
      </c>
      <c r="KS98" s="11">
        <v>0</v>
      </c>
    </row>
    <row r="99" spans="4:305" x14ac:dyDescent="0.2">
      <c r="D99" s="1" t="s">
        <v>30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50</v>
      </c>
      <c r="K99" s="11">
        <v>0</v>
      </c>
      <c r="L99" s="11">
        <v>0</v>
      </c>
      <c r="M99" s="11">
        <v>0</v>
      </c>
      <c r="N99" s="11">
        <v>0</v>
      </c>
      <c r="O99" s="11">
        <v>50</v>
      </c>
      <c r="P99" s="11">
        <v>0</v>
      </c>
      <c r="Q99" s="11">
        <v>0</v>
      </c>
      <c r="R99" s="11">
        <v>0</v>
      </c>
      <c r="S99" s="11">
        <v>0</v>
      </c>
      <c r="T99" s="11">
        <v>50</v>
      </c>
      <c r="U99" s="11">
        <v>0</v>
      </c>
      <c r="V99" s="11">
        <v>0</v>
      </c>
      <c r="W99" s="11">
        <v>0</v>
      </c>
      <c r="X99" s="11">
        <v>0</v>
      </c>
      <c r="Y99" s="11">
        <v>50</v>
      </c>
      <c r="Z99" s="11">
        <v>0</v>
      </c>
      <c r="AA99" s="11">
        <v>0</v>
      </c>
      <c r="AB99" s="11">
        <v>0</v>
      </c>
      <c r="AC99" s="11">
        <v>0</v>
      </c>
      <c r="AD99" s="11">
        <v>50</v>
      </c>
      <c r="AE99" s="11">
        <v>0</v>
      </c>
      <c r="AF99" s="11">
        <v>0</v>
      </c>
      <c r="AG99" s="11">
        <v>0</v>
      </c>
      <c r="AH99" s="11">
        <v>0</v>
      </c>
      <c r="AI99" s="11">
        <v>50</v>
      </c>
      <c r="AJ99" s="11">
        <v>0</v>
      </c>
      <c r="AK99" s="11">
        <v>0</v>
      </c>
      <c r="AL99" s="11">
        <v>0</v>
      </c>
      <c r="AM99" s="11">
        <v>0</v>
      </c>
      <c r="AN99" s="11">
        <v>50</v>
      </c>
      <c r="AO99" s="11">
        <v>0</v>
      </c>
      <c r="AP99" s="11">
        <v>0</v>
      </c>
      <c r="AQ99" s="11">
        <v>0</v>
      </c>
      <c r="AR99" s="11">
        <v>0</v>
      </c>
      <c r="AS99" s="11">
        <v>50</v>
      </c>
      <c r="AT99" s="11">
        <v>0</v>
      </c>
      <c r="AU99" s="11">
        <v>0</v>
      </c>
      <c r="AV99" s="11">
        <v>0</v>
      </c>
      <c r="AW99" s="11">
        <v>0</v>
      </c>
      <c r="AX99" s="11">
        <v>50</v>
      </c>
      <c r="AY99" s="11">
        <v>0</v>
      </c>
      <c r="AZ99" s="11">
        <v>0</v>
      </c>
      <c r="BA99" s="11">
        <v>0</v>
      </c>
      <c r="BB99" s="11">
        <v>0</v>
      </c>
      <c r="BC99" s="11">
        <v>1050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1">
        <v>0</v>
      </c>
      <c r="GY99" s="11">
        <v>0</v>
      </c>
      <c r="GZ99" s="11">
        <v>0</v>
      </c>
      <c r="HA99" s="11">
        <v>0</v>
      </c>
      <c r="HB99" s="11">
        <v>0</v>
      </c>
      <c r="HC99" s="11">
        <v>0</v>
      </c>
      <c r="HD99" s="11">
        <v>0</v>
      </c>
      <c r="HE99" s="11">
        <v>0</v>
      </c>
      <c r="HF99" s="11">
        <v>0</v>
      </c>
      <c r="HG99" s="11">
        <v>0</v>
      </c>
      <c r="HH99" s="11">
        <v>0</v>
      </c>
      <c r="HI99" s="11">
        <v>0</v>
      </c>
      <c r="HJ99" s="11">
        <v>0</v>
      </c>
      <c r="HK99" s="11">
        <v>0</v>
      </c>
      <c r="HL99" s="11">
        <v>0</v>
      </c>
      <c r="HM99" s="11">
        <v>0</v>
      </c>
      <c r="HN99" s="11">
        <v>0</v>
      </c>
      <c r="HO99" s="11">
        <v>0</v>
      </c>
      <c r="HP99" s="11">
        <v>0</v>
      </c>
      <c r="HQ99" s="11">
        <v>0</v>
      </c>
      <c r="HR99" s="11">
        <v>0</v>
      </c>
      <c r="HS99" s="11">
        <v>0</v>
      </c>
      <c r="HT99" s="11">
        <v>0</v>
      </c>
      <c r="HU99" s="11">
        <v>0</v>
      </c>
      <c r="HV99" s="11">
        <v>0</v>
      </c>
      <c r="HW99" s="11">
        <v>0</v>
      </c>
      <c r="HX99" s="11">
        <v>0</v>
      </c>
      <c r="HY99" s="11">
        <v>0</v>
      </c>
      <c r="HZ99" s="11">
        <v>0</v>
      </c>
      <c r="IA99" s="11">
        <v>0</v>
      </c>
      <c r="IB99" s="11">
        <v>0</v>
      </c>
      <c r="IC99" s="11">
        <v>0</v>
      </c>
      <c r="ID99" s="11">
        <v>0</v>
      </c>
      <c r="IE99" s="11">
        <v>0</v>
      </c>
      <c r="IF99" s="11">
        <v>0</v>
      </c>
      <c r="IG99" s="11">
        <v>0</v>
      </c>
      <c r="IH99" s="11">
        <v>0</v>
      </c>
      <c r="II99" s="11">
        <v>0</v>
      </c>
      <c r="IJ99" s="11">
        <v>0</v>
      </c>
      <c r="IK99" s="11">
        <v>0</v>
      </c>
      <c r="IL99" s="11">
        <v>0</v>
      </c>
      <c r="IM99" s="11">
        <v>0</v>
      </c>
      <c r="IN99" s="11">
        <v>0</v>
      </c>
      <c r="IO99" s="11">
        <v>0</v>
      </c>
      <c r="IP99" s="11">
        <v>0</v>
      </c>
      <c r="IQ99" s="11">
        <v>0</v>
      </c>
      <c r="IR99" s="11">
        <v>0</v>
      </c>
      <c r="IS99" s="11">
        <v>0</v>
      </c>
      <c r="IT99" s="11">
        <v>0</v>
      </c>
      <c r="IU99" s="11">
        <v>0</v>
      </c>
      <c r="IV99" s="11">
        <v>0</v>
      </c>
      <c r="IW99" s="11">
        <v>0</v>
      </c>
      <c r="IX99" s="11">
        <v>0</v>
      </c>
      <c r="IY99" s="11">
        <v>0</v>
      </c>
      <c r="IZ99" s="11">
        <v>0</v>
      </c>
      <c r="JA99" s="11">
        <v>0</v>
      </c>
      <c r="JB99" s="11">
        <v>0</v>
      </c>
      <c r="JC99" s="11">
        <v>0</v>
      </c>
      <c r="JD99" s="11">
        <v>0</v>
      </c>
      <c r="JE99" s="11">
        <v>0</v>
      </c>
      <c r="JF99" s="11">
        <v>0</v>
      </c>
      <c r="JG99" s="11">
        <v>0</v>
      </c>
      <c r="JH99" s="11">
        <v>0</v>
      </c>
      <c r="JI99" s="11">
        <v>0</v>
      </c>
      <c r="JJ99" s="11">
        <v>0</v>
      </c>
      <c r="JK99" s="11">
        <v>0</v>
      </c>
      <c r="JL99" s="11">
        <v>0</v>
      </c>
      <c r="JM99" s="11">
        <v>0</v>
      </c>
      <c r="JN99" s="11">
        <v>0</v>
      </c>
      <c r="JO99" s="11">
        <v>0</v>
      </c>
      <c r="JP99" s="11">
        <v>0</v>
      </c>
      <c r="JQ99" s="11">
        <v>0</v>
      </c>
      <c r="JR99" s="11">
        <v>0</v>
      </c>
      <c r="JS99" s="11">
        <v>0</v>
      </c>
      <c r="JT99" s="11">
        <v>0</v>
      </c>
      <c r="JU99" s="11">
        <v>0</v>
      </c>
      <c r="JV99" s="11">
        <v>0</v>
      </c>
      <c r="JW99" s="11">
        <v>0</v>
      </c>
      <c r="JX99" s="11">
        <v>0</v>
      </c>
      <c r="JY99" s="11">
        <v>0</v>
      </c>
      <c r="JZ99" s="11">
        <v>0</v>
      </c>
      <c r="KA99" s="11">
        <v>0</v>
      </c>
      <c r="KB99" s="11">
        <v>0</v>
      </c>
      <c r="KC99" s="11">
        <v>0</v>
      </c>
      <c r="KD99" s="11">
        <v>0</v>
      </c>
      <c r="KE99" s="11">
        <v>0</v>
      </c>
      <c r="KF99" s="11">
        <v>0</v>
      </c>
      <c r="KG99" s="11">
        <v>0</v>
      </c>
      <c r="KH99" s="11">
        <v>0</v>
      </c>
      <c r="KI99" s="11">
        <v>0</v>
      </c>
      <c r="KJ99" s="11">
        <v>0</v>
      </c>
      <c r="KK99" s="11">
        <v>0</v>
      </c>
      <c r="KL99" s="11">
        <v>0</v>
      </c>
      <c r="KM99" s="11">
        <v>0</v>
      </c>
      <c r="KN99" s="11">
        <v>0</v>
      </c>
      <c r="KO99" s="11">
        <v>0</v>
      </c>
      <c r="KP99" s="11">
        <v>0</v>
      </c>
      <c r="KQ99" s="11">
        <v>0</v>
      </c>
      <c r="KR99" s="11">
        <v>0</v>
      </c>
      <c r="KS99" s="11">
        <v>0</v>
      </c>
    </row>
    <row r="100" spans="4:305" x14ac:dyDescent="0.2">
      <c r="D100" s="1" t="s">
        <v>31</v>
      </c>
      <c r="E100" s="11">
        <v>0</v>
      </c>
      <c r="F100" s="11">
        <v>0</v>
      </c>
      <c r="G100" s="11">
        <v>0</v>
      </c>
      <c r="H100" s="11">
        <v>30</v>
      </c>
      <c r="I100" s="11">
        <v>0</v>
      </c>
      <c r="J100" s="11">
        <v>0</v>
      </c>
      <c r="K100" s="11">
        <v>0</v>
      </c>
      <c r="L100" s="11">
        <v>0</v>
      </c>
      <c r="M100" s="11">
        <v>30</v>
      </c>
      <c r="N100" s="11">
        <v>0</v>
      </c>
      <c r="O100" s="11">
        <v>0</v>
      </c>
      <c r="P100" s="11">
        <v>0</v>
      </c>
      <c r="Q100" s="11">
        <v>0</v>
      </c>
      <c r="R100" s="11">
        <v>30</v>
      </c>
      <c r="S100" s="11">
        <v>0</v>
      </c>
      <c r="T100" s="11">
        <v>0</v>
      </c>
      <c r="U100" s="11">
        <v>0</v>
      </c>
      <c r="V100" s="11">
        <v>0</v>
      </c>
      <c r="W100" s="11">
        <v>1030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1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0</v>
      </c>
      <c r="GW100" s="11">
        <v>0</v>
      </c>
      <c r="GX100" s="11">
        <v>0</v>
      </c>
      <c r="GY100" s="11">
        <v>0</v>
      </c>
      <c r="GZ100" s="11">
        <v>0</v>
      </c>
      <c r="HA100" s="11">
        <v>0</v>
      </c>
      <c r="HB100" s="11">
        <v>0</v>
      </c>
      <c r="HC100" s="11">
        <v>0</v>
      </c>
      <c r="HD100" s="11">
        <v>0</v>
      </c>
      <c r="HE100" s="11">
        <v>0</v>
      </c>
      <c r="HF100" s="11">
        <v>0</v>
      </c>
      <c r="HG100" s="11">
        <v>0</v>
      </c>
      <c r="HH100" s="11">
        <v>0</v>
      </c>
      <c r="HI100" s="11">
        <v>0</v>
      </c>
      <c r="HJ100" s="11">
        <v>0</v>
      </c>
      <c r="HK100" s="11">
        <v>0</v>
      </c>
      <c r="HL100" s="11">
        <v>0</v>
      </c>
      <c r="HM100" s="11">
        <v>0</v>
      </c>
      <c r="HN100" s="11">
        <v>0</v>
      </c>
      <c r="HO100" s="11">
        <v>0</v>
      </c>
      <c r="HP100" s="11">
        <v>0</v>
      </c>
      <c r="HQ100" s="11">
        <v>0</v>
      </c>
      <c r="HR100" s="11">
        <v>0</v>
      </c>
      <c r="HS100" s="11">
        <v>0</v>
      </c>
      <c r="HT100" s="11">
        <v>0</v>
      </c>
      <c r="HU100" s="11">
        <v>0</v>
      </c>
      <c r="HV100" s="11">
        <v>0</v>
      </c>
      <c r="HW100" s="11">
        <v>0</v>
      </c>
      <c r="HX100" s="11">
        <v>0</v>
      </c>
      <c r="HY100" s="11">
        <v>0</v>
      </c>
      <c r="HZ100" s="11">
        <v>0</v>
      </c>
      <c r="IA100" s="11">
        <v>0</v>
      </c>
      <c r="IB100" s="11">
        <v>0</v>
      </c>
      <c r="IC100" s="11">
        <v>0</v>
      </c>
      <c r="ID100" s="11">
        <v>0</v>
      </c>
      <c r="IE100" s="11">
        <v>0</v>
      </c>
      <c r="IF100" s="11">
        <v>0</v>
      </c>
      <c r="IG100" s="11">
        <v>0</v>
      </c>
      <c r="IH100" s="11">
        <v>0</v>
      </c>
      <c r="II100" s="11">
        <v>0</v>
      </c>
      <c r="IJ100" s="11">
        <v>0</v>
      </c>
      <c r="IK100" s="11">
        <v>0</v>
      </c>
      <c r="IL100" s="11">
        <v>0</v>
      </c>
      <c r="IM100" s="11">
        <v>0</v>
      </c>
      <c r="IN100" s="11">
        <v>0</v>
      </c>
      <c r="IO100" s="11">
        <v>0</v>
      </c>
      <c r="IP100" s="11">
        <v>0</v>
      </c>
      <c r="IQ100" s="11">
        <v>0</v>
      </c>
      <c r="IR100" s="11">
        <v>0</v>
      </c>
      <c r="IS100" s="11">
        <v>0</v>
      </c>
      <c r="IT100" s="11">
        <v>0</v>
      </c>
      <c r="IU100" s="11">
        <v>0</v>
      </c>
      <c r="IV100" s="11">
        <v>0</v>
      </c>
      <c r="IW100" s="11">
        <v>0</v>
      </c>
      <c r="IX100" s="11">
        <v>0</v>
      </c>
      <c r="IY100" s="11">
        <v>0</v>
      </c>
      <c r="IZ100" s="11">
        <v>0</v>
      </c>
      <c r="JA100" s="11">
        <v>0</v>
      </c>
      <c r="JB100" s="11">
        <v>0</v>
      </c>
      <c r="JC100" s="11">
        <v>0</v>
      </c>
      <c r="JD100" s="11">
        <v>0</v>
      </c>
      <c r="JE100" s="11">
        <v>0</v>
      </c>
      <c r="JF100" s="11">
        <v>0</v>
      </c>
      <c r="JG100" s="11">
        <v>0</v>
      </c>
      <c r="JH100" s="11">
        <v>0</v>
      </c>
      <c r="JI100" s="11">
        <v>0</v>
      </c>
      <c r="JJ100" s="11">
        <v>0</v>
      </c>
      <c r="JK100" s="11">
        <v>0</v>
      </c>
      <c r="JL100" s="11">
        <v>0</v>
      </c>
      <c r="JM100" s="11">
        <v>0</v>
      </c>
      <c r="JN100" s="11">
        <v>0</v>
      </c>
      <c r="JO100" s="11">
        <v>0</v>
      </c>
      <c r="JP100" s="11">
        <v>0</v>
      </c>
      <c r="JQ100" s="11">
        <v>0</v>
      </c>
      <c r="JR100" s="11">
        <v>0</v>
      </c>
      <c r="JS100" s="11">
        <v>0</v>
      </c>
      <c r="JT100" s="11">
        <v>0</v>
      </c>
      <c r="JU100" s="11">
        <v>0</v>
      </c>
      <c r="JV100" s="11">
        <v>0</v>
      </c>
      <c r="JW100" s="11">
        <v>0</v>
      </c>
      <c r="JX100" s="11">
        <v>0</v>
      </c>
      <c r="JY100" s="11">
        <v>0</v>
      </c>
      <c r="JZ100" s="11">
        <v>0</v>
      </c>
      <c r="KA100" s="11">
        <v>0</v>
      </c>
      <c r="KB100" s="11">
        <v>0</v>
      </c>
      <c r="KC100" s="11">
        <v>0</v>
      </c>
      <c r="KD100" s="11">
        <v>0</v>
      </c>
      <c r="KE100" s="11">
        <v>0</v>
      </c>
      <c r="KF100" s="11">
        <v>0</v>
      </c>
      <c r="KG100" s="11">
        <v>0</v>
      </c>
      <c r="KH100" s="11">
        <v>0</v>
      </c>
      <c r="KI100" s="11">
        <v>0</v>
      </c>
      <c r="KJ100" s="11">
        <v>0</v>
      </c>
      <c r="KK100" s="11">
        <v>0</v>
      </c>
      <c r="KL100" s="11">
        <v>0</v>
      </c>
      <c r="KM100" s="11">
        <v>0</v>
      </c>
      <c r="KN100" s="11">
        <v>0</v>
      </c>
      <c r="KO100" s="11">
        <v>0</v>
      </c>
      <c r="KP100" s="11">
        <v>0</v>
      </c>
      <c r="KQ100" s="11">
        <v>0</v>
      </c>
      <c r="KR100" s="11">
        <v>0</v>
      </c>
      <c r="KS100" s="11">
        <v>0</v>
      </c>
    </row>
    <row r="101" spans="4:305" x14ac:dyDescent="0.2">
      <c r="D101" s="1" t="s">
        <v>32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45</v>
      </c>
      <c r="K101" s="11">
        <v>0</v>
      </c>
      <c r="L101" s="11">
        <v>0</v>
      </c>
      <c r="M101" s="11">
        <v>0</v>
      </c>
      <c r="N101" s="11">
        <v>0</v>
      </c>
      <c r="O101" s="11">
        <v>45</v>
      </c>
      <c r="P101" s="11">
        <v>0</v>
      </c>
      <c r="Q101" s="11">
        <v>0</v>
      </c>
      <c r="R101" s="11">
        <v>0</v>
      </c>
      <c r="S101" s="11">
        <v>0</v>
      </c>
      <c r="T101" s="11">
        <v>45</v>
      </c>
      <c r="U101" s="11">
        <v>0</v>
      </c>
      <c r="V101" s="11">
        <v>0</v>
      </c>
      <c r="W101" s="11">
        <v>0</v>
      </c>
      <c r="X101" s="11">
        <v>0</v>
      </c>
      <c r="Y101" s="11">
        <v>45</v>
      </c>
      <c r="Z101" s="11">
        <v>0</v>
      </c>
      <c r="AA101" s="11">
        <v>0</v>
      </c>
      <c r="AB101" s="11">
        <v>0</v>
      </c>
      <c r="AC101" s="11">
        <v>0</v>
      </c>
      <c r="AD101" s="11">
        <v>45</v>
      </c>
      <c r="AE101" s="11">
        <v>0</v>
      </c>
      <c r="AF101" s="11">
        <v>0</v>
      </c>
      <c r="AG101" s="11">
        <v>0</v>
      </c>
      <c r="AH101" s="11">
        <v>0</v>
      </c>
      <c r="AI101" s="11">
        <v>1045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0</v>
      </c>
      <c r="EP101" s="11">
        <v>0</v>
      </c>
      <c r="EQ101" s="11">
        <v>0</v>
      </c>
      <c r="ER101" s="11">
        <v>0</v>
      </c>
      <c r="ES101" s="11">
        <v>0</v>
      </c>
      <c r="ET101" s="11">
        <v>0</v>
      </c>
      <c r="EU101" s="11">
        <v>0</v>
      </c>
      <c r="EV101" s="11">
        <v>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0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0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0</v>
      </c>
      <c r="GR101" s="11">
        <v>0</v>
      </c>
      <c r="GS101" s="11">
        <v>0</v>
      </c>
      <c r="GT101" s="11">
        <v>0</v>
      </c>
      <c r="GU101" s="11">
        <v>0</v>
      </c>
      <c r="GV101" s="11">
        <v>0</v>
      </c>
      <c r="GW101" s="11">
        <v>0</v>
      </c>
      <c r="GX101" s="11">
        <v>0</v>
      </c>
      <c r="GY101" s="11">
        <v>0</v>
      </c>
      <c r="GZ101" s="11">
        <v>0</v>
      </c>
      <c r="HA101" s="11">
        <v>0</v>
      </c>
      <c r="HB101" s="11">
        <v>0</v>
      </c>
      <c r="HC101" s="11">
        <v>0</v>
      </c>
      <c r="HD101" s="11">
        <v>0</v>
      </c>
      <c r="HE101" s="11">
        <v>0</v>
      </c>
      <c r="HF101" s="11">
        <v>0</v>
      </c>
      <c r="HG101" s="11">
        <v>0</v>
      </c>
      <c r="HH101" s="11">
        <v>0</v>
      </c>
      <c r="HI101" s="11">
        <v>0</v>
      </c>
      <c r="HJ101" s="11">
        <v>0</v>
      </c>
      <c r="HK101" s="11">
        <v>0</v>
      </c>
      <c r="HL101" s="11">
        <v>0</v>
      </c>
      <c r="HM101" s="11">
        <v>0</v>
      </c>
      <c r="HN101" s="11">
        <v>0</v>
      </c>
      <c r="HO101" s="11">
        <v>0</v>
      </c>
      <c r="HP101" s="11">
        <v>0</v>
      </c>
      <c r="HQ101" s="11">
        <v>0</v>
      </c>
      <c r="HR101" s="11">
        <v>0</v>
      </c>
      <c r="HS101" s="11">
        <v>0</v>
      </c>
      <c r="HT101" s="11">
        <v>0</v>
      </c>
      <c r="HU101" s="11">
        <v>0</v>
      </c>
      <c r="HV101" s="11">
        <v>0</v>
      </c>
      <c r="HW101" s="11">
        <v>0</v>
      </c>
      <c r="HX101" s="11">
        <v>0</v>
      </c>
      <c r="HY101" s="11">
        <v>0</v>
      </c>
      <c r="HZ101" s="11">
        <v>0</v>
      </c>
      <c r="IA101" s="11">
        <v>0</v>
      </c>
      <c r="IB101" s="11">
        <v>0</v>
      </c>
      <c r="IC101" s="11">
        <v>0</v>
      </c>
      <c r="ID101" s="11">
        <v>0</v>
      </c>
      <c r="IE101" s="11">
        <v>0</v>
      </c>
      <c r="IF101" s="11">
        <v>0</v>
      </c>
      <c r="IG101" s="11">
        <v>0</v>
      </c>
      <c r="IH101" s="11">
        <v>0</v>
      </c>
      <c r="II101" s="11">
        <v>0</v>
      </c>
      <c r="IJ101" s="11">
        <v>0</v>
      </c>
      <c r="IK101" s="11">
        <v>0</v>
      </c>
      <c r="IL101" s="11">
        <v>0</v>
      </c>
      <c r="IM101" s="11">
        <v>0</v>
      </c>
      <c r="IN101" s="11">
        <v>0</v>
      </c>
      <c r="IO101" s="11">
        <v>0</v>
      </c>
      <c r="IP101" s="11">
        <v>0</v>
      </c>
      <c r="IQ101" s="11">
        <v>0</v>
      </c>
      <c r="IR101" s="11">
        <v>0</v>
      </c>
      <c r="IS101" s="11">
        <v>0</v>
      </c>
      <c r="IT101" s="11">
        <v>0</v>
      </c>
      <c r="IU101" s="11">
        <v>0</v>
      </c>
      <c r="IV101" s="11">
        <v>0</v>
      </c>
      <c r="IW101" s="11">
        <v>0</v>
      </c>
      <c r="IX101" s="11">
        <v>0</v>
      </c>
      <c r="IY101" s="11">
        <v>0</v>
      </c>
      <c r="IZ101" s="11">
        <v>0</v>
      </c>
      <c r="JA101" s="11">
        <v>0</v>
      </c>
      <c r="JB101" s="11">
        <v>0</v>
      </c>
      <c r="JC101" s="11">
        <v>0</v>
      </c>
      <c r="JD101" s="11">
        <v>0</v>
      </c>
      <c r="JE101" s="11">
        <v>0</v>
      </c>
      <c r="JF101" s="11">
        <v>0</v>
      </c>
      <c r="JG101" s="11">
        <v>0</v>
      </c>
      <c r="JH101" s="11">
        <v>0</v>
      </c>
      <c r="JI101" s="11">
        <v>0</v>
      </c>
      <c r="JJ101" s="11">
        <v>0</v>
      </c>
      <c r="JK101" s="11">
        <v>0</v>
      </c>
      <c r="JL101" s="11">
        <v>0</v>
      </c>
      <c r="JM101" s="11">
        <v>0</v>
      </c>
      <c r="JN101" s="11">
        <v>0</v>
      </c>
      <c r="JO101" s="11">
        <v>0</v>
      </c>
      <c r="JP101" s="11">
        <v>0</v>
      </c>
      <c r="JQ101" s="11">
        <v>0</v>
      </c>
      <c r="JR101" s="11">
        <v>0</v>
      </c>
      <c r="JS101" s="11">
        <v>0</v>
      </c>
      <c r="JT101" s="11">
        <v>0</v>
      </c>
      <c r="JU101" s="11">
        <v>0</v>
      </c>
      <c r="JV101" s="11">
        <v>0</v>
      </c>
      <c r="JW101" s="11">
        <v>0</v>
      </c>
      <c r="JX101" s="11">
        <v>0</v>
      </c>
      <c r="JY101" s="11">
        <v>0</v>
      </c>
      <c r="JZ101" s="11">
        <v>0</v>
      </c>
      <c r="KA101" s="11">
        <v>0</v>
      </c>
      <c r="KB101" s="11">
        <v>0</v>
      </c>
      <c r="KC101" s="11">
        <v>0</v>
      </c>
      <c r="KD101" s="11">
        <v>0</v>
      </c>
      <c r="KE101" s="11">
        <v>0</v>
      </c>
      <c r="KF101" s="11">
        <v>0</v>
      </c>
      <c r="KG101" s="11">
        <v>0</v>
      </c>
      <c r="KH101" s="11">
        <v>0</v>
      </c>
      <c r="KI101" s="11">
        <v>0</v>
      </c>
      <c r="KJ101" s="11">
        <v>0</v>
      </c>
      <c r="KK101" s="11">
        <v>0</v>
      </c>
      <c r="KL101" s="11">
        <v>0</v>
      </c>
      <c r="KM101" s="11">
        <v>0</v>
      </c>
      <c r="KN101" s="11">
        <v>0</v>
      </c>
      <c r="KO101" s="11">
        <v>0</v>
      </c>
      <c r="KP101" s="11">
        <v>0</v>
      </c>
      <c r="KQ101" s="11">
        <v>0</v>
      </c>
      <c r="KR101" s="11">
        <v>0</v>
      </c>
      <c r="KS101" s="11">
        <v>0</v>
      </c>
    </row>
    <row r="102" spans="4:305" x14ac:dyDescent="0.2">
      <c r="D102" s="1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30</v>
      </c>
      <c r="J102" s="11">
        <v>0</v>
      </c>
      <c r="K102" s="11">
        <v>0</v>
      </c>
      <c r="L102" s="11">
        <v>0</v>
      </c>
      <c r="M102" s="11">
        <v>0</v>
      </c>
      <c r="N102" s="11">
        <v>30</v>
      </c>
      <c r="O102" s="11">
        <v>0</v>
      </c>
      <c r="P102" s="11">
        <v>0</v>
      </c>
      <c r="Q102" s="11">
        <v>0</v>
      </c>
      <c r="R102" s="11">
        <v>0</v>
      </c>
      <c r="S102" s="11">
        <v>30</v>
      </c>
      <c r="T102" s="11">
        <v>0</v>
      </c>
      <c r="U102" s="11">
        <v>0</v>
      </c>
      <c r="V102" s="11">
        <v>0</v>
      </c>
      <c r="W102" s="11">
        <v>0</v>
      </c>
      <c r="X102" s="11">
        <v>1030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0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0</v>
      </c>
      <c r="GI102" s="11">
        <v>0</v>
      </c>
      <c r="GJ102" s="11">
        <v>0</v>
      </c>
      <c r="GK102" s="11">
        <v>0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0</v>
      </c>
      <c r="GR102" s="11">
        <v>0</v>
      </c>
      <c r="GS102" s="11">
        <v>0</v>
      </c>
      <c r="GT102" s="11">
        <v>0</v>
      </c>
      <c r="GU102" s="11">
        <v>0</v>
      </c>
      <c r="GV102" s="11">
        <v>0</v>
      </c>
      <c r="GW102" s="11">
        <v>0</v>
      </c>
      <c r="GX102" s="11">
        <v>0</v>
      </c>
      <c r="GY102" s="11">
        <v>0</v>
      </c>
      <c r="GZ102" s="11">
        <v>0</v>
      </c>
      <c r="HA102" s="11">
        <v>0</v>
      </c>
      <c r="HB102" s="11">
        <v>0</v>
      </c>
      <c r="HC102" s="11">
        <v>0</v>
      </c>
      <c r="HD102" s="11">
        <v>0</v>
      </c>
      <c r="HE102" s="11">
        <v>0</v>
      </c>
      <c r="HF102" s="11">
        <v>0</v>
      </c>
      <c r="HG102" s="11">
        <v>0</v>
      </c>
      <c r="HH102" s="11">
        <v>0</v>
      </c>
      <c r="HI102" s="11">
        <v>0</v>
      </c>
      <c r="HJ102" s="11">
        <v>0</v>
      </c>
      <c r="HK102" s="11">
        <v>0</v>
      </c>
      <c r="HL102" s="11">
        <v>0</v>
      </c>
      <c r="HM102" s="11">
        <v>0</v>
      </c>
      <c r="HN102" s="11">
        <v>0</v>
      </c>
      <c r="HO102" s="11">
        <v>0</v>
      </c>
      <c r="HP102" s="11">
        <v>0</v>
      </c>
      <c r="HQ102" s="11">
        <v>0</v>
      </c>
      <c r="HR102" s="11">
        <v>0</v>
      </c>
      <c r="HS102" s="11">
        <v>0</v>
      </c>
      <c r="HT102" s="11">
        <v>0</v>
      </c>
      <c r="HU102" s="11">
        <v>0</v>
      </c>
      <c r="HV102" s="11">
        <v>0</v>
      </c>
      <c r="HW102" s="11">
        <v>0</v>
      </c>
      <c r="HX102" s="11">
        <v>0</v>
      </c>
      <c r="HY102" s="11">
        <v>0</v>
      </c>
      <c r="HZ102" s="11">
        <v>0</v>
      </c>
      <c r="IA102" s="11">
        <v>0</v>
      </c>
      <c r="IB102" s="11">
        <v>0</v>
      </c>
      <c r="IC102" s="11">
        <v>0</v>
      </c>
      <c r="ID102" s="11">
        <v>0</v>
      </c>
      <c r="IE102" s="11">
        <v>0</v>
      </c>
      <c r="IF102" s="11">
        <v>0</v>
      </c>
      <c r="IG102" s="11">
        <v>0</v>
      </c>
      <c r="IH102" s="11">
        <v>0</v>
      </c>
      <c r="II102" s="11">
        <v>0</v>
      </c>
      <c r="IJ102" s="11">
        <v>0</v>
      </c>
      <c r="IK102" s="11">
        <v>0</v>
      </c>
      <c r="IL102" s="11">
        <v>0</v>
      </c>
      <c r="IM102" s="11">
        <v>0</v>
      </c>
      <c r="IN102" s="11">
        <v>0</v>
      </c>
      <c r="IO102" s="11">
        <v>0</v>
      </c>
      <c r="IP102" s="11">
        <v>0</v>
      </c>
      <c r="IQ102" s="11">
        <v>0</v>
      </c>
      <c r="IR102" s="11">
        <v>0</v>
      </c>
      <c r="IS102" s="11">
        <v>0</v>
      </c>
      <c r="IT102" s="11">
        <v>0</v>
      </c>
      <c r="IU102" s="11">
        <v>0</v>
      </c>
      <c r="IV102" s="11">
        <v>0</v>
      </c>
      <c r="IW102" s="11">
        <v>0</v>
      </c>
      <c r="IX102" s="11">
        <v>0</v>
      </c>
      <c r="IY102" s="11">
        <v>0</v>
      </c>
      <c r="IZ102" s="11">
        <v>0</v>
      </c>
      <c r="JA102" s="11">
        <v>0</v>
      </c>
      <c r="JB102" s="11">
        <v>0</v>
      </c>
      <c r="JC102" s="11">
        <v>0</v>
      </c>
      <c r="JD102" s="11">
        <v>0</v>
      </c>
      <c r="JE102" s="11">
        <v>0</v>
      </c>
      <c r="JF102" s="11">
        <v>0</v>
      </c>
      <c r="JG102" s="11">
        <v>0</v>
      </c>
      <c r="JH102" s="11">
        <v>0</v>
      </c>
      <c r="JI102" s="11">
        <v>0</v>
      </c>
      <c r="JJ102" s="11">
        <v>0</v>
      </c>
      <c r="JK102" s="11">
        <v>0</v>
      </c>
      <c r="JL102" s="11">
        <v>0</v>
      </c>
      <c r="JM102" s="11">
        <v>0</v>
      </c>
      <c r="JN102" s="11">
        <v>0</v>
      </c>
      <c r="JO102" s="11">
        <v>0</v>
      </c>
      <c r="JP102" s="11">
        <v>0</v>
      </c>
      <c r="JQ102" s="11">
        <v>0</v>
      </c>
      <c r="JR102" s="11">
        <v>0</v>
      </c>
      <c r="JS102" s="11">
        <v>0</v>
      </c>
      <c r="JT102" s="11">
        <v>0</v>
      </c>
      <c r="JU102" s="11">
        <v>0</v>
      </c>
      <c r="JV102" s="11">
        <v>0</v>
      </c>
      <c r="JW102" s="11">
        <v>0</v>
      </c>
      <c r="JX102" s="11">
        <v>0</v>
      </c>
      <c r="JY102" s="11">
        <v>0</v>
      </c>
      <c r="JZ102" s="11">
        <v>0</v>
      </c>
      <c r="KA102" s="11">
        <v>0</v>
      </c>
      <c r="KB102" s="11">
        <v>0</v>
      </c>
      <c r="KC102" s="11">
        <v>0</v>
      </c>
      <c r="KD102" s="11">
        <v>0</v>
      </c>
      <c r="KE102" s="11">
        <v>0</v>
      </c>
      <c r="KF102" s="11">
        <v>0</v>
      </c>
      <c r="KG102" s="11">
        <v>0</v>
      </c>
      <c r="KH102" s="11">
        <v>0</v>
      </c>
      <c r="KI102" s="11">
        <v>0</v>
      </c>
      <c r="KJ102" s="11">
        <v>0</v>
      </c>
      <c r="KK102" s="11">
        <v>0</v>
      </c>
      <c r="KL102" s="11">
        <v>0</v>
      </c>
      <c r="KM102" s="11">
        <v>0</v>
      </c>
      <c r="KN102" s="11">
        <v>0</v>
      </c>
      <c r="KO102" s="11">
        <v>0</v>
      </c>
      <c r="KP102" s="11">
        <v>0</v>
      </c>
      <c r="KQ102" s="11">
        <v>0</v>
      </c>
      <c r="KR102" s="11">
        <v>0</v>
      </c>
      <c r="KS102" s="11">
        <v>0</v>
      </c>
    </row>
    <row r="103" spans="4:305" x14ac:dyDescent="0.2">
      <c r="D103" s="1" t="s">
        <v>34</v>
      </c>
      <c r="E103" s="11">
        <v>0</v>
      </c>
      <c r="F103" s="11">
        <v>0</v>
      </c>
      <c r="G103" s="11">
        <v>50</v>
      </c>
      <c r="H103" s="11">
        <v>0</v>
      </c>
      <c r="I103" s="11">
        <v>0</v>
      </c>
      <c r="J103" s="11">
        <v>50</v>
      </c>
      <c r="K103" s="11">
        <v>0</v>
      </c>
      <c r="L103" s="11">
        <v>50</v>
      </c>
      <c r="M103" s="11">
        <v>0</v>
      </c>
      <c r="N103" s="11">
        <v>0</v>
      </c>
      <c r="O103" s="11">
        <v>50</v>
      </c>
      <c r="P103" s="11">
        <v>0</v>
      </c>
      <c r="Q103" s="11">
        <v>50</v>
      </c>
      <c r="R103" s="11">
        <v>0</v>
      </c>
      <c r="S103" s="11">
        <v>0</v>
      </c>
      <c r="T103" s="11">
        <v>50</v>
      </c>
      <c r="U103" s="11">
        <v>0</v>
      </c>
      <c r="V103" s="11">
        <v>50</v>
      </c>
      <c r="W103" s="11">
        <v>0</v>
      </c>
      <c r="X103" s="11">
        <v>0</v>
      </c>
      <c r="Y103" s="11">
        <v>50</v>
      </c>
      <c r="Z103" s="11">
        <v>0</v>
      </c>
      <c r="AA103" s="11">
        <v>50</v>
      </c>
      <c r="AB103" s="11">
        <v>0</v>
      </c>
      <c r="AC103" s="11">
        <v>0</v>
      </c>
      <c r="AD103" s="11">
        <v>50</v>
      </c>
      <c r="AE103" s="11">
        <v>0</v>
      </c>
      <c r="AF103" s="11">
        <v>50</v>
      </c>
      <c r="AG103" s="11">
        <v>0</v>
      </c>
      <c r="AH103" s="11">
        <v>0</v>
      </c>
      <c r="AI103" s="11">
        <v>50</v>
      </c>
      <c r="AJ103" s="11">
        <v>0</v>
      </c>
      <c r="AK103" s="11">
        <v>50</v>
      </c>
      <c r="AL103" s="11">
        <v>0</v>
      </c>
      <c r="AM103" s="11">
        <v>0</v>
      </c>
      <c r="AN103" s="11">
        <v>50</v>
      </c>
      <c r="AO103" s="11">
        <v>0</v>
      </c>
      <c r="AP103" s="11">
        <v>50</v>
      </c>
      <c r="AQ103" s="11">
        <v>0</v>
      </c>
      <c r="AR103" s="11">
        <v>0</v>
      </c>
      <c r="AS103" s="11">
        <v>50</v>
      </c>
      <c r="AT103" s="11">
        <v>0</v>
      </c>
      <c r="AU103" s="11">
        <v>50</v>
      </c>
      <c r="AV103" s="11">
        <v>0</v>
      </c>
      <c r="AW103" s="11">
        <v>0</v>
      </c>
      <c r="AX103" s="11">
        <v>50</v>
      </c>
      <c r="AY103" s="11">
        <v>0</v>
      </c>
      <c r="AZ103" s="11">
        <v>50</v>
      </c>
      <c r="BA103" s="11">
        <v>0</v>
      </c>
      <c r="BB103" s="11">
        <v>0</v>
      </c>
      <c r="BC103" s="11">
        <v>1050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>
        <v>0</v>
      </c>
      <c r="ED103" s="11">
        <v>0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J103" s="11">
        <v>0</v>
      </c>
      <c r="EK103" s="11">
        <v>0</v>
      </c>
      <c r="EL103" s="11">
        <v>0</v>
      </c>
      <c r="EM103" s="11">
        <v>0</v>
      </c>
      <c r="EN103" s="11">
        <v>0</v>
      </c>
      <c r="EO103" s="11">
        <v>0</v>
      </c>
      <c r="EP103" s="11">
        <v>0</v>
      </c>
      <c r="EQ103" s="11">
        <v>0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0</v>
      </c>
      <c r="FA103" s="11">
        <v>0</v>
      </c>
      <c r="FB103" s="11">
        <v>0</v>
      </c>
      <c r="FC103" s="11">
        <v>0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0</v>
      </c>
      <c r="FK103" s="11">
        <v>0</v>
      </c>
      <c r="FL103" s="11">
        <v>0</v>
      </c>
      <c r="FM103" s="11">
        <v>0</v>
      </c>
      <c r="FN103" s="11">
        <v>0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0</v>
      </c>
      <c r="FZ103" s="11">
        <v>0</v>
      </c>
      <c r="GA103" s="11">
        <v>0</v>
      </c>
      <c r="GB103" s="11">
        <v>0</v>
      </c>
      <c r="GC103" s="11">
        <v>0</v>
      </c>
      <c r="GD103" s="11">
        <v>0</v>
      </c>
      <c r="GE103" s="11">
        <v>0</v>
      </c>
      <c r="GF103" s="11">
        <v>0</v>
      </c>
      <c r="GG103" s="11">
        <v>0</v>
      </c>
      <c r="GH103" s="11">
        <v>0</v>
      </c>
      <c r="GI103" s="11">
        <v>0</v>
      </c>
      <c r="GJ103" s="11">
        <v>0</v>
      </c>
      <c r="GK103" s="11">
        <v>0</v>
      </c>
      <c r="GL103" s="11">
        <v>0</v>
      </c>
      <c r="GM103" s="11">
        <v>0</v>
      </c>
      <c r="GN103" s="11">
        <v>0</v>
      </c>
      <c r="GO103" s="11">
        <v>0</v>
      </c>
      <c r="GP103" s="11">
        <v>0</v>
      </c>
      <c r="GQ103" s="11">
        <v>0</v>
      </c>
      <c r="GR103" s="11">
        <v>0</v>
      </c>
      <c r="GS103" s="11">
        <v>0</v>
      </c>
      <c r="GT103" s="11">
        <v>0</v>
      </c>
      <c r="GU103" s="11">
        <v>0</v>
      </c>
      <c r="GV103" s="11">
        <v>0</v>
      </c>
      <c r="GW103" s="11">
        <v>0</v>
      </c>
      <c r="GX103" s="11">
        <v>0</v>
      </c>
      <c r="GY103" s="11">
        <v>0</v>
      </c>
      <c r="GZ103" s="11">
        <v>0</v>
      </c>
      <c r="HA103" s="11">
        <v>0</v>
      </c>
      <c r="HB103" s="11">
        <v>0</v>
      </c>
      <c r="HC103" s="11">
        <v>0</v>
      </c>
      <c r="HD103" s="11">
        <v>0</v>
      </c>
      <c r="HE103" s="11">
        <v>0</v>
      </c>
      <c r="HF103" s="11">
        <v>0</v>
      </c>
      <c r="HG103" s="11">
        <v>0</v>
      </c>
      <c r="HH103" s="11">
        <v>0</v>
      </c>
      <c r="HI103" s="11">
        <v>0</v>
      </c>
      <c r="HJ103" s="11">
        <v>0</v>
      </c>
      <c r="HK103" s="11">
        <v>0</v>
      </c>
      <c r="HL103" s="11">
        <v>0</v>
      </c>
      <c r="HM103" s="11">
        <v>0</v>
      </c>
      <c r="HN103" s="11">
        <v>0</v>
      </c>
      <c r="HO103" s="11">
        <v>0</v>
      </c>
      <c r="HP103" s="11">
        <v>0</v>
      </c>
      <c r="HQ103" s="11">
        <v>0</v>
      </c>
      <c r="HR103" s="11">
        <v>0</v>
      </c>
      <c r="HS103" s="11">
        <v>0</v>
      </c>
      <c r="HT103" s="11">
        <v>0</v>
      </c>
      <c r="HU103" s="11">
        <v>0</v>
      </c>
      <c r="HV103" s="11">
        <v>0</v>
      </c>
      <c r="HW103" s="11">
        <v>0</v>
      </c>
      <c r="HX103" s="11">
        <v>0</v>
      </c>
      <c r="HY103" s="11">
        <v>0</v>
      </c>
      <c r="HZ103" s="11">
        <v>0</v>
      </c>
      <c r="IA103" s="11">
        <v>0</v>
      </c>
      <c r="IB103" s="11">
        <v>0</v>
      </c>
      <c r="IC103" s="11">
        <v>0</v>
      </c>
      <c r="ID103" s="11">
        <v>0</v>
      </c>
      <c r="IE103" s="11">
        <v>0</v>
      </c>
      <c r="IF103" s="11">
        <v>0</v>
      </c>
      <c r="IG103" s="11">
        <v>0</v>
      </c>
      <c r="IH103" s="11">
        <v>0</v>
      </c>
      <c r="II103" s="11">
        <v>0</v>
      </c>
      <c r="IJ103" s="11">
        <v>0</v>
      </c>
      <c r="IK103" s="11">
        <v>0</v>
      </c>
      <c r="IL103" s="11">
        <v>0</v>
      </c>
      <c r="IM103" s="11">
        <v>0</v>
      </c>
      <c r="IN103" s="11">
        <v>0</v>
      </c>
      <c r="IO103" s="11">
        <v>0</v>
      </c>
      <c r="IP103" s="11">
        <v>0</v>
      </c>
      <c r="IQ103" s="11">
        <v>0</v>
      </c>
      <c r="IR103" s="11">
        <v>0</v>
      </c>
      <c r="IS103" s="11">
        <v>0</v>
      </c>
      <c r="IT103" s="11">
        <v>0</v>
      </c>
      <c r="IU103" s="11">
        <v>0</v>
      </c>
      <c r="IV103" s="11">
        <v>0</v>
      </c>
      <c r="IW103" s="11">
        <v>0</v>
      </c>
      <c r="IX103" s="11">
        <v>0</v>
      </c>
      <c r="IY103" s="11">
        <v>0</v>
      </c>
      <c r="IZ103" s="11">
        <v>0</v>
      </c>
      <c r="JA103" s="11">
        <v>0</v>
      </c>
      <c r="JB103" s="11">
        <v>0</v>
      </c>
      <c r="JC103" s="11">
        <v>0</v>
      </c>
      <c r="JD103" s="11">
        <v>0</v>
      </c>
      <c r="JE103" s="11">
        <v>0</v>
      </c>
      <c r="JF103" s="11">
        <v>0</v>
      </c>
      <c r="JG103" s="11">
        <v>0</v>
      </c>
      <c r="JH103" s="11">
        <v>0</v>
      </c>
      <c r="JI103" s="11">
        <v>0</v>
      </c>
      <c r="JJ103" s="11">
        <v>0</v>
      </c>
      <c r="JK103" s="11">
        <v>0</v>
      </c>
      <c r="JL103" s="11">
        <v>0</v>
      </c>
      <c r="JM103" s="11">
        <v>0</v>
      </c>
      <c r="JN103" s="11">
        <v>0</v>
      </c>
      <c r="JO103" s="11">
        <v>0</v>
      </c>
      <c r="JP103" s="11">
        <v>0</v>
      </c>
      <c r="JQ103" s="11">
        <v>0</v>
      </c>
      <c r="JR103" s="11">
        <v>0</v>
      </c>
      <c r="JS103" s="11">
        <v>0</v>
      </c>
      <c r="JT103" s="11">
        <v>0</v>
      </c>
      <c r="JU103" s="11">
        <v>0</v>
      </c>
      <c r="JV103" s="11">
        <v>0</v>
      </c>
      <c r="JW103" s="11">
        <v>0</v>
      </c>
      <c r="JX103" s="11">
        <v>0</v>
      </c>
      <c r="JY103" s="11">
        <v>0</v>
      </c>
      <c r="JZ103" s="11">
        <v>0</v>
      </c>
      <c r="KA103" s="11">
        <v>0</v>
      </c>
      <c r="KB103" s="11">
        <v>0</v>
      </c>
      <c r="KC103" s="11">
        <v>0</v>
      </c>
      <c r="KD103" s="11">
        <v>0</v>
      </c>
      <c r="KE103" s="11">
        <v>0</v>
      </c>
      <c r="KF103" s="11">
        <v>0</v>
      </c>
      <c r="KG103" s="11">
        <v>0</v>
      </c>
      <c r="KH103" s="11">
        <v>0</v>
      </c>
      <c r="KI103" s="11">
        <v>0</v>
      </c>
      <c r="KJ103" s="11">
        <v>0</v>
      </c>
      <c r="KK103" s="11">
        <v>0</v>
      </c>
      <c r="KL103" s="11">
        <v>0</v>
      </c>
      <c r="KM103" s="11">
        <v>0</v>
      </c>
      <c r="KN103" s="11">
        <v>0</v>
      </c>
      <c r="KO103" s="11">
        <v>0</v>
      </c>
      <c r="KP103" s="11">
        <v>0</v>
      </c>
      <c r="KQ103" s="11">
        <v>0</v>
      </c>
      <c r="KR103" s="11">
        <v>0</v>
      </c>
      <c r="KS103" s="11">
        <v>0</v>
      </c>
    </row>
    <row r="104" spans="4:305" x14ac:dyDescent="0.2">
      <c r="D104" s="1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50</v>
      </c>
      <c r="J104" s="11">
        <v>0</v>
      </c>
      <c r="K104" s="11">
        <v>0</v>
      </c>
      <c r="L104" s="11">
        <v>0</v>
      </c>
      <c r="M104" s="11">
        <v>0</v>
      </c>
      <c r="N104" s="11">
        <v>50</v>
      </c>
      <c r="O104" s="11">
        <v>0</v>
      </c>
      <c r="P104" s="11">
        <v>0</v>
      </c>
      <c r="Q104" s="11">
        <v>0</v>
      </c>
      <c r="R104" s="11">
        <v>0</v>
      </c>
      <c r="S104" s="11">
        <v>50</v>
      </c>
      <c r="T104" s="11">
        <v>0</v>
      </c>
      <c r="U104" s="11">
        <v>0</v>
      </c>
      <c r="V104" s="11">
        <v>0</v>
      </c>
      <c r="W104" s="11">
        <v>0</v>
      </c>
      <c r="X104" s="11">
        <v>50</v>
      </c>
      <c r="Y104" s="11">
        <v>0</v>
      </c>
      <c r="Z104" s="11">
        <v>0</v>
      </c>
      <c r="AA104" s="11">
        <v>0</v>
      </c>
      <c r="AB104" s="11">
        <v>0</v>
      </c>
      <c r="AC104" s="11">
        <v>50</v>
      </c>
      <c r="AD104" s="11">
        <v>0</v>
      </c>
      <c r="AE104" s="11">
        <v>0</v>
      </c>
      <c r="AF104" s="11">
        <v>0</v>
      </c>
      <c r="AG104" s="11">
        <v>0</v>
      </c>
      <c r="AH104" s="11">
        <v>50</v>
      </c>
      <c r="AI104" s="11">
        <v>0</v>
      </c>
      <c r="AJ104" s="11">
        <v>0</v>
      </c>
      <c r="AK104" s="11">
        <v>0</v>
      </c>
      <c r="AL104" s="11">
        <v>0</v>
      </c>
      <c r="AM104" s="11">
        <v>50</v>
      </c>
      <c r="AN104" s="11">
        <v>0</v>
      </c>
      <c r="AO104" s="11">
        <v>0</v>
      </c>
      <c r="AP104" s="11">
        <v>0</v>
      </c>
      <c r="AQ104" s="11">
        <v>0</v>
      </c>
      <c r="AR104" s="11">
        <v>50</v>
      </c>
      <c r="AS104" s="11">
        <v>0</v>
      </c>
      <c r="AT104" s="11">
        <v>0</v>
      </c>
      <c r="AU104" s="11">
        <v>0</v>
      </c>
      <c r="AV104" s="11">
        <v>0</v>
      </c>
      <c r="AW104" s="11">
        <v>1050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0</v>
      </c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0</v>
      </c>
      <c r="ET104" s="11">
        <v>0</v>
      </c>
      <c r="EU104" s="11">
        <v>0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0</v>
      </c>
      <c r="GL104" s="11">
        <v>0</v>
      </c>
      <c r="GM104" s="11">
        <v>0</v>
      </c>
      <c r="GN104" s="11">
        <v>0</v>
      </c>
      <c r="GO104" s="11">
        <v>0</v>
      </c>
      <c r="GP104" s="11">
        <v>0</v>
      </c>
      <c r="GQ104" s="11">
        <v>0</v>
      </c>
      <c r="GR104" s="11">
        <v>0</v>
      </c>
      <c r="GS104" s="11">
        <v>0</v>
      </c>
      <c r="GT104" s="11">
        <v>0</v>
      </c>
      <c r="GU104" s="11">
        <v>0</v>
      </c>
      <c r="GV104" s="11">
        <v>0</v>
      </c>
      <c r="GW104" s="11">
        <v>0</v>
      </c>
      <c r="GX104" s="11">
        <v>0</v>
      </c>
      <c r="GY104" s="11">
        <v>0</v>
      </c>
      <c r="GZ104" s="11">
        <v>0</v>
      </c>
      <c r="HA104" s="11">
        <v>0</v>
      </c>
      <c r="HB104" s="11">
        <v>0</v>
      </c>
      <c r="HC104" s="11">
        <v>0</v>
      </c>
      <c r="HD104" s="11">
        <v>0</v>
      </c>
      <c r="HE104" s="11">
        <v>0</v>
      </c>
      <c r="HF104" s="11">
        <v>0</v>
      </c>
      <c r="HG104" s="11">
        <v>0</v>
      </c>
      <c r="HH104" s="11">
        <v>0</v>
      </c>
      <c r="HI104" s="11">
        <v>0</v>
      </c>
      <c r="HJ104" s="11">
        <v>0</v>
      </c>
      <c r="HK104" s="11">
        <v>0</v>
      </c>
      <c r="HL104" s="11">
        <v>0</v>
      </c>
      <c r="HM104" s="11">
        <v>0</v>
      </c>
      <c r="HN104" s="11">
        <v>0</v>
      </c>
      <c r="HO104" s="11">
        <v>0</v>
      </c>
      <c r="HP104" s="11">
        <v>0</v>
      </c>
      <c r="HQ104" s="11">
        <v>0</v>
      </c>
      <c r="HR104" s="11">
        <v>0</v>
      </c>
      <c r="HS104" s="11">
        <v>0</v>
      </c>
      <c r="HT104" s="11">
        <v>0</v>
      </c>
      <c r="HU104" s="11">
        <v>0</v>
      </c>
      <c r="HV104" s="11">
        <v>0</v>
      </c>
      <c r="HW104" s="11">
        <v>0</v>
      </c>
      <c r="HX104" s="11">
        <v>0</v>
      </c>
      <c r="HY104" s="11">
        <v>0</v>
      </c>
      <c r="HZ104" s="11">
        <v>0</v>
      </c>
      <c r="IA104" s="11">
        <v>0</v>
      </c>
      <c r="IB104" s="11">
        <v>0</v>
      </c>
      <c r="IC104" s="11">
        <v>0</v>
      </c>
      <c r="ID104" s="11">
        <v>0</v>
      </c>
      <c r="IE104" s="11">
        <v>0</v>
      </c>
      <c r="IF104" s="11">
        <v>0</v>
      </c>
      <c r="IG104" s="11">
        <v>0</v>
      </c>
      <c r="IH104" s="11">
        <v>0</v>
      </c>
      <c r="II104" s="11">
        <v>0</v>
      </c>
      <c r="IJ104" s="11">
        <v>0</v>
      </c>
      <c r="IK104" s="11">
        <v>0</v>
      </c>
      <c r="IL104" s="11">
        <v>0</v>
      </c>
      <c r="IM104" s="11">
        <v>0</v>
      </c>
      <c r="IN104" s="11">
        <v>0</v>
      </c>
      <c r="IO104" s="11">
        <v>0</v>
      </c>
      <c r="IP104" s="11">
        <v>0</v>
      </c>
      <c r="IQ104" s="11">
        <v>0</v>
      </c>
      <c r="IR104" s="11">
        <v>0</v>
      </c>
      <c r="IS104" s="11">
        <v>0</v>
      </c>
      <c r="IT104" s="11">
        <v>0</v>
      </c>
      <c r="IU104" s="11">
        <v>0</v>
      </c>
      <c r="IV104" s="11">
        <v>0</v>
      </c>
      <c r="IW104" s="11">
        <v>0</v>
      </c>
      <c r="IX104" s="11">
        <v>0</v>
      </c>
      <c r="IY104" s="11">
        <v>0</v>
      </c>
      <c r="IZ104" s="11">
        <v>0</v>
      </c>
      <c r="JA104" s="11">
        <v>0</v>
      </c>
      <c r="JB104" s="11">
        <v>0</v>
      </c>
      <c r="JC104" s="11">
        <v>0</v>
      </c>
      <c r="JD104" s="11">
        <v>0</v>
      </c>
      <c r="JE104" s="11">
        <v>0</v>
      </c>
      <c r="JF104" s="11">
        <v>0</v>
      </c>
      <c r="JG104" s="11">
        <v>0</v>
      </c>
      <c r="JH104" s="11">
        <v>0</v>
      </c>
      <c r="JI104" s="11">
        <v>0</v>
      </c>
      <c r="JJ104" s="11">
        <v>0</v>
      </c>
      <c r="JK104" s="11">
        <v>0</v>
      </c>
      <c r="JL104" s="11">
        <v>0</v>
      </c>
      <c r="JM104" s="11">
        <v>0</v>
      </c>
      <c r="JN104" s="11">
        <v>0</v>
      </c>
      <c r="JO104" s="11">
        <v>0</v>
      </c>
      <c r="JP104" s="11">
        <v>0</v>
      </c>
      <c r="JQ104" s="11">
        <v>0</v>
      </c>
      <c r="JR104" s="11">
        <v>0</v>
      </c>
      <c r="JS104" s="11">
        <v>0</v>
      </c>
      <c r="JT104" s="11">
        <v>0</v>
      </c>
      <c r="JU104" s="11">
        <v>0</v>
      </c>
      <c r="JV104" s="11">
        <v>0</v>
      </c>
      <c r="JW104" s="11">
        <v>0</v>
      </c>
      <c r="JX104" s="11">
        <v>0</v>
      </c>
      <c r="JY104" s="11">
        <v>0</v>
      </c>
      <c r="JZ104" s="11">
        <v>0</v>
      </c>
      <c r="KA104" s="11">
        <v>0</v>
      </c>
      <c r="KB104" s="11">
        <v>0</v>
      </c>
      <c r="KC104" s="11">
        <v>0</v>
      </c>
      <c r="KD104" s="11">
        <v>0</v>
      </c>
      <c r="KE104" s="11">
        <v>0</v>
      </c>
      <c r="KF104" s="11">
        <v>0</v>
      </c>
      <c r="KG104" s="11">
        <v>0</v>
      </c>
      <c r="KH104" s="11">
        <v>0</v>
      </c>
      <c r="KI104" s="11">
        <v>0</v>
      </c>
      <c r="KJ104" s="11">
        <v>0</v>
      </c>
      <c r="KK104" s="11">
        <v>0</v>
      </c>
      <c r="KL104" s="11">
        <v>0</v>
      </c>
      <c r="KM104" s="11">
        <v>0</v>
      </c>
      <c r="KN104" s="11">
        <v>0</v>
      </c>
      <c r="KO104" s="11">
        <v>0</v>
      </c>
      <c r="KP104" s="11">
        <v>0</v>
      </c>
      <c r="KQ104" s="11">
        <v>0</v>
      </c>
      <c r="KR104" s="11">
        <v>0</v>
      </c>
      <c r="KS104" s="11">
        <v>0</v>
      </c>
    </row>
    <row r="105" spans="4:305" x14ac:dyDescent="0.2">
      <c r="D105" s="1" t="s">
        <v>36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30</v>
      </c>
      <c r="K105" s="11">
        <v>0</v>
      </c>
      <c r="L105" s="11">
        <v>0</v>
      </c>
      <c r="M105" s="11">
        <v>0</v>
      </c>
      <c r="N105" s="11">
        <v>0</v>
      </c>
      <c r="O105" s="11">
        <v>30</v>
      </c>
      <c r="P105" s="11">
        <v>0</v>
      </c>
      <c r="Q105" s="11">
        <v>0</v>
      </c>
      <c r="R105" s="11">
        <v>0</v>
      </c>
      <c r="S105" s="11">
        <v>0</v>
      </c>
      <c r="T105" s="11">
        <v>30</v>
      </c>
      <c r="U105" s="11">
        <v>0</v>
      </c>
      <c r="V105" s="11">
        <v>0</v>
      </c>
      <c r="W105" s="11">
        <v>0</v>
      </c>
      <c r="X105" s="11">
        <v>0</v>
      </c>
      <c r="Y105" s="11">
        <v>1030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0</v>
      </c>
      <c r="GC105" s="11">
        <v>0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0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0</v>
      </c>
      <c r="GR105" s="11">
        <v>0</v>
      </c>
      <c r="GS105" s="11">
        <v>0</v>
      </c>
      <c r="GT105" s="11">
        <v>0</v>
      </c>
      <c r="GU105" s="11">
        <v>0</v>
      </c>
      <c r="GV105" s="11">
        <v>0</v>
      </c>
      <c r="GW105" s="11">
        <v>0</v>
      </c>
      <c r="GX105" s="11">
        <v>0</v>
      </c>
      <c r="GY105" s="11">
        <v>0</v>
      </c>
      <c r="GZ105" s="11">
        <v>0</v>
      </c>
      <c r="HA105" s="11">
        <v>0</v>
      </c>
      <c r="HB105" s="11">
        <v>0</v>
      </c>
      <c r="HC105" s="11">
        <v>0</v>
      </c>
      <c r="HD105" s="11">
        <v>0</v>
      </c>
      <c r="HE105" s="11">
        <v>0</v>
      </c>
      <c r="HF105" s="11">
        <v>0</v>
      </c>
      <c r="HG105" s="11">
        <v>0</v>
      </c>
      <c r="HH105" s="11">
        <v>0</v>
      </c>
      <c r="HI105" s="11">
        <v>0</v>
      </c>
      <c r="HJ105" s="11">
        <v>0</v>
      </c>
      <c r="HK105" s="11">
        <v>0</v>
      </c>
      <c r="HL105" s="11">
        <v>0</v>
      </c>
      <c r="HM105" s="11">
        <v>0</v>
      </c>
      <c r="HN105" s="11">
        <v>0</v>
      </c>
      <c r="HO105" s="11">
        <v>0</v>
      </c>
      <c r="HP105" s="11">
        <v>0</v>
      </c>
      <c r="HQ105" s="11">
        <v>0</v>
      </c>
      <c r="HR105" s="11">
        <v>0</v>
      </c>
      <c r="HS105" s="11">
        <v>0</v>
      </c>
      <c r="HT105" s="11">
        <v>0</v>
      </c>
      <c r="HU105" s="11">
        <v>0</v>
      </c>
      <c r="HV105" s="11">
        <v>0</v>
      </c>
      <c r="HW105" s="11">
        <v>0</v>
      </c>
      <c r="HX105" s="11">
        <v>0</v>
      </c>
      <c r="HY105" s="11">
        <v>0</v>
      </c>
      <c r="HZ105" s="11">
        <v>0</v>
      </c>
      <c r="IA105" s="11">
        <v>0</v>
      </c>
      <c r="IB105" s="11">
        <v>0</v>
      </c>
      <c r="IC105" s="11">
        <v>0</v>
      </c>
      <c r="ID105" s="11">
        <v>0</v>
      </c>
      <c r="IE105" s="11">
        <v>0</v>
      </c>
      <c r="IF105" s="11">
        <v>0</v>
      </c>
      <c r="IG105" s="11">
        <v>0</v>
      </c>
      <c r="IH105" s="11">
        <v>0</v>
      </c>
      <c r="II105" s="11">
        <v>0</v>
      </c>
      <c r="IJ105" s="11">
        <v>0</v>
      </c>
      <c r="IK105" s="11">
        <v>0</v>
      </c>
      <c r="IL105" s="11">
        <v>0</v>
      </c>
      <c r="IM105" s="11">
        <v>0</v>
      </c>
      <c r="IN105" s="11">
        <v>0</v>
      </c>
      <c r="IO105" s="11">
        <v>0</v>
      </c>
      <c r="IP105" s="11">
        <v>0</v>
      </c>
      <c r="IQ105" s="11">
        <v>0</v>
      </c>
      <c r="IR105" s="11">
        <v>0</v>
      </c>
      <c r="IS105" s="11">
        <v>0</v>
      </c>
      <c r="IT105" s="11">
        <v>0</v>
      </c>
      <c r="IU105" s="11">
        <v>0</v>
      </c>
      <c r="IV105" s="11">
        <v>0</v>
      </c>
      <c r="IW105" s="11">
        <v>0</v>
      </c>
      <c r="IX105" s="11">
        <v>0</v>
      </c>
      <c r="IY105" s="11">
        <v>0</v>
      </c>
      <c r="IZ105" s="11">
        <v>0</v>
      </c>
      <c r="JA105" s="11">
        <v>0</v>
      </c>
      <c r="JB105" s="11">
        <v>0</v>
      </c>
      <c r="JC105" s="11">
        <v>0</v>
      </c>
      <c r="JD105" s="11">
        <v>0</v>
      </c>
      <c r="JE105" s="11">
        <v>0</v>
      </c>
      <c r="JF105" s="11">
        <v>0</v>
      </c>
      <c r="JG105" s="11">
        <v>0</v>
      </c>
      <c r="JH105" s="11">
        <v>0</v>
      </c>
      <c r="JI105" s="11">
        <v>0</v>
      </c>
      <c r="JJ105" s="11">
        <v>0</v>
      </c>
      <c r="JK105" s="11">
        <v>0</v>
      </c>
      <c r="JL105" s="11">
        <v>0</v>
      </c>
      <c r="JM105" s="11">
        <v>0</v>
      </c>
      <c r="JN105" s="11">
        <v>0</v>
      </c>
      <c r="JO105" s="11">
        <v>0</v>
      </c>
      <c r="JP105" s="11">
        <v>0</v>
      </c>
      <c r="JQ105" s="11">
        <v>0</v>
      </c>
      <c r="JR105" s="11">
        <v>0</v>
      </c>
      <c r="JS105" s="11">
        <v>0</v>
      </c>
      <c r="JT105" s="11">
        <v>0</v>
      </c>
      <c r="JU105" s="11">
        <v>0</v>
      </c>
      <c r="JV105" s="11">
        <v>0</v>
      </c>
      <c r="JW105" s="11">
        <v>0</v>
      </c>
      <c r="JX105" s="11">
        <v>0</v>
      </c>
      <c r="JY105" s="11">
        <v>0</v>
      </c>
      <c r="JZ105" s="11">
        <v>0</v>
      </c>
      <c r="KA105" s="11">
        <v>0</v>
      </c>
      <c r="KB105" s="11">
        <v>0</v>
      </c>
      <c r="KC105" s="11">
        <v>0</v>
      </c>
      <c r="KD105" s="11">
        <v>0</v>
      </c>
      <c r="KE105" s="11">
        <v>0</v>
      </c>
      <c r="KF105" s="11">
        <v>0</v>
      </c>
      <c r="KG105" s="11">
        <v>0</v>
      </c>
      <c r="KH105" s="11">
        <v>0</v>
      </c>
      <c r="KI105" s="11">
        <v>0</v>
      </c>
      <c r="KJ105" s="11">
        <v>0</v>
      </c>
      <c r="KK105" s="11">
        <v>0</v>
      </c>
      <c r="KL105" s="11">
        <v>0</v>
      </c>
      <c r="KM105" s="11">
        <v>0</v>
      </c>
      <c r="KN105" s="11">
        <v>0</v>
      </c>
      <c r="KO105" s="11">
        <v>0</v>
      </c>
      <c r="KP105" s="11">
        <v>0</v>
      </c>
      <c r="KQ105" s="11">
        <v>0</v>
      </c>
      <c r="KR105" s="11">
        <v>0</v>
      </c>
      <c r="KS105" s="11">
        <v>0</v>
      </c>
    </row>
    <row r="106" spans="4:305" x14ac:dyDescent="0.2">
      <c r="D106" s="1" t="s">
        <v>37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50</v>
      </c>
      <c r="K106" s="11">
        <v>0</v>
      </c>
      <c r="L106" s="11">
        <v>0</v>
      </c>
      <c r="M106" s="11">
        <v>0</v>
      </c>
      <c r="N106" s="11">
        <v>0</v>
      </c>
      <c r="O106" s="11">
        <v>50</v>
      </c>
      <c r="P106" s="11">
        <v>0</v>
      </c>
      <c r="Q106" s="11">
        <v>0</v>
      </c>
      <c r="R106" s="11">
        <v>0</v>
      </c>
      <c r="S106" s="11">
        <v>0</v>
      </c>
      <c r="T106" s="11">
        <v>50</v>
      </c>
      <c r="U106" s="11">
        <v>0</v>
      </c>
      <c r="V106" s="11">
        <v>0</v>
      </c>
      <c r="W106" s="11">
        <v>0</v>
      </c>
      <c r="X106" s="11">
        <v>0</v>
      </c>
      <c r="Y106" s="11">
        <v>50</v>
      </c>
      <c r="Z106" s="11">
        <v>0</v>
      </c>
      <c r="AA106" s="11">
        <v>0</v>
      </c>
      <c r="AB106" s="11">
        <v>0</v>
      </c>
      <c r="AC106" s="11">
        <v>0</v>
      </c>
      <c r="AD106" s="11">
        <v>50</v>
      </c>
      <c r="AE106" s="11">
        <v>0</v>
      </c>
      <c r="AF106" s="11">
        <v>0</v>
      </c>
      <c r="AG106" s="11">
        <v>0</v>
      </c>
      <c r="AH106" s="11">
        <v>0</v>
      </c>
      <c r="AI106" s="11">
        <v>50</v>
      </c>
      <c r="AJ106" s="11">
        <v>0</v>
      </c>
      <c r="AK106" s="11">
        <v>0</v>
      </c>
      <c r="AL106" s="11">
        <v>0</v>
      </c>
      <c r="AM106" s="11">
        <v>0</v>
      </c>
      <c r="AN106" s="11">
        <v>50</v>
      </c>
      <c r="AO106" s="11">
        <v>0</v>
      </c>
      <c r="AP106" s="11">
        <v>0</v>
      </c>
      <c r="AQ106" s="11">
        <v>0</v>
      </c>
      <c r="AR106" s="11">
        <v>0</v>
      </c>
      <c r="AS106" s="11">
        <v>50</v>
      </c>
      <c r="AT106" s="11">
        <v>0</v>
      </c>
      <c r="AU106" s="11">
        <v>0</v>
      </c>
      <c r="AV106" s="11">
        <v>0</v>
      </c>
      <c r="AW106" s="11">
        <v>0</v>
      </c>
      <c r="AX106" s="11">
        <v>50</v>
      </c>
      <c r="AY106" s="11">
        <v>0</v>
      </c>
      <c r="AZ106" s="11">
        <v>0</v>
      </c>
      <c r="BA106" s="11">
        <v>0</v>
      </c>
      <c r="BB106" s="11">
        <v>0</v>
      </c>
      <c r="BC106" s="11">
        <v>1050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0</v>
      </c>
      <c r="FK106" s="11">
        <v>0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 s="11">
        <v>0</v>
      </c>
      <c r="GM106" s="11">
        <v>0</v>
      </c>
      <c r="GN106" s="11">
        <v>0</v>
      </c>
      <c r="GO106" s="11">
        <v>0</v>
      </c>
      <c r="GP106" s="11">
        <v>0</v>
      </c>
      <c r="GQ106" s="11">
        <v>0</v>
      </c>
      <c r="GR106" s="11">
        <v>0</v>
      </c>
      <c r="GS106" s="11">
        <v>0</v>
      </c>
      <c r="GT106" s="11">
        <v>0</v>
      </c>
      <c r="GU106" s="11">
        <v>0</v>
      </c>
      <c r="GV106" s="11">
        <v>0</v>
      </c>
      <c r="GW106" s="11">
        <v>0</v>
      </c>
      <c r="GX106" s="11">
        <v>0</v>
      </c>
      <c r="GY106" s="11">
        <v>0</v>
      </c>
      <c r="GZ106" s="11">
        <v>0</v>
      </c>
      <c r="HA106" s="11">
        <v>0</v>
      </c>
      <c r="HB106" s="11">
        <v>0</v>
      </c>
      <c r="HC106" s="11">
        <v>0</v>
      </c>
      <c r="HD106" s="11">
        <v>0</v>
      </c>
      <c r="HE106" s="11">
        <v>0</v>
      </c>
      <c r="HF106" s="11">
        <v>0</v>
      </c>
      <c r="HG106" s="11">
        <v>0</v>
      </c>
      <c r="HH106" s="11">
        <v>0</v>
      </c>
      <c r="HI106" s="11">
        <v>0</v>
      </c>
      <c r="HJ106" s="11">
        <v>0</v>
      </c>
      <c r="HK106" s="11">
        <v>0</v>
      </c>
      <c r="HL106" s="11">
        <v>0</v>
      </c>
      <c r="HM106" s="11">
        <v>0</v>
      </c>
      <c r="HN106" s="11">
        <v>0</v>
      </c>
      <c r="HO106" s="11">
        <v>0</v>
      </c>
      <c r="HP106" s="11">
        <v>0</v>
      </c>
      <c r="HQ106" s="11">
        <v>0</v>
      </c>
      <c r="HR106" s="11">
        <v>0</v>
      </c>
      <c r="HS106" s="11">
        <v>0</v>
      </c>
      <c r="HT106" s="11">
        <v>0</v>
      </c>
      <c r="HU106" s="11">
        <v>0</v>
      </c>
      <c r="HV106" s="11">
        <v>0</v>
      </c>
      <c r="HW106" s="11">
        <v>0</v>
      </c>
      <c r="HX106" s="11">
        <v>0</v>
      </c>
      <c r="HY106" s="11">
        <v>0</v>
      </c>
      <c r="HZ106" s="11">
        <v>0</v>
      </c>
      <c r="IA106" s="11">
        <v>0</v>
      </c>
      <c r="IB106" s="11">
        <v>0</v>
      </c>
      <c r="IC106" s="11">
        <v>0</v>
      </c>
      <c r="ID106" s="11">
        <v>0</v>
      </c>
      <c r="IE106" s="11">
        <v>0</v>
      </c>
      <c r="IF106" s="11">
        <v>0</v>
      </c>
      <c r="IG106" s="11">
        <v>0</v>
      </c>
      <c r="IH106" s="11">
        <v>0</v>
      </c>
      <c r="II106" s="11">
        <v>0</v>
      </c>
      <c r="IJ106" s="11">
        <v>0</v>
      </c>
      <c r="IK106" s="11">
        <v>0</v>
      </c>
      <c r="IL106" s="11">
        <v>0</v>
      </c>
      <c r="IM106" s="11">
        <v>0</v>
      </c>
      <c r="IN106" s="11">
        <v>0</v>
      </c>
      <c r="IO106" s="11">
        <v>0</v>
      </c>
      <c r="IP106" s="11">
        <v>0</v>
      </c>
      <c r="IQ106" s="11">
        <v>0</v>
      </c>
      <c r="IR106" s="11">
        <v>0</v>
      </c>
      <c r="IS106" s="11">
        <v>0</v>
      </c>
      <c r="IT106" s="11">
        <v>0</v>
      </c>
      <c r="IU106" s="11">
        <v>0</v>
      </c>
      <c r="IV106" s="11">
        <v>0</v>
      </c>
      <c r="IW106" s="11">
        <v>0</v>
      </c>
      <c r="IX106" s="11">
        <v>0</v>
      </c>
      <c r="IY106" s="11">
        <v>0</v>
      </c>
      <c r="IZ106" s="11">
        <v>0</v>
      </c>
      <c r="JA106" s="11">
        <v>0</v>
      </c>
      <c r="JB106" s="11">
        <v>0</v>
      </c>
      <c r="JC106" s="11">
        <v>0</v>
      </c>
      <c r="JD106" s="11">
        <v>0</v>
      </c>
      <c r="JE106" s="11">
        <v>0</v>
      </c>
      <c r="JF106" s="11">
        <v>0</v>
      </c>
      <c r="JG106" s="11">
        <v>0</v>
      </c>
      <c r="JH106" s="11">
        <v>0</v>
      </c>
      <c r="JI106" s="11">
        <v>0</v>
      </c>
      <c r="JJ106" s="11">
        <v>0</v>
      </c>
      <c r="JK106" s="11">
        <v>0</v>
      </c>
      <c r="JL106" s="11">
        <v>0</v>
      </c>
      <c r="JM106" s="11">
        <v>0</v>
      </c>
      <c r="JN106" s="11">
        <v>0</v>
      </c>
      <c r="JO106" s="11">
        <v>0</v>
      </c>
      <c r="JP106" s="11">
        <v>0</v>
      </c>
      <c r="JQ106" s="11">
        <v>0</v>
      </c>
      <c r="JR106" s="11">
        <v>0</v>
      </c>
      <c r="JS106" s="11">
        <v>0</v>
      </c>
      <c r="JT106" s="11">
        <v>0</v>
      </c>
      <c r="JU106" s="11">
        <v>0</v>
      </c>
      <c r="JV106" s="11">
        <v>0</v>
      </c>
      <c r="JW106" s="11">
        <v>0</v>
      </c>
      <c r="JX106" s="11">
        <v>0</v>
      </c>
      <c r="JY106" s="11">
        <v>0</v>
      </c>
      <c r="JZ106" s="11">
        <v>0</v>
      </c>
      <c r="KA106" s="11">
        <v>0</v>
      </c>
      <c r="KB106" s="11">
        <v>0</v>
      </c>
      <c r="KC106" s="11">
        <v>0</v>
      </c>
      <c r="KD106" s="11">
        <v>0</v>
      </c>
      <c r="KE106" s="11">
        <v>0</v>
      </c>
      <c r="KF106" s="11">
        <v>0</v>
      </c>
      <c r="KG106" s="11">
        <v>0</v>
      </c>
      <c r="KH106" s="11">
        <v>0</v>
      </c>
      <c r="KI106" s="11">
        <v>0</v>
      </c>
      <c r="KJ106" s="11">
        <v>0</v>
      </c>
      <c r="KK106" s="11">
        <v>0</v>
      </c>
      <c r="KL106" s="11">
        <v>0</v>
      </c>
      <c r="KM106" s="11">
        <v>0</v>
      </c>
      <c r="KN106" s="11">
        <v>0</v>
      </c>
      <c r="KO106" s="11">
        <v>0</v>
      </c>
      <c r="KP106" s="11">
        <v>0</v>
      </c>
      <c r="KQ106" s="11">
        <v>0</v>
      </c>
      <c r="KR106" s="11">
        <v>0</v>
      </c>
      <c r="KS106" s="11">
        <v>0</v>
      </c>
    </row>
    <row r="107" spans="4:305" x14ac:dyDescent="0.2">
      <c r="D107" s="1" t="s">
        <v>38</v>
      </c>
      <c r="E107" s="11">
        <v>0</v>
      </c>
      <c r="F107" s="11">
        <v>0</v>
      </c>
      <c r="G107" s="11">
        <v>0</v>
      </c>
      <c r="H107" s="11">
        <v>40</v>
      </c>
      <c r="I107" s="11">
        <v>0</v>
      </c>
      <c r="J107" s="11">
        <v>0</v>
      </c>
      <c r="K107" s="11">
        <v>0</v>
      </c>
      <c r="L107" s="11">
        <v>0</v>
      </c>
      <c r="M107" s="11">
        <v>40</v>
      </c>
      <c r="N107" s="11">
        <v>0</v>
      </c>
      <c r="O107" s="11">
        <v>0</v>
      </c>
      <c r="P107" s="11">
        <v>0</v>
      </c>
      <c r="Q107" s="11">
        <v>0</v>
      </c>
      <c r="R107" s="11">
        <v>40</v>
      </c>
      <c r="S107" s="11">
        <v>0</v>
      </c>
      <c r="T107" s="11">
        <v>0</v>
      </c>
      <c r="U107" s="11">
        <v>0</v>
      </c>
      <c r="V107" s="11">
        <v>0</v>
      </c>
      <c r="W107" s="11">
        <v>1040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B107" s="11">
        <v>0</v>
      </c>
      <c r="GC107" s="11">
        <v>0</v>
      </c>
      <c r="GD107" s="11">
        <v>0</v>
      </c>
      <c r="GE107" s="11">
        <v>0</v>
      </c>
      <c r="GF107" s="11">
        <v>0</v>
      </c>
      <c r="GG107" s="11">
        <v>0</v>
      </c>
      <c r="GH107" s="11">
        <v>0</v>
      </c>
      <c r="GI107" s="11">
        <v>0</v>
      </c>
      <c r="GJ107" s="11">
        <v>0</v>
      </c>
      <c r="GK107" s="11">
        <v>0</v>
      </c>
      <c r="GL107" s="11">
        <v>0</v>
      </c>
      <c r="GM107" s="11">
        <v>0</v>
      </c>
      <c r="GN107" s="11">
        <v>0</v>
      </c>
      <c r="GO107" s="11">
        <v>0</v>
      </c>
      <c r="GP107" s="11">
        <v>0</v>
      </c>
      <c r="GQ107" s="11">
        <v>0</v>
      </c>
      <c r="GR107" s="11">
        <v>0</v>
      </c>
      <c r="GS107" s="11">
        <v>0</v>
      </c>
      <c r="GT107" s="11">
        <v>0</v>
      </c>
      <c r="GU107" s="11">
        <v>0</v>
      </c>
      <c r="GV107" s="11">
        <v>0</v>
      </c>
      <c r="GW107" s="11">
        <v>0</v>
      </c>
      <c r="GX107" s="11">
        <v>0</v>
      </c>
      <c r="GY107" s="11">
        <v>0</v>
      </c>
      <c r="GZ107" s="11">
        <v>0</v>
      </c>
      <c r="HA107" s="11">
        <v>0</v>
      </c>
      <c r="HB107" s="11">
        <v>0</v>
      </c>
      <c r="HC107" s="11">
        <v>0</v>
      </c>
      <c r="HD107" s="11">
        <v>0</v>
      </c>
      <c r="HE107" s="11">
        <v>0</v>
      </c>
      <c r="HF107" s="11">
        <v>0</v>
      </c>
      <c r="HG107" s="11">
        <v>0</v>
      </c>
      <c r="HH107" s="11">
        <v>0</v>
      </c>
      <c r="HI107" s="11">
        <v>0</v>
      </c>
      <c r="HJ107" s="11">
        <v>0</v>
      </c>
      <c r="HK107" s="11">
        <v>0</v>
      </c>
      <c r="HL107" s="11">
        <v>0</v>
      </c>
      <c r="HM107" s="11">
        <v>0</v>
      </c>
      <c r="HN107" s="11">
        <v>0</v>
      </c>
      <c r="HO107" s="11">
        <v>0</v>
      </c>
      <c r="HP107" s="11">
        <v>0</v>
      </c>
      <c r="HQ107" s="11">
        <v>0</v>
      </c>
      <c r="HR107" s="11">
        <v>0</v>
      </c>
      <c r="HS107" s="11">
        <v>0</v>
      </c>
      <c r="HT107" s="11">
        <v>0</v>
      </c>
      <c r="HU107" s="11">
        <v>0</v>
      </c>
      <c r="HV107" s="11">
        <v>0</v>
      </c>
      <c r="HW107" s="11">
        <v>0</v>
      </c>
      <c r="HX107" s="11">
        <v>0</v>
      </c>
      <c r="HY107" s="11">
        <v>0</v>
      </c>
      <c r="HZ107" s="11">
        <v>0</v>
      </c>
      <c r="IA107" s="11">
        <v>0</v>
      </c>
      <c r="IB107" s="11">
        <v>0</v>
      </c>
      <c r="IC107" s="11">
        <v>0</v>
      </c>
      <c r="ID107" s="11">
        <v>0</v>
      </c>
      <c r="IE107" s="11">
        <v>0</v>
      </c>
      <c r="IF107" s="11">
        <v>0</v>
      </c>
      <c r="IG107" s="11">
        <v>0</v>
      </c>
      <c r="IH107" s="11">
        <v>0</v>
      </c>
      <c r="II107" s="11">
        <v>0</v>
      </c>
      <c r="IJ107" s="11">
        <v>0</v>
      </c>
      <c r="IK107" s="11">
        <v>0</v>
      </c>
      <c r="IL107" s="11">
        <v>0</v>
      </c>
      <c r="IM107" s="11">
        <v>0</v>
      </c>
      <c r="IN107" s="11">
        <v>0</v>
      </c>
      <c r="IO107" s="11">
        <v>0</v>
      </c>
      <c r="IP107" s="11">
        <v>0</v>
      </c>
      <c r="IQ107" s="11">
        <v>0</v>
      </c>
      <c r="IR107" s="11">
        <v>0</v>
      </c>
      <c r="IS107" s="11">
        <v>0</v>
      </c>
      <c r="IT107" s="11">
        <v>0</v>
      </c>
      <c r="IU107" s="11">
        <v>0</v>
      </c>
      <c r="IV107" s="11">
        <v>0</v>
      </c>
      <c r="IW107" s="11">
        <v>0</v>
      </c>
      <c r="IX107" s="11">
        <v>0</v>
      </c>
      <c r="IY107" s="11">
        <v>0</v>
      </c>
      <c r="IZ107" s="11">
        <v>0</v>
      </c>
      <c r="JA107" s="11">
        <v>0</v>
      </c>
      <c r="JB107" s="11">
        <v>0</v>
      </c>
      <c r="JC107" s="11">
        <v>0</v>
      </c>
      <c r="JD107" s="11">
        <v>0</v>
      </c>
      <c r="JE107" s="11">
        <v>0</v>
      </c>
      <c r="JF107" s="11">
        <v>0</v>
      </c>
      <c r="JG107" s="11">
        <v>0</v>
      </c>
      <c r="JH107" s="11">
        <v>0</v>
      </c>
      <c r="JI107" s="11">
        <v>0</v>
      </c>
      <c r="JJ107" s="11">
        <v>0</v>
      </c>
      <c r="JK107" s="11">
        <v>0</v>
      </c>
      <c r="JL107" s="11">
        <v>0</v>
      </c>
      <c r="JM107" s="11">
        <v>0</v>
      </c>
      <c r="JN107" s="11">
        <v>0</v>
      </c>
      <c r="JO107" s="11">
        <v>0</v>
      </c>
      <c r="JP107" s="11">
        <v>0</v>
      </c>
      <c r="JQ107" s="11">
        <v>0</v>
      </c>
      <c r="JR107" s="11">
        <v>0</v>
      </c>
      <c r="JS107" s="11">
        <v>0</v>
      </c>
      <c r="JT107" s="11">
        <v>0</v>
      </c>
      <c r="JU107" s="11">
        <v>0</v>
      </c>
      <c r="JV107" s="11">
        <v>0</v>
      </c>
      <c r="JW107" s="11">
        <v>0</v>
      </c>
      <c r="JX107" s="11">
        <v>0</v>
      </c>
      <c r="JY107" s="11">
        <v>0</v>
      </c>
      <c r="JZ107" s="11">
        <v>0</v>
      </c>
      <c r="KA107" s="11">
        <v>0</v>
      </c>
      <c r="KB107" s="11">
        <v>0</v>
      </c>
      <c r="KC107" s="11">
        <v>0</v>
      </c>
      <c r="KD107" s="11">
        <v>0</v>
      </c>
      <c r="KE107" s="11">
        <v>0</v>
      </c>
      <c r="KF107" s="11">
        <v>0</v>
      </c>
      <c r="KG107" s="11">
        <v>0</v>
      </c>
      <c r="KH107" s="11">
        <v>0</v>
      </c>
      <c r="KI107" s="11">
        <v>0</v>
      </c>
      <c r="KJ107" s="11">
        <v>0</v>
      </c>
      <c r="KK107" s="11">
        <v>0</v>
      </c>
      <c r="KL107" s="11">
        <v>0</v>
      </c>
      <c r="KM107" s="11">
        <v>0</v>
      </c>
      <c r="KN107" s="11">
        <v>0</v>
      </c>
      <c r="KO107" s="11">
        <v>0</v>
      </c>
      <c r="KP107" s="11">
        <v>0</v>
      </c>
      <c r="KQ107" s="11">
        <v>0</v>
      </c>
      <c r="KR107" s="11">
        <v>0</v>
      </c>
      <c r="KS107" s="11">
        <v>0</v>
      </c>
    </row>
    <row r="108" spans="4:305" x14ac:dyDescent="0.2">
      <c r="D108" s="1" t="s">
        <v>39</v>
      </c>
      <c r="E108" s="11">
        <v>0</v>
      </c>
      <c r="F108" s="11">
        <v>0</v>
      </c>
      <c r="G108" s="11">
        <v>0</v>
      </c>
      <c r="H108" s="11">
        <v>0</v>
      </c>
      <c r="I108" s="11">
        <v>30</v>
      </c>
      <c r="J108" s="11">
        <v>0</v>
      </c>
      <c r="K108" s="11">
        <v>0</v>
      </c>
      <c r="L108" s="11">
        <v>0</v>
      </c>
      <c r="M108" s="11">
        <v>0</v>
      </c>
      <c r="N108" s="11">
        <v>30</v>
      </c>
      <c r="O108" s="11">
        <v>0</v>
      </c>
      <c r="P108" s="11">
        <v>0</v>
      </c>
      <c r="Q108" s="11">
        <v>0</v>
      </c>
      <c r="R108" s="11">
        <v>0</v>
      </c>
      <c r="S108" s="11">
        <v>30</v>
      </c>
      <c r="T108" s="11">
        <v>0</v>
      </c>
      <c r="U108" s="11">
        <v>0</v>
      </c>
      <c r="V108" s="11">
        <v>0</v>
      </c>
      <c r="W108" s="11">
        <v>0</v>
      </c>
      <c r="X108" s="11">
        <v>1030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0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0</v>
      </c>
      <c r="EV108" s="11">
        <v>0</v>
      </c>
      <c r="EW108" s="11">
        <v>0</v>
      </c>
      <c r="EX108" s="11">
        <v>0</v>
      </c>
      <c r="EY108" s="11">
        <v>0</v>
      </c>
      <c r="EZ108" s="11">
        <v>0</v>
      </c>
      <c r="FA108" s="11">
        <v>0</v>
      </c>
      <c r="FB108" s="11">
        <v>0</v>
      </c>
      <c r="FC108" s="11">
        <v>0</v>
      </c>
      <c r="FD108" s="11">
        <v>0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</v>
      </c>
      <c r="FM108" s="11">
        <v>0</v>
      </c>
      <c r="FN108" s="11">
        <v>0</v>
      </c>
      <c r="FO108" s="11">
        <v>0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1">
        <v>0</v>
      </c>
      <c r="GY108" s="11">
        <v>0</v>
      </c>
      <c r="GZ108" s="11">
        <v>0</v>
      </c>
      <c r="HA108" s="11">
        <v>0</v>
      </c>
      <c r="HB108" s="11">
        <v>0</v>
      </c>
      <c r="HC108" s="11">
        <v>0</v>
      </c>
      <c r="HD108" s="11">
        <v>0</v>
      </c>
      <c r="HE108" s="11">
        <v>0</v>
      </c>
      <c r="HF108" s="11">
        <v>0</v>
      </c>
      <c r="HG108" s="11">
        <v>0</v>
      </c>
      <c r="HH108" s="11">
        <v>0</v>
      </c>
      <c r="HI108" s="11">
        <v>0</v>
      </c>
      <c r="HJ108" s="11">
        <v>0</v>
      </c>
      <c r="HK108" s="11">
        <v>0</v>
      </c>
      <c r="HL108" s="11">
        <v>0</v>
      </c>
      <c r="HM108" s="11">
        <v>0</v>
      </c>
      <c r="HN108" s="11">
        <v>0</v>
      </c>
      <c r="HO108" s="11">
        <v>0</v>
      </c>
      <c r="HP108" s="11">
        <v>0</v>
      </c>
      <c r="HQ108" s="11">
        <v>0</v>
      </c>
      <c r="HR108" s="11">
        <v>0</v>
      </c>
      <c r="HS108" s="11">
        <v>0</v>
      </c>
      <c r="HT108" s="11">
        <v>0</v>
      </c>
      <c r="HU108" s="11">
        <v>0</v>
      </c>
      <c r="HV108" s="11">
        <v>0</v>
      </c>
      <c r="HW108" s="11">
        <v>0</v>
      </c>
      <c r="HX108" s="11">
        <v>0</v>
      </c>
      <c r="HY108" s="11">
        <v>0</v>
      </c>
      <c r="HZ108" s="11">
        <v>0</v>
      </c>
      <c r="IA108" s="11">
        <v>0</v>
      </c>
      <c r="IB108" s="11">
        <v>0</v>
      </c>
      <c r="IC108" s="11">
        <v>0</v>
      </c>
      <c r="ID108" s="11">
        <v>0</v>
      </c>
      <c r="IE108" s="11">
        <v>0</v>
      </c>
      <c r="IF108" s="11">
        <v>0</v>
      </c>
      <c r="IG108" s="11">
        <v>0</v>
      </c>
      <c r="IH108" s="11">
        <v>0</v>
      </c>
      <c r="II108" s="11">
        <v>0</v>
      </c>
      <c r="IJ108" s="11">
        <v>0</v>
      </c>
      <c r="IK108" s="11">
        <v>0</v>
      </c>
      <c r="IL108" s="11">
        <v>0</v>
      </c>
      <c r="IM108" s="11">
        <v>0</v>
      </c>
      <c r="IN108" s="11">
        <v>0</v>
      </c>
      <c r="IO108" s="11">
        <v>0</v>
      </c>
      <c r="IP108" s="11">
        <v>0</v>
      </c>
      <c r="IQ108" s="11">
        <v>0</v>
      </c>
      <c r="IR108" s="11">
        <v>0</v>
      </c>
      <c r="IS108" s="11">
        <v>0</v>
      </c>
      <c r="IT108" s="11">
        <v>0</v>
      </c>
      <c r="IU108" s="11">
        <v>0</v>
      </c>
      <c r="IV108" s="11">
        <v>0</v>
      </c>
      <c r="IW108" s="11">
        <v>0</v>
      </c>
      <c r="IX108" s="11">
        <v>0</v>
      </c>
      <c r="IY108" s="11">
        <v>0</v>
      </c>
      <c r="IZ108" s="11">
        <v>0</v>
      </c>
      <c r="JA108" s="11">
        <v>0</v>
      </c>
      <c r="JB108" s="11">
        <v>0</v>
      </c>
      <c r="JC108" s="11">
        <v>0</v>
      </c>
      <c r="JD108" s="11">
        <v>0</v>
      </c>
      <c r="JE108" s="11">
        <v>0</v>
      </c>
      <c r="JF108" s="11">
        <v>0</v>
      </c>
      <c r="JG108" s="11">
        <v>0</v>
      </c>
      <c r="JH108" s="11">
        <v>0</v>
      </c>
      <c r="JI108" s="11">
        <v>0</v>
      </c>
      <c r="JJ108" s="11">
        <v>0</v>
      </c>
      <c r="JK108" s="11">
        <v>0</v>
      </c>
      <c r="JL108" s="11">
        <v>0</v>
      </c>
      <c r="JM108" s="11">
        <v>0</v>
      </c>
      <c r="JN108" s="11">
        <v>0</v>
      </c>
      <c r="JO108" s="11">
        <v>0</v>
      </c>
      <c r="JP108" s="11">
        <v>0</v>
      </c>
      <c r="JQ108" s="11">
        <v>0</v>
      </c>
      <c r="JR108" s="11">
        <v>0</v>
      </c>
      <c r="JS108" s="11">
        <v>0</v>
      </c>
      <c r="JT108" s="11">
        <v>0</v>
      </c>
      <c r="JU108" s="11">
        <v>0</v>
      </c>
      <c r="JV108" s="11">
        <v>0</v>
      </c>
      <c r="JW108" s="11">
        <v>0</v>
      </c>
      <c r="JX108" s="11">
        <v>0</v>
      </c>
      <c r="JY108" s="11">
        <v>0</v>
      </c>
      <c r="JZ108" s="11">
        <v>0</v>
      </c>
      <c r="KA108" s="11">
        <v>0</v>
      </c>
      <c r="KB108" s="11">
        <v>0</v>
      </c>
      <c r="KC108" s="11">
        <v>0</v>
      </c>
      <c r="KD108" s="11">
        <v>0</v>
      </c>
      <c r="KE108" s="11">
        <v>0</v>
      </c>
      <c r="KF108" s="11">
        <v>0</v>
      </c>
      <c r="KG108" s="11">
        <v>0</v>
      </c>
      <c r="KH108" s="11">
        <v>0</v>
      </c>
      <c r="KI108" s="11">
        <v>0</v>
      </c>
      <c r="KJ108" s="11">
        <v>0</v>
      </c>
      <c r="KK108" s="11">
        <v>0</v>
      </c>
      <c r="KL108" s="11">
        <v>0</v>
      </c>
      <c r="KM108" s="11">
        <v>0</v>
      </c>
      <c r="KN108" s="11">
        <v>0</v>
      </c>
      <c r="KO108" s="11">
        <v>0</v>
      </c>
      <c r="KP108" s="11">
        <v>0</v>
      </c>
      <c r="KQ108" s="11">
        <v>0</v>
      </c>
      <c r="KR108" s="11">
        <v>0</v>
      </c>
      <c r="KS108" s="11">
        <v>0</v>
      </c>
    </row>
    <row r="109" spans="4:305" x14ac:dyDescent="0.2">
      <c r="D109" s="1" t="s">
        <v>40</v>
      </c>
      <c r="E109" s="11">
        <v>0</v>
      </c>
      <c r="F109" s="11">
        <v>0</v>
      </c>
      <c r="G109" s="11">
        <v>0</v>
      </c>
      <c r="H109" s="11">
        <v>0</v>
      </c>
      <c r="I109" s="11">
        <v>50</v>
      </c>
      <c r="J109" s="11">
        <v>0</v>
      </c>
      <c r="K109" s="11">
        <v>0</v>
      </c>
      <c r="L109" s="11">
        <v>0</v>
      </c>
      <c r="M109" s="11">
        <v>0</v>
      </c>
      <c r="N109" s="11">
        <v>50</v>
      </c>
      <c r="O109" s="11">
        <v>0</v>
      </c>
      <c r="P109" s="11">
        <v>0</v>
      </c>
      <c r="Q109" s="11">
        <v>0</v>
      </c>
      <c r="R109" s="11">
        <v>0</v>
      </c>
      <c r="S109" s="11">
        <v>50</v>
      </c>
      <c r="T109" s="11">
        <v>0</v>
      </c>
      <c r="U109" s="11">
        <v>0</v>
      </c>
      <c r="V109" s="11">
        <v>0</v>
      </c>
      <c r="W109" s="11">
        <v>0</v>
      </c>
      <c r="X109" s="11">
        <v>50</v>
      </c>
      <c r="Y109" s="11">
        <v>0</v>
      </c>
      <c r="Z109" s="11">
        <v>0</v>
      </c>
      <c r="AA109" s="11">
        <v>0</v>
      </c>
      <c r="AB109" s="11">
        <v>0</v>
      </c>
      <c r="AC109" s="11">
        <v>50</v>
      </c>
      <c r="AD109" s="11">
        <v>0</v>
      </c>
      <c r="AE109" s="11">
        <v>0</v>
      </c>
      <c r="AF109" s="11">
        <v>0</v>
      </c>
      <c r="AG109" s="11">
        <v>0</v>
      </c>
      <c r="AH109" s="11">
        <v>50</v>
      </c>
      <c r="AI109" s="11">
        <v>0</v>
      </c>
      <c r="AJ109" s="11">
        <v>0</v>
      </c>
      <c r="AK109" s="11">
        <v>0</v>
      </c>
      <c r="AL109" s="11">
        <v>0</v>
      </c>
      <c r="AM109" s="11">
        <v>50</v>
      </c>
      <c r="AN109" s="11">
        <v>0</v>
      </c>
      <c r="AO109" s="11">
        <v>0</v>
      </c>
      <c r="AP109" s="11">
        <v>0</v>
      </c>
      <c r="AQ109" s="11">
        <v>0</v>
      </c>
      <c r="AR109" s="11">
        <v>50</v>
      </c>
      <c r="AS109" s="11">
        <v>0</v>
      </c>
      <c r="AT109" s="11">
        <v>0</v>
      </c>
      <c r="AU109" s="11">
        <v>0</v>
      </c>
      <c r="AV109" s="11">
        <v>0</v>
      </c>
      <c r="AW109" s="11">
        <v>50</v>
      </c>
      <c r="AX109" s="11">
        <v>0</v>
      </c>
      <c r="AY109" s="11">
        <v>0</v>
      </c>
      <c r="AZ109" s="11">
        <v>0</v>
      </c>
      <c r="BA109" s="11">
        <v>0</v>
      </c>
      <c r="BB109" s="11">
        <v>1050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 s="11">
        <v>0</v>
      </c>
      <c r="GM109" s="11">
        <v>0</v>
      </c>
      <c r="GN109" s="11">
        <v>0</v>
      </c>
      <c r="GO109" s="11">
        <v>0</v>
      </c>
      <c r="GP109" s="11">
        <v>0</v>
      </c>
      <c r="GQ109" s="11">
        <v>0</v>
      </c>
      <c r="GR109" s="11">
        <v>0</v>
      </c>
      <c r="GS109" s="11">
        <v>0</v>
      </c>
      <c r="GT109" s="11">
        <v>0</v>
      </c>
      <c r="GU109" s="11">
        <v>0</v>
      </c>
      <c r="GV109" s="11">
        <v>0</v>
      </c>
      <c r="GW109" s="11">
        <v>0</v>
      </c>
      <c r="GX109" s="11">
        <v>0</v>
      </c>
      <c r="GY109" s="11">
        <v>0</v>
      </c>
      <c r="GZ109" s="11">
        <v>0</v>
      </c>
      <c r="HA109" s="11">
        <v>0</v>
      </c>
      <c r="HB109" s="11">
        <v>0</v>
      </c>
      <c r="HC109" s="11">
        <v>0</v>
      </c>
      <c r="HD109" s="11">
        <v>0</v>
      </c>
      <c r="HE109" s="11">
        <v>0</v>
      </c>
      <c r="HF109" s="11">
        <v>0</v>
      </c>
      <c r="HG109" s="11">
        <v>0</v>
      </c>
      <c r="HH109" s="11">
        <v>0</v>
      </c>
      <c r="HI109" s="11">
        <v>0</v>
      </c>
      <c r="HJ109" s="11">
        <v>0</v>
      </c>
      <c r="HK109" s="11">
        <v>0</v>
      </c>
      <c r="HL109" s="11">
        <v>0</v>
      </c>
      <c r="HM109" s="11">
        <v>0</v>
      </c>
      <c r="HN109" s="11">
        <v>0</v>
      </c>
      <c r="HO109" s="11">
        <v>0</v>
      </c>
      <c r="HP109" s="11">
        <v>0</v>
      </c>
      <c r="HQ109" s="11">
        <v>0</v>
      </c>
      <c r="HR109" s="11">
        <v>0</v>
      </c>
      <c r="HS109" s="11">
        <v>0</v>
      </c>
      <c r="HT109" s="11">
        <v>0</v>
      </c>
      <c r="HU109" s="11">
        <v>0</v>
      </c>
      <c r="HV109" s="11">
        <v>0</v>
      </c>
      <c r="HW109" s="11">
        <v>0</v>
      </c>
      <c r="HX109" s="11">
        <v>0</v>
      </c>
      <c r="HY109" s="11">
        <v>0</v>
      </c>
      <c r="HZ109" s="11">
        <v>0</v>
      </c>
      <c r="IA109" s="11">
        <v>0</v>
      </c>
      <c r="IB109" s="11">
        <v>0</v>
      </c>
      <c r="IC109" s="11">
        <v>0</v>
      </c>
      <c r="ID109" s="11">
        <v>0</v>
      </c>
      <c r="IE109" s="11">
        <v>0</v>
      </c>
      <c r="IF109" s="11">
        <v>0</v>
      </c>
      <c r="IG109" s="11">
        <v>0</v>
      </c>
      <c r="IH109" s="11">
        <v>0</v>
      </c>
      <c r="II109" s="11">
        <v>0</v>
      </c>
      <c r="IJ109" s="11">
        <v>0</v>
      </c>
      <c r="IK109" s="11">
        <v>0</v>
      </c>
      <c r="IL109" s="11">
        <v>0</v>
      </c>
      <c r="IM109" s="11">
        <v>0</v>
      </c>
      <c r="IN109" s="11">
        <v>0</v>
      </c>
      <c r="IO109" s="11">
        <v>0</v>
      </c>
      <c r="IP109" s="11">
        <v>0</v>
      </c>
      <c r="IQ109" s="11">
        <v>0</v>
      </c>
      <c r="IR109" s="11">
        <v>0</v>
      </c>
      <c r="IS109" s="11">
        <v>0</v>
      </c>
      <c r="IT109" s="11">
        <v>0</v>
      </c>
      <c r="IU109" s="11">
        <v>0</v>
      </c>
      <c r="IV109" s="11">
        <v>0</v>
      </c>
      <c r="IW109" s="11">
        <v>0</v>
      </c>
      <c r="IX109" s="11">
        <v>0</v>
      </c>
      <c r="IY109" s="11">
        <v>0</v>
      </c>
      <c r="IZ109" s="11">
        <v>0</v>
      </c>
      <c r="JA109" s="11">
        <v>0</v>
      </c>
      <c r="JB109" s="11">
        <v>0</v>
      </c>
      <c r="JC109" s="11">
        <v>0</v>
      </c>
      <c r="JD109" s="11">
        <v>0</v>
      </c>
      <c r="JE109" s="11">
        <v>0</v>
      </c>
      <c r="JF109" s="11">
        <v>0</v>
      </c>
      <c r="JG109" s="11">
        <v>0</v>
      </c>
      <c r="JH109" s="11">
        <v>0</v>
      </c>
      <c r="JI109" s="11">
        <v>0</v>
      </c>
      <c r="JJ109" s="11">
        <v>0</v>
      </c>
      <c r="JK109" s="11">
        <v>0</v>
      </c>
      <c r="JL109" s="11">
        <v>0</v>
      </c>
      <c r="JM109" s="11">
        <v>0</v>
      </c>
      <c r="JN109" s="11">
        <v>0</v>
      </c>
      <c r="JO109" s="11">
        <v>0</v>
      </c>
      <c r="JP109" s="11">
        <v>0</v>
      </c>
      <c r="JQ109" s="11">
        <v>0</v>
      </c>
      <c r="JR109" s="11">
        <v>0</v>
      </c>
      <c r="JS109" s="11">
        <v>0</v>
      </c>
      <c r="JT109" s="11">
        <v>0</v>
      </c>
      <c r="JU109" s="11">
        <v>0</v>
      </c>
      <c r="JV109" s="11">
        <v>0</v>
      </c>
      <c r="JW109" s="11">
        <v>0</v>
      </c>
      <c r="JX109" s="11">
        <v>0</v>
      </c>
      <c r="JY109" s="11">
        <v>0</v>
      </c>
      <c r="JZ109" s="11">
        <v>0</v>
      </c>
      <c r="KA109" s="11">
        <v>0</v>
      </c>
      <c r="KB109" s="11">
        <v>0</v>
      </c>
      <c r="KC109" s="11">
        <v>0</v>
      </c>
      <c r="KD109" s="11">
        <v>0</v>
      </c>
      <c r="KE109" s="11">
        <v>0</v>
      </c>
      <c r="KF109" s="11">
        <v>0</v>
      </c>
      <c r="KG109" s="11">
        <v>0</v>
      </c>
      <c r="KH109" s="11">
        <v>0</v>
      </c>
      <c r="KI109" s="11">
        <v>0</v>
      </c>
      <c r="KJ109" s="11">
        <v>0</v>
      </c>
      <c r="KK109" s="11">
        <v>0</v>
      </c>
      <c r="KL109" s="11">
        <v>0</v>
      </c>
      <c r="KM109" s="11">
        <v>0</v>
      </c>
      <c r="KN109" s="11">
        <v>0</v>
      </c>
      <c r="KO109" s="11">
        <v>0</v>
      </c>
      <c r="KP109" s="11">
        <v>0</v>
      </c>
      <c r="KQ109" s="11">
        <v>0</v>
      </c>
      <c r="KR109" s="11">
        <v>0</v>
      </c>
      <c r="KS109" s="11">
        <v>0</v>
      </c>
    </row>
    <row r="110" spans="4:305" x14ac:dyDescent="0.2">
      <c r="D110" s="1" t="s">
        <v>41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50</v>
      </c>
      <c r="K110" s="11">
        <v>0</v>
      </c>
      <c r="L110" s="11">
        <v>0</v>
      </c>
      <c r="M110" s="11">
        <v>0</v>
      </c>
      <c r="N110" s="11">
        <v>0</v>
      </c>
      <c r="O110" s="11">
        <v>50</v>
      </c>
      <c r="P110" s="11">
        <v>0</v>
      </c>
      <c r="Q110" s="11">
        <v>0</v>
      </c>
      <c r="R110" s="11">
        <v>0</v>
      </c>
      <c r="S110" s="11">
        <v>0</v>
      </c>
      <c r="T110" s="11">
        <v>50</v>
      </c>
      <c r="U110" s="11">
        <v>0</v>
      </c>
      <c r="V110" s="11">
        <v>0</v>
      </c>
      <c r="W110" s="11">
        <v>0</v>
      </c>
      <c r="X110" s="11">
        <v>0</v>
      </c>
      <c r="Y110" s="11">
        <v>50</v>
      </c>
      <c r="Z110" s="11">
        <v>0</v>
      </c>
      <c r="AA110" s="11">
        <v>0</v>
      </c>
      <c r="AB110" s="11">
        <v>0</v>
      </c>
      <c r="AC110" s="11">
        <v>0</v>
      </c>
      <c r="AD110" s="11">
        <v>50</v>
      </c>
      <c r="AE110" s="11">
        <v>0</v>
      </c>
      <c r="AF110" s="11">
        <v>0</v>
      </c>
      <c r="AG110" s="11">
        <v>0</v>
      </c>
      <c r="AH110" s="11">
        <v>0</v>
      </c>
      <c r="AI110" s="11">
        <v>50</v>
      </c>
      <c r="AJ110" s="11">
        <v>0</v>
      </c>
      <c r="AK110" s="11">
        <v>0</v>
      </c>
      <c r="AL110" s="11">
        <v>0</v>
      </c>
      <c r="AM110" s="11">
        <v>0</v>
      </c>
      <c r="AN110" s="11">
        <v>50</v>
      </c>
      <c r="AO110" s="11">
        <v>0</v>
      </c>
      <c r="AP110" s="11">
        <v>0</v>
      </c>
      <c r="AQ110" s="11">
        <v>0</v>
      </c>
      <c r="AR110" s="11">
        <v>0</v>
      </c>
      <c r="AS110" s="11">
        <v>1050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0</v>
      </c>
      <c r="FM110" s="11">
        <v>0</v>
      </c>
      <c r="FN110" s="11">
        <v>0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0</v>
      </c>
      <c r="FY110" s="11">
        <v>0</v>
      </c>
      <c r="FZ110" s="11">
        <v>0</v>
      </c>
      <c r="GA110" s="11">
        <v>0</v>
      </c>
      <c r="GB110" s="11">
        <v>0</v>
      </c>
      <c r="GC110" s="11">
        <v>0</v>
      </c>
      <c r="GD110" s="11">
        <v>0</v>
      </c>
      <c r="GE110" s="11">
        <v>0</v>
      </c>
      <c r="GF110" s="11">
        <v>0</v>
      </c>
      <c r="GG110" s="11">
        <v>0</v>
      </c>
      <c r="GH110" s="11">
        <v>0</v>
      </c>
      <c r="GI110" s="11">
        <v>0</v>
      </c>
      <c r="GJ110" s="11">
        <v>0</v>
      </c>
      <c r="GK110" s="11">
        <v>0</v>
      </c>
      <c r="GL110" s="11">
        <v>0</v>
      </c>
      <c r="GM110" s="11">
        <v>0</v>
      </c>
      <c r="GN110" s="11">
        <v>0</v>
      </c>
      <c r="GO110" s="11">
        <v>0</v>
      </c>
      <c r="GP110" s="11">
        <v>0</v>
      </c>
      <c r="GQ110" s="11">
        <v>0</v>
      </c>
      <c r="GR110" s="11">
        <v>0</v>
      </c>
      <c r="GS110" s="11">
        <v>0</v>
      </c>
      <c r="GT110" s="11">
        <v>0</v>
      </c>
      <c r="GU110" s="11">
        <v>0</v>
      </c>
      <c r="GV110" s="11">
        <v>0</v>
      </c>
      <c r="GW110" s="11">
        <v>0</v>
      </c>
      <c r="GX110" s="11">
        <v>0</v>
      </c>
      <c r="GY110" s="11">
        <v>0</v>
      </c>
      <c r="GZ110" s="11">
        <v>0</v>
      </c>
      <c r="HA110" s="11">
        <v>0</v>
      </c>
      <c r="HB110" s="11">
        <v>0</v>
      </c>
      <c r="HC110" s="11">
        <v>0</v>
      </c>
      <c r="HD110" s="11">
        <v>0</v>
      </c>
      <c r="HE110" s="11">
        <v>0</v>
      </c>
      <c r="HF110" s="11">
        <v>0</v>
      </c>
      <c r="HG110" s="11">
        <v>0</v>
      </c>
      <c r="HH110" s="11">
        <v>0</v>
      </c>
      <c r="HI110" s="11">
        <v>0</v>
      </c>
      <c r="HJ110" s="11">
        <v>0</v>
      </c>
      <c r="HK110" s="11">
        <v>0</v>
      </c>
      <c r="HL110" s="11">
        <v>0</v>
      </c>
      <c r="HM110" s="11">
        <v>0</v>
      </c>
      <c r="HN110" s="11">
        <v>0</v>
      </c>
      <c r="HO110" s="11">
        <v>0</v>
      </c>
      <c r="HP110" s="11">
        <v>0</v>
      </c>
      <c r="HQ110" s="11">
        <v>0</v>
      </c>
      <c r="HR110" s="11">
        <v>0</v>
      </c>
      <c r="HS110" s="11">
        <v>0</v>
      </c>
      <c r="HT110" s="11">
        <v>0</v>
      </c>
      <c r="HU110" s="11">
        <v>0</v>
      </c>
      <c r="HV110" s="11">
        <v>0</v>
      </c>
      <c r="HW110" s="11">
        <v>0</v>
      </c>
      <c r="HX110" s="11">
        <v>0</v>
      </c>
      <c r="HY110" s="11">
        <v>0</v>
      </c>
      <c r="HZ110" s="11">
        <v>0</v>
      </c>
      <c r="IA110" s="11">
        <v>0</v>
      </c>
      <c r="IB110" s="11">
        <v>0</v>
      </c>
      <c r="IC110" s="11">
        <v>0</v>
      </c>
      <c r="ID110" s="11">
        <v>0</v>
      </c>
      <c r="IE110" s="11">
        <v>0</v>
      </c>
      <c r="IF110" s="11">
        <v>0</v>
      </c>
      <c r="IG110" s="11">
        <v>0</v>
      </c>
      <c r="IH110" s="11">
        <v>0</v>
      </c>
      <c r="II110" s="11">
        <v>0</v>
      </c>
      <c r="IJ110" s="11">
        <v>0</v>
      </c>
      <c r="IK110" s="11">
        <v>0</v>
      </c>
      <c r="IL110" s="11">
        <v>0</v>
      </c>
      <c r="IM110" s="11">
        <v>0</v>
      </c>
      <c r="IN110" s="11">
        <v>0</v>
      </c>
      <c r="IO110" s="11">
        <v>0</v>
      </c>
      <c r="IP110" s="11">
        <v>0</v>
      </c>
      <c r="IQ110" s="11">
        <v>0</v>
      </c>
      <c r="IR110" s="11">
        <v>0</v>
      </c>
      <c r="IS110" s="11">
        <v>0</v>
      </c>
      <c r="IT110" s="11">
        <v>0</v>
      </c>
      <c r="IU110" s="11">
        <v>0</v>
      </c>
      <c r="IV110" s="11">
        <v>0</v>
      </c>
      <c r="IW110" s="11">
        <v>0</v>
      </c>
      <c r="IX110" s="11">
        <v>0</v>
      </c>
      <c r="IY110" s="11">
        <v>0</v>
      </c>
      <c r="IZ110" s="11">
        <v>0</v>
      </c>
      <c r="JA110" s="11">
        <v>0</v>
      </c>
      <c r="JB110" s="11">
        <v>0</v>
      </c>
      <c r="JC110" s="11">
        <v>0</v>
      </c>
      <c r="JD110" s="11">
        <v>0</v>
      </c>
      <c r="JE110" s="11">
        <v>0</v>
      </c>
      <c r="JF110" s="11">
        <v>0</v>
      </c>
      <c r="JG110" s="11">
        <v>0</v>
      </c>
      <c r="JH110" s="11">
        <v>0</v>
      </c>
      <c r="JI110" s="11">
        <v>0</v>
      </c>
      <c r="JJ110" s="11">
        <v>0</v>
      </c>
      <c r="JK110" s="11">
        <v>0</v>
      </c>
      <c r="JL110" s="11">
        <v>0</v>
      </c>
      <c r="JM110" s="11">
        <v>0</v>
      </c>
      <c r="JN110" s="11">
        <v>0</v>
      </c>
      <c r="JO110" s="11">
        <v>0</v>
      </c>
      <c r="JP110" s="11">
        <v>0</v>
      </c>
      <c r="JQ110" s="11">
        <v>0</v>
      </c>
      <c r="JR110" s="11">
        <v>0</v>
      </c>
      <c r="JS110" s="11">
        <v>0</v>
      </c>
      <c r="JT110" s="11">
        <v>0</v>
      </c>
      <c r="JU110" s="11">
        <v>0</v>
      </c>
      <c r="JV110" s="11">
        <v>0</v>
      </c>
      <c r="JW110" s="11">
        <v>0</v>
      </c>
      <c r="JX110" s="11">
        <v>0</v>
      </c>
      <c r="JY110" s="11">
        <v>0</v>
      </c>
      <c r="JZ110" s="11">
        <v>0</v>
      </c>
      <c r="KA110" s="11">
        <v>0</v>
      </c>
      <c r="KB110" s="11">
        <v>0</v>
      </c>
      <c r="KC110" s="11">
        <v>0</v>
      </c>
      <c r="KD110" s="11">
        <v>0</v>
      </c>
      <c r="KE110" s="11">
        <v>0</v>
      </c>
      <c r="KF110" s="11">
        <v>0</v>
      </c>
      <c r="KG110" s="11">
        <v>0</v>
      </c>
      <c r="KH110" s="11">
        <v>0</v>
      </c>
      <c r="KI110" s="11">
        <v>0</v>
      </c>
      <c r="KJ110" s="11">
        <v>0</v>
      </c>
      <c r="KK110" s="11">
        <v>0</v>
      </c>
      <c r="KL110" s="11">
        <v>0</v>
      </c>
      <c r="KM110" s="11">
        <v>0</v>
      </c>
      <c r="KN110" s="11">
        <v>0</v>
      </c>
      <c r="KO110" s="11">
        <v>0</v>
      </c>
      <c r="KP110" s="11">
        <v>0</v>
      </c>
      <c r="KQ110" s="11">
        <v>0</v>
      </c>
      <c r="KR110" s="11">
        <v>0</v>
      </c>
      <c r="KS110" s="11">
        <v>0</v>
      </c>
    </row>
    <row r="111" spans="4:305" x14ac:dyDescent="0.2">
      <c r="D111" s="1" t="s">
        <v>42</v>
      </c>
      <c r="E111" s="11">
        <v>0</v>
      </c>
      <c r="F111" s="11">
        <v>0</v>
      </c>
      <c r="G111" s="11">
        <v>0</v>
      </c>
      <c r="H111" s="11">
        <v>25</v>
      </c>
      <c r="I111" s="11">
        <v>0</v>
      </c>
      <c r="J111" s="11">
        <v>0</v>
      </c>
      <c r="K111" s="11">
        <v>0</v>
      </c>
      <c r="L111" s="11">
        <v>0</v>
      </c>
      <c r="M111" s="11">
        <v>25</v>
      </c>
      <c r="N111" s="11">
        <v>0</v>
      </c>
      <c r="O111" s="11">
        <v>0</v>
      </c>
      <c r="P111" s="11">
        <v>0</v>
      </c>
      <c r="Q111" s="11">
        <v>0</v>
      </c>
      <c r="R111" s="11">
        <v>25</v>
      </c>
      <c r="S111" s="11">
        <v>0</v>
      </c>
      <c r="T111" s="11">
        <v>0</v>
      </c>
      <c r="U111" s="11">
        <v>0</v>
      </c>
      <c r="V111" s="11">
        <v>0</v>
      </c>
      <c r="W111" s="11">
        <v>1025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0</v>
      </c>
      <c r="FN111" s="11">
        <v>0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0</v>
      </c>
      <c r="GV111" s="11">
        <v>0</v>
      </c>
      <c r="GW111" s="11">
        <v>0</v>
      </c>
      <c r="GX111" s="11">
        <v>0</v>
      </c>
      <c r="GY111" s="11">
        <v>0</v>
      </c>
      <c r="GZ111" s="11">
        <v>0</v>
      </c>
      <c r="HA111" s="11">
        <v>0</v>
      </c>
      <c r="HB111" s="11">
        <v>0</v>
      </c>
      <c r="HC111" s="11">
        <v>0</v>
      </c>
      <c r="HD111" s="11">
        <v>0</v>
      </c>
      <c r="HE111" s="11">
        <v>0</v>
      </c>
      <c r="HF111" s="11">
        <v>0</v>
      </c>
      <c r="HG111" s="11">
        <v>0</v>
      </c>
      <c r="HH111" s="11">
        <v>0</v>
      </c>
      <c r="HI111" s="11">
        <v>0</v>
      </c>
      <c r="HJ111" s="11">
        <v>0</v>
      </c>
      <c r="HK111" s="11">
        <v>0</v>
      </c>
      <c r="HL111" s="11">
        <v>0</v>
      </c>
      <c r="HM111" s="11">
        <v>0</v>
      </c>
      <c r="HN111" s="11">
        <v>0</v>
      </c>
      <c r="HO111" s="11">
        <v>0</v>
      </c>
      <c r="HP111" s="11">
        <v>0</v>
      </c>
      <c r="HQ111" s="11">
        <v>0</v>
      </c>
      <c r="HR111" s="11">
        <v>0</v>
      </c>
      <c r="HS111" s="11">
        <v>0</v>
      </c>
      <c r="HT111" s="11">
        <v>0</v>
      </c>
      <c r="HU111" s="11">
        <v>0</v>
      </c>
      <c r="HV111" s="11">
        <v>0</v>
      </c>
      <c r="HW111" s="11">
        <v>0</v>
      </c>
      <c r="HX111" s="11">
        <v>0</v>
      </c>
      <c r="HY111" s="11">
        <v>0</v>
      </c>
      <c r="HZ111" s="11">
        <v>0</v>
      </c>
      <c r="IA111" s="11">
        <v>0</v>
      </c>
      <c r="IB111" s="11">
        <v>0</v>
      </c>
      <c r="IC111" s="11">
        <v>0</v>
      </c>
      <c r="ID111" s="11">
        <v>0</v>
      </c>
      <c r="IE111" s="11">
        <v>0</v>
      </c>
      <c r="IF111" s="11">
        <v>0</v>
      </c>
      <c r="IG111" s="11">
        <v>0</v>
      </c>
      <c r="IH111" s="11">
        <v>0</v>
      </c>
      <c r="II111" s="11">
        <v>0</v>
      </c>
      <c r="IJ111" s="11">
        <v>0</v>
      </c>
      <c r="IK111" s="11">
        <v>0</v>
      </c>
      <c r="IL111" s="11">
        <v>0</v>
      </c>
      <c r="IM111" s="11">
        <v>0</v>
      </c>
      <c r="IN111" s="11">
        <v>0</v>
      </c>
      <c r="IO111" s="11">
        <v>0</v>
      </c>
      <c r="IP111" s="11">
        <v>0</v>
      </c>
      <c r="IQ111" s="11">
        <v>0</v>
      </c>
      <c r="IR111" s="11">
        <v>0</v>
      </c>
      <c r="IS111" s="11">
        <v>0</v>
      </c>
      <c r="IT111" s="11">
        <v>0</v>
      </c>
      <c r="IU111" s="11">
        <v>0</v>
      </c>
      <c r="IV111" s="11">
        <v>0</v>
      </c>
      <c r="IW111" s="11">
        <v>0</v>
      </c>
      <c r="IX111" s="11">
        <v>0</v>
      </c>
      <c r="IY111" s="11">
        <v>0</v>
      </c>
      <c r="IZ111" s="11">
        <v>0</v>
      </c>
      <c r="JA111" s="11">
        <v>0</v>
      </c>
      <c r="JB111" s="11">
        <v>0</v>
      </c>
      <c r="JC111" s="11">
        <v>0</v>
      </c>
      <c r="JD111" s="11">
        <v>0</v>
      </c>
      <c r="JE111" s="11">
        <v>0</v>
      </c>
      <c r="JF111" s="11">
        <v>0</v>
      </c>
      <c r="JG111" s="11">
        <v>0</v>
      </c>
      <c r="JH111" s="11">
        <v>0</v>
      </c>
      <c r="JI111" s="11">
        <v>0</v>
      </c>
      <c r="JJ111" s="11">
        <v>0</v>
      </c>
      <c r="JK111" s="11">
        <v>0</v>
      </c>
      <c r="JL111" s="11">
        <v>0</v>
      </c>
      <c r="JM111" s="11">
        <v>0</v>
      </c>
      <c r="JN111" s="11">
        <v>0</v>
      </c>
      <c r="JO111" s="11">
        <v>0</v>
      </c>
      <c r="JP111" s="11">
        <v>0</v>
      </c>
      <c r="JQ111" s="11">
        <v>0</v>
      </c>
      <c r="JR111" s="11">
        <v>0</v>
      </c>
      <c r="JS111" s="11">
        <v>0</v>
      </c>
      <c r="JT111" s="11">
        <v>0</v>
      </c>
      <c r="JU111" s="11">
        <v>0</v>
      </c>
      <c r="JV111" s="11">
        <v>0</v>
      </c>
      <c r="JW111" s="11">
        <v>0</v>
      </c>
      <c r="JX111" s="11">
        <v>0</v>
      </c>
      <c r="JY111" s="11">
        <v>0</v>
      </c>
      <c r="JZ111" s="11">
        <v>0</v>
      </c>
      <c r="KA111" s="11">
        <v>0</v>
      </c>
      <c r="KB111" s="11">
        <v>0</v>
      </c>
      <c r="KC111" s="11">
        <v>0</v>
      </c>
      <c r="KD111" s="11">
        <v>0</v>
      </c>
      <c r="KE111" s="11">
        <v>0</v>
      </c>
      <c r="KF111" s="11">
        <v>0</v>
      </c>
      <c r="KG111" s="11">
        <v>0</v>
      </c>
      <c r="KH111" s="11">
        <v>0</v>
      </c>
      <c r="KI111" s="11">
        <v>0</v>
      </c>
      <c r="KJ111" s="11">
        <v>0</v>
      </c>
      <c r="KK111" s="11">
        <v>0</v>
      </c>
      <c r="KL111" s="11">
        <v>0</v>
      </c>
      <c r="KM111" s="11">
        <v>0</v>
      </c>
      <c r="KN111" s="11">
        <v>0</v>
      </c>
      <c r="KO111" s="11">
        <v>0</v>
      </c>
      <c r="KP111" s="11">
        <v>0</v>
      </c>
      <c r="KQ111" s="11">
        <v>0</v>
      </c>
      <c r="KR111" s="11">
        <v>0</v>
      </c>
      <c r="KS111" s="11">
        <v>0</v>
      </c>
    </row>
    <row r="112" spans="4:305" x14ac:dyDescent="0.2">
      <c r="D112" s="1" t="s">
        <v>43</v>
      </c>
      <c r="E112" s="11">
        <v>0</v>
      </c>
      <c r="F112" s="11">
        <v>0</v>
      </c>
      <c r="G112" s="11">
        <v>0</v>
      </c>
      <c r="H112" s="11">
        <v>0</v>
      </c>
      <c r="I112" s="11">
        <v>50</v>
      </c>
      <c r="J112" s="11">
        <v>0</v>
      </c>
      <c r="K112" s="11">
        <v>0</v>
      </c>
      <c r="L112" s="11">
        <v>0</v>
      </c>
      <c r="M112" s="11">
        <v>0</v>
      </c>
      <c r="N112" s="11">
        <v>50</v>
      </c>
      <c r="O112" s="11">
        <v>0</v>
      </c>
      <c r="P112" s="11">
        <v>0</v>
      </c>
      <c r="Q112" s="11">
        <v>0</v>
      </c>
      <c r="R112" s="11">
        <v>0</v>
      </c>
      <c r="S112" s="11">
        <v>50</v>
      </c>
      <c r="T112" s="11">
        <v>0</v>
      </c>
      <c r="U112" s="11">
        <v>0</v>
      </c>
      <c r="V112" s="11">
        <v>0</v>
      </c>
      <c r="W112" s="11">
        <v>0</v>
      </c>
      <c r="X112" s="11">
        <v>50</v>
      </c>
      <c r="Y112" s="11">
        <v>0</v>
      </c>
      <c r="Z112" s="11">
        <v>0</v>
      </c>
      <c r="AA112" s="11">
        <v>0</v>
      </c>
      <c r="AB112" s="11">
        <v>0</v>
      </c>
      <c r="AC112" s="11">
        <v>50</v>
      </c>
      <c r="AD112" s="11">
        <v>0</v>
      </c>
      <c r="AE112" s="11">
        <v>0</v>
      </c>
      <c r="AF112" s="11">
        <v>0</v>
      </c>
      <c r="AG112" s="11">
        <v>0</v>
      </c>
      <c r="AH112" s="11">
        <v>50</v>
      </c>
      <c r="AI112" s="11">
        <v>0</v>
      </c>
      <c r="AJ112" s="11">
        <v>0</v>
      </c>
      <c r="AK112" s="11">
        <v>0</v>
      </c>
      <c r="AL112" s="11">
        <v>0</v>
      </c>
      <c r="AM112" s="11">
        <v>50</v>
      </c>
      <c r="AN112" s="11">
        <v>0</v>
      </c>
      <c r="AO112" s="11">
        <v>0</v>
      </c>
      <c r="AP112" s="11">
        <v>0</v>
      </c>
      <c r="AQ112" s="11">
        <v>0</v>
      </c>
      <c r="AR112" s="11">
        <v>50</v>
      </c>
      <c r="AS112" s="11">
        <v>0</v>
      </c>
      <c r="AT112" s="11">
        <v>0</v>
      </c>
      <c r="AU112" s="11">
        <v>0</v>
      </c>
      <c r="AV112" s="11">
        <v>0</v>
      </c>
      <c r="AW112" s="11">
        <v>50</v>
      </c>
      <c r="AX112" s="11">
        <v>0</v>
      </c>
      <c r="AY112" s="11">
        <v>0</v>
      </c>
      <c r="AZ112" s="11">
        <v>0</v>
      </c>
      <c r="BA112" s="11">
        <v>0</v>
      </c>
      <c r="BB112" s="11">
        <v>1050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0</v>
      </c>
      <c r="FS112" s="11">
        <v>0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0</v>
      </c>
      <c r="GC112" s="11">
        <v>0</v>
      </c>
      <c r="GD112" s="11">
        <v>0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0</v>
      </c>
      <c r="GL112" s="11">
        <v>0</v>
      </c>
      <c r="GM112" s="11">
        <v>0</v>
      </c>
      <c r="GN112" s="11">
        <v>0</v>
      </c>
      <c r="GO112" s="11">
        <v>0</v>
      </c>
      <c r="GP112" s="11">
        <v>0</v>
      </c>
      <c r="GQ112" s="11">
        <v>0</v>
      </c>
      <c r="GR112" s="11">
        <v>0</v>
      </c>
      <c r="GS112" s="11">
        <v>0</v>
      </c>
      <c r="GT112" s="11">
        <v>0</v>
      </c>
      <c r="GU112" s="11">
        <v>0</v>
      </c>
      <c r="GV112" s="11">
        <v>0</v>
      </c>
      <c r="GW112" s="11">
        <v>0</v>
      </c>
      <c r="GX112" s="11">
        <v>0</v>
      </c>
      <c r="GY112" s="11">
        <v>0</v>
      </c>
      <c r="GZ112" s="11">
        <v>0</v>
      </c>
      <c r="HA112" s="11">
        <v>0</v>
      </c>
      <c r="HB112" s="11">
        <v>0</v>
      </c>
      <c r="HC112" s="11">
        <v>0</v>
      </c>
      <c r="HD112" s="11">
        <v>0</v>
      </c>
      <c r="HE112" s="11">
        <v>0</v>
      </c>
      <c r="HF112" s="11">
        <v>0</v>
      </c>
      <c r="HG112" s="11">
        <v>0</v>
      </c>
      <c r="HH112" s="11">
        <v>0</v>
      </c>
      <c r="HI112" s="11">
        <v>0</v>
      </c>
      <c r="HJ112" s="11">
        <v>0</v>
      </c>
      <c r="HK112" s="11">
        <v>0</v>
      </c>
      <c r="HL112" s="11">
        <v>0</v>
      </c>
      <c r="HM112" s="11">
        <v>0</v>
      </c>
      <c r="HN112" s="11">
        <v>0</v>
      </c>
      <c r="HO112" s="11">
        <v>0</v>
      </c>
      <c r="HP112" s="11">
        <v>0</v>
      </c>
      <c r="HQ112" s="11">
        <v>0</v>
      </c>
      <c r="HR112" s="11">
        <v>0</v>
      </c>
      <c r="HS112" s="11">
        <v>0</v>
      </c>
      <c r="HT112" s="11">
        <v>0</v>
      </c>
      <c r="HU112" s="11">
        <v>0</v>
      </c>
      <c r="HV112" s="11">
        <v>0</v>
      </c>
      <c r="HW112" s="11">
        <v>0</v>
      </c>
      <c r="HX112" s="11">
        <v>0</v>
      </c>
      <c r="HY112" s="11">
        <v>0</v>
      </c>
      <c r="HZ112" s="11">
        <v>0</v>
      </c>
      <c r="IA112" s="11">
        <v>0</v>
      </c>
      <c r="IB112" s="11">
        <v>0</v>
      </c>
      <c r="IC112" s="11">
        <v>0</v>
      </c>
      <c r="ID112" s="11">
        <v>0</v>
      </c>
      <c r="IE112" s="11">
        <v>0</v>
      </c>
      <c r="IF112" s="11">
        <v>0</v>
      </c>
      <c r="IG112" s="11">
        <v>0</v>
      </c>
      <c r="IH112" s="11">
        <v>0</v>
      </c>
      <c r="II112" s="11">
        <v>0</v>
      </c>
      <c r="IJ112" s="11">
        <v>0</v>
      </c>
      <c r="IK112" s="11">
        <v>0</v>
      </c>
      <c r="IL112" s="11">
        <v>0</v>
      </c>
      <c r="IM112" s="11">
        <v>0</v>
      </c>
      <c r="IN112" s="11">
        <v>0</v>
      </c>
      <c r="IO112" s="11">
        <v>0</v>
      </c>
      <c r="IP112" s="11">
        <v>0</v>
      </c>
      <c r="IQ112" s="11">
        <v>0</v>
      </c>
      <c r="IR112" s="11">
        <v>0</v>
      </c>
      <c r="IS112" s="11">
        <v>0</v>
      </c>
      <c r="IT112" s="11">
        <v>0</v>
      </c>
      <c r="IU112" s="11">
        <v>0</v>
      </c>
      <c r="IV112" s="11">
        <v>0</v>
      </c>
      <c r="IW112" s="11">
        <v>0</v>
      </c>
      <c r="IX112" s="11">
        <v>0</v>
      </c>
      <c r="IY112" s="11">
        <v>0</v>
      </c>
      <c r="IZ112" s="11">
        <v>0</v>
      </c>
      <c r="JA112" s="11">
        <v>0</v>
      </c>
      <c r="JB112" s="11">
        <v>0</v>
      </c>
      <c r="JC112" s="11">
        <v>0</v>
      </c>
      <c r="JD112" s="11">
        <v>0</v>
      </c>
      <c r="JE112" s="11">
        <v>0</v>
      </c>
      <c r="JF112" s="11">
        <v>0</v>
      </c>
      <c r="JG112" s="11">
        <v>0</v>
      </c>
      <c r="JH112" s="11">
        <v>0</v>
      </c>
      <c r="JI112" s="11">
        <v>0</v>
      </c>
      <c r="JJ112" s="11">
        <v>0</v>
      </c>
      <c r="JK112" s="11">
        <v>0</v>
      </c>
      <c r="JL112" s="11">
        <v>0</v>
      </c>
      <c r="JM112" s="11">
        <v>0</v>
      </c>
      <c r="JN112" s="11">
        <v>0</v>
      </c>
      <c r="JO112" s="11">
        <v>0</v>
      </c>
      <c r="JP112" s="11">
        <v>0</v>
      </c>
      <c r="JQ112" s="11">
        <v>0</v>
      </c>
      <c r="JR112" s="11">
        <v>0</v>
      </c>
      <c r="JS112" s="11">
        <v>0</v>
      </c>
      <c r="JT112" s="11">
        <v>0</v>
      </c>
      <c r="JU112" s="11">
        <v>0</v>
      </c>
      <c r="JV112" s="11">
        <v>0</v>
      </c>
      <c r="JW112" s="11">
        <v>0</v>
      </c>
      <c r="JX112" s="11">
        <v>0</v>
      </c>
      <c r="JY112" s="11">
        <v>0</v>
      </c>
      <c r="JZ112" s="11">
        <v>0</v>
      </c>
      <c r="KA112" s="11">
        <v>0</v>
      </c>
      <c r="KB112" s="11">
        <v>0</v>
      </c>
      <c r="KC112" s="11">
        <v>0</v>
      </c>
      <c r="KD112" s="11">
        <v>0</v>
      </c>
      <c r="KE112" s="11">
        <v>0</v>
      </c>
      <c r="KF112" s="11">
        <v>0</v>
      </c>
      <c r="KG112" s="11">
        <v>0</v>
      </c>
      <c r="KH112" s="11">
        <v>0</v>
      </c>
      <c r="KI112" s="11">
        <v>0</v>
      </c>
      <c r="KJ112" s="11">
        <v>0</v>
      </c>
      <c r="KK112" s="11">
        <v>0</v>
      </c>
      <c r="KL112" s="11">
        <v>0</v>
      </c>
      <c r="KM112" s="11">
        <v>0</v>
      </c>
      <c r="KN112" s="11">
        <v>0</v>
      </c>
      <c r="KO112" s="11">
        <v>0</v>
      </c>
      <c r="KP112" s="11">
        <v>0</v>
      </c>
      <c r="KQ112" s="11">
        <v>0</v>
      </c>
      <c r="KR112" s="11">
        <v>0</v>
      </c>
      <c r="KS112" s="11">
        <v>0</v>
      </c>
    </row>
    <row r="113" spans="4:305" x14ac:dyDescent="0.2">
      <c r="D113" s="1" t="s">
        <v>44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10</v>
      </c>
      <c r="K113" s="11">
        <v>0</v>
      </c>
      <c r="L113" s="11">
        <v>0</v>
      </c>
      <c r="M113" s="11">
        <v>0</v>
      </c>
      <c r="N113" s="11">
        <v>0</v>
      </c>
      <c r="O113" s="11">
        <v>10</v>
      </c>
      <c r="P113" s="11">
        <v>0</v>
      </c>
      <c r="Q113" s="11">
        <v>0</v>
      </c>
      <c r="R113" s="11">
        <v>0</v>
      </c>
      <c r="S113" s="11">
        <v>0</v>
      </c>
      <c r="T113" s="11">
        <v>10</v>
      </c>
      <c r="U113" s="11">
        <v>0</v>
      </c>
      <c r="V113" s="11">
        <v>0</v>
      </c>
      <c r="W113" s="11">
        <v>0</v>
      </c>
      <c r="X113" s="11">
        <v>0</v>
      </c>
      <c r="Y113" s="11">
        <v>10</v>
      </c>
      <c r="Z113" s="11">
        <v>0</v>
      </c>
      <c r="AA113" s="11">
        <v>0</v>
      </c>
      <c r="AB113" s="11">
        <v>0</v>
      </c>
      <c r="AC113" s="11">
        <v>0</v>
      </c>
      <c r="AD113" s="11">
        <v>10</v>
      </c>
      <c r="AE113" s="11">
        <v>0</v>
      </c>
      <c r="AF113" s="11">
        <v>0</v>
      </c>
      <c r="AG113" s="11">
        <v>0</v>
      </c>
      <c r="AH113" s="11">
        <v>0</v>
      </c>
      <c r="AI113" s="11">
        <v>10</v>
      </c>
      <c r="AJ113" s="11">
        <v>0</v>
      </c>
      <c r="AK113" s="11">
        <v>0</v>
      </c>
      <c r="AL113" s="11">
        <v>0</v>
      </c>
      <c r="AM113" s="11">
        <v>0</v>
      </c>
      <c r="AN113" s="11">
        <v>10</v>
      </c>
      <c r="AO113" s="11">
        <v>0</v>
      </c>
      <c r="AP113" s="11">
        <v>0</v>
      </c>
      <c r="AQ113" s="11">
        <v>0</v>
      </c>
      <c r="AR113" s="11">
        <v>0</v>
      </c>
      <c r="AS113" s="11">
        <v>10</v>
      </c>
      <c r="AT113" s="11">
        <v>0</v>
      </c>
      <c r="AU113" s="11">
        <v>0</v>
      </c>
      <c r="AV113" s="11">
        <v>0</v>
      </c>
      <c r="AW113" s="11">
        <v>0</v>
      </c>
      <c r="AX113" s="27">
        <v>1010</v>
      </c>
      <c r="AY113" s="27">
        <v>0</v>
      </c>
      <c r="AZ113" s="27">
        <v>0</v>
      </c>
      <c r="BA113" s="27">
        <v>0</v>
      </c>
      <c r="BB113" s="27">
        <v>0</v>
      </c>
      <c r="BC113" s="27">
        <v>0</v>
      </c>
      <c r="BD113" s="27">
        <v>0</v>
      </c>
      <c r="BE113" s="27">
        <v>0</v>
      </c>
      <c r="BF113" s="27">
        <v>0</v>
      </c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>
        <v>0</v>
      </c>
      <c r="BN113" s="27">
        <v>0</v>
      </c>
      <c r="BO113" s="27">
        <v>0</v>
      </c>
      <c r="BP113" s="27">
        <v>0</v>
      </c>
      <c r="BQ113" s="27">
        <v>0</v>
      </c>
      <c r="BR113" s="27">
        <v>0</v>
      </c>
      <c r="BS113" s="27">
        <v>0</v>
      </c>
      <c r="BT113" s="27">
        <v>0</v>
      </c>
      <c r="BU113" s="27">
        <v>0</v>
      </c>
      <c r="BV113" s="27">
        <v>0</v>
      </c>
      <c r="BW113" s="27">
        <v>0</v>
      </c>
      <c r="BX113" s="27">
        <v>0</v>
      </c>
      <c r="BY113" s="27">
        <v>0</v>
      </c>
      <c r="BZ113" s="27">
        <v>0</v>
      </c>
      <c r="CA113" s="27">
        <v>0</v>
      </c>
      <c r="CB113" s="27">
        <v>0</v>
      </c>
      <c r="CC113" s="27">
        <v>0</v>
      </c>
      <c r="CD113" s="27">
        <v>0</v>
      </c>
      <c r="CE113" s="27">
        <v>0</v>
      </c>
      <c r="CF113" s="27">
        <v>0</v>
      </c>
      <c r="CG113" s="27">
        <v>0</v>
      </c>
      <c r="CH113" s="27">
        <v>0</v>
      </c>
      <c r="CI113" s="27">
        <v>0</v>
      </c>
      <c r="CJ113" s="27">
        <v>0</v>
      </c>
      <c r="CK113" s="27">
        <v>0</v>
      </c>
      <c r="CL113" s="27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>
        <v>0</v>
      </c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0</v>
      </c>
      <c r="EQ113" s="11">
        <v>0</v>
      </c>
      <c r="ER113" s="11">
        <v>0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0</v>
      </c>
      <c r="EY113" s="11">
        <v>0</v>
      </c>
      <c r="EZ113" s="11">
        <v>0</v>
      </c>
      <c r="FA113" s="11">
        <v>0</v>
      </c>
      <c r="FB113" s="11">
        <v>0</v>
      </c>
      <c r="FC113" s="11">
        <v>0</v>
      </c>
      <c r="FD113" s="11">
        <v>0</v>
      </c>
      <c r="FE113" s="11">
        <v>0</v>
      </c>
      <c r="FF113" s="11">
        <v>0</v>
      </c>
      <c r="FG113" s="11">
        <v>0</v>
      </c>
      <c r="FH113" s="11">
        <v>0</v>
      </c>
      <c r="FI113" s="11">
        <v>0</v>
      </c>
      <c r="FJ113" s="11">
        <v>0</v>
      </c>
      <c r="FK113" s="11">
        <v>0</v>
      </c>
      <c r="FL113" s="11">
        <v>0</v>
      </c>
      <c r="FM113" s="11">
        <v>0</v>
      </c>
      <c r="FN113" s="11">
        <v>0</v>
      </c>
      <c r="FO113" s="11">
        <v>0</v>
      </c>
      <c r="FP113" s="11">
        <v>0</v>
      </c>
      <c r="FQ113" s="11">
        <v>0</v>
      </c>
      <c r="FR113" s="11">
        <v>0</v>
      </c>
      <c r="FS113" s="11">
        <v>0</v>
      </c>
      <c r="FT113" s="11">
        <v>0</v>
      </c>
      <c r="FU113" s="11">
        <v>0</v>
      </c>
      <c r="FV113" s="11">
        <v>0</v>
      </c>
      <c r="FW113" s="11">
        <v>0</v>
      </c>
      <c r="FX113" s="11">
        <v>0</v>
      </c>
      <c r="FY113" s="11">
        <v>0</v>
      </c>
      <c r="FZ113" s="11">
        <v>0</v>
      </c>
      <c r="GA113" s="11">
        <v>0</v>
      </c>
      <c r="GB113" s="11">
        <v>0</v>
      </c>
      <c r="GC113" s="11">
        <v>0</v>
      </c>
      <c r="GD113" s="11">
        <v>0</v>
      </c>
      <c r="GE113" s="11">
        <v>0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 s="11">
        <v>0</v>
      </c>
      <c r="GM113" s="11">
        <v>0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  <c r="GS113" s="11">
        <v>0</v>
      </c>
      <c r="GT113" s="11">
        <v>0</v>
      </c>
      <c r="GU113" s="11">
        <v>0</v>
      </c>
      <c r="GV113" s="11">
        <v>0</v>
      </c>
      <c r="GW113" s="11">
        <v>0</v>
      </c>
      <c r="GX113" s="11">
        <v>0</v>
      </c>
      <c r="GY113" s="11">
        <v>0</v>
      </c>
      <c r="GZ113" s="11">
        <v>0</v>
      </c>
      <c r="HA113" s="11">
        <v>0</v>
      </c>
      <c r="HB113" s="11">
        <v>0</v>
      </c>
      <c r="HC113" s="11">
        <v>0</v>
      </c>
      <c r="HD113" s="11">
        <v>0</v>
      </c>
      <c r="HE113" s="11">
        <v>0</v>
      </c>
      <c r="HF113" s="11">
        <v>0</v>
      </c>
      <c r="HG113" s="11">
        <v>0</v>
      </c>
      <c r="HH113" s="11">
        <v>0</v>
      </c>
      <c r="HI113" s="11">
        <v>0</v>
      </c>
      <c r="HJ113" s="11">
        <v>0</v>
      </c>
      <c r="HK113" s="11">
        <v>0</v>
      </c>
      <c r="HL113" s="11">
        <v>0</v>
      </c>
      <c r="HM113" s="11">
        <v>0</v>
      </c>
      <c r="HN113" s="11">
        <v>0</v>
      </c>
      <c r="HO113" s="11">
        <v>0</v>
      </c>
      <c r="HP113" s="11">
        <v>0</v>
      </c>
      <c r="HQ113" s="11">
        <v>0</v>
      </c>
      <c r="HR113" s="11">
        <v>0</v>
      </c>
      <c r="HS113" s="11">
        <v>0</v>
      </c>
      <c r="HT113" s="11">
        <v>0</v>
      </c>
      <c r="HU113" s="11">
        <v>0</v>
      </c>
      <c r="HV113" s="11">
        <v>0</v>
      </c>
      <c r="HW113" s="11">
        <v>0</v>
      </c>
      <c r="HX113" s="11">
        <v>0</v>
      </c>
      <c r="HY113" s="11">
        <v>0</v>
      </c>
      <c r="HZ113" s="11">
        <v>0</v>
      </c>
      <c r="IA113" s="11">
        <v>0</v>
      </c>
      <c r="IB113" s="11">
        <v>0</v>
      </c>
      <c r="IC113" s="11">
        <v>0</v>
      </c>
      <c r="ID113" s="11">
        <v>0</v>
      </c>
      <c r="IE113" s="11">
        <v>0</v>
      </c>
      <c r="IF113" s="11">
        <v>0</v>
      </c>
      <c r="IG113" s="11">
        <v>0</v>
      </c>
      <c r="IH113" s="11">
        <v>0</v>
      </c>
      <c r="II113" s="11">
        <v>0</v>
      </c>
      <c r="IJ113" s="11">
        <v>0</v>
      </c>
      <c r="IK113" s="11">
        <v>0</v>
      </c>
      <c r="IL113" s="11">
        <v>0</v>
      </c>
      <c r="IM113" s="11">
        <v>0</v>
      </c>
      <c r="IN113" s="11">
        <v>0</v>
      </c>
      <c r="IO113" s="11">
        <v>0</v>
      </c>
      <c r="IP113" s="11">
        <v>0</v>
      </c>
      <c r="IQ113" s="11">
        <v>0</v>
      </c>
      <c r="IR113" s="11">
        <v>0</v>
      </c>
      <c r="IS113" s="11">
        <v>0</v>
      </c>
      <c r="IT113" s="11">
        <v>0</v>
      </c>
      <c r="IU113" s="11">
        <v>0</v>
      </c>
      <c r="IV113" s="11">
        <v>0</v>
      </c>
      <c r="IW113" s="11">
        <v>0</v>
      </c>
      <c r="IX113" s="11">
        <v>0</v>
      </c>
      <c r="IY113" s="11">
        <v>0</v>
      </c>
      <c r="IZ113" s="11">
        <v>0</v>
      </c>
      <c r="JA113" s="11">
        <v>0</v>
      </c>
      <c r="JB113" s="11">
        <v>0</v>
      </c>
      <c r="JC113" s="11">
        <v>0</v>
      </c>
      <c r="JD113" s="11">
        <v>0</v>
      </c>
      <c r="JE113" s="11">
        <v>0</v>
      </c>
      <c r="JF113" s="11">
        <v>0</v>
      </c>
      <c r="JG113" s="11">
        <v>0</v>
      </c>
      <c r="JH113" s="11">
        <v>0</v>
      </c>
      <c r="JI113" s="11">
        <v>0</v>
      </c>
      <c r="JJ113" s="11">
        <v>0</v>
      </c>
      <c r="JK113" s="11">
        <v>0</v>
      </c>
      <c r="JL113" s="11">
        <v>0</v>
      </c>
      <c r="JM113" s="11">
        <v>0</v>
      </c>
      <c r="JN113" s="11">
        <v>0</v>
      </c>
      <c r="JO113" s="11">
        <v>0</v>
      </c>
      <c r="JP113" s="11">
        <v>0</v>
      </c>
      <c r="JQ113" s="11">
        <v>0</v>
      </c>
      <c r="JR113" s="11">
        <v>0</v>
      </c>
      <c r="JS113" s="11">
        <v>0</v>
      </c>
      <c r="JT113" s="11">
        <v>0</v>
      </c>
      <c r="JU113" s="11">
        <v>0</v>
      </c>
      <c r="JV113" s="11">
        <v>0</v>
      </c>
      <c r="JW113" s="11">
        <v>0</v>
      </c>
      <c r="JX113" s="11">
        <v>0</v>
      </c>
      <c r="JY113" s="11">
        <v>0</v>
      </c>
      <c r="JZ113" s="11">
        <v>0</v>
      </c>
      <c r="KA113" s="11">
        <v>0</v>
      </c>
      <c r="KB113" s="11">
        <v>0</v>
      </c>
      <c r="KC113" s="11">
        <v>0</v>
      </c>
      <c r="KD113" s="11">
        <v>0</v>
      </c>
      <c r="KE113" s="11">
        <v>0</v>
      </c>
      <c r="KF113" s="11">
        <v>0</v>
      </c>
      <c r="KG113" s="11">
        <v>0</v>
      </c>
      <c r="KH113" s="11">
        <v>0</v>
      </c>
      <c r="KI113" s="11">
        <v>0</v>
      </c>
      <c r="KJ113" s="11">
        <v>0</v>
      </c>
      <c r="KK113" s="11">
        <v>0</v>
      </c>
      <c r="KL113" s="11">
        <v>0</v>
      </c>
      <c r="KM113" s="11">
        <v>0</v>
      </c>
      <c r="KN113" s="11">
        <v>0</v>
      </c>
      <c r="KO113" s="11">
        <v>0</v>
      </c>
      <c r="KP113" s="11">
        <v>0</v>
      </c>
      <c r="KQ113" s="11">
        <v>0</v>
      </c>
      <c r="KR113" s="11">
        <v>0</v>
      </c>
      <c r="KS113" s="11">
        <v>0</v>
      </c>
    </row>
    <row r="114" spans="4:305" x14ac:dyDescent="0.2">
      <c r="D114" s="1" t="s">
        <v>45</v>
      </c>
      <c r="E114" s="11">
        <v>0</v>
      </c>
      <c r="F114" s="11">
        <v>0</v>
      </c>
      <c r="G114" s="11">
        <v>0</v>
      </c>
      <c r="H114" s="11">
        <v>0</v>
      </c>
      <c r="I114" s="11">
        <v>35</v>
      </c>
      <c r="J114" s="11">
        <v>0</v>
      </c>
      <c r="K114" s="11">
        <v>0</v>
      </c>
      <c r="L114" s="11">
        <v>0</v>
      </c>
      <c r="M114" s="11">
        <v>0</v>
      </c>
      <c r="N114" s="11">
        <v>35</v>
      </c>
      <c r="O114" s="11">
        <v>0</v>
      </c>
      <c r="P114" s="11">
        <v>0</v>
      </c>
      <c r="Q114" s="11">
        <v>0</v>
      </c>
      <c r="R114" s="11">
        <v>0</v>
      </c>
      <c r="S114" s="11">
        <v>35</v>
      </c>
      <c r="T114" s="11">
        <v>0</v>
      </c>
      <c r="U114" s="11">
        <v>0</v>
      </c>
      <c r="V114" s="11">
        <v>0</v>
      </c>
      <c r="W114" s="11">
        <v>0</v>
      </c>
      <c r="X114" s="11">
        <v>35</v>
      </c>
      <c r="Y114" s="11">
        <v>0</v>
      </c>
      <c r="Z114" s="11">
        <v>0</v>
      </c>
      <c r="AA114" s="11">
        <v>0</v>
      </c>
      <c r="AB114" s="11">
        <v>0</v>
      </c>
      <c r="AC114" s="11">
        <v>35</v>
      </c>
      <c r="AD114" s="11">
        <v>0</v>
      </c>
      <c r="AE114" s="11">
        <v>0</v>
      </c>
      <c r="AF114" s="11">
        <v>0</v>
      </c>
      <c r="AG114" s="11">
        <v>0</v>
      </c>
      <c r="AH114" s="11">
        <v>35</v>
      </c>
      <c r="AI114" s="11">
        <v>0</v>
      </c>
      <c r="AJ114" s="11">
        <v>0</v>
      </c>
      <c r="AK114" s="11">
        <v>0</v>
      </c>
      <c r="AL114" s="11">
        <v>0</v>
      </c>
      <c r="AM114" s="11">
        <v>35</v>
      </c>
      <c r="AN114" s="11">
        <v>0</v>
      </c>
      <c r="AO114" s="11">
        <v>0</v>
      </c>
      <c r="AP114" s="11">
        <v>0</v>
      </c>
      <c r="AQ114" s="11">
        <v>0</v>
      </c>
      <c r="AR114" s="11">
        <v>35</v>
      </c>
      <c r="AS114" s="11">
        <v>0</v>
      </c>
      <c r="AT114" s="11">
        <v>0</v>
      </c>
      <c r="AU114" s="11">
        <v>0</v>
      </c>
      <c r="AV114" s="11">
        <v>0</v>
      </c>
      <c r="AW114" s="11">
        <v>35</v>
      </c>
      <c r="AX114" s="11">
        <v>0</v>
      </c>
      <c r="AY114" s="11">
        <v>0</v>
      </c>
      <c r="AZ114" s="11">
        <v>0</v>
      </c>
      <c r="BA114" s="11">
        <v>0</v>
      </c>
      <c r="BB114" s="11">
        <v>1035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0</v>
      </c>
      <c r="ES114" s="11">
        <v>0</v>
      </c>
      <c r="ET114" s="11">
        <v>0</v>
      </c>
      <c r="EU114" s="11">
        <v>0</v>
      </c>
      <c r="EV114" s="11">
        <v>0</v>
      </c>
      <c r="EW114" s="11">
        <v>0</v>
      </c>
      <c r="EX114" s="11">
        <v>0</v>
      </c>
      <c r="EY114" s="11">
        <v>0</v>
      </c>
      <c r="EZ114" s="11">
        <v>0</v>
      </c>
      <c r="FA114" s="11">
        <v>0</v>
      </c>
      <c r="FB114" s="11">
        <v>0</v>
      </c>
      <c r="FC114" s="11">
        <v>0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0</v>
      </c>
      <c r="GB114" s="11">
        <v>0</v>
      </c>
      <c r="GC114" s="11">
        <v>0</v>
      </c>
      <c r="GD114" s="11">
        <v>0</v>
      </c>
      <c r="GE114" s="11">
        <v>0</v>
      </c>
      <c r="GF114" s="11">
        <v>0</v>
      </c>
      <c r="GG114" s="11">
        <v>0</v>
      </c>
      <c r="GH114" s="11">
        <v>0</v>
      </c>
      <c r="GI114" s="11">
        <v>0</v>
      </c>
      <c r="GJ114" s="11">
        <v>0</v>
      </c>
      <c r="GK114" s="11">
        <v>0</v>
      </c>
      <c r="GL114" s="11">
        <v>0</v>
      </c>
      <c r="GM114" s="11">
        <v>0</v>
      </c>
      <c r="GN114" s="11">
        <v>0</v>
      </c>
      <c r="GO114" s="11">
        <v>0</v>
      </c>
      <c r="GP114" s="11">
        <v>0</v>
      </c>
      <c r="GQ114" s="11">
        <v>0</v>
      </c>
      <c r="GR114" s="11">
        <v>0</v>
      </c>
      <c r="GS114" s="11">
        <v>0</v>
      </c>
      <c r="GT114" s="11">
        <v>0</v>
      </c>
      <c r="GU114" s="11">
        <v>0</v>
      </c>
      <c r="GV114" s="11">
        <v>0</v>
      </c>
      <c r="GW114" s="11">
        <v>0</v>
      </c>
      <c r="GX114" s="11">
        <v>0</v>
      </c>
      <c r="GY114" s="11">
        <v>0</v>
      </c>
      <c r="GZ114" s="11">
        <v>0</v>
      </c>
      <c r="HA114" s="11">
        <v>0</v>
      </c>
      <c r="HB114" s="11">
        <v>0</v>
      </c>
      <c r="HC114" s="11">
        <v>0</v>
      </c>
      <c r="HD114" s="11">
        <v>0</v>
      </c>
      <c r="HE114" s="11">
        <v>0</v>
      </c>
      <c r="HF114" s="11">
        <v>0</v>
      </c>
      <c r="HG114" s="11">
        <v>0</v>
      </c>
      <c r="HH114" s="11">
        <v>0</v>
      </c>
      <c r="HI114" s="11">
        <v>0</v>
      </c>
      <c r="HJ114" s="11">
        <v>0</v>
      </c>
      <c r="HK114" s="11">
        <v>0</v>
      </c>
      <c r="HL114" s="11">
        <v>0</v>
      </c>
      <c r="HM114" s="11">
        <v>0</v>
      </c>
      <c r="HN114" s="11">
        <v>0</v>
      </c>
      <c r="HO114" s="11">
        <v>0</v>
      </c>
      <c r="HP114" s="11">
        <v>0</v>
      </c>
      <c r="HQ114" s="11">
        <v>0</v>
      </c>
      <c r="HR114" s="11">
        <v>0</v>
      </c>
      <c r="HS114" s="11">
        <v>0</v>
      </c>
      <c r="HT114" s="11">
        <v>0</v>
      </c>
      <c r="HU114" s="11">
        <v>0</v>
      </c>
      <c r="HV114" s="11">
        <v>0</v>
      </c>
      <c r="HW114" s="11">
        <v>0</v>
      </c>
      <c r="HX114" s="11">
        <v>0</v>
      </c>
      <c r="HY114" s="11">
        <v>0</v>
      </c>
      <c r="HZ114" s="11">
        <v>0</v>
      </c>
      <c r="IA114" s="11">
        <v>0</v>
      </c>
      <c r="IB114" s="11">
        <v>0</v>
      </c>
      <c r="IC114" s="11">
        <v>0</v>
      </c>
      <c r="ID114" s="11">
        <v>0</v>
      </c>
      <c r="IE114" s="11">
        <v>0</v>
      </c>
      <c r="IF114" s="11">
        <v>0</v>
      </c>
      <c r="IG114" s="11">
        <v>0</v>
      </c>
      <c r="IH114" s="11">
        <v>0</v>
      </c>
      <c r="II114" s="11">
        <v>0</v>
      </c>
      <c r="IJ114" s="11">
        <v>0</v>
      </c>
      <c r="IK114" s="11">
        <v>0</v>
      </c>
      <c r="IL114" s="11">
        <v>0</v>
      </c>
      <c r="IM114" s="11">
        <v>0</v>
      </c>
      <c r="IN114" s="11">
        <v>0</v>
      </c>
      <c r="IO114" s="11">
        <v>0</v>
      </c>
      <c r="IP114" s="11">
        <v>0</v>
      </c>
      <c r="IQ114" s="11">
        <v>0</v>
      </c>
      <c r="IR114" s="11">
        <v>0</v>
      </c>
      <c r="IS114" s="11">
        <v>0</v>
      </c>
      <c r="IT114" s="11">
        <v>0</v>
      </c>
      <c r="IU114" s="11">
        <v>0</v>
      </c>
      <c r="IV114" s="11">
        <v>0</v>
      </c>
      <c r="IW114" s="11">
        <v>0</v>
      </c>
      <c r="IX114" s="11">
        <v>0</v>
      </c>
      <c r="IY114" s="11">
        <v>0</v>
      </c>
      <c r="IZ114" s="11">
        <v>0</v>
      </c>
      <c r="JA114" s="11">
        <v>0</v>
      </c>
      <c r="JB114" s="11">
        <v>0</v>
      </c>
      <c r="JC114" s="11">
        <v>0</v>
      </c>
      <c r="JD114" s="11">
        <v>0</v>
      </c>
      <c r="JE114" s="11">
        <v>0</v>
      </c>
      <c r="JF114" s="11">
        <v>0</v>
      </c>
      <c r="JG114" s="11">
        <v>0</v>
      </c>
      <c r="JH114" s="11">
        <v>0</v>
      </c>
      <c r="JI114" s="11">
        <v>0</v>
      </c>
      <c r="JJ114" s="11">
        <v>0</v>
      </c>
      <c r="JK114" s="11">
        <v>0</v>
      </c>
      <c r="JL114" s="11">
        <v>0</v>
      </c>
      <c r="JM114" s="11">
        <v>0</v>
      </c>
      <c r="JN114" s="11">
        <v>0</v>
      </c>
      <c r="JO114" s="11">
        <v>0</v>
      </c>
      <c r="JP114" s="11">
        <v>0</v>
      </c>
      <c r="JQ114" s="11">
        <v>0</v>
      </c>
      <c r="JR114" s="11">
        <v>0</v>
      </c>
      <c r="JS114" s="11">
        <v>0</v>
      </c>
      <c r="JT114" s="11">
        <v>0</v>
      </c>
      <c r="JU114" s="11">
        <v>0</v>
      </c>
      <c r="JV114" s="11">
        <v>0</v>
      </c>
      <c r="JW114" s="11">
        <v>0</v>
      </c>
      <c r="JX114" s="11">
        <v>0</v>
      </c>
      <c r="JY114" s="11">
        <v>0</v>
      </c>
      <c r="JZ114" s="11">
        <v>0</v>
      </c>
      <c r="KA114" s="11">
        <v>0</v>
      </c>
      <c r="KB114" s="11">
        <v>0</v>
      </c>
      <c r="KC114" s="11">
        <v>0</v>
      </c>
      <c r="KD114" s="11">
        <v>0</v>
      </c>
      <c r="KE114" s="11">
        <v>0</v>
      </c>
      <c r="KF114" s="11">
        <v>0</v>
      </c>
      <c r="KG114" s="11">
        <v>0</v>
      </c>
      <c r="KH114" s="11">
        <v>0</v>
      </c>
      <c r="KI114" s="11">
        <v>0</v>
      </c>
      <c r="KJ114" s="11">
        <v>0</v>
      </c>
      <c r="KK114" s="11">
        <v>0</v>
      </c>
      <c r="KL114" s="11">
        <v>0</v>
      </c>
      <c r="KM114" s="11">
        <v>0</v>
      </c>
      <c r="KN114" s="11">
        <v>0</v>
      </c>
      <c r="KO114" s="11">
        <v>0</v>
      </c>
      <c r="KP114" s="11">
        <v>0</v>
      </c>
      <c r="KQ114" s="11">
        <v>0</v>
      </c>
      <c r="KR114" s="11">
        <v>0</v>
      </c>
      <c r="KS114" s="11">
        <v>0</v>
      </c>
    </row>
    <row r="115" spans="4:305" x14ac:dyDescent="0.2">
      <c r="D115" s="1" t="s">
        <v>46</v>
      </c>
      <c r="E115" s="11">
        <v>0</v>
      </c>
      <c r="F115" s="11">
        <v>0</v>
      </c>
      <c r="G115" s="11">
        <v>0</v>
      </c>
      <c r="H115" s="11">
        <v>30</v>
      </c>
      <c r="I115" s="11">
        <v>0</v>
      </c>
      <c r="J115" s="11">
        <v>0</v>
      </c>
      <c r="K115" s="11">
        <v>0</v>
      </c>
      <c r="L115" s="11">
        <v>0</v>
      </c>
      <c r="M115" s="11">
        <v>30</v>
      </c>
      <c r="N115" s="11">
        <v>0</v>
      </c>
      <c r="O115" s="11">
        <v>0</v>
      </c>
      <c r="P115" s="11">
        <v>0</v>
      </c>
      <c r="Q115" s="11">
        <v>0</v>
      </c>
      <c r="R115" s="11">
        <v>30</v>
      </c>
      <c r="S115" s="11">
        <v>0</v>
      </c>
      <c r="T115" s="11">
        <v>0</v>
      </c>
      <c r="U115" s="11">
        <v>0</v>
      </c>
      <c r="V115" s="11">
        <v>0</v>
      </c>
      <c r="W115" s="11">
        <v>1030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>
        <v>0</v>
      </c>
      <c r="ET115" s="11">
        <v>0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0</v>
      </c>
      <c r="FD115" s="11">
        <v>0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0</v>
      </c>
      <c r="FM115" s="11">
        <v>0</v>
      </c>
      <c r="FN115" s="11">
        <v>0</v>
      </c>
      <c r="FO115" s="11">
        <v>0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0</v>
      </c>
      <c r="FY115" s="11">
        <v>0</v>
      </c>
      <c r="FZ115" s="11">
        <v>0</v>
      </c>
      <c r="GA115" s="11">
        <v>0</v>
      </c>
      <c r="GB115" s="11">
        <v>0</v>
      </c>
      <c r="GC115" s="11">
        <v>0</v>
      </c>
      <c r="GD115" s="11">
        <v>0</v>
      </c>
      <c r="GE115" s="11">
        <v>0</v>
      </c>
      <c r="GF115" s="11">
        <v>0</v>
      </c>
      <c r="GG115" s="11">
        <v>0</v>
      </c>
      <c r="GH115" s="11">
        <v>0</v>
      </c>
      <c r="GI115" s="11">
        <v>0</v>
      </c>
      <c r="GJ115" s="11">
        <v>0</v>
      </c>
      <c r="GK115" s="11">
        <v>0</v>
      </c>
      <c r="GL115" s="11">
        <v>0</v>
      </c>
      <c r="GM115" s="11">
        <v>0</v>
      </c>
      <c r="GN115" s="11">
        <v>0</v>
      </c>
      <c r="GO115" s="11">
        <v>0</v>
      </c>
      <c r="GP115" s="11">
        <v>0</v>
      </c>
      <c r="GQ115" s="11">
        <v>0</v>
      </c>
      <c r="GR115" s="11">
        <v>0</v>
      </c>
      <c r="GS115" s="11">
        <v>0</v>
      </c>
      <c r="GT115" s="11">
        <v>0</v>
      </c>
      <c r="GU115" s="11">
        <v>0</v>
      </c>
      <c r="GV115" s="11">
        <v>0</v>
      </c>
      <c r="GW115" s="11">
        <v>0</v>
      </c>
      <c r="GX115" s="11">
        <v>0</v>
      </c>
      <c r="GY115" s="11">
        <v>0</v>
      </c>
      <c r="GZ115" s="11">
        <v>0</v>
      </c>
      <c r="HA115" s="11">
        <v>0</v>
      </c>
      <c r="HB115" s="11">
        <v>0</v>
      </c>
      <c r="HC115" s="11">
        <v>0</v>
      </c>
      <c r="HD115" s="11">
        <v>0</v>
      </c>
      <c r="HE115" s="11">
        <v>0</v>
      </c>
      <c r="HF115" s="11">
        <v>0</v>
      </c>
      <c r="HG115" s="11">
        <v>0</v>
      </c>
      <c r="HH115" s="11">
        <v>0</v>
      </c>
      <c r="HI115" s="11">
        <v>0</v>
      </c>
      <c r="HJ115" s="11">
        <v>0</v>
      </c>
      <c r="HK115" s="11">
        <v>0</v>
      </c>
      <c r="HL115" s="11">
        <v>0</v>
      </c>
      <c r="HM115" s="11">
        <v>0</v>
      </c>
      <c r="HN115" s="11">
        <v>0</v>
      </c>
      <c r="HO115" s="11">
        <v>0</v>
      </c>
      <c r="HP115" s="11">
        <v>0</v>
      </c>
      <c r="HQ115" s="11">
        <v>0</v>
      </c>
      <c r="HR115" s="11">
        <v>0</v>
      </c>
      <c r="HS115" s="11">
        <v>0</v>
      </c>
      <c r="HT115" s="11">
        <v>0</v>
      </c>
      <c r="HU115" s="11">
        <v>0</v>
      </c>
      <c r="HV115" s="11">
        <v>0</v>
      </c>
      <c r="HW115" s="11">
        <v>0</v>
      </c>
      <c r="HX115" s="11">
        <v>0</v>
      </c>
      <c r="HY115" s="11">
        <v>0</v>
      </c>
      <c r="HZ115" s="11">
        <v>0</v>
      </c>
      <c r="IA115" s="11">
        <v>0</v>
      </c>
      <c r="IB115" s="11">
        <v>0</v>
      </c>
      <c r="IC115" s="11">
        <v>0</v>
      </c>
      <c r="ID115" s="11">
        <v>0</v>
      </c>
      <c r="IE115" s="11">
        <v>0</v>
      </c>
      <c r="IF115" s="11">
        <v>0</v>
      </c>
      <c r="IG115" s="11">
        <v>0</v>
      </c>
      <c r="IH115" s="11">
        <v>0</v>
      </c>
      <c r="II115" s="11">
        <v>0</v>
      </c>
      <c r="IJ115" s="11">
        <v>0</v>
      </c>
      <c r="IK115" s="11">
        <v>0</v>
      </c>
      <c r="IL115" s="11">
        <v>0</v>
      </c>
      <c r="IM115" s="11">
        <v>0</v>
      </c>
      <c r="IN115" s="11">
        <v>0</v>
      </c>
      <c r="IO115" s="11">
        <v>0</v>
      </c>
      <c r="IP115" s="11">
        <v>0</v>
      </c>
      <c r="IQ115" s="11">
        <v>0</v>
      </c>
      <c r="IR115" s="11">
        <v>0</v>
      </c>
      <c r="IS115" s="11">
        <v>0</v>
      </c>
      <c r="IT115" s="11">
        <v>0</v>
      </c>
      <c r="IU115" s="11">
        <v>0</v>
      </c>
      <c r="IV115" s="11">
        <v>0</v>
      </c>
      <c r="IW115" s="11">
        <v>0</v>
      </c>
      <c r="IX115" s="11">
        <v>0</v>
      </c>
      <c r="IY115" s="11">
        <v>0</v>
      </c>
      <c r="IZ115" s="11">
        <v>0</v>
      </c>
      <c r="JA115" s="11">
        <v>0</v>
      </c>
      <c r="JB115" s="11">
        <v>0</v>
      </c>
      <c r="JC115" s="11">
        <v>0</v>
      </c>
      <c r="JD115" s="11">
        <v>0</v>
      </c>
      <c r="JE115" s="11">
        <v>0</v>
      </c>
      <c r="JF115" s="11">
        <v>0</v>
      </c>
      <c r="JG115" s="11">
        <v>0</v>
      </c>
      <c r="JH115" s="11">
        <v>0</v>
      </c>
      <c r="JI115" s="11">
        <v>0</v>
      </c>
      <c r="JJ115" s="11">
        <v>0</v>
      </c>
      <c r="JK115" s="11">
        <v>0</v>
      </c>
      <c r="JL115" s="11">
        <v>0</v>
      </c>
      <c r="JM115" s="11">
        <v>0</v>
      </c>
      <c r="JN115" s="11">
        <v>0</v>
      </c>
      <c r="JO115" s="11">
        <v>0</v>
      </c>
      <c r="JP115" s="11">
        <v>0</v>
      </c>
      <c r="JQ115" s="11">
        <v>0</v>
      </c>
      <c r="JR115" s="11">
        <v>0</v>
      </c>
      <c r="JS115" s="11">
        <v>0</v>
      </c>
      <c r="JT115" s="11">
        <v>0</v>
      </c>
      <c r="JU115" s="11">
        <v>0</v>
      </c>
      <c r="JV115" s="11">
        <v>0</v>
      </c>
      <c r="JW115" s="11">
        <v>0</v>
      </c>
      <c r="JX115" s="11">
        <v>0</v>
      </c>
      <c r="JY115" s="11">
        <v>0</v>
      </c>
      <c r="JZ115" s="11">
        <v>0</v>
      </c>
      <c r="KA115" s="11">
        <v>0</v>
      </c>
      <c r="KB115" s="11">
        <v>0</v>
      </c>
      <c r="KC115" s="11">
        <v>0</v>
      </c>
      <c r="KD115" s="11">
        <v>0</v>
      </c>
      <c r="KE115" s="11">
        <v>0</v>
      </c>
      <c r="KF115" s="11">
        <v>0</v>
      </c>
      <c r="KG115" s="11">
        <v>0</v>
      </c>
      <c r="KH115" s="11">
        <v>0</v>
      </c>
      <c r="KI115" s="11">
        <v>0</v>
      </c>
      <c r="KJ115" s="11">
        <v>0</v>
      </c>
      <c r="KK115" s="11">
        <v>0</v>
      </c>
      <c r="KL115" s="11">
        <v>0</v>
      </c>
      <c r="KM115" s="11">
        <v>0</v>
      </c>
      <c r="KN115" s="11">
        <v>0</v>
      </c>
      <c r="KO115" s="11">
        <v>0</v>
      </c>
      <c r="KP115" s="11">
        <v>0</v>
      </c>
      <c r="KQ115" s="11">
        <v>0</v>
      </c>
      <c r="KR115" s="11">
        <v>0</v>
      </c>
      <c r="KS115" s="11">
        <v>0</v>
      </c>
    </row>
    <row r="116" spans="4:305" x14ac:dyDescent="0.2">
      <c r="D116" s="1" t="s">
        <v>47</v>
      </c>
      <c r="E116" s="11">
        <v>0</v>
      </c>
      <c r="F116" s="11">
        <v>0</v>
      </c>
      <c r="G116" s="11">
        <v>25</v>
      </c>
      <c r="H116" s="11">
        <v>0</v>
      </c>
      <c r="I116" s="11">
        <v>0</v>
      </c>
      <c r="J116" s="11">
        <v>25</v>
      </c>
      <c r="K116" s="11">
        <v>0</v>
      </c>
      <c r="L116" s="11">
        <v>25</v>
      </c>
      <c r="M116" s="11">
        <v>0</v>
      </c>
      <c r="N116" s="11">
        <v>0</v>
      </c>
      <c r="O116" s="11">
        <v>25</v>
      </c>
      <c r="P116" s="11">
        <v>0</v>
      </c>
      <c r="Q116" s="11">
        <v>25</v>
      </c>
      <c r="R116" s="11">
        <v>0</v>
      </c>
      <c r="S116" s="11">
        <v>0</v>
      </c>
      <c r="T116" s="11">
        <v>25</v>
      </c>
      <c r="U116" s="11">
        <v>0</v>
      </c>
      <c r="V116" s="11">
        <v>25</v>
      </c>
      <c r="W116" s="11">
        <v>0</v>
      </c>
      <c r="X116" s="11">
        <v>0</v>
      </c>
      <c r="Y116" s="11">
        <v>25</v>
      </c>
      <c r="Z116" s="11">
        <v>0</v>
      </c>
      <c r="AA116" s="11">
        <v>25</v>
      </c>
      <c r="AB116" s="11">
        <v>0</v>
      </c>
      <c r="AC116" s="11">
        <v>0</v>
      </c>
      <c r="AD116" s="11">
        <v>25</v>
      </c>
      <c r="AE116" s="11">
        <v>0</v>
      </c>
      <c r="AF116" s="11">
        <v>25</v>
      </c>
      <c r="AG116" s="11">
        <v>0</v>
      </c>
      <c r="AH116" s="11">
        <v>0</v>
      </c>
      <c r="AI116" s="11">
        <v>25</v>
      </c>
      <c r="AJ116" s="11">
        <v>0</v>
      </c>
      <c r="AK116" s="11">
        <v>25</v>
      </c>
      <c r="AL116" s="11">
        <v>0</v>
      </c>
      <c r="AM116" s="11">
        <v>0</v>
      </c>
      <c r="AN116" s="11">
        <v>25</v>
      </c>
      <c r="AO116" s="11">
        <v>0</v>
      </c>
      <c r="AP116" s="11">
        <v>25</v>
      </c>
      <c r="AQ116" s="11">
        <v>0</v>
      </c>
      <c r="AR116" s="11">
        <v>0</v>
      </c>
      <c r="AS116" s="11">
        <v>25</v>
      </c>
      <c r="AT116" s="11">
        <v>0</v>
      </c>
      <c r="AU116" s="11">
        <v>25</v>
      </c>
      <c r="AV116" s="11">
        <v>0</v>
      </c>
      <c r="AW116" s="11">
        <v>0</v>
      </c>
      <c r="AX116" s="11">
        <v>25</v>
      </c>
      <c r="AY116" s="11">
        <v>0</v>
      </c>
      <c r="AZ116" s="11">
        <v>25</v>
      </c>
      <c r="BA116" s="11">
        <v>0</v>
      </c>
      <c r="BB116" s="11">
        <v>0</v>
      </c>
      <c r="BC116" s="11">
        <v>1025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0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0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0</v>
      </c>
      <c r="GL116" s="11">
        <v>0</v>
      </c>
      <c r="GM116" s="11">
        <v>0</v>
      </c>
      <c r="GN116" s="11">
        <v>0</v>
      </c>
      <c r="GO116" s="11">
        <v>0</v>
      </c>
      <c r="GP116" s="11">
        <v>0</v>
      </c>
      <c r="GQ116" s="11">
        <v>0</v>
      </c>
      <c r="GR116" s="11">
        <v>0</v>
      </c>
      <c r="GS116" s="11">
        <v>0</v>
      </c>
      <c r="GT116" s="11">
        <v>0</v>
      </c>
      <c r="GU116" s="11">
        <v>0</v>
      </c>
      <c r="GV116" s="11">
        <v>0</v>
      </c>
      <c r="GW116" s="11">
        <v>0</v>
      </c>
      <c r="GX116" s="11">
        <v>0</v>
      </c>
      <c r="GY116" s="11">
        <v>0</v>
      </c>
      <c r="GZ116" s="11">
        <v>0</v>
      </c>
      <c r="HA116" s="11">
        <v>0</v>
      </c>
      <c r="HB116" s="11">
        <v>0</v>
      </c>
      <c r="HC116" s="11">
        <v>0</v>
      </c>
      <c r="HD116" s="11">
        <v>0</v>
      </c>
      <c r="HE116" s="11">
        <v>0</v>
      </c>
      <c r="HF116" s="11">
        <v>0</v>
      </c>
      <c r="HG116" s="11">
        <v>0</v>
      </c>
      <c r="HH116" s="11">
        <v>0</v>
      </c>
      <c r="HI116" s="11">
        <v>0</v>
      </c>
      <c r="HJ116" s="11">
        <v>0</v>
      </c>
      <c r="HK116" s="11">
        <v>0</v>
      </c>
      <c r="HL116" s="11">
        <v>0</v>
      </c>
      <c r="HM116" s="11">
        <v>0</v>
      </c>
      <c r="HN116" s="11">
        <v>0</v>
      </c>
      <c r="HO116" s="11">
        <v>0</v>
      </c>
      <c r="HP116" s="11">
        <v>0</v>
      </c>
      <c r="HQ116" s="11">
        <v>0</v>
      </c>
      <c r="HR116" s="11">
        <v>0</v>
      </c>
      <c r="HS116" s="11">
        <v>0</v>
      </c>
      <c r="HT116" s="11">
        <v>0</v>
      </c>
      <c r="HU116" s="11">
        <v>0</v>
      </c>
      <c r="HV116" s="11">
        <v>0</v>
      </c>
      <c r="HW116" s="11">
        <v>0</v>
      </c>
      <c r="HX116" s="11">
        <v>0</v>
      </c>
      <c r="HY116" s="11">
        <v>0</v>
      </c>
      <c r="HZ116" s="11">
        <v>0</v>
      </c>
      <c r="IA116" s="11">
        <v>0</v>
      </c>
      <c r="IB116" s="11">
        <v>0</v>
      </c>
      <c r="IC116" s="11">
        <v>0</v>
      </c>
      <c r="ID116" s="11">
        <v>0</v>
      </c>
      <c r="IE116" s="11">
        <v>0</v>
      </c>
      <c r="IF116" s="11">
        <v>0</v>
      </c>
      <c r="IG116" s="11">
        <v>0</v>
      </c>
      <c r="IH116" s="11">
        <v>0</v>
      </c>
      <c r="II116" s="11">
        <v>0</v>
      </c>
      <c r="IJ116" s="11">
        <v>0</v>
      </c>
      <c r="IK116" s="11">
        <v>0</v>
      </c>
      <c r="IL116" s="11">
        <v>0</v>
      </c>
      <c r="IM116" s="11">
        <v>0</v>
      </c>
      <c r="IN116" s="11">
        <v>0</v>
      </c>
      <c r="IO116" s="11">
        <v>0</v>
      </c>
      <c r="IP116" s="11">
        <v>0</v>
      </c>
      <c r="IQ116" s="11">
        <v>0</v>
      </c>
      <c r="IR116" s="11">
        <v>0</v>
      </c>
      <c r="IS116" s="11">
        <v>0</v>
      </c>
      <c r="IT116" s="11">
        <v>0</v>
      </c>
      <c r="IU116" s="11">
        <v>0</v>
      </c>
      <c r="IV116" s="11">
        <v>0</v>
      </c>
      <c r="IW116" s="11">
        <v>0</v>
      </c>
      <c r="IX116" s="11">
        <v>0</v>
      </c>
      <c r="IY116" s="11">
        <v>0</v>
      </c>
      <c r="IZ116" s="11">
        <v>0</v>
      </c>
      <c r="JA116" s="11">
        <v>0</v>
      </c>
      <c r="JB116" s="11">
        <v>0</v>
      </c>
      <c r="JC116" s="11">
        <v>0</v>
      </c>
      <c r="JD116" s="11">
        <v>0</v>
      </c>
      <c r="JE116" s="11">
        <v>0</v>
      </c>
      <c r="JF116" s="11">
        <v>0</v>
      </c>
      <c r="JG116" s="11">
        <v>0</v>
      </c>
      <c r="JH116" s="11">
        <v>0</v>
      </c>
      <c r="JI116" s="11">
        <v>0</v>
      </c>
      <c r="JJ116" s="11">
        <v>0</v>
      </c>
      <c r="JK116" s="11">
        <v>0</v>
      </c>
      <c r="JL116" s="11">
        <v>0</v>
      </c>
      <c r="JM116" s="11">
        <v>0</v>
      </c>
      <c r="JN116" s="11">
        <v>0</v>
      </c>
      <c r="JO116" s="11">
        <v>0</v>
      </c>
      <c r="JP116" s="11">
        <v>0</v>
      </c>
      <c r="JQ116" s="11">
        <v>0</v>
      </c>
      <c r="JR116" s="11">
        <v>0</v>
      </c>
      <c r="JS116" s="11">
        <v>0</v>
      </c>
      <c r="JT116" s="11">
        <v>0</v>
      </c>
      <c r="JU116" s="11">
        <v>0</v>
      </c>
      <c r="JV116" s="11">
        <v>0</v>
      </c>
      <c r="JW116" s="11">
        <v>0</v>
      </c>
      <c r="JX116" s="11">
        <v>0</v>
      </c>
      <c r="JY116" s="11">
        <v>0</v>
      </c>
      <c r="JZ116" s="11">
        <v>0</v>
      </c>
      <c r="KA116" s="11">
        <v>0</v>
      </c>
      <c r="KB116" s="11">
        <v>0</v>
      </c>
      <c r="KC116" s="11">
        <v>0</v>
      </c>
      <c r="KD116" s="11">
        <v>0</v>
      </c>
      <c r="KE116" s="11">
        <v>0</v>
      </c>
      <c r="KF116" s="11">
        <v>0</v>
      </c>
      <c r="KG116" s="11">
        <v>0</v>
      </c>
      <c r="KH116" s="11">
        <v>0</v>
      </c>
      <c r="KI116" s="11">
        <v>0</v>
      </c>
      <c r="KJ116" s="11">
        <v>0</v>
      </c>
      <c r="KK116" s="11">
        <v>0</v>
      </c>
      <c r="KL116" s="11">
        <v>0</v>
      </c>
      <c r="KM116" s="11">
        <v>0</v>
      </c>
      <c r="KN116" s="11">
        <v>0</v>
      </c>
      <c r="KO116" s="11">
        <v>0</v>
      </c>
      <c r="KP116" s="11">
        <v>0</v>
      </c>
      <c r="KQ116" s="11">
        <v>0</v>
      </c>
      <c r="KR116" s="11">
        <v>0</v>
      </c>
      <c r="KS116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B37" sqref="B37"/>
    </sheetView>
  </sheetViews>
  <sheetFormatPr baseColWidth="10" defaultColWidth="8.83203125" defaultRowHeight="15" x14ac:dyDescent="0.2"/>
  <cols>
    <col min="1" max="16384" width="8.83203125" style="28"/>
  </cols>
  <sheetData>
    <row r="1" spans="1:9" x14ac:dyDescent="0.2">
      <c r="B1" s="28" t="s">
        <v>96</v>
      </c>
      <c r="C1" s="28" t="s">
        <v>97</v>
      </c>
      <c r="D1" s="28" t="s">
        <v>98</v>
      </c>
      <c r="E1" s="28" t="s">
        <v>99</v>
      </c>
      <c r="F1" s="28" t="s">
        <v>100</v>
      </c>
      <c r="G1" s="28" t="s">
        <v>101</v>
      </c>
      <c r="H1" s="28" t="s">
        <v>102</v>
      </c>
      <c r="I1" s="28" t="s">
        <v>103</v>
      </c>
    </row>
    <row r="2" spans="1:9" x14ac:dyDescent="0.2">
      <c r="A2" s="28">
        <v>1</v>
      </c>
      <c r="B2" s="28">
        <v>-0.21553966281737921</v>
      </c>
      <c r="C2" s="28">
        <v>-0.50058515915858692</v>
      </c>
      <c r="D2" s="28">
        <v>0.62747969083482158</v>
      </c>
      <c r="E2" s="28">
        <v>0.48666937612002975</v>
      </c>
      <c r="F2" s="28">
        <v>0.12197756001218407</v>
      </c>
      <c r="G2" s="28">
        <v>0.23707804617418102</v>
      </c>
      <c r="H2" s="28">
        <v>1.1335977110143856E-2</v>
      </c>
      <c r="I2" s="28">
        <v>-3.4150821632654635E-2</v>
      </c>
    </row>
    <row r="3" spans="1:9" x14ac:dyDescent="0.2">
      <c r="A3" s="28">
        <v>2</v>
      </c>
      <c r="B3" s="28">
        <v>-0.33077769682832425</v>
      </c>
      <c r="C3" s="28">
        <v>-0.42858808902761247</v>
      </c>
      <c r="D3" s="28">
        <v>0.12942138067547068</v>
      </c>
      <c r="E3" s="28">
        <v>-0.35378044656904517</v>
      </c>
      <c r="F3" s="28">
        <v>-0.21247746358965672</v>
      </c>
      <c r="G3" s="28">
        <v>-0.6738879941617385</v>
      </c>
      <c r="H3" s="28">
        <v>-0.10014419188519384</v>
      </c>
      <c r="I3" s="28">
        <v>0.23598158126622215</v>
      </c>
    </row>
    <row r="4" spans="1:9" x14ac:dyDescent="0.2">
      <c r="A4" s="28">
        <v>3</v>
      </c>
      <c r="B4" s="28">
        <v>-0.37210614596207203</v>
      </c>
      <c r="C4" s="28">
        <v>-0.26703646218628996</v>
      </c>
      <c r="D4" s="28">
        <v>-0.15695481103788264</v>
      </c>
      <c r="E4" s="28">
        <v>-0.41375210205274687</v>
      </c>
      <c r="F4" s="28">
        <v>-9.5821978180736941E-2</v>
      </c>
      <c r="G4" s="28">
        <v>0.31095678308097369</v>
      </c>
      <c r="H4" s="28">
        <v>0.41323576252426025</v>
      </c>
      <c r="I4" s="28">
        <v>-0.56370485314899965</v>
      </c>
    </row>
    <row r="5" spans="1:9" x14ac:dyDescent="0.2">
      <c r="A5" s="28">
        <v>4</v>
      </c>
      <c r="B5" s="28">
        <v>-0.39152126572044488</v>
      </c>
      <c r="C5" s="28">
        <v>-0.10950027363410454</v>
      </c>
      <c r="D5" s="28">
        <v>-0.25593595531161406</v>
      </c>
      <c r="E5" s="28">
        <v>-0.17414285055189943</v>
      </c>
      <c r="F5" s="28">
        <v>-1.8986045098138296E-2</v>
      </c>
      <c r="G5" s="28">
        <v>0.55107834422503266</v>
      </c>
      <c r="H5" s="28">
        <v>-0.41590494984705767</v>
      </c>
      <c r="I5" s="28">
        <v>0.51172952255420201</v>
      </c>
    </row>
    <row r="6" spans="1:9" x14ac:dyDescent="0.2">
      <c r="A6" s="28">
        <v>5</v>
      </c>
      <c r="B6" s="28">
        <v>-0.40404786909624529</v>
      </c>
      <c r="C6" s="28">
        <v>1.8544484717994733E-2</v>
      </c>
      <c r="D6" s="28">
        <v>-0.35537416579335074</v>
      </c>
      <c r="E6" s="28">
        <v>0.26910423649922177</v>
      </c>
      <c r="F6" s="28">
        <v>0.59475388415333785</v>
      </c>
      <c r="G6" s="28">
        <v>-0.2779827360713078</v>
      </c>
      <c r="H6" s="28">
        <v>-0.31606806108612912</v>
      </c>
      <c r="I6" s="28">
        <v>-0.3267842258161513</v>
      </c>
    </row>
    <row r="7" spans="1:9" x14ac:dyDescent="0.2">
      <c r="A7" s="28">
        <v>6</v>
      </c>
      <c r="B7" s="28">
        <v>-0.39383854015999653</v>
      </c>
      <c r="C7" s="28">
        <v>0.19351790760377957</v>
      </c>
      <c r="D7" s="28">
        <v>-0.19458799207093594</v>
      </c>
      <c r="E7" s="28">
        <v>0.33607856595358804</v>
      </c>
      <c r="F7" s="28">
        <v>6.8982849535519225E-3</v>
      </c>
      <c r="G7" s="28">
        <v>-9.9898051942734448E-2</v>
      </c>
      <c r="H7" s="28">
        <v>0.68477979892011354</v>
      </c>
      <c r="I7" s="28">
        <v>0.42151886605863109</v>
      </c>
    </row>
    <row r="8" spans="1:9" x14ac:dyDescent="0.2">
      <c r="A8" s="28">
        <v>7</v>
      </c>
      <c r="B8" s="28">
        <v>-0.37557766757576505</v>
      </c>
      <c r="C8" s="28">
        <v>0.37057030043130296</v>
      </c>
      <c r="D8" s="28">
        <v>6.7806071957781919E-2</v>
      </c>
      <c r="E8" s="28">
        <v>0.30474642914834604</v>
      </c>
      <c r="F8" s="28">
        <v>-0.68361647743917042</v>
      </c>
      <c r="G8" s="28">
        <v>-3.9278391356670744E-2</v>
      </c>
      <c r="H8" s="28">
        <v>-0.27790344650048621</v>
      </c>
      <c r="I8" s="28">
        <v>-0.2793678806749873</v>
      </c>
    </row>
    <row r="9" spans="1:9" x14ac:dyDescent="0.2">
      <c r="A9" s="28">
        <v>8</v>
      </c>
      <c r="B9" s="28">
        <v>-0.30488493410007633</v>
      </c>
      <c r="C9" s="28">
        <v>0.55435777280775134</v>
      </c>
      <c r="D9" s="28">
        <v>0.575002930530639</v>
      </c>
      <c r="E9" s="28">
        <v>-0.3977932892181858</v>
      </c>
      <c r="F9" s="28">
        <v>0.33063760166067024</v>
      </c>
      <c r="G9" s="28">
        <v>2.2151626708178468E-2</v>
      </c>
      <c r="H9" s="28">
        <v>7.0139784477046968E-3</v>
      </c>
      <c r="I9" s="28">
        <v>3.1680459737382143E-2</v>
      </c>
    </row>
    <row r="15" spans="1:9" x14ac:dyDescent="0.2">
      <c r="B15" s="28" t="s">
        <v>104</v>
      </c>
      <c r="C15" s="28" t="s">
        <v>105</v>
      </c>
      <c r="D15" s="28" t="s">
        <v>106</v>
      </c>
      <c r="E15" s="28" t="s">
        <v>107</v>
      </c>
      <c r="F15" s="28" t="s">
        <v>108</v>
      </c>
      <c r="G15" s="28" t="s">
        <v>109</v>
      </c>
      <c r="H15" s="28" t="s">
        <v>110</v>
      </c>
      <c r="I15" s="28" t="s">
        <v>111</v>
      </c>
    </row>
    <row r="16" spans="1:9" x14ac:dyDescent="0.2">
      <c r="A16" s="28" t="s">
        <v>60</v>
      </c>
      <c r="B16" s="28">
        <f>-B2</f>
        <v>0.21553966281737921</v>
      </c>
      <c r="C16" s="28">
        <f>C2</f>
        <v>-0.50058515915858692</v>
      </c>
      <c r="D16" s="28">
        <f t="shared" ref="D16:I16" si="0">D2</f>
        <v>0.62747969083482158</v>
      </c>
      <c r="E16" s="28">
        <f t="shared" si="0"/>
        <v>0.48666937612002975</v>
      </c>
      <c r="F16" s="28">
        <f t="shared" si="0"/>
        <v>0.12197756001218407</v>
      </c>
      <c r="G16" s="28">
        <f t="shared" si="0"/>
        <v>0.23707804617418102</v>
      </c>
      <c r="H16" s="28">
        <f t="shared" si="0"/>
        <v>1.1335977110143856E-2</v>
      </c>
      <c r="I16" s="28">
        <f t="shared" si="0"/>
        <v>-3.4150821632654635E-2</v>
      </c>
    </row>
    <row r="17" spans="1:9" x14ac:dyDescent="0.2">
      <c r="A17" s="28" t="s">
        <v>59</v>
      </c>
      <c r="B17" s="28">
        <f t="shared" ref="B17:B23" si="1">-B3</f>
        <v>0.33077769682832425</v>
      </c>
      <c r="C17" s="28">
        <f t="shared" ref="C17:I23" si="2">C3</f>
        <v>-0.42858808902761247</v>
      </c>
      <c r="D17" s="28">
        <f t="shared" si="2"/>
        <v>0.12942138067547068</v>
      </c>
      <c r="E17" s="28">
        <f t="shared" si="2"/>
        <v>-0.35378044656904517</v>
      </c>
      <c r="F17" s="28">
        <f t="shared" si="2"/>
        <v>-0.21247746358965672</v>
      </c>
      <c r="G17" s="28">
        <f t="shared" si="2"/>
        <v>-0.6738879941617385</v>
      </c>
      <c r="H17" s="28">
        <f t="shared" si="2"/>
        <v>-0.10014419188519384</v>
      </c>
      <c r="I17" s="28">
        <f t="shared" si="2"/>
        <v>0.23598158126622215</v>
      </c>
    </row>
    <row r="18" spans="1:9" x14ac:dyDescent="0.2">
      <c r="A18" s="28" t="s">
        <v>58</v>
      </c>
      <c r="B18" s="28">
        <f t="shared" si="1"/>
        <v>0.37210614596207203</v>
      </c>
      <c r="C18" s="28">
        <f t="shared" si="2"/>
        <v>-0.26703646218628996</v>
      </c>
      <c r="D18" s="28">
        <f t="shared" si="2"/>
        <v>-0.15695481103788264</v>
      </c>
      <c r="E18" s="28">
        <f t="shared" si="2"/>
        <v>-0.41375210205274687</v>
      </c>
      <c r="F18" s="28">
        <f t="shared" si="2"/>
        <v>-9.5821978180736941E-2</v>
      </c>
      <c r="G18" s="28">
        <f t="shared" si="2"/>
        <v>0.31095678308097369</v>
      </c>
      <c r="H18" s="28">
        <f t="shared" si="2"/>
        <v>0.41323576252426025</v>
      </c>
      <c r="I18" s="28">
        <f t="shared" si="2"/>
        <v>-0.56370485314899965</v>
      </c>
    </row>
    <row r="19" spans="1:9" x14ac:dyDescent="0.2">
      <c r="A19" s="28" t="s">
        <v>57</v>
      </c>
      <c r="B19" s="28">
        <f t="shared" si="1"/>
        <v>0.39152126572044488</v>
      </c>
      <c r="C19" s="28">
        <f t="shared" si="2"/>
        <v>-0.10950027363410454</v>
      </c>
      <c r="D19" s="28">
        <f t="shared" si="2"/>
        <v>-0.25593595531161406</v>
      </c>
      <c r="E19" s="28">
        <f t="shared" si="2"/>
        <v>-0.17414285055189943</v>
      </c>
      <c r="F19" s="28">
        <f t="shared" si="2"/>
        <v>-1.8986045098138296E-2</v>
      </c>
      <c r="G19" s="28">
        <f t="shared" si="2"/>
        <v>0.55107834422503266</v>
      </c>
      <c r="H19" s="28">
        <f t="shared" si="2"/>
        <v>-0.41590494984705767</v>
      </c>
      <c r="I19" s="28">
        <f t="shared" si="2"/>
        <v>0.51172952255420201</v>
      </c>
    </row>
    <row r="20" spans="1:9" x14ac:dyDescent="0.2">
      <c r="A20" s="28" t="s">
        <v>56</v>
      </c>
      <c r="B20" s="28">
        <f t="shared" si="1"/>
        <v>0.40404786909624529</v>
      </c>
      <c r="C20" s="28">
        <f t="shared" si="2"/>
        <v>1.8544484717994733E-2</v>
      </c>
      <c r="D20" s="28">
        <f t="shared" si="2"/>
        <v>-0.35537416579335074</v>
      </c>
      <c r="E20" s="28">
        <f t="shared" si="2"/>
        <v>0.26910423649922177</v>
      </c>
      <c r="F20" s="28">
        <f t="shared" si="2"/>
        <v>0.59475388415333785</v>
      </c>
      <c r="G20" s="28">
        <f t="shared" si="2"/>
        <v>-0.2779827360713078</v>
      </c>
      <c r="H20" s="28">
        <f t="shared" si="2"/>
        <v>-0.31606806108612912</v>
      </c>
      <c r="I20" s="28">
        <f t="shared" si="2"/>
        <v>-0.3267842258161513</v>
      </c>
    </row>
    <row r="21" spans="1:9" x14ac:dyDescent="0.2">
      <c r="A21" s="28" t="s">
        <v>55</v>
      </c>
      <c r="B21" s="28">
        <f t="shared" si="1"/>
        <v>0.39383854015999653</v>
      </c>
      <c r="C21" s="28">
        <f t="shared" si="2"/>
        <v>0.19351790760377957</v>
      </c>
      <c r="D21" s="28">
        <f t="shared" si="2"/>
        <v>-0.19458799207093594</v>
      </c>
      <c r="E21" s="28">
        <f t="shared" si="2"/>
        <v>0.33607856595358804</v>
      </c>
      <c r="F21" s="28">
        <f t="shared" si="2"/>
        <v>6.8982849535519225E-3</v>
      </c>
      <c r="G21" s="28">
        <f t="shared" si="2"/>
        <v>-9.9898051942734448E-2</v>
      </c>
      <c r="H21" s="28">
        <f t="shared" si="2"/>
        <v>0.68477979892011354</v>
      </c>
      <c r="I21" s="28">
        <f t="shared" si="2"/>
        <v>0.42151886605863109</v>
      </c>
    </row>
    <row r="22" spans="1:9" x14ac:dyDescent="0.2">
      <c r="A22" s="28" t="s">
        <v>54</v>
      </c>
      <c r="B22" s="28">
        <f t="shared" si="1"/>
        <v>0.37557766757576505</v>
      </c>
      <c r="C22" s="28">
        <f t="shared" si="2"/>
        <v>0.37057030043130296</v>
      </c>
      <c r="D22" s="28">
        <f t="shared" si="2"/>
        <v>6.7806071957781919E-2</v>
      </c>
      <c r="E22" s="28">
        <f t="shared" si="2"/>
        <v>0.30474642914834604</v>
      </c>
      <c r="F22" s="28">
        <f t="shared" si="2"/>
        <v>-0.68361647743917042</v>
      </c>
      <c r="G22" s="28">
        <f t="shared" si="2"/>
        <v>-3.9278391356670744E-2</v>
      </c>
      <c r="H22" s="28">
        <f t="shared" si="2"/>
        <v>-0.27790344650048621</v>
      </c>
      <c r="I22" s="28">
        <f t="shared" si="2"/>
        <v>-0.2793678806749873</v>
      </c>
    </row>
    <row r="23" spans="1:9" x14ac:dyDescent="0.2">
      <c r="A23" s="28" t="s">
        <v>53</v>
      </c>
      <c r="B23" s="28">
        <f t="shared" si="1"/>
        <v>0.30488493410007633</v>
      </c>
      <c r="C23" s="28">
        <f t="shared" si="2"/>
        <v>0.55435777280775134</v>
      </c>
      <c r="D23" s="28">
        <f t="shared" si="2"/>
        <v>0.575002930530639</v>
      </c>
      <c r="E23" s="28">
        <f t="shared" si="2"/>
        <v>-0.3977932892181858</v>
      </c>
      <c r="F23" s="28">
        <f t="shared" si="2"/>
        <v>0.33063760166067024</v>
      </c>
      <c r="G23" s="28">
        <f t="shared" si="2"/>
        <v>2.2151626708178468E-2</v>
      </c>
      <c r="H23" s="28">
        <f t="shared" si="2"/>
        <v>7.0139784477046968E-3</v>
      </c>
      <c r="I23" s="28">
        <f t="shared" si="2"/>
        <v>3.1680459737382143E-2</v>
      </c>
    </row>
    <row r="31" spans="1:9" x14ac:dyDescent="0.2">
      <c r="B31" s="28">
        <v>0.17556876387563652</v>
      </c>
      <c r="C31" s="28">
        <v>4.7698006206139315E-2</v>
      </c>
      <c r="D31" s="28">
        <v>2.0778937463898875E-2</v>
      </c>
      <c r="E31" s="28">
        <v>1.2917784700816693E-2</v>
      </c>
      <c r="F31" s="28">
        <v>9.1372650243783902E-3</v>
      </c>
      <c r="G31" s="28">
        <v>7.3265600244242397E-3</v>
      </c>
      <c r="H31" s="28">
        <v>5.5602091907424349E-3</v>
      </c>
      <c r="I31" s="28">
        <v>5.2797427446670906E-3</v>
      </c>
    </row>
    <row r="32" spans="1:9" x14ac:dyDescent="0.2">
      <c r="B32" s="28">
        <f ca="1">_xlfn.NORM.INV(RAND(),0,B31)</f>
        <v>0.2298068771194266</v>
      </c>
      <c r="C32" s="28">
        <f t="shared" ref="C32:I32" ca="1" si="3">_xlfn.NORM.INV(RAND(),0,C31)</f>
        <v>1.2486259570376296E-2</v>
      </c>
      <c r="D32" s="28">
        <f t="shared" ca="1" si="3"/>
        <v>2.8365957189758612E-2</v>
      </c>
      <c r="E32" s="28">
        <f t="shared" ca="1" si="3"/>
        <v>3.1872334896747988E-3</v>
      </c>
      <c r="F32" s="28">
        <f t="shared" ca="1" si="3"/>
        <v>7.5837332399932523E-3</v>
      </c>
      <c r="G32" s="28">
        <f t="shared" ca="1" si="3"/>
        <v>-9.5790271378924634E-3</v>
      </c>
      <c r="H32" s="28">
        <f t="shared" ca="1" si="3"/>
        <v>1.0096477791146386E-2</v>
      </c>
      <c r="I32" s="28">
        <f t="shared" ca="1" si="3"/>
        <v>-4.5184735860817459E-3</v>
      </c>
    </row>
    <row r="34" spans="1:9" x14ac:dyDescent="0.2">
      <c r="A34" s="29"/>
      <c r="B34" s="29" t="s">
        <v>104</v>
      </c>
      <c r="C34" s="29" t="s">
        <v>105</v>
      </c>
      <c r="D34" s="29" t="s">
        <v>106</v>
      </c>
      <c r="E34" s="29" t="s">
        <v>107</v>
      </c>
      <c r="F34" s="29" t="s">
        <v>108</v>
      </c>
      <c r="G34" s="29" t="s">
        <v>109</v>
      </c>
      <c r="H34" s="29" t="s">
        <v>110</v>
      </c>
      <c r="I34" s="29" t="s">
        <v>111</v>
      </c>
    </row>
    <row r="35" spans="1:9" x14ac:dyDescent="0.2">
      <c r="A35" s="29" t="s">
        <v>60</v>
      </c>
      <c r="B35" s="29">
        <f t="array" ref="B35:B42" ca="1">B16:B23*B32</f>
        <v>4.9532496807436106E-2</v>
      </c>
      <c r="C35" s="29">
        <f t="array" ref="C35:C42" ca="1">C16:C23*C32</f>
        <v>-6.250436234332247E-3</v>
      </c>
      <c r="D35" s="29">
        <f t="array" ref="D35:D42" ca="1">D16:D23*D32</f>
        <v>1.779906204766352E-2</v>
      </c>
      <c r="E35" s="29">
        <f t="array" aca="1" ref="E35:E42" ca="1">E16:E23*E32</f>
        <v>1.5511289339688995E-3</v>
      </c>
      <c r="F35" s="29">
        <f t="array" aca="1" ref="F35:F42" ca="1">F16:F23*F32</f>
        <v>9.250452763976721E-4</v>
      </c>
      <c r="G35" s="29">
        <f t="array" aca="1" ref="G35:G42" ca="1">G16:G23*G32</f>
        <v>-2.2709770381010024E-3</v>
      </c>
      <c r="H35" s="29">
        <f t="array" aca="1" ref="H35:H42" ca="1">H16:H23*H32</f>
        <v>1.1445344113351123E-4</v>
      </c>
      <c r="I35" s="29">
        <f t="array" aca="1" ref="I35:I42" ca="1">I16:I23*I32</f>
        <v>1.5430958549013905E-4</v>
      </c>
    </row>
    <row r="36" spans="1:9" x14ac:dyDescent="0.2">
      <c r="A36" s="29" t="s">
        <v>59</v>
      </c>
      <c r="B36" s="29">
        <f ca="1"/>
        <v>7.6014989528873658E-2</v>
      </c>
      <c r="C36" s="29">
        <f ca="1"/>
        <v>-5.3514621283703139E-3</v>
      </c>
      <c r="D36" s="29">
        <f ca="1"/>
        <v>3.6711613436798537E-3</v>
      </c>
      <c r="E36" s="29">
        <f ca="1"/>
        <v>-1.1275808872969666E-3</v>
      </c>
      <c r="F36" s="29">
        <f ca="1"/>
        <v>-1.6113724033743357E-3</v>
      </c>
      <c r="G36" s="29">
        <f ca="1"/>
        <v>6.4551913839752109E-3</v>
      </c>
      <c r="H36" s="29">
        <f ca="1"/>
        <v>-1.0111036092811617E-3</v>
      </c>
      <c r="I36" s="29">
        <f ca="1"/>
        <v>-1.0662765417532277E-3</v>
      </c>
    </row>
    <row r="37" spans="1:9" x14ac:dyDescent="0.2">
      <c r="A37" s="29" t="s">
        <v>58</v>
      </c>
      <c r="B37" s="29">
        <f ca="1"/>
        <v>8.5512551360489311E-2</v>
      </c>
      <c r="C37" s="29">
        <f ca="1"/>
        <v>-3.3342865816129909E-3</v>
      </c>
      <c r="D37" s="29">
        <f ca="1"/>
        <v>-4.4521734506272311E-3</v>
      </c>
      <c r="E37" s="29">
        <f ca="1"/>
        <v>-1.3187245560858599E-3</v>
      </c>
      <c r="F37" s="29">
        <f ca="1"/>
        <v>-7.2668832105116294E-4</v>
      </c>
      <c r="G37" s="29">
        <f ca="1"/>
        <v>-2.9786634638443868E-3</v>
      </c>
      <c r="H37" s="29">
        <f ca="1"/>
        <v>4.1722256988336358E-3</v>
      </c>
      <c r="I37" s="29">
        <f ca="1"/>
        <v>2.5470854892998443E-3</v>
      </c>
    </row>
    <row r="38" spans="1:9" x14ac:dyDescent="0.2">
      <c r="A38" s="29" t="s">
        <v>57</v>
      </c>
      <c r="B38" s="29">
        <f ca="1"/>
        <v>8.9974279401060647E-2</v>
      </c>
      <c r="C38" s="29">
        <f ca="1"/>
        <v>-1.3672488396226611E-3</v>
      </c>
      <c r="D38" s="29">
        <f ca="1"/>
        <v>-7.2598683516892177E-3</v>
      </c>
      <c r="E38" s="29">
        <f ca="1"/>
        <v>-5.5503392526644736E-4</v>
      </c>
      <c r="F38" s="29">
        <f ca="1"/>
        <v>-1.4398510130676233E-4</v>
      </c>
      <c r="G38" s="29">
        <f ca="1"/>
        <v>-5.2787944144364321E-3</v>
      </c>
      <c r="H38" s="29">
        <f ca="1"/>
        <v>-4.1991750893586692E-3</v>
      </c>
      <c r="I38" s="29">
        <f ca="1"/>
        <v>-2.3122363308793847E-3</v>
      </c>
    </row>
    <row r="39" spans="1:9" x14ac:dyDescent="0.2">
      <c r="A39" s="29" t="s">
        <v>56</v>
      </c>
      <c r="B39" s="29">
        <f ca="1"/>
        <v>9.2852979003767003E-2</v>
      </c>
      <c r="C39" s="29">
        <f ca="1"/>
        <v>2.3155124978775871E-4</v>
      </c>
      <c r="D39" s="29">
        <f ca="1"/>
        <v>-1.0080528373240366E-2</v>
      </c>
      <c r="E39" s="29">
        <f ca="1"/>
        <v>8.5769803478368694E-4</v>
      </c>
      <c r="F39" s="29">
        <f ca="1"/>
        <v>4.5104548008687642E-3</v>
      </c>
      <c r="G39" s="29">
        <f ca="1"/>
        <v>2.6628041726926557E-3</v>
      </c>
      <c r="H39" s="29">
        <f ca="1"/>
        <v>-3.1911741592468017E-3</v>
      </c>
      <c r="I39" s="29">
        <f ca="1"/>
        <v>1.4765658926984523E-3</v>
      </c>
    </row>
    <row r="40" spans="1:9" x14ac:dyDescent="0.2">
      <c r="A40" s="29" t="s">
        <v>55</v>
      </c>
      <c r="B40" s="29">
        <f ca="1"/>
        <v>9.0506805003442686E-2</v>
      </c>
      <c r="C40" s="29">
        <f ca="1"/>
        <v>2.4163148258568887E-3</v>
      </c>
      <c r="D40" s="29">
        <f ca="1"/>
        <v>-5.5196746527252571E-3</v>
      </c>
      <c r="E40" s="29">
        <f ca="1"/>
        <v>1.0711608605691563E-3</v>
      </c>
      <c r="F40" s="29">
        <f ca="1"/>
        <v>5.2314752901197023E-5</v>
      </c>
      <c r="G40" s="29">
        <f ca="1"/>
        <v>9.5692615058204421E-4</v>
      </c>
      <c r="H40" s="29">
        <f ca="1"/>
        <v>6.9138640316226138E-3</v>
      </c>
      <c r="I40" s="29">
        <f ca="1"/>
        <v>-1.904621862321054E-3</v>
      </c>
    </row>
    <row r="41" spans="1:9" x14ac:dyDescent="0.2">
      <c r="A41" s="29" t="s">
        <v>54</v>
      </c>
      <c r="B41" s="29">
        <f ca="1"/>
        <v>8.6310330901384694E-2</v>
      </c>
      <c r="C41" s="29">
        <f ca="1"/>
        <v>4.6270369602575759E-3</v>
      </c>
      <c r="D41" s="29">
        <f ca="1"/>
        <v>1.9233841343601339E-3</v>
      </c>
      <c r="E41" s="29">
        <f ca="1"/>
        <v>9.7129802484041683E-4</v>
      </c>
      <c r="F41" s="29">
        <f ca="1"/>
        <v>-5.184365003362534E-3</v>
      </c>
      <c r="G41" s="29">
        <f ca="1"/>
        <v>3.7624877673830983E-4</v>
      </c>
      <c r="H41" s="29">
        <f ca="1"/>
        <v>-2.8058459756751968E-3</v>
      </c>
      <c r="I41" s="29">
        <f ca="1"/>
        <v>1.2623163896295672E-3</v>
      </c>
    </row>
    <row r="42" spans="1:9" x14ac:dyDescent="0.2">
      <c r="A42" s="29" t="s">
        <v>53</v>
      </c>
      <c r="B42" s="29">
        <f ca="1"/>
        <v>7.006465458630072E-2</v>
      </c>
      <c r="C42" s="29">
        <f ca="1"/>
        <v>6.9218550461332736E-3</v>
      </c>
      <c r="D42" s="29">
        <f ca="1"/>
        <v>1.631050851141785E-2</v>
      </c>
      <c r="E42" s="29">
        <f ca="1"/>
        <v>-1.2678600933640949E-3</v>
      </c>
      <c r="F42" s="29">
        <f ca="1"/>
        <v>2.5074673701056733E-3</v>
      </c>
      <c r="G42" s="29">
        <f ca="1"/>
        <v>-2.1219103338610505E-4</v>
      </c>
      <c r="H42" s="29">
        <f ca="1"/>
        <v>7.0816477624829872E-5</v>
      </c>
      <c r="I42" s="29">
        <f ca="1"/>
        <v>-1.4314732051828747E-4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5" sqref="B35"/>
    </sheetView>
  </sheetViews>
  <sheetFormatPr baseColWidth="10" defaultColWidth="8.83203125" defaultRowHeight="15" x14ac:dyDescent="0.2"/>
  <cols>
    <col min="1" max="16384" width="8.83203125" style="28"/>
  </cols>
  <sheetData>
    <row r="1" spans="1:5" x14ac:dyDescent="0.2">
      <c r="B1" s="28" t="s">
        <v>112</v>
      </c>
    </row>
    <row r="2" spans="1:5" ht="16" x14ac:dyDescent="0.2">
      <c r="A2" s="28" t="s">
        <v>113</v>
      </c>
      <c r="B2" s="28">
        <v>0.17556876387563652</v>
      </c>
      <c r="C2" s="28">
        <f>B2^2</f>
        <v>3.0824390848819012E-2</v>
      </c>
      <c r="D2" s="28">
        <f>D1+C2</f>
        <v>3.0824390848819012E-2</v>
      </c>
      <c r="E2" s="30">
        <f>D2/D$9</f>
        <v>0.90943278107758541</v>
      </c>
    </row>
    <row r="3" spans="1:5" ht="16" x14ac:dyDescent="0.2">
      <c r="A3" s="28" t="s">
        <v>114</v>
      </c>
      <c r="B3" s="28">
        <v>4.7698006206139315E-2</v>
      </c>
      <c r="C3" s="28">
        <f t="shared" ref="C3:C9" si="0">B3^2</f>
        <v>2.2750997960409047E-3</v>
      </c>
      <c r="D3" s="28">
        <f t="shared" ref="D3:D9" si="1">D2+C3</f>
        <v>3.3099490644859918E-2</v>
      </c>
      <c r="E3" s="30">
        <f t="shared" ref="E3:E8" si="2">D3/D$9</f>
        <v>0.97655658394169942</v>
      </c>
    </row>
    <row r="4" spans="1:5" ht="16" x14ac:dyDescent="0.2">
      <c r="A4" s="28" t="s">
        <v>115</v>
      </c>
      <c r="B4" s="28">
        <v>2.0778937463898875E-2</v>
      </c>
      <c r="C4" s="28">
        <f t="shared" si="0"/>
        <v>4.3176424212862022E-4</v>
      </c>
      <c r="D4" s="28">
        <f t="shared" si="1"/>
        <v>3.3531254886988535E-2</v>
      </c>
      <c r="E4" s="30">
        <f t="shared" si="2"/>
        <v>0.98929521541749155</v>
      </c>
    </row>
    <row r="5" spans="1:5" ht="16" x14ac:dyDescent="0.2">
      <c r="A5" s="28" t="s">
        <v>116</v>
      </c>
      <c r="B5" s="28">
        <v>1.2917784700816693E-2</v>
      </c>
      <c r="C5" s="28">
        <f t="shared" si="0"/>
        <v>1.6686916157665382E-4</v>
      </c>
      <c r="D5" s="28">
        <f t="shared" si="1"/>
        <v>3.369812404856519E-2</v>
      </c>
      <c r="E5" s="30">
        <f t="shared" si="2"/>
        <v>0.99421846877335007</v>
      </c>
    </row>
    <row r="6" spans="1:5" ht="16" x14ac:dyDescent="0.2">
      <c r="A6" s="28" t="s">
        <v>117</v>
      </c>
      <c r="B6" s="28">
        <v>9.1372650243783902E-3</v>
      </c>
      <c r="C6" s="28">
        <f t="shared" si="0"/>
        <v>8.3489612125728618E-5</v>
      </c>
      <c r="D6" s="28">
        <f t="shared" si="1"/>
        <v>3.3781613660690921E-2</v>
      </c>
      <c r="E6" s="30">
        <f t="shared" si="2"/>
        <v>0.9966817190779218</v>
      </c>
    </row>
    <row r="7" spans="1:5" ht="16" x14ac:dyDescent="0.2">
      <c r="A7" s="28" t="s">
        <v>118</v>
      </c>
      <c r="B7" s="28">
        <v>7.3265600244242397E-3</v>
      </c>
      <c r="C7" s="28">
        <f t="shared" si="0"/>
        <v>5.3678481791491316E-5</v>
      </c>
      <c r="D7" s="28">
        <f t="shared" si="1"/>
        <v>3.3835292142482411E-2</v>
      </c>
      <c r="E7" s="30">
        <f t="shared" si="2"/>
        <v>0.99826543150938829</v>
      </c>
    </row>
    <row r="8" spans="1:5" ht="16" x14ac:dyDescent="0.2">
      <c r="A8" s="28" t="s">
        <v>119</v>
      </c>
      <c r="B8" s="28">
        <v>5.5602091907424349E-3</v>
      </c>
      <c r="C8" s="28">
        <f t="shared" si="0"/>
        <v>3.0915926244816643E-5</v>
      </c>
      <c r="D8" s="28">
        <f t="shared" si="1"/>
        <v>3.3866208068727227E-2</v>
      </c>
      <c r="E8" s="30">
        <f t="shared" si="2"/>
        <v>0.99917756492095544</v>
      </c>
    </row>
    <row r="9" spans="1:5" ht="16" x14ac:dyDescent="0.2">
      <c r="A9" s="28" t="s">
        <v>120</v>
      </c>
      <c r="B9" s="28">
        <v>5.2797427446670906E-3</v>
      </c>
      <c r="C9" s="28">
        <f t="shared" si="0"/>
        <v>2.7875683449864784E-5</v>
      </c>
      <c r="D9" s="28">
        <f t="shared" si="1"/>
        <v>3.389408375217709E-2</v>
      </c>
      <c r="E9" s="30">
        <f>D9/D$9</f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SD!E2:E9</xm:f>
              <xm:sqref>E10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23" workbookViewId="0">
      <selection activeCell="N32" sqref="N32:N51"/>
    </sheetView>
  </sheetViews>
  <sheetFormatPr baseColWidth="10" defaultRowHeight="15" x14ac:dyDescent="0.2"/>
  <cols>
    <col min="1" max="2" width="10.83203125" style="28"/>
    <col min="3" max="3" width="11.1640625" style="28" bestFit="1" customWidth="1"/>
    <col min="4" max="8" width="10.83203125" style="28"/>
    <col min="9" max="9" width="3.5" style="31" bestFit="1" customWidth="1"/>
    <col min="10" max="14" width="10.83203125" style="28"/>
    <col min="15" max="17" width="12.33203125" style="28" bestFit="1" customWidth="1"/>
    <col min="18" max="16384" width="10.83203125" style="28"/>
  </cols>
  <sheetData>
    <row r="1" spans="1:17" x14ac:dyDescent="0.2">
      <c r="A1" s="28" t="s">
        <v>121</v>
      </c>
    </row>
    <row r="3" spans="1:17" x14ac:dyDescent="0.2">
      <c r="B3" s="28" t="s">
        <v>122</v>
      </c>
      <c r="C3" s="28">
        <v>1</v>
      </c>
      <c r="D3" s="28">
        <v>2</v>
      </c>
      <c r="E3" s="28">
        <v>3</v>
      </c>
      <c r="F3" s="28">
        <v>4</v>
      </c>
      <c r="G3" s="28">
        <v>5</v>
      </c>
    </row>
    <row r="4" spans="1:17" ht="16" x14ac:dyDescent="0.2">
      <c r="B4" s="28" t="s">
        <v>123</v>
      </c>
      <c r="C4" s="32">
        <v>5.0429399999999999E-2</v>
      </c>
      <c r="D4" s="32">
        <v>5.4651999999999999E-2</v>
      </c>
      <c r="E4" s="32">
        <v>5.8310750000000001E-2</v>
      </c>
      <c r="F4" s="32">
        <v>6.5208000000000002E-2</v>
      </c>
      <c r="G4" s="32">
        <v>7.7762999999999999E-2</v>
      </c>
    </row>
    <row r="6" spans="1:17" x14ac:dyDescent="0.2">
      <c r="A6" s="31" t="s">
        <v>124</v>
      </c>
      <c r="B6" s="28" t="s">
        <v>28</v>
      </c>
      <c r="C6" s="28">
        <f t="array" aca="1" ref="C6:G6" ca="1">INDIRECT(B6)</f>
        <v>90.207543980199972</v>
      </c>
      <c r="D6" s="28">
        <f ca="1"/>
        <v>98.278074423564675</v>
      </c>
      <c r="E6" s="28">
        <f ca="1"/>
        <v>98.150535319007076</v>
      </c>
      <c r="F6" s="28">
        <f ca="1"/>
        <v>114.41920734244133</v>
      </c>
      <c r="G6" s="28">
        <f ca="1"/>
        <v>983.55150849817721</v>
      </c>
    </row>
    <row r="7" spans="1:17" x14ac:dyDescent="0.2">
      <c r="A7" s="28">
        <v>0</v>
      </c>
      <c r="B7" s="28" t="s">
        <v>125</v>
      </c>
      <c r="C7" s="28">
        <f t="shared" ref="C7:G12" si="0">1/(1+rate+(Year_=Year)*0.0001)^Year</f>
        <v>0.9519916331359346</v>
      </c>
      <c r="D7" s="28">
        <f t="shared" si="0"/>
        <v>0.8990454322247714</v>
      </c>
      <c r="E7" s="28">
        <f t="shared" si="0"/>
        <v>0.8436462438585367</v>
      </c>
      <c r="F7" s="28">
        <f t="shared" si="0"/>
        <v>0.77671612642600696</v>
      </c>
      <c r="G7" s="28">
        <f t="shared" si="0"/>
        <v>0.68767565513694595</v>
      </c>
    </row>
    <row r="8" spans="1:17" x14ac:dyDescent="0.2">
      <c r="A8" s="28">
        <v>1</v>
      </c>
      <c r="B8" s="28" t="s">
        <v>126</v>
      </c>
      <c r="C8" s="28">
        <f t="shared" si="0"/>
        <v>0.95190101295594387</v>
      </c>
      <c r="D8" s="28">
        <f t="shared" si="0"/>
        <v>0.8990454322247714</v>
      </c>
      <c r="E8" s="28">
        <f t="shared" si="0"/>
        <v>0.8436462438585367</v>
      </c>
      <c r="F8" s="28">
        <f t="shared" si="0"/>
        <v>0.77671612642600696</v>
      </c>
      <c r="G8" s="28">
        <f t="shared" si="0"/>
        <v>0.68767565513694595</v>
      </c>
    </row>
    <row r="9" spans="1:17" x14ac:dyDescent="0.2">
      <c r="A9" s="28">
        <v>2</v>
      </c>
      <c r="B9" s="28" t="s">
        <v>127</v>
      </c>
      <c r="C9" s="28">
        <f t="shared" si="0"/>
        <v>0.9519916331359346</v>
      </c>
      <c r="D9" s="28">
        <f t="shared" si="0"/>
        <v>0.89887496507923981</v>
      </c>
      <c r="E9" s="28">
        <f t="shared" si="0"/>
        <v>0.8436462438585367</v>
      </c>
      <c r="F9" s="28">
        <f t="shared" si="0"/>
        <v>0.77671612642600696</v>
      </c>
      <c r="G9" s="28">
        <f t="shared" si="0"/>
        <v>0.68767565513694595</v>
      </c>
    </row>
    <row r="10" spans="1:17" x14ac:dyDescent="0.2">
      <c r="A10" s="28">
        <v>3</v>
      </c>
      <c r="B10" s="28" t="s">
        <v>128</v>
      </c>
      <c r="C10" s="28">
        <f t="shared" si="0"/>
        <v>0.9519916331359346</v>
      </c>
      <c r="D10" s="28">
        <f t="shared" si="0"/>
        <v>0.8990454322247714</v>
      </c>
      <c r="E10" s="28">
        <f t="shared" si="0"/>
        <v>0.84340714012562579</v>
      </c>
      <c r="F10" s="28">
        <f t="shared" si="0"/>
        <v>0.77671612642600696</v>
      </c>
      <c r="G10" s="28">
        <f t="shared" si="0"/>
        <v>0.68767565513694595</v>
      </c>
    </row>
    <row r="11" spans="1:17" x14ac:dyDescent="0.2">
      <c r="A11" s="28">
        <v>4</v>
      </c>
      <c r="B11" s="28" t="s">
        <v>129</v>
      </c>
      <c r="C11" s="28">
        <f t="shared" si="0"/>
        <v>0.9519916331359346</v>
      </c>
      <c r="D11" s="28">
        <f t="shared" si="0"/>
        <v>0.8990454322247714</v>
      </c>
      <c r="E11" s="28">
        <f t="shared" si="0"/>
        <v>0.8436462438585367</v>
      </c>
      <c r="F11" s="28">
        <f t="shared" si="0"/>
        <v>0.77642452746373114</v>
      </c>
      <c r="G11" s="28">
        <f t="shared" si="0"/>
        <v>0.68767565513694595</v>
      </c>
    </row>
    <row r="12" spans="1:17" x14ac:dyDescent="0.2">
      <c r="A12" s="28">
        <v>5</v>
      </c>
      <c r="B12" s="28" t="s">
        <v>130</v>
      </c>
      <c r="C12" s="28">
        <f t="shared" si="0"/>
        <v>0.9519916331359346</v>
      </c>
      <c r="D12" s="28">
        <f t="shared" si="0"/>
        <v>0.8990454322247714</v>
      </c>
      <c r="E12" s="28">
        <f t="shared" si="0"/>
        <v>0.8436462438585367</v>
      </c>
      <c r="F12" s="28">
        <f t="shared" si="0"/>
        <v>0.77671612642600696</v>
      </c>
      <c r="G12" s="28">
        <f t="shared" si="0"/>
        <v>0.68735671475809024</v>
      </c>
    </row>
    <row r="15" spans="1:17" x14ac:dyDescent="0.2">
      <c r="D15" s="33" t="s">
        <v>131</v>
      </c>
      <c r="E15" s="31" t="s">
        <v>132</v>
      </c>
    </row>
    <row r="16" spans="1:17" x14ac:dyDescent="0.2">
      <c r="B16" s="28" t="s">
        <v>133</v>
      </c>
      <c r="C16" s="34">
        <f ca="1">SUMPRODUCT(INDIRECT($B$6),INDIRECT(B7))</f>
        <v>1022.2732829509998</v>
      </c>
      <c r="J16" s="31" t="str">
        <f>Loading!B15</f>
        <v>PC1</v>
      </c>
      <c r="K16" s="31" t="str">
        <f>Loading!C15</f>
        <v>PC2</v>
      </c>
      <c r="L16" s="31" t="str">
        <f>Loading!D15</f>
        <v>PC3</v>
      </c>
      <c r="O16" s="28" t="s">
        <v>134</v>
      </c>
      <c r="P16" s="28" t="s">
        <v>135</v>
      </c>
      <c r="Q16" s="28" t="s">
        <v>136</v>
      </c>
    </row>
    <row r="17" spans="2:17" ht="16" x14ac:dyDescent="0.2">
      <c r="B17" s="28" t="s">
        <v>137</v>
      </c>
      <c r="C17" s="34">
        <f t="shared" ref="C17:C21" ca="1" si="1">SUMPRODUCT(INDIRECT($B$6),INDIRECT(B8))</f>
        <v>1022.2651083271278</v>
      </c>
      <c r="D17" s="35">
        <f ca="1">((C17-$C$16)/0.0001)/$C$16</f>
        <v>-7.9965152257910233E-2</v>
      </c>
      <c r="E17" s="36">
        <f ca="1">((C17-$C$16)/0.01)</f>
        <v>-0.81746238720370457</v>
      </c>
      <c r="I17" s="31" t="str">
        <f>Loading!A16</f>
        <v>1yr</v>
      </c>
      <c r="J17" s="28">
        <f>Loading!B16</f>
        <v>0.21553966281737921</v>
      </c>
      <c r="K17" s="28">
        <f>Loading!C16</f>
        <v>-0.50058515915858692</v>
      </c>
      <c r="L17" s="28">
        <f>Loading!D16</f>
        <v>0.62747969083482158</v>
      </c>
      <c r="O17" s="37">
        <f ca="1">$E17*J17</f>
        <v>-0.17619556730377636</v>
      </c>
      <c r="P17" s="37">
        <f t="shared" ref="P17:Q21" ca="1" si="2">$E17*K17</f>
        <v>0.40920953920452485</v>
      </c>
      <c r="Q17" s="37">
        <f t="shared" ca="1" si="2"/>
        <v>-0.51294104599167578</v>
      </c>
    </row>
    <row r="18" spans="2:17" ht="16" x14ac:dyDescent="0.2">
      <c r="B18" s="28" t="s">
        <v>138</v>
      </c>
      <c r="C18" s="34">
        <f t="shared" ca="1" si="1"/>
        <v>1022.2565297681845</v>
      </c>
      <c r="D18" s="35">
        <f t="shared" ref="D18:D21" ca="1" si="3">((C18-$C$16)/0.0001)/$C$16</f>
        <v>-0.16388164588438356</v>
      </c>
      <c r="E18" s="36">
        <f t="shared" ref="E18:E21" ca="1" si="4">((C18-$C$16)/0.01)</f>
        <v>-1.6753182815364198</v>
      </c>
      <c r="I18" s="31" t="str">
        <f>Loading!A17</f>
        <v>2yr</v>
      </c>
      <c r="J18" s="28">
        <f>Loading!B17</f>
        <v>0.33077769682832425</v>
      </c>
      <c r="K18" s="28">
        <f>Loading!C17</f>
        <v>-0.42858808902761247</v>
      </c>
      <c r="L18" s="28">
        <f>Loading!D17</f>
        <v>0.12942138067547068</v>
      </c>
      <c r="O18" s="37">
        <f t="shared" ref="O18:O21" ca="1" si="5">$E18*J18</f>
        <v>-0.55415792262100305</v>
      </c>
      <c r="P18" s="37">
        <f t="shared" ca="1" si="2"/>
        <v>0.7180214607967178</v>
      </c>
      <c r="Q18" s="37">
        <f t="shared" ca="1" si="2"/>
        <v>-0.21682200506730034</v>
      </c>
    </row>
    <row r="19" spans="2:17" ht="16" x14ac:dyDescent="0.2">
      <c r="B19" s="28" t="s">
        <v>139</v>
      </c>
      <c r="C19" s="34">
        <f t="shared" ca="1" si="1"/>
        <v>1022.2498147916178</v>
      </c>
      <c r="D19" s="35">
        <f t="shared" ca="1" si="3"/>
        <v>-0.22956835293832398</v>
      </c>
      <c r="E19" s="36">
        <f t="shared" ca="1" si="4"/>
        <v>-2.3468159381991427</v>
      </c>
      <c r="I19" s="31" t="str">
        <f>Loading!A18</f>
        <v>3yr</v>
      </c>
      <c r="J19" s="28">
        <f>Loading!B18</f>
        <v>0.37210614596207203</v>
      </c>
      <c r="K19" s="28">
        <f>Loading!C18</f>
        <v>-0.26703646218628996</v>
      </c>
      <c r="L19" s="28">
        <f>Loading!D18</f>
        <v>-0.15695481103788264</v>
      </c>
      <c r="O19" s="37">
        <f t="shared" ca="1" si="5"/>
        <v>-0.87326463404564725</v>
      </c>
      <c r="P19" s="37">
        <f t="shared" ca="1" si="2"/>
        <v>0.62668542553909801</v>
      </c>
      <c r="Q19" s="37">
        <f t="shared" ca="1" si="2"/>
        <v>0.36834405212073773</v>
      </c>
    </row>
    <row r="20" spans="2:17" ht="16" x14ac:dyDescent="0.2">
      <c r="B20" s="28" t="s">
        <v>140</v>
      </c>
      <c r="C20" s="34">
        <f t="shared" ca="1" si="1"/>
        <v>1022.2399184288744</v>
      </c>
      <c r="D20" s="35">
        <f t="shared" ca="1" si="3"/>
        <v>-0.32637576156875919</v>
      </c>
      <c r="E20" s="36">
        <f t="shared" ca="1" si="4"/>
        <v>-3.3364522125452822</v>
      </c>
      <c r="I20" s="31" t="str">
        <f>Loading!A19</f>
        <v>4yr</v>
      </c>
      <c r="J20" s="28">
        <f>Loading!B19</f>
        <v>0.39152126572044488</v>
      </c>
      <c r="K20" s="28">
        <f>Loading!C19</f>
        <v>-0.10950027363410454</v>
      </c>
      <c r="L20" s="28">
        <f>Loading!D19</f>
        <v>-0.25593595531161406</v>
      </c>
      <c r="O20" s="37">
        <f t="shared" ca="1" si="5"/>
        <v>-1.3062919932715076</v>
      </c>
      <c r="P20" s="37">
        <f t="shared" ca="1" si="2"/>
        <v>0.36534243024082191</v>
      </c>
      <c r="Q20" s="37">
        <f t="shared" ca="1" si="2"/>
        <v>0.85391808436932526</v>
      </c>
    </row>
    <row r="21" spans="2:17" ht="16" x14ac:dyDescent="0.2">
      <c r="B21" s="28" t="s">
        <v>141</v>
      </c>
      <c r="C21" s="38">
        <f t="shared" ca="1" si="1"/>
        <v>1021.9595886602552</v>
      </c>
      <c r="D21" s="39">
        <f t="shared" ca="1" si="3"/>
        <v>-3.0685952178956528</v>
      </c>
      <c r="E21" s="36">
        <f t="shared" ca="1" si="4"/>
        <v>-31.369429074459276</v>
      </c>
      <c r="I21" s="31" t="str">
        <f>Loading!A20</f>
        <v>5yr</v>
      </c>
      <c r="J21" s="28">
        <f>Loading!B20</f>
        <v>0.40404786909624529</v>
      </c>
      <c r="K21" s="28">
        <f>Loading!C20</f>
        <v>1.8544484717994733E-2</v>
      </c>
      <c r="L21" s="28">
        <f>Loading!D20</f>
        <v>-0.35537416579335074</v>
      </c>
      <c r="O21" s="37">
        <f t="shared" ca="1" si="5"/>
        <v>-12.674750972301073</v>
      </c>
      <c r="P21" s="37">
        <f t="shared" ca="1" si="2"/>
        <v>-0.58172989808352971</v>
      </c>
      <c r="Q21" s="37">
        <f t="shared" ca="1" si="2"/>
        <v>11.147884688749647</v>
      </c>
    </row>
    <row r="22" spans="2:17" ht="16" x14ac:dyDescent="0.2">
      <c r="C22" s="40" t="s">
        <v>142</v>
      </c>
      <c r="D22" s="41">
        <f ca="1">SUM(D17:D21)</f>
        <v>-3.86838613054503</v>
      </c>
      <c r="E22" s="42"/>
    </row>
    <row r="23" spans="2:17" x14ac:dyDescent="0.2">
      <c r="C23" s="31"/>
      <c r="D23" s="43"/>
      <c r="N23" s="28" t="s">
        <v>143</v>
      </c>
      <c r="O23" s="28">
        <f ca="1">SUM(O17:O21)</f>
        <v>-15.584661089543008</v>
      </c>
      <c r="P23" s="28">
        <f t="shared" ref="P23:Q23" ca="1" si="6">SUM(P17:P21)</f>
        <v>1.537528957697633</v>
      </c>
      <c r="Q23" s="28">
        <f t="shared" ca="1" si="6"/>
        <v>11.640383774180734</v>
      </c>
    </row>
    <row r="24" spans="2:17" x14ac:dyDescent="0.2">
      <c r="C24" s="31" t="s">
        <v>144</v>
      </c>
      <c r="D24" s="43">
        <f t="array" ref="D24" ca="1">-SUM(Year*CF*PV_0)/SUM(CF*PV_0)</f>
        <v>-4.1557476958723187</v>
      </c>
      <c r="N24" s="28" t="s">
        <v>145</v>
      </c>
      <c r="O24" s="28">
        <f t="array" ref="O24:Q24">TRANSPOSE(SD!B2:B4)</f>
        <v>0.17556876387563652</v>
      </c>
      <c r="P24" s="28">
        <v>4.7698006206139315E-2</v>
      </c>
      <c r="Q24" s="28">
        <v>2.0778937463898875E-2</v>
      </c>
    </row>
    <row r="26" spans="2:17" x14ac:dyDescent="0.2">
      <c r="N26" s="28" t="s">
        <v>146</v>
      </c>
      <c r="O26" s="28">
        <f ca="1">O23*O24</f>
        <v>-2.7361796829117968</v>
      </c>
      <c r="P26" s="28">
        <f t="shared" ref="P26:Q26" ca="1" si="7">P23*P24</f>
        <v>7.3337065766380605E-2</v>
      </c>
      <c r="Q26" s="28">
        <f t="shared" ca="1" si="7"/>
        <v>0.24187480649948462</v>
      </c>
    </row>
    <row r="28" spans="2:17" ht="16" x14ac:dyDescent="0.2">
      <c r="N28" s="28" t="s">
        <v>145</v>
      </c>
      <c r="O28" s="44">
        <f ca="1">SQRT(SUMSQ(O26:Q26))</f>
        <v>2.7478284161158397</v>
      </c>
      <c r="P28" s="30">
        <f ca="1">O28/C16</f>
        <v>2.6879587503095786E-3</v>
      </c>
    </row>
    <row r="31" spans="2:17" x14ac:dyDescent="0.2">
      <c r="O31" s="37">
        <f ca="1">O28*SQRT(252)</f>
        <v>43.620423807114122</v>
      </c>
      <c r="P31" s="45">
        <f ca="1">P28*SQRT(252)</f>
        <v>4.2670022326314637E-2</v>
      </c>
    </row>
    <row r="32" spans="2:17" x14ac:dyDescent="0.2">
      <c r="N32" s="46" t="s">
        <v>28</v>
      </c>
      <c r="O32" s="37">
        <f t="dataTable" ref="O32:P51" dt2D="0" dtr="0" r1="B6" ca="1"/>
        <v>43.620423807114122</v>
      </c>
      <c r="P32" s="45">
        <v>4.2670022326314637E-2</v>
      </c>
    </row>
    <row r="33" spans="2:16" x14ac:dyDescent="0.2">
      <c r="B33" s="28" t="str">
        <f t="array" ref="B33:G52">Engine!D74:I93</f>
        <v>Bond1</v>
      </c>
      <c r="C33" s="28">
        <v>90.207543980199972</v>
      </c>
      <c r="D33" s="28">
        <v>98.278074423564675</v>
      </c>
      <c r="E33" s="28">
        <v>98.150535319007076</v>
      </c>
      <c r="F33" s="28">
        <v>114.41920734244133</v>
      </c>
      <c r="G33" s="28">
        <v>983.55150849817721</v>
      </c>
      <c r="N33" s="46" t="s">
        <v>29</v>
      </c>
      <c r="O33" s="37">
        <v>17.846516228165896</v>
      </c>
      <c r="P33" s="45">
        <v>1.7934463078322929E-2</v>
      </c>
    </row>
    <row r="34" spans="2:16" x14ac:dyDescent="0.2">
      <c r="B34" s="28" t="str">
        <v>Bond2</v>
      </c>
      <c r="C34" s="28">
        <v>54.124526388119982</v>
      </c>
      <c r="D34" s="28">
        <v>1049.5243948559287</v>
      </c>
      <c r="E34" s="28">
        <v>-2.2670653651292167E-13</v>
      </c>
      <c r="F34" s="28">
        <v>0</v>
      </c>
      <c r="G34" s="28">
        <v>0</v>
      </c>
      <c r="N34" s="46" t="s">
        <v>30</v>
      </c>
      <c r="O34" s="37">
        <v>44.924021759095652</v>
      </c>
      <c r="P34" s="45">
        <v>4.302211619703155E-2</v>
      </c>
    </row>
    <row r="35" spans="2:16" x14ac:dyDescent="0.2">
      <c r="B35" s="28" t="str">
        <v>Bond3</v>
      </c>
      <c r="C35" s="28">
        <v>90.207543980199972</v>
      </c>
      <c r="D35" s="28">
        <v>98.278074423564675</v>
      </c>
      <c r="E35" s="28">
        <v>98.150535319007076</v>
      </c>
      <c r="F35" s="28">
        <v>97.051024444388332</v>
      </c>
      <c r="G35" s="28">
        <v>1035.0648769324007</v>
      </c>
      <c r="N35" s="46" t="s">
        <v>31</v>
      </c>
      <c r="O35" s="37">
        <v>17.641849570784462</v>
      </c>
      <c r="P35" s="45">
        <v>1.7797428669621737E-2</v>
      </c>
    </row>
    <row r="36" spans="2:16" x14ac:dyDescent="0.2">
      <c r="B36" s="28" t="str">
        <v>Bond4</v>
      </c>
      <c r="C36" s="28">
        <v>65.94586962566261</v>
      </c>
      <c r="D36" s="28">
        <v>1032.738045257257</v>
      </c>
      <c r="E36" s="28">
        <v>0</v>
      </c>
      <c r="F36" s="28">
        <v>0</v>
      </c>
      <c r="G36" s="28">
        <v>0</v>
      </c>
      <c r="N36" s="46" t="s">
        <v>32</v>
      </c>
      <c r="O36" s="37">
        <v>29.003974864605386</v>
      </c>
      <c r="P36" s="45">
        <v>2.7372783916968183E-2</v>
      </c>
    </row>
    <row r="37" spans="2:16" x14ac:dyDescent="0.2">
      <c r="B37" s="28" t="str">
        <v>Bond5</v>
      </c>
      <c r="C37" s="28">
        <v>81.186789582179969</v>
      </c>
      <c r="D37" s="28">
        <v>88.450266981208202</v>
      </c>
      <c r="E37" s="28">
        <v>1070.0951515020581</v>
      </c>
      <c r="F37" s="28">
        <v>0</v>
      </c>
      <c r="G37" s="28">
        <v>0</v>
      </c>
      <c r="N37" s="46" t="s">
        <v>33</v>
      </c>
      <c r="O37" s="37">
        <v>17.745273840598848</v>
      </c>
      <c r="P37" s="45">
        <v>1.7865730023697998E-2</v>
      </c>
    </row>
    <row r="38" spans="2:16" x14ac:dyDescent="0.2">
      <c r="B38" s="28" t="str">
        <v>Bond6</v>
      </c>
      <c r="C38" s="28">
        <v>60.07024136848645</v>
      </c>
      <c r="D38" s="28">
        <v>1041.1835656568487</v>
      </c>
      <c r="E38" s="28">
        <v>0</v>
      </c>
      <c r="F38" s="28">
        <v>0</v>
      </c>
      <c r="G38" s="28">
        <v>0</v>
      </c>
      <c r="N38" s="46" t="s">
        <v>34</v>
      </c>
      <c r="O38" s="37">
        <v>55.82050491129376</v>
      </c>
      <c r="P38" s="45">
        <v>3.9083747804320515E-2</v>
      </c>
    </row>
    <row r="39" spans="2:16" x14ac:dyDescent="0.2">
      <c r="B39" s="28" t="str">
        <v>Bond7</v>
      </c>
      <c r="C39" s="28">
        <v>167.66587798163118</v>
      </c>
      <c r="D39" s="28">
        <v>195.50350034563891</v>
      </c>
      <c r="E39" s="28">
        <v>196.16273817936585</v>
      </c>
      <c r="F39" s="28">
        <v>194.67570986762618</v>
      </c>
      <c r="G39" s="28">
        <v>1128.6502316225958</v>
      </c>
      <c r="N39" s="46" t="s">
        <v>35</v>
      </c>
      <c r="O39" s="37">
        <v>43.663940686598934</v>
      </c>
      <c r="P39" s="45">
        <v>4.2801956232558828E-2</v>
      </c>
    </row>
    <row r="40" spans="2:16" x14ac:dyDescent="0.2">
      <c r="B40" s="28" t="str">
        <v>Bond8</v>
      </c>
      <c r="C40" s="28">
        <v>86.271184028727262</v>
      </c>
      <c r="D40" s="28">
        <v>97.934621870700198</v>
      </c>
      <c r="E40" s="28">
        <v>98.108385155561621</v>
      </c>
      <c r="F40" s="28">
        <v>118.02435907615201</v>
      </c>
      <c r="G40" s="28">
        <v>982.32587515872683</v>
      </c>
      <c r="N40" s="46" t="s">
        <v>36</v>
      </c>
      <c r="O40" s="37">
        <v>17.846516228165896</v>
      </c>
      <c r="P40" s="45">
        <v>1.7934463078322929E-2</v>
      </c>
    </row>
    <row r="41" spans="2:16" x14ac:dyDescent="0.2">
      <c r="B41" s="28" t="str">
        <v>Bond9</v>
      </c>
      <c r="C41" s="28">
        <v>54.124526388119982</v>
      </c>
      <c r="D41" s="28">
        <v>1049.5243948559287</v>
      </c>
      <c r="E41" s="28">
        <v>-2.2670653651292167E-13</v>
      </c>
      <c r="F41" s="28">
        <v>0</v>
      </c>
      <c r="G41" s="28">
        <v>0</v>
      </c>
      <c r="N41" s="46" t="s">
        <v>37</v>
      </c>
      <c r="O41" s="37">
        <v>44.924021759095652</v>
      </c>
      <c r="P41" s="45">
        <v>4.302211619703155E-2</v>
      </c>
    </row>
    <row r="42" spans="2:16" x14ac:dyDescent="0.2">
      <c r="B42" s="28" t="str">
        <v>Bond10</v>
      </c>
      <c r="C42" s="28">
        <v>90.207543980199972</v>
      </c>
      <c r="D42" s="28">
        <v>98.278074423564675</v>
      </c>
      <c r="E42" s="28">
        <v>98.150535319007076</v>
      </c>
      <c r="F42" s="28">
        <v>97.051024444388332</v>
      </c>
      <c r="G42" s="28">
        <v>1035.0648769324007</v>
      </c>
      <c r="N42" s="46" t="s">
        <v>38</v>
      </c>
      <c r="O42" s="37">
        <v>18.064820253887589</v>
      </c>
      <c r="P42" s="45">
        <v>1.7640576328402525E-2</v>
      </c>
    </row>
    <row r="43" spans="2:16" x14ac:dyDescent="0.2">
      <c r="B43" s="28" t="str">
        <v>Bond11</v>
      </c>
      <c r="C43" s="28">
        <v>82.357385019558535</v>
      </c>
      <c r="D43" s="28">
        <v>1051.8331421995713</v>
      </c>
      <c r="E43" s="28">
        <v>0</v>
      </c>
      <c r="F43" s="28">
        <v>0</v>
      </c>
      <c r="G43" s="28">
        <v>0</v>
      </c>
      <c r="N43" s="46" t="s">
        <v>39</v>
      </c>
      <c r="O43" s="37">
        <v>17.745273840598848</v>
      </c>
      <c r="P43" s="45">
        <v>1.7865730023697998E-2</v>
      </c>
    </row>
    <row r="44" spans="2:16" x14ac:dyDescent="0.2">
      <c r="B44" s="28" t="str">
        <v>Bond12</v>
      </c>
      <c r="C44" s="28">
        <v>60.07024136848645</v>
      </c>
      <c r="D44" s="28">
        <v>1041.1835656568487</v>
      </c>
      <c r="E44" s="28">
        <v>0</v>
      </c>
      <c r="F44" s="28">
        <v>0</v>
      </c>
      <c r="G44" s="28">
        <v>0</v>
      </c>
      <c r="N44" s="46" t="s">
        <v>40</v>
      </c>
      <c r="O44" s="37">
        <v>44.982632655455504</v>
      </c>
      <c r="P44" s="45">
        <v>4.3154632017400316E-2</v>
      </c>
    </row>
    <row r="45" spans="2:16" x14ac:dyDescent="0.2">
      <c r="B45" s="28" t="str">
        <v>Bond13</v>
      </c>
      <c r="C45" s="28">
        <v>86.271184028727262</v>
      </c>
      <c r="D45" s="28">
        <v>97.934621870700198</v>
      </c>
      <c r="E45" s="28">
        <v>98.108385155561621</v>
      </c>
      <c r="F45" s="28">
        <v>100.64934652686988</v>
      </c>
      <c r="G45" s="28">
        <v>1034.2629528391376</v>
      </c>
      <c r="N45" s="46" t="s">
        <v>41</v>
      </c>
      <c r="O45" s="37">
        <v>38.531810521960928</v>
      </c>
      <c r="P45" s="45">
        <v>3.5621169755774063E-2</v>
      </c>
    </row>
    <row r="46" spans="2:16" x14ac:dyDescent="0.2">
      <c r="B46" s="28" t="str">
        <v>Bond14</v>
      </c>
      <c r="C46" s="28">
        <v>90.207543980199972</v>
      </c>
      <c r="D46" s="28">
        <v>98.278074423564675</v>
      </c>
      <c r="E46" s="28">
        <v>98.150535319007076</v>
      </c>
      <c r="F46" s="28">
        <v>1061.7435928360885</v>
      </c>
      <c r="G46" s="28">
        <v>0</v>
      </c>
      <c r="N46" s="46" t="s">
        <v>42</v>
      </c>
      <c r="O46" s="37">
        <v>17.430385542144233</v>
      </c>
      <c r="P46" s="45">
        <v>1.7879833676851153E-2</v>
      </c>
    </row>
    <row r="47" spans="2:16" x14ac:dyDescent="0.2">
      <c r="B47" s="28" t="str">
        <v>Bond15</v>
      </c>
      <c r="C47" s="28">
        <v>57.740111928714647</v>
      </c>
      <c r="D47" s="28">
        <v>1023.1904967860996</v>
      </c>
      <c r="E47" s="28">
        <v>0</v>
      </c>
      <c r="F47" s="28">
        <v>0</v>
      </c>
      <c r="G47" s="28">
        <v>0</v>
      </c>
      <c r="N47" s="46" t="s">
        <v>43</v>
      </c>
      <c r="O47" s="37">
        <v>44.982632655455504</v>
      </c>
      <c r="P47" s="45">
        <v>4.3154632017400316E-2</v>
      </c>
    </row>
    <row r="48" spans="2:16" x14ac:dyDescent="0.2">
      <c r="B48" s="28" t="str">
        <v>Bond16</v>
      </c>
      <c r="C48" s="28">
        <v>86.271184028727262</v>
      </c>
      <c r="D48" s="28">
        <v>97.934621870700198</v>
      </c>
      <c r="E48" s="28">
        <v>98.108385155561621</v>
      </c>
      <c r="F48" s="28">
        <v>100.64934652686988</v>
      </c>
      <c r="G48" s="28">
        <v>1034.2629528391376</v>
      </c>
      <c r="N48" s="46" t="s">
        <v>44</v>
      </c>
      <c r="O48" s="37">
        <v>36.223575703589027</v>
      </c>
      <c r="P48" s="45">
        <v>4.9582482033246049E-2</v>
      </c>
    </row>
    <row r="49" spans="2:16" x14ac:dyDescent="0.2">
      <c r="B49" s="28" t="str">
        <v>Bond17</v>
      </c>
      <c r="C49" s="28">
        <v>18.041508796039995</v>
      </c>
      <c r="D49" s="28">
        <v>19.655614884712932</v>
      </c>
      <c r="E49" s="28">
        <v>19.630107063801418</v>
      </c>
      <c r="F49" s="28">
        <v>36.778387786930665</v>
      </c>
      <c r="G49" s="28">
        <v>946.08287960300856</v>
      </c>
      <c r="N49" s="46" t="s">
        <v>45</v>
      </c>
      <c r="O49" s="37">
        <v>41.703325018828231</v>
      </c>
      <c r="P49" s="45">
        <v>4.5110800178679043E-2</v>
      </c>
    </row>
    <row r="50" spans="2:16" x14ac:dyDescent="0.2">
      <c r="B50" s="28" t="str">
        <v>Bond18</v>
      </c>
      <c r="C50" s="28">
        <v>60.389828820109081</v>
      </c>
      <c r="D50" s="28">
        <v>68.554235309490153</v>
      </c>
      <c r="E50" s="28">
        <v>68.675869608893123</v>
      </c>
      <c r="F50" s="28">
        <v>71.475332903648265</v>
      </c>
      <c r="G50" s="28">
        <v>1006.1227899052626</v>
      </c>
      <c r="N50" s="46" t="s">
        <v>46</v>
      </c>
      <c r="O50" s="37">
        <v>17.641849570784462</v>
      </c>
      <c r="P50" s="45">
        <v>1.7797428669621737E-2</v>
      </c>
    </row>
    <row r="51" spans="2:16" x14ac:dyDescent="0.2">
      <c r="B51" s="28" t="str">
        <v>Bond19</v>
      </c>
      <c r="C51" s="28">
        <v>65.94586962566261</v>
      </c>
      <c r="D51" s="28">
        <v>1032.738045257257</v>
      </c>
      <c r="E51" s="28">
        <v>0</v>
      </c>
      <c r="F51" s="28">
        <v>0</v>
      </c>
      <c r="G51" s="28">
        <v>0</v>
      </c>
      <c r="N51" s="46" t="s">
        <v>47</v>
      </c>
      <c r="O51" s="37">
        <v>44.883598652714518</v>
      </c>
      <c r="P51" s="45">
        <v>4.3251958874764095E-2</v>
      </c>
    </row>
    <row r="52" spans="2:16" x14ac:dyDescent="0.2">
      <c r="B52" s="28" t="str">
        <v>Bond20</v>
      </c>
      <c r="C52" s="28">
        <v>83.832938990815592</v>
      </c>
      <c r="D52" s="28">
        <v>97.751750172819456</v>
      </c>
      <c r="E52" s="28">
        <v>98.081369089682923</v>
      </c>
      <c r="F52" s="28">
        <v>97.337854933813091</v>
      </c>
      <c r="G52" s="28">
        <v>1034.9103971510312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BondPortfolio</vt:lpstr>
      <vt:lpstr>YieldChanges</vt:lpstr>
      <vt:lpstr>YieldLevels</vt:lpstr>
      <vt:lpstr>Main</vt:lpstr>
      <vt:lpstr>Main_Test</vt:lpstr>
      <vt:lpstr>Test</vt:lpstr>
      <vt:lpstr>Engine</vt:lpstr>
      <vt:lpstr>Loading</vt:lpstr>
      <vt:lpstr>SD</vt:lpstr>
      <vt:lpstr>PartialDuration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2017-07-30T22:13:50Z</dcterms:created>
  <dcterms:modified xsi:type="dcterms:W3CDTF">2017-08-22T17:36:53Z</dcterms:modified>
</cp:coreProperties>
</file>