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90" windowWidth="20775" windowHeight="11835"/>
  </bookViews>
  <sheets>
    <sheet name="Wage Table" sheetId="2" r:id="rId1"/>
    <sheet name="BLS" sheetId="1" r:id="rId2"/>
    <sheet name="Data" sheetId="7" r:id="rId3"/>
    <sheet name="SCRATCH" sheetId="3" r:id="rId4"/>
  </sheets>
  <definedNames>
    <definedName name="_xlnm._FilterDatabase" localSheetId="3" hidden="1">SCRATCH!$A$3:$D$54</definedName>
  </definedNames>
  <calcPr calcId="145621"/>
</workbook>
</file>

<file path=xl/calcChain.xml><?xml version="1.0" encoding="utf-8"?>
<calcChain xmlns="http://schemas.openxmlformats.org/spreadsheetml/2006/main">
  <c r="E61" i="1" l="1"/>
  <c r="D61" i="1"/>
  <c r="E58" i="1"/>
  <c r="D58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C7" i="2" l="1"/>
  <c r="G61" i="1" l="1"/>
  <c r="G58" i="1" l="1"/>
  <c r="G5" i="1"/>
  <c r="C1" i="3"/>
  <c r="C51" i="3"/>
  <c r="A51" i="3"/>
  <c r="C42" i="3"/>
  <c r="A42" i="3"/>
  <c r="C33" i="3"/>
  <c r="A33" i="3"/>
  <c r="C9" i="3"/>
  <c r="A9" i="3"/>
  <c r="C4" i="3"/>
  <c r="A4" i="3"/>
  <c r="C6" i="3"/>
  <c r="A6" i="3"/>
  <c r="C35" i="3"/>
  <c r="A35" i="3"/>
  <c r="C31" i="3"/>
  <c r="A31" i="3"/>
  <c r="C52" i="3"/>
  <c r="A52" i="3"/>
  <c r="C30" i="3"/>
  <c r="A30" i="3"/>
  <c r="C25" i="3"/>
  <c r="A25" i="3"/>
  <c r="C40" i="3"/>
  <c r="A40" i="3"/>
  <c r="C23" i="3"/>
  <c r="A23" i="3"/>
  <c r="C20" i="3"/>
  <c r="A20" i="3"/>
  <c r="C47" i="3"/>
  <c r="A47" i="3"/>
  <c r="C26" i="3"/>
  <c r="A26" i="3"/>
  <c r="C43" i="3"/>
  <c r="A43" i="3"/>
  <c r="C32" i="3"/>
  <c r="A32" i="3"/>
  <c r="C22" i="3"/>
  <c r="A22" i="3"/>
  <c r="C54" i="3"/>
  <c r="A54" i="3"/>
  <c r="C12" i="3"/>
  <c r="A12" i="3"/>
  <c r="C13" i="3"/>
  <c r="A13" i="3"/>
  <c r="C7" i="3"/>
  <c r="A7" i="3"/>
  <c r="C14" i="3"/>
  <c r="A14" i="3"/>
  <c r="C27" i="3"/>
  <c r="A27" i="3"/>
  <c r="C48" i="3"/>
  <c r="A48" i="3"/>
  <c r="C45" i="3"/>
  <c r="A45" i="3"/>
  <c r="C44" i="3"/>
  <c r="A44" i="3"/>
  <c r="C24" i="3"/>
  <c r="A24" i="3"/>
  <c r="C11" i="3"/>
  <c r="A11" i="3"/>
  <c r="C41" i="3"/>
  <c r="A41" i="3"/>
  <c r="C16" i="3"/>
  <c r="A16" i="3"/>
  <c r="C49" i="3"/>
  <c r="A49" i="3"/>
  <c r="C5" i="3"/>
  <c r="A5" i="3"/>
  <c r="C36" i="3"/>
  <c r="A36" i="3"/>
  <c r="C18" i="3"/>
  <c r="A18" i="3"/>
  <c r="C37" i="3"/>
  <c r="A37" i="3"/>
  <c r="C29" i="3"/>
  <c r="A29" i="3"/>
  <c r="C8" i="3"/>
  <c r="A8" i="3"/>
  <c r="C39" i="3"/>
  <c r="A39" i="3"/>
  <c r="C21" i="3"/>
  <c r="A21" i="3"/>
  <c r="C28" i="3"/>
  <c r="A28" i="3"/>
  <c r="C50" i="3"/>
  <c r="A50" i="3"/>
  <c r="C10" i="3"/>
  <c r="A10" i="3"/>
  <c r="C19" i="3"/>
  <c r="A19" i="3"/>
  <c r="C34" i="3"/>
  <c r="A34" i="3"/>
  <c r="C15" i="3"/>
  <c r="A15" i="3"/>
  <c r="C53" i="3"/>
  <c r="A53" i="3"/>
  <c r="C38" i="3"/>
  <c r="A38" i="3"/>
  <c r="C17" i="3"/>
  <c r="A17" i="3"/>
  <c r="C46" i="3"/>
  <c r="A46" i="3"/>
  <c r="C56" i="3" l="1"/>
  <c r="C3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6" i="2"/>
  <c r="C5" i="2"/>
  <c r="C4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H58" i="1"/>
  <c r="D1" i="3" s="1"/>
  <c r="H5" i="1" l="1"/>
  <c r="D46" i="3" s="1"/>
  <c r="G7" i="1"/>
  <c r="H7" i="1" s="1"/>
  <c r="D38" i="3" s="1"/>
  <c r="G9" i="1"/>
  <c r="H9" i="1" s="1"/>
  <c r="D15" i="3" s="1"/>
  <c r="G11" i="1"/>
  <c r="H11" i="1" s="1"/>
  <c r="D19" i="3" s="1"/>
  <c r="G13" i="1"/>
  <c r="H13" i="1" s="1"/>
  <c r="D50" i="3" s="1"/>
  <c r="G15" i="1"/>
  <c r="H15" i="1" s="1"/>
  <c r="D21" i="3" s="1"/>
  <c r="G17" i="1"/>
  <c r="H17" i="1" s="1"/>
  <c r="D8" i="3" s="1"/>
  <c r="G19" i="1"/>
  <c r="H19" i="1" s="1"/>
  <c r="D37" i="3" s="1"/>
  <c r="G21" i="1"/>
  <c r="H21" i="1" s="1"/>
  <c r="D36" i="3" s="1"/>
  <c r="G23" i="1"/>
  <c r="H23" i="1" s="1"/>
  <c r="D49" i="3" s="1"/>
  <c r="G25" i="1"/>
  <c r="H25" i="1" s="1"/>
  <c r="D41" i="3" s="1"/>
  <c r="G27" i="1"/>
  <c r="H27" i="1" s="1"/>
  <c r="D24" i="3" s="1"/>
  <c r="G29" i="1"/>
  <c r="H29" i="1" s="1"/>
  <c r="D45" i="3" s="1"/>
  <c r="G31" i="1"/>
  <c r="H31" i="1" s="1"/>
  <c r="D27" i="3" s="1"/>
  <c r="G33" i="1"/>
  <c r="H33" i="1" s="1"/>
  <c r="D7" i="3" s="1"/>
  <c r="G35" i="1"/>
  <c r="H35" i="1" s="1"/>
  <c r="D12" i="3" s="1"/>
  <c r="G37" i="1"/>
  <c r="H37" i="1" s="1"/>
  <c r="D22" i="3" s="1"/>
  <c r="G39" i="1"/>
  <c r="H39" i="1" s="1"/>
  <c r="D43" i="3" s="1"/>
  <c r="G41" i="1"/>
  <c r="H41" i="1" s="1"/>
  <c r="D47" i="3" s="1"/>
  <c r="G43" i="1"/>
  <c r="H43" i="1" s="1"/>
  <c r="D23" i="3" s="1"/>
  <c r="G45" i="1"/>
  <c r="H45" i="1" s="1"/>
  <c r="D25" i="3" s="1"/>
  <c r="G47" i="1"/>
  <c r="H47" i="1" s="1"/>
  <c r="D52" i="3" s="1"/>
  <c r="G49" i="1"/>
  <c r="H49" i="1" s="1"/>
  <c r="D35" i="3" s="1"/>
  <c r="G51" i="1"/>
  <c r="H51" i="1" s="1"/>
  <c r="D4" i="3" s="1"/>
  <c r="G53" i="1"/>
  <c r="H53" i="1" s="1"/>
  <c r="D33" i="3" s="1"/>
  <c r="G55" i="1"/>
  <c r="H55" i="1" s="1"/>
  <c r="D51" i="3" s="1"/>
  <c r="G6" i="1"/>
  <c r="H6" i="1" s="1"/>
  <c r="D17" i="3" s="1"/>
  <c r="G8" i="1"/>
  <c r="H8" i="1" s="1"/>
  <c r="D53" i="3" s="1"/>
  <c r="G10" i="1"/>
  <c r="H10" i="1" s="1"/>
  <c r="D34" i="3" s="1"/>
  <c r="G12" i="1"/>
  <c r="H12" i="1" s="1"/>
  <c r="D10" i="3" s="1"/>
  <c r="G14" i="1"/>
  <c r="H14" i="1" s="1"/>
  <c r="D28" i="3" s="1"/>
  <c r="G16" i="1"/>
  <c r="H16" i="1" s="1"/>
  <c r="D39" i="3" s="1"/>
  <c r="G18" i="1"/>
  <c r="H18" i="1" s="1"/>
  <c r="D29" i="3" s="1"/>
  <c r="G20" i="1"/>
  <c r="H20" i="1" s="1"/>
  <c r="D18" i="3" s="1"/>
  <c r="G22" i="1"/>
  <c r="H22" i="1" s="1"/>
  <c r="D5" i="3" s="1"/>
  <c r="G24" i="1"/>
  <c r="H24" i="1" s="1"/>
  <c r="D16" i="3" s="1"/>
  <c r="G26" i="1"/>
  <c r="H26" i="1" s="1"/>
  <c r="D11" i="3" s="1"/>
  <c r="G28" i="1"/>
  <c r="H28" i="1" s="1"/>
  <c r="D44" i="3" s="1"/>
  <c r="G30" i="1"/>
  <c r="H30" i="1" s="1"/>
  <c r="D48" i="3" s="1"/>
  <c r="G32" i="1"/>
  <c r="H32" i="1" s="1"/>
  <c r="D14" i="3" s="1"/>
  <c r="G34" i="1"/>
  <c r="H34" i="1" s="1"/>
  <c r="D13" i="3" s="1"/>
  <c r="G36" i="1"/>
  <c r="H36" i="1" s="1"/>
  <c r="D54" i="3" s="1"/>
  <c r="G38" i="1"/>
  <c r="H38" i="1" s="1"/>
  <c r="D32" i="3" s="1"/>
  <c r="G40" i="1"/>
  <c r="H40" i="1" s="1"/>
  <c r="D26" i="3" s="1"/>
  <c r="G42" i="1"/>
  <c r="H42" i="1" s="1"/>
  <c r="D20" i="3" s="1"/>
  <c r="G44" i="1"/>
  <c r="H44" i="1" s="1"/>
  <c r="D40" i="3" s="1"/>
  <c r="G46" i="1"/>
  <c r="H46" i="1" s="1"/>
  <c r="D30" i="3" s="1"/>
  <c r="G48" i="1"/>
  <c r="H48" i="1" s="1"/>
  <c r="D31" i="3" s="1"/>
  <c r="G50" i="1"/>
  <c r="H50" i="1" s="1"/>
  <c r="D6" i="3" s="1"/>
  <c r="G52" i="1"/>
  <c r="H52" i="1" s="1"/>
  <c r="D9" i="3" s="1"/>
  <c r="G54" i="1"/>
  <c r="H54" i="1" s="1"/>
  <c r="D42" i="3" s="1"/>
  <c r="D3" i="2"/>
  <c r="D24" i="2" l="1"/>
  <c r="D32" i="2"/>
  <c r="D45" i="2"/>
  <c r="D37" i="2"/>
  <c r="D36" i="2"/>
  <c r="D21" i="2"/>
  <c r="D16" i="2"/>
  <c r="D14" i="2"/>
  <c r="D12" i="2"/>
  <c r="D8" i="2"/>
  <c r="D56" i="3"/>
  <c r="D22" i="2"/>
  <c r="D44" i="2"/>
  <c r="D30" i="2"/>
  <c r="D20" i="2"/>
  <c r="D38" i="2"/>
  <c r="D28" i="2"/>
  <c r="D46" i="2"/>
  <c r="D40" i="2"/>
  <c r="D53" i="2"/>
  <c r="D31" i="2"/>
  <c r="D13" i="2"/>
  <c r="D15" i="2"/>
  <c r="D47" i="2"/>
  <c r="D29" i="2"/>
  <c r="D42" i="2"/>
  <c r="D34" i="2"/>
  <c r="D26" i="2"/>
  <c r="D18" i="2"/>
  <c r="D10" i="2"/>
  <c r="D39" i="2"/>
  <c r="D23" i="2"/>
  <c r="D51" i="2"/>
  <c r="D43" i="2"/>
  <c r="D35" i="2"/>
  <c r="D27" i="2"/>
  <c r="D19" i="2"/>
  <c r="D11" i="2"/>
  <c r="D49" i="2"/>
  <c r="D41" i="2"/>
  <c r="D33" i="2"/>
  <c r="D25" i="2"/>
  <c r="D17" i="2"/>
  <c r="D9" i="2"/>
  <c r="D6" i="2"/>
  <c r="D54" i="2"/>
  <c r="D4" i="2"/>
  <c r="D50" i="2"/>
  <c r="D52" i="2"/>
  <c r="D48" i="2"/>
  <c r="D5" i="2"/>
  <c r="D7" i="2"/>
</calcChain>
</file>

<file path=xl/comments1.xml><?xml version="1.0" encoding="utf-8"?>
<comments xmlns="http://schemas.openxmlformats.org/spreadsheetml/2006/main">
  <authors>
    <author/>
  </authors>
  <commentList>
    <comment ref="T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1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1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1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1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1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1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1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1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1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1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2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2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2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2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2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2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3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3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3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3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3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3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3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3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3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39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D39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E39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I39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M39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N39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O39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3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4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4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K42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42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M42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N42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O42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4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4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4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4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4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4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4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4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5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5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5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5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5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5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<sst xmlns="http://schemas.openxmlformats.org/spreadsheetml/2006/main" count="314" uniqueCount="198">
  <si>
    <t>State and Area Employment, Hours, and Earnings</t>
  </si>
  <si>
    <t>Years:</t>
  </si>
  <si>
    <t>2014 to 2015</t>
  </si>
  <si>
    <t>Series ID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</si>
  <si>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</si>
  <si>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</si>
  <si>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</si>
  <si>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</si>
  <si>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</si>
  <si>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</si>
  <si>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</si>
  <si>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</si>
  <si>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</si>
  <si>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</si>
  <si>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</si>
  <si>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</si>
  <si>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</si>
  <si>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</si>
  <si>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SMU01000000500000011</t>
  </si>
  <si>
    <t>SMU02000000500000011</t>
  </si>
  <si>
    <t>SMU04000000500000011</t>
  </si>
  <si>
    <t>SMU05000000500000011</t>
  </si>
  <si>
    <t>SMU06000000500000011</t>
  </si>
  <si>
    <t>SMU08000000500000011</t>
  </si>
  <si>
    <t>SMU09000000500000011</t>
  </si>
  <si>
    <t>SMU10000000500000011</t>
  </si>
  <si>
    <t>SMU11000000500000011</t>
  </si>
  <si>
    <t>SMU12000000500000011</t>
  </si>
  <si>
    <t>SMU13000000500000011</t>
  </si>
  <si>
    <t>SMU15000000500000011</t>
  </si>
  <si>
    <t>SMU16000000500000011</t>
  </si>
  <si>
    <t>SMU17000000500000011</t>
  </si>
  <si>
    <t>SMU18000000500000011</t>
  </si>
  <si>
    <t>SMU19000000500000011</t>
  </si>
  <si>
    <t>SMU20000000500000011</t>
  </si>
  <si>
    <t>SMU21000000500000011</t>
  </si>
  <si>
    <t>SMU22000000500000011</t>
  </si>
  <si>
    <t>SMU23000000500000011</t>
  </si>
  <si>
    <t>SMU24000000500000011</t>
  </si>
  <si>
    <t>SMU25000000500000011</t>
  </si>
  <si>
    <t>SMU26000000500000011</t>
  </si>
  <si>
    <t>SMU27000000500000011</t>
  </si>
  <si>
    <t>SMU28000000500000011</t>
  </si>
  <si>
    <t>SMU29000000500000011</t>
  </si>
  <si>
    <t>SMU30000000500000011</t>
  </si>
  <si>
    <t>SMU31000000500000011</t>
  </si>
  <si>
    <t>SMU32000000500000011</t>
  </si>
  <si>
    <t>SMU33000000500000011</t>
  </si>
  <si>
    <t>SMU34000000500000011</t>
  </si>
  <si>
    <t>SMU35000000500000011</t>
  </si>
  <si>
    <t>SMU36000000500000011</t>
  </si>
  <si>
    <t>SMU37000000500000011</t>
  </si>
  <si>
    <t>SMU38000000500000011</t>
  </si>
  <si>
    <t>SMU39000000500000011</t>
  </si>
  <si>
    <t>SMU40000000500000011</t>
  </si>
  <si>
    <t>SMU41000000500000011</t>
  </si>
  <si>
    <t>SMU42000000500000011</t>
  </si>
  <si>
    <t>SMU44000000500000011</t>
  </si>
  <si>
    <t>SMU45000000500000011</t>
  </si>
  <si>
    <t>SMU46000000500000011</t>
  </si>
  <si>
    <t>SMU47000000500000011</t>
  </si>
  <si>
    <t>SMU48000000500000011</t>
  </si>
  <si>
    <t>SMU49000000500000011</t>
  </si>
  <si>
    <t>SMU50000000500000011</t>
  </si>
  <si>
    <t>SMU51000000500000011</t>
  </si>
  <si>
    <t>SMU53000000500000011</t>
  </si>
  <si>
    <t>SMU54000000500000011</t>
  </si>
  <si>
    <t>SMU55000000500000011</t>
  </si>
  <si>
    <t>SMU56000000500000011</t>
  </si>
  <si>
    <t>NATIONAL</t>
  </si>
  <si>
    <t>CPI ALL URBAN CONSUMERS</t>
  </si>
  <si>
    <t>CUUS0000SA0</t>
  </si>
  <si>
    <t>CHANGE</t>
  </si>
  <si>
    <t>State</t>
  </si>
  <si>
    <t>AWE All Private Emloyees ($)</t>
  </si>
  <si>
    <t>Year-Over-Year Change in AWE (%)</t>
  </si>
  <si>
    <t>#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</si>
  <si>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</si>
  <si>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</si>
  <si>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</si>
  <si>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</si>
  <si>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</si>
  <si>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</si>
  <si>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</si>
  <si>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</si>
  <si>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</si>
  <si>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</si>
  <si>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</si>
  <si>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</si>
  <si>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</si>
  <si>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</si>
  <si>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</si>
  <si>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</si>
  <si>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</si>
  <si>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</si>
  <si>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</si>
  <si>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</si>
  <si>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</si>
  <si>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</si>
  <si>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</si>
  <si>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</si>
  <si>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</si>
  <si>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</si>
  <si>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</si>
  <si>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</si>
  <si>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</si>
  <si>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</si>
  <si>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</si>
  <si>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</si>
  <si>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</si>
  <si>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</si>
  <si>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</si>
  <si>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</si>
  <si>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</si>
  <si>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</si>
  <si>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</si>
  <si>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</si>
  <si>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</si>
  <si>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</si>
  <si>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</si>
  <si>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</si>
  <si>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</si>
  <si>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</si>
  <si>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</si>
  <si>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</si>
  <si>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</si>
  <si>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</si>
  <si>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</si>
  <si>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</si>
  <si>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</si>
  <si>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</si>
  <si>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</si>
  <si>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</si>
  <si>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</si>
  <si>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</si>
  <si>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</si>
  <si>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</si>
  <si>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</si>
  <si>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</si>
  <si>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</si>
  <si>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</si>
  <si>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</si>
  <si>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</si>
  <si>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</si>
  <si>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</si>
  <si>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</si>
  <si>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</si>
  <si>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</si>
  <si>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</si>
  <si>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</si>
  <si>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</si>
  <si>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</si>
  <si>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</si>
  <si>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</si>
  <si>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</si>
  <si>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</si>
  <si>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</si>
  <si>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</si>
  <si>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</si>
  <si>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</si>
  <si>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</si>
  <si>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</si>
  <si>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</si>
  <si>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</si>
  <si>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</si>
  <si>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</si>
  <si>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</si>
  <si>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</si>
  <si>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</si>
  <si>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</si>
  <si>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</si>
  <si>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</si>
  <si>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</si>
  <si>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</si>
  <si>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</si>
  <si>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</si>
  <si>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</si>
  <si>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</si>
  <si>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</si>
  <si>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</si>
  <si>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Code</t>
  </si>
  <si>
    <t>US</t>
  </si>
  <si>
    <t>Average Weekly Wages March 2015</t>
  </si>
  <si>
    <t>Mar
2015</t>
  </si>
  <si>
    <t>Dec
2015</t>
  </si>
  <si>
    <t>Nov
2015</t>
  </si>
  <si>
    <t>Oct
2015</t>
  </si>
  <si>
    <t>Sep
2015</t>
  </si>
  <si>
    <t>Aug
2015</t>
  </si>
  <si>
    <t>Jul
2015</t>
  </si>
  <si>
    <t>Jun
2015</t>
  </si>
  <si>
    <t>May
2015</t>
  </si>
  <si>
    <t>Apr
2015</t>
  </si>
  <si>
    <t>CES0500000011</t>
  </si>
  <si>
    <t>Average Weekly Wages July 2015</t>
  </si>
  <si>
    <t>July
2014</t>
  </si>
  <si>
    <t>July
2015</t>
  </si>
  <si>
    <t>July 2014 adj for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</si>
</sst>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"/>
    <numFmt numFmtId="166" formatCode="0.0000000000"/>
    <numFmt numFmtId="167" formatCode="&quot;$&quot;#,##0.00"/>
    <numFmt numFmtId="168" formatCode="&quot;$&quot;#,##0\ ;\(&quot;$&quot;#,##0\)"/>
    <numFmt numFmtId="169" formatCode="m/d"/>
    <numFmt numFmtId="170" formatCode="_([$€-2]* #,##0.00_);_([$€-2]* \(#,##0.00\);_([$€-2]* &quot;-&quot;??_)"/>
    <numFmt numFmtId="171" formatCode="0%_);\(0%\)"/>
    <numFmt numFmtId="172" formatCode="[$-409]mmm\-yy;@"/>
    <numFmt numFmtId="173" formatCode="0.0"/>
    <numFmt numFmtId="174" formatCode="_(* #,##0_);_(* \(#,##0\);_(* &quot;-&quot;??_);_(@_)"/>
    <numFmt numFmtId="175" formatCode="#0.000"/>
  </numFmts>
  <fonts count="84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6.5"/>
      <name val="Arial"/>
      <family val="2"/>
    </font>
    <font>
      <b/>
      <sz val="11"/>
      <color indexed="8"/>
      <name val="Calibri"/>
      <family val="2"/>
      <scheme val="minor"/>
    </font>
    <font>
      <b/>
      <sz val="10"/>
      <color theme="3"/>
      <name val="Arial"/>
      <family val="2"/>
    </font>
    <font>
      <b/>
      <sz val="11"/>
      <color theme="3"/>
      <name val="Arial"/>
      <family val="2"/>
    </font>
    <font>
      <sz val="10"/>
      <color indexed="8"/>
      <name val="Arial"/>
      <family val="2"/>
    </font>
    <font>
      <b/>
      <sz val="12"/>
      <color indexed="8"/>
      <name val="Arial'"/>
    </font>
    <font>
      <sz val="11"/>
      <color indexed="8"/>
      <name val="Arial'"/>
    </font>
    <font>
      <b/>
      <sz val="10"/>
      <color indexed="8"/>
      <name val="Arial'"/>
    </font>
    <font>
      <sz val="10"/>
      <color indexed="8"/>
      <name val="Arial'"/>
    </font>
    <font>
      <b/>
      <sz val="9"/>
      <color rgb="FF000000"/>
      <name val="Arial'"/>
    </font>
  </fonts>
  <fills count="43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80">
    <xf numFmtId="0" fontId="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5" applyNumberFormat="0" applyAlignment="0" applyProtection="0"/>
    <xf numFmtId="0" fontId="15" fillId="7" borderId="6" applyNumberFormat="0" applyAlignment="0" applyProtection="0"/>
    <xf numFmtId="0" fontId="16" fillId="7" borderId="5" applyNumberFormat="0" applyAlignment="0" applyProtection="0"/>
    <xf numFmtId="0" fontId="18" fillId="8" borderId="8" applyNumberFormat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0" fontId="24" fillId="2" borderId="0"/>
    <xf numFmtId="0" fontId="26" fillId="2" borderId="0" applyNumberFormat="0" applyAlignment="0"/>
    <xf numFmtId="43" fontId="26" fillId="2" borderId="0" applyFont="0" applyFill="0" applyBorder="0" applyAlignment="0" applyProtection="0"/>
    <xf numFmtId="39" fontId="27" fillId="2" borderId="0">
      <alignment horizontal="right"/>
    </xf>
    <xf numFmtId="0" fontId="26" fillId="2" borderId="0" applyFill="0">
      <alignment horizontal="center"/>
    </xf>
    <xf numFmtId="167" fontId="28" fillId="2" borderId="11" applyFill="0"/>
    <xf numFmtId="0" fontId="29" fillId="2" borderId="0" applyFont="0" applyAlignment="0"/>
    <xf numFmtId="0" fontId="30" fillId="2" borderId="0" applyFill="0">
      <alignment vertical="top"/>
    </xf>
    <xf numFmtId="0" fontId="28" fillId="2" borderId="0" applyFill="0">
      <alignment horizontal="left" vertical="top"/>
    </xf>
    <xf numFmtId="167" fontId="31" fillId="2" borderId="12" applyFill="0"/>
    <xf numFmtId="0" fontId="29" fillId="2" borderId="0" applyNumberFormat="0" applyFont="0" applyAlignment="0"/>
    <xf numFmtId="0" fontId="30" fillId="2" borderId="0" applyFill="0">
      <alignment wrapText="1"/>
    </xf>
    <xf numFmtId="0" fontId="28" fillId="2" borderId="0" applyFill="0">
      <alignment horizontal="left" vertical="top" wrapText="1"/>
    </xf>
    <xf numFmtId="167" fontId="25" fillId="2" borderId="0" applyFill="0"/>
    <xf numFmtId="0" fontId="32" fillId="2" borderId="0" applyNumberFormat="0" applyFont="0" applyAlignment="0">
      <alignment horizontal="center"/>
    </xf>
    <xf numFmtId="0" fontId="33" fillId="2" borderId="0" applyFill="0">
      <alignment vertical="top" wrapText="1"/>
    </xf>
    <xf numFmtId="0" fontId="31" fillId="2" borderId="0" applyFill="0">
      <alignment horizontal="left" vertical="top" wrapText="1"/>
    </xf>
    <xf numFmtId="167" fontId="29" fillId="2" borderId="0" applyFill="0"/>
    <xf numFmtId="0" fontId="32" fillId="2" borderId="0" applyNumberFormat="0" applyFont="0" applyAlignment="0">
      <alignment horizontal="center"/>
    </xf>
    <xf numFmtId="0" fontId="34" fillId="2" borderId="0" applyFill="0">
      <alignment vertical="center" wrapText="1"/>
    </xf>
    <xf numFmtId="0" fontId="35" fillId="2" borderId="0">
      <alignment horizontal="left" vertical="center" wrapText="1"/>
    </xf>
    <xf numFmtId="167" fontId="36" fillId="2" borderId="0" applyFill="0"/>
    <xf numFmtId="0" fontId="32" fillId="2" borderId="0" applyNumberFormat="0" applyFont="0" applyAlignment="0">
      <alignment horizontal="center"/>
    </xf>
    <xf numFmtId="0" fontId="37" fillId="2" borderId="0" applyFill="0">
      <alignment horizontal="center" vertical="center" wrapText="1"/>
    </xf>
    <xf numFmtId="0" fontId="29" fillId="2" borderId="0" applyFill="0">
      <alignment horizontal="center" vertical="center" wrapText="1"/>
    </xf>
    <xf numFmtId="167" fontId="38" fillId="2" borderId="0" applyFill="0"/>
    <xf numFmtId="43" fontId="36" fillId="2" borderId="0" applyFill="0"/>
    <xf numFmtId="0" fontId="39" fillId="2" borderId="0" applyFill="0">
      <alignment horizontal="center" vertical="center" wrapText="1"/>
    </xf>
    <xf numFmtId="0" fontId="40" fillId="2" borderId="0" applyFill="0">
      <alignment horizontal="center" vertical="center" wrapText="1"/>
    </xf>
    <xf numFmtId="167" fontId="41" fillId="2" borderId="0" applyFill="0"/>
    <xf numFmtId="0" fontId="32" fillId="2" borderId="0" applyNumberFormat="0" applyFont="0" applyAlignment="0">
      <alignment horizontal="center"/>
    </xf>
    <xf numFmtId="0" fontId="42" fillId="2" borderId="0">
      <alignment horizontal="center" wrapText="1"/>
    </xf>
    <xf numFmtId="0" fontId="38" fillId="2" borderId="0" applyFill="0">
      <alignment horizontal="center" wrapText="1"/>
    </xf>
    <xf numFmtId="43" fontId="43" fillId="2" borderId="0" applyFont="0" applyFill="0" applyBorder="0" applyAlignment="0" applyProtection="0"/>
    <xf numFmtId="43" fontId="24" fillId="2" borderId="0" applyFont="0" applyFill="0" applyBorder="0" applyAlignment="0" applyProtection="0"/>
    <xf numFmtId="3" fontId="29" fillId="2" borderId="0" applyFont="0" applyFill="0" applyBorder="0" applyAlignment="0" applyProtection="0"/>
    <xf numFmtId="168" fontId="29" fillId="2" borderId="0" applyFont="0" applyFill="0" applyBorder="0" applyAlignment="0" applyProtection="0"/>
    <xf numFmtId="169" fontId="29" fillId="2" borderId="0" applyFont="0" applyFill="0" applyBorder="0" applyAlignment="0" applyProtection="0"/>
    <xf numFmtId="170" fontId="29" fillId="2" borderId="0" applyFont="0" applyFill="0" applyBorder="0" applyAlignment="0" applyProtection="0"/>
    <xf numFmtId="0" fontId="44" fillId="2" borderId="0"/>
    <xf numFmtId="2" fontId="29" fillId="2" borderId="0" applyFont="0" applyFill="0" applyBorder="0" applyAlignment="0" applyProtection="0"/>
    <xf numFmtId="38" fontId="26" fillId="36" borderId="0" applyNumberFormat="0" applyBorder="0" applyAlignment="0" applyProtection="0"/>
    <xf numFmtId="0" fontId="31" fillId="2" borderId="13" applyNumberFormat="0" applyAlignment="0" applyProtection="0">
      <alignment horizontal="left" vertical="center"/>
    </xf>
    <xf numFmtId="0" fontId="31" fillId="2" borderId="14">
      <alignment horizontal="left" vertical="center"/>
    </xf>
    <xf numFmtId="14" fontId="45" fillId="37" borderId="15">
      <alignment horizontal="center" vertical="center" wrapText="1"/>
    </xf>
    <xf numFmtId="0" fontId="46" fillId="38" borderId="0" applyNumberFormat="0" applyAlignment="0" applyProtection="0"/>
    <xf numFmtId="10" fontId="26" fillId="39" borderId="16" applyNumberFormat="0" applyBorder="0" applyAlignment="0" applyProtection="0"/>
    <xf numFmtId="0" fontId="26" fillId="36" borderId="0"/>
    <xf numFmtId="37" fontId="47" fillId="2" borderId="0"/>
    <xf numFmtId="166" fontId="29" fillId="2" borderId="0"/>
    <xf numFmtId="0" fontId="1" fillId="2" borderId="0"/>
    <xf numFmtId="0" fontId="29" fillId="2" borderId="0"/>
    <xf numFmtId="0" fontId="62" fillId="2" borderId="0"/>
    <xf numFmtId="0" fontId="43" fillId="2" borderId="0"/>
    <xf numFmtId="0" fontId="62" fillId="2" borderId="0"/>
    <xf numFmtId="0" fontId="24" fillId="2" borderId="0"/>
    <xf numFmtId="0" fontId="29" fillId="2" borderId="0"/>
    <xf numFmtId="0" fontId="24" fillId="2" borderId="0"/>
    <xf numFmtId="4" fontId="29" fillId="2" borderId="0" applyFont="0" applyFill="0" applyBorder="0" applyAlignment="0" applyProtection="0"/>
    <xf numFmtId="171" fontId="29" fillId="2" borderId="0" applyFont="0" applyFill="0" applyBorder="0" applyAlignment="0" applyProtection="0"/>
    <xf numFmtId="10" fontId="29" fillId="2" borderId="0" applyFont="0" applyFill="0" applyBorder="0" applyAlignment="0" applyProtection="0"/>
    <xf numFmtId="9" fontId="24" fillId="2" borderId="0" applyFont="0" applyFill="0" applyBorder="0" applyAlignment="0" applyProtection="0"/>
    <xf numFmtId="0" fontId="44" fillId="2" borderId="0" applyNumberFormat="0" applyFont="0" applyFill="0" applyBorder="0" applyAlignment="0" applyProtection="0">
      <alignment horizontal="left"/>
    </xf>
    <xf numFmtId="15" fontId="44" fillId="2" borderId="0" applyFont="0" applyFill="0" applyBorder="0" applyAlignment="0" applyProtection="0"/>
    <xf numFmtId="4" fontId="44" fillId="2" borderId="0" applyFont="0" applyFill="0" applyBorder="0" applyAlignment="0" applyProtection="0"/>
    <xf numFmtId="0" fontId="48" fillId="2" borderId="15">
      <alignment horizontal="center"/>
    </xf>
    <xf numFmtId="3" fontId="44" fillId="2" borderId="0" applyFont="0" applyFill="0" applyBorder="0" applyAlignment="0" applyProtection="0"/>
    <xf numFmtId="0" fontId="44" fillId="40" borderId="0" applyNumberFormat="0" applyFont="0" applyBorder="0" applyAlignment="0" applyProtection="0"/>
    <xf numFmtId="39" fontId="26" fillId="2" borderId="14" applyBorder="0">
      <protection locked="0"/>
    </xf>
    <xf numFmtId="0" fontId="49" fillId="2" borderId="0">
      <alignment horizontal="left" indent="7"/>
    </xf>
    <xf numFmtId="0" fontId="50" fillId="2" borderId="0" applyNumberFormat="0" applyFill="0" applyBorder="0" applyProtection="0">
      <alignment horizontal="left" indent="7"/>
    </xf>
    <xf numFmtId="39" fontId="27" fillId="2" borderId="0" applyFill="0">
      <alignment horizontal="right"/>
    </xf>
    <xf numFmtId="0" fontId="45" fillId="2" borderId="16" applyNumberFormat="0" applyFont="0" applyBorder="0" applyAlignment="0">
      <alignment horizontal="right"/>
    </xf>
    <xf numFmtId="0" fontId="28" fillId="2" borderId="0" applyNumberFormat="0" applyFill="0" applyBorder="0" applyAlignment="0" applyProtection="0"/>
    <xf numFmtId="0" fontId="31" fillId="2" borderId="0" applyNumberFormat="0" applyFill="0" applyBorder="0" applyAlignment="0" applyProtection="0"/>
    <xf numFmtId="39" fontId="36" fillId="2" borderId="0" applyFill="0">
      <alignment horizontal="right"/>
    </xf>
    <xf numFmtId="0" fontId="29" fillId="2" borderId="0" applyNumberFormat="0" applyFont="0" applyBorder="0" applyAlignment="0"/>
    <xf numFmtId="0" fontId="51" fillId="2" borderId="0" applyNumberFormat="0" applyFill="0" applyBorder="0" applyProtection="0">
      <alignment horizontal="left" indent="1"/>
    </xf>
    <xf numFmtId="0" fontId="52" fillId="2" borderId="0" applyNumberFormat="0" applyFill="0" applyBorder="0" applyProtection="0">
      <alignment horizontal="left" indent="1"/>
    </xf>
    <xf numFmtId="39" fontId="36" fillId="2" borderId="0" applyFill="0"/>
    <xf numFmtId="0" fontId="29" fillId="2" borderId="0" applyNumberFormat="0" applyFont="0" applyFill="0" applyBorder="0" applyAlignment="0"/>
    <xf numFmtId="0" fontId="53" fillId="2" borderId="0" applyNumberFormat="0" applyFill="0" applyBorder="0" applyProtection="0">
      <alignment horizontal="left" indent="2"/>
    </xf>
    <xf numFmtId="0" fontId="53" fillId="2" borderId="0" applyNumberFormat="0" applyFill="0" applyBorder="0" applyProtection="0">
      <alignment horizontal="left" indent="2"/>
    </xf>
    <xf numFmtId="39" fontId="36" fillId="2" borderId="0" applyFill="0"/>
    <xf numFmtId="0" fontId="29" fillId="2" borderId="0" applyNumberFormat="0" applyFont="0" applyBorder="0" applyAlignment="0"/>
    <xf numFmtId="0" fontId="54" fillId="2" borderId="0" applyNumberFormat="0" applyFill="0" applyBorder="0" applyProtection="0">
      <alignment horizontal="left" indent="3"/>
    </xf>
    <xf numFmtId="0" fontId="54" fillId="2" borderId="0" applyNumberFormat="0" applyFill="0" applyBorder="0" applyProtection="0">
      <alignment horizontal="left" indent="3"/>
    </xf>
    <xf numFmtId="39" fontId="36" fillId="2" borderId="0" applyFill="0"/>
    <xf numFmtId="0" fontId="29" fillId="2" borderId="0" applyNumberFormat="0" applyFont="0" applyBorder="0" applyAlignment="0"/>
    <xf numFmtId="0" fontId="55" fillId="2" borderId="0" applyNumberFormat="0" applyFill="0" applyBorder="0" applyProtection="0">
      <alignment horizontal="left" indent="4"/>
    </xf>
    <xf numFmtId="0" fontId="55" fillId="2" borderId="0" applyNumberFormat="0" applyFill="0" applyBorder="0" applyProtection="0">
      <alignment horizontal="left" indent="4"/>
    </xf>
    <xf numFmtId="39" fontId="36" fillId="2" borderId="0" applyFill="0"/>
    <xf numFmtId="0" fontId="29" fillId="2" borderId="0" applyNumberFormat="0" applyFont="0" applyBorder="0" applyAlignment="0"/>
    <xf numFmtId="0" fontId="56" fillId="2" borderId="0" applyNumberFormat="0" applyFill="0" applyBorder="0" applyProtection="0">
      <alignment horizontal="left" indent="5"/>
    </xf>
    <xf numFmtId="0" fontId="56" fillId="2" borderId="0" applyNumberFormat="0" applyFill="0" applyBorder="0" applyProtection="0">
      <alignment horizontal="left" indent="5"/>
    </xf>
    <xf numFmtId="39" fontId="36" fillId="2" borderId="0" applyFill="0"/>
    <xf numFmtId="0" fontId="29" fillId="2" borderId="0" applyNumberFormat="0" applyFont="0" applyFill="0" applyBorder="0" applyAlignment="0"/>
    <xf numFmtId="0" fontId="57" fillId="2" borderId="0" applyNumberFormat="0" applyFill="0" applyBorder="0" applyProtection="0">
      <alignment horizontal="left" indent="6"/>
    </xf>
    <xf numFmtId="0" fontId="58" fillId="2" borderId="0" applyNumberFormat="0" applyFill="0" applyBorder="0" applyProtection="0">
      <alignment horizontal="left" indent="6"/>
    </xf>
    <xf numFmtId="39" fontId="36" fillId="2" borderId="0"/>
    <xf numFmtId="39" fontId="59" fillId="2" borderId="0" applyNumberFormat="0" applyFill="0" applyBorder="0" applyProtection="0">
      <alignment horizontal="left" indent="7"/>
    </xf>
    <xf numFmtId="39" fontId="59" fillId="2" borderId="0" applyNumberFormat="0" applyFill="0" applyBorder="0" applyProtection="0">
      <alignment horizontal="left" indent="7"/>
    </xf>
    <xf numFmtId="39" fontId="49" fillId="2" borderId="0" applyNumberFormat="0" applyFill="0" applyBorder="0" applyProtection="0">
      <alignment horizontal="left" indent="8"/>
    </xf>
    <xf numFmtId="39" fontId="49" fillId="2" borderId="0" applyNumberFormat="0" applyFill="0" applyBorder="0" applyProtection="0">
      <alignment horizontal="left" indent="8"/>
    </xf>
    <xf numFmtId="39" fontId="60" fillId="2" borderId="0" applyNumberFormat="0" applyFill="0" applyBorder="0" applyProtection="0">
      <alignment horizontal="left" indent="9"/>
    </xf>
    <xf numFmtId="39" fontId="60" fillId="2" borderId="0" applyNumberFormat="0" applyFill="0" applyBorder="0" applyProtection="0">
      <alignment horizontal="left" indent="9"/>
    </xf>
    <xf numFmtId="0" fontId="35" fillId="2" borderId="0"/>
    <xf numFmtId="0" fontId="61" fillId="2" borderId="0" applyFill="0" applyBorder="0" applyProtection="0">
      <alignment horizontal="left" vertical="top"/>
    </xf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0" fontId="64" fillId="2" borderId="0"/>
    <xf numFmtId="9" fontId="64" fillId="2" borderId="0" applyFont="0" applyFill="0" applyBorder="0" applyAlignment="0" applyProtection="0"/>
    <xf numFmtId="0" fontId="65" fillId="2" borderId="0" applyNumberFormat="0" applyFill="0" applyBorder="0" applyAlignment="0" applyProtection="0"/>
    <xf numFmtId="43" fontId="43" fillId="2" borderId="0" applyFont="0" applyFill="0" applyBorder="0" applyAlignment="0" applyProtection="0"/>
    <xf numFmtId="43" fontId="24" fillId="2" borderId="0" applyFont="0" applyFill="0" applyBorder="0" applyAlignment="0" applyProtection="0"/>
    <xf numFmtId="43" fontId="29" fillId="2" borderId="0" applyFont="0" applyFill="0" applyBorder="0" applyAlignment="0" applyProtection="0"/>
    <xf numFmtId="43" fontId="1" fillId="2" borderId="0" applyFont="0" applyFill="0" applyBorder="0" applyAlignment="0" applyProtection="0"/>
    <xf numFmtId="3" fontId="29" fillId="2" borderId="0" applyFont="0" applyFill="0" applyBorder="0" applyAlignment="0" applyProtection="0"/>
    <xf numFmtId="168" fontId="29" fillId="2" borderId="0" applyFont="0" applyFill="0" applyBorder="0" applyAlignment="0" applyProtection="0"/>
    <xf numFmtId="169" fontId="29" fillId="2" borderId="0" applyFont="0" applyFill="0" applyBorder="0" applyAlignment="0" applyProtection="0"/>
    <xf numFmtId="0" fontId="29" fillId="2" borderId="0" applyFont="0" applyFill="0" applyBorder="0" applyAlignment="0" applyProtection="0"/>
    <xf numFmtId="170" fontId="29" fillId="2" borderId="0" applyFont="0" applyFill="0" applyBorder="0" applyAlignment="0" applyProtection="0"/>
    <xf numFmtId="2" fontId="29" fillId="2" borderId="0" applyFont="0" applyFill="0" applyBorder="0" applyAlignment="0" applyProtection="0"/>
    <xf numFmtId="0" fontId="66" fillId="2" borderId="0" applyNumberFormat="0" applyFill="0" applyBorder="0" applyAlignment="0" applyProtection="0">
      <alignment vertical="top"/>
      <protection locked="0"/>
    </xf>
    <xf numFmtId="172" fontId="66" fillId="2" borderId="0" applyNumberFormat="0" applyFill="0" applyBorder="0" applyAlignment="0" applyProtection="0">
      <alignment vertical="top"/>
      <protection locked="0"/>
    </xf>
    <xf numFmtId="0" fontId="67" fillId="2" borderId="0" applyNumberFormat="0" applyFill="0" applyBorder="0" applyAlignment="0" applyProtection="0">
      <alignment vertical="top"/>
      <protection locked="0"/>
    </xf>
    <xf numFmtId="172" fontId="68" fillId="2" borderId="0" applyNumberFormat="0" applyFill="0" applyBorder="0" applyAlignment="0" applyProtection="0"/>
    <xf numFmtId="0" fontId="68" fillId="2" borderId="0" applyNumberFormat="0" applyFill="0" applyBorder="0" applyAlignment="0" applyProtection="0"/>
    <xf numFmtId="172" fontId="68" fillId="2" borderId="0" applyNumberFormat="0" applyFill="0" applyBorder="0" applyAlignment="0" applyProtection="0"/>
    <xf numFmtId="172" fontId="69" fillId="2" borderId="0" applyNumberFormat="0" applyFill="0" applyBorder="0" applyAlignment="0" applyProtection="0"/>
    <xf numFmtId="0" fontId="69" fillId="2" borderId="0" applyNumberFormat="0" applyFill="0" applyBorder="0" applyAlignment="0" applyProtection="0"/>
    <xf numFmtId="172" fontId="69" fillId="2" borderId="0" applyNumberFormat="0" applyFill="0" applyBorder="0" applyAlignment="0" applyProtection="0"/>
    <xf numFmtId="172" fontId="70" fillId="2" borderId="0" applyNumberFormat="0" applyFill="0" applyBorder="0" applyAlignment="0" applyProtection="0"/>
    <xf numFmtId="0" fontId="70" fillId="2" borderId="0" applyNumberFormat="0" applyFill="0" applyBorder="0" applyAlignment="0" applyProtection="0"/>
    <xf numFmtId="172" fontId="70" fillId="2" borderId="0" applyNumberFormat="0" applyFill="0" applyBorder="0" applyAlignment="0" applyProtection="0"/>
    <xf numFmtId="172" fontId="68" fillId="2" borderId="0" applyNumberFormat="0" applyFill="0" applyBorder="0" applyAlignment="0" applyProtection="0"/>
    <xf numFmtId="0" fontId="68" fillId="2" borderId="0" applyNumberFormat="0" applyFill="0" applyBorder="0" applyAlignment="0" applyProtection="0"/>
    <xf numFmtId="172" fontId="68" fillId="2" borderId="0" applyNumberFormat="0" applyFill="0" applyBorder="0" applyAlignment="0" applyProtection="0"/>
    <xf numFmtId="172" fontId="71" fillId="2" borderId="0" applyNumberFormat="0" applyFill="0" applyBorder="0" applyAlignment="0" applyProtection="0"/>
    <xf numFmtId="0" fontId="71" fillId="2" borderId="0" applyNumberFormat="0" applyFill="0" applyBorder="0" applyAlignment="0" applyProtection="0"/>
    <xf numFmtId="172" fontId="71" fillId="2" borderId="0" applyNumberFormat="0" applyFill="0" applyBorder="0" applyAlignment="0" applyProtection="0"/>
    <xf numFmtId="0" fontId="24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4" fillId="2" borderId="0"/>
    <xf numFmtId="0" fontId="29" fillId="2" borderId="0"/>
    <xf numFmtId="0" fontId="29" fillId="2" borderId="0"/>
    <xf numFmtId="172" fontId="29" fillId="2" borderId="0"/>
    <xf numFmtId="172" fontId="29" fillId="2" borderId="0"/>
    <xf numFmtId="0" fontId="1" fillId="2" borderId="0"/>
    <xf numFmtId="0" fontId="1" fillId="2" borderId="0"/>
    <xf numFmtId="0" fontId="1" fillId="2" borderId="0"/>
    <xf numFmtId="0" fontId="29" fillId="2" borderId="0"/>
    <xf numFmtId="172" fontId="29" fillId="2" borderId="0"/>
    <xf numFmtId="0" fontId="29" fillId="2" borderId="0"/>
    <xf numFmtId="0" fontId="1" fillId="2" borderId="0"/>
    <xf numFmtId="0" fontId="29" fillId="2" borderId="0"/>
    <xf numFmtId="172" fontId="29" fillId="2" borderId="0"/>
    <xf numFmtId="0" fontId="29" fillId="2" borderId="0"/>
    <xf numFmtId="172" fontId="29" fillId="2" borderId="0"/>
    <xf numFmtId="172" fontId="29" fillId="2" borderId="0"/>
    <xf numFmtId="0" fontId="1" fillId="2" borderId="0"/>
    <xf numFmtId="0" fontId="1" fillId="2" borderId="0"/>
    <xf numFmtId="0" fontId="72" fillId="2" borderId="0"/>
    <xf numFmtId="0" fontId="44" fillId="2" borderId="0"/>
    <xf numFmtId="0" fontId="44" fillId="2" borderId="0"/>
    <xf numFmtId="0" fontId="29" fillId="2" borderId="0"/>
    <xf numFmtId="0" fontId="62" fillId="2" borderId="0"/>
    <xf numFmtId="0" fontId="73" fillId="2" borderId="0"/>
    <xf numFmtId="0" fontId="1" fillId="2" borderId="0"/>
    <xf numFmtId="0" fontId="62" fillId="2" borderId="0"/>
    <xf numFmtId="172" fontId="43" fillId="2" borderId="0"/>
    <xf numFmtId="0" fontId="1" fillId="2" borderId="0"/>
    <xf numFmtId="0" fontId="43" fillId="2" borderId="0"/>
    <xf numFmtId="0" fontId="24" fillId="2" borderId="0"/>
    <xf numFmtId="0" fontId="29" fillId="2" borderId="0"/>
    <xf numFmtId="172" fontId="5" fillId="2" borderId="0"/>
    <xf numFmtId="0" fontId="64" fillId="2" borderId="0"/>
    <xf numFmtId="172" fontId="1" fillId="2" borderId="0"/>
    <xf numFmtId="172" fontId="1" fillId="2" borderId="0"/>
    <xf numFmtId="172" fontId="1" fillId="2" borderId="0"/>
    <xf numFmtId="172" fontId="1" fillId="2" borderId="0"/>
    <xf numFmtId="172" fontId="1" fillId="2" borderId="0"/>
    <xf numFmtId="172" fontId="1" fillId="2" borderId="0"/>
    <xf numFmtId="0" fontId="1" fillId="2" borderId="0"/>
    <xf numFmtId="172" fontId="1" fillId="2" borderId="0"/>
    <xf numFmtId="0" fontId="73" fillId="2" borderId="0"/>
    <xf numFmtId="0" fontId="44" fillId="2" borderId="0"/>
    <xf numFmtId="172" fontId="1" fillId="2" borderId="0"/>
    <xf numFmtId="172" fontId="1" fillId="2" borderId="0"/>
    <xf numFmtId="0" fontId="1" fillId="2" borderId="0"/>
    <xf numFmtId="172" fontId="1" fillId="2" borderId="0"/>
    <xf numFmtId="0" fontId="44" fillId="2" borderId="0"/>
    <xf numFmtId="0" fontId="29" fillId="2" borderId="0"/>
    <xf numFmtId="0" fontId="44" fillId="2" borderId="0"/>
    <xf numFmtId="0" fontId="29" fillId="2" borderId="0"/>
    <xf numFmtId="0" fontId="44" fillId="2" borderId="0"/>
    <xf numFmtId="0" fontId="29" fillId="2" borderId="0"/>
    <xf numFmtId="0" fontId="1" fillId="9" borderId="9" applyNumberFormat="0" applyFont="0" applyAlignment="0" applyProtection="0"/>
    <xf numFmtId="9" fontId="73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73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73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44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4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49" fillId="2" borderId="0">
      <alignment horizontal="left"/>
    </xf>
    <xf numFmtId="0" fontId="49" fillId="2" borderId="0">
      <alignment horizontal="left" indent="7"/>
    </xf>
    <xf numFmtId="0" fontId="50" fillId="2" borderId="0" applyNumberFormat="0" applyFill="0" applyBorder="0" applyProtection="0">
      <alignment horizontal="left"/>
    </xf>
    <xf numFmtId="0" fontId="50" fillId="2" borderId="0" applyNumberFormat="0" applyFill="0" applyBorder="0" applyProtection="0">
      <alignment horizontal="left" indent="7"/>
    </xf>
    <xf numFmtId="0" fontId="51" fillId="2" borderId="0" applyNumberFormat="0" applyFill="0" applyBorder="0" applyProtection="0">
      <alignment horizontal="left"/>
    </xf>
    <xf numFmtId="0" fontId="51" fillId="2" borderId="0" applyNumberFormat="0" applyFill="0" applyBorder="0" applyProtection="0">
      <alignment horizontal="left" indent="1"/>
    </xf>
    <xf numFmtId="0" fontId="52" fillId="2" borderId="0" applyNumberFormat="0" applyFill="0" applyBorder="0" applyProtection="0">
      <alignment horizontal="left"/>
    </xf>
    <xf numFmtId="0" fontId="52" fillId="2" borderId="0" applyNumberFormat="0" applyFill="0" applyBorder="0" applyProtection="0">
      <alignment horizontal="left" indent="1"/>
    </xf>
    <xf numFmtId="0" fontId="53" fillId="2" borderId="0" applyNumberFormat="0" applyFill="0" applyBorder="0" applyProtection="0">
      <alignment horizontal="left"/>
    </xf>
    <xf numFmtId="0" fontId="53" fillId="2" borderId="0" applyNumberFormat="0" applyFill="0" applyBorder="0" applyProtection="0">
      <alignment horizontal="left" indent="2"/>
    </xf>
    <xf numFmtId="0" fontId="53" fillId="2" borderId="0" applyNumberFormat="0" applyFill="0" applyBorder="0" applyProtection="0">
      <alignment horizontal="left"/>
    </xf>
    <xf numFmtId="0" fontId="53" fillId="2" borderId="0" applyNumberFormat="0" applyFill="0" applyBorder="0" applyProtection="0">
      <alignment horizontal="left" indent="2"/>
    </xf>
    <xf numFmtId="0" fontId="54" fillId="2" borderId="0" applyNumberFormat="0" applyFill="0" applyBorder="0" applyProtection="0">
      <alignment horizontal="left"/>
    </xf>
    <xf numFmtId="0" fontId="54" fillId="2" borderId="0" applyNumberFormat="0" applyFill="0" applyBorder="0" applyProtection="0">
      <alignment horizontal="left" indent="3"/>
    </xf>
    <xf numFmtId="0" fontId="54" fillId="2" borderId="0" applyNumberFormat="0" applyFill="0" applyBorder="0" applyProtection="0">
      <alignment horizontal="left"/>
    </xf>
    <xf numFmtId="0" fontId="54" fillId="2" borderId="0" applyNumberFormat="0" applyFill="0" applyBorder="0" applyProtection="0">
      <alignment horizontal="left" indent="3"/>
    </xf>
    <xf numFmtId="0" fontId="55" fillId="2" borderId="0" applyNumberFormat="0" applyFill="0" applyBorder="0" applyProtection="0">
      <alignment horizontal="left"/>
    </xf>
    <xf numFmtId="0" fontId="55" fillId="2" borderId="0" applyNumberFormat="0" applyFill="0" applyBorder="0" applyProtection="0">
      <alignment horizontal="left" indent="4"/>
    </xf>
    <xf numFmtId="0" fontId="55" fillId="2" borderId="0" applyNumberFormat="0" applyFill="0" applyBorder="0" applyProtection="0">
      <alignment horizontal="left"/>
    </xf>
    <xf numFmtId="0" fontId="55" fillId="2" borderId="0" applyNumberFormat="0" applyFill="0" applyBorder="0" applyProtection="0">
      <alignment horizontal="left" indent="4"/>
    </xf>
    <xf numFmtId="0" fontId="56" fillId="2" borderId="0" applyNumberFormat="0" applyFill="0" applyBorder="0" applyProtection="0">
      <alignment horizontal="left"/>
    </xf>
    <xf numFmtId="0" fontId="56" fillId="2" borderId="0" applyNumberFormat="0" applyFill="0" applyBorder="0" applyProtection="0">
      <alignment horizontal="left" indent="5"/>
    </xf>
    <xf numFmtId="0" fontId="56" fillId="2" borderId="0" applyNumberFormat="0" applyFill="0" applyBorder="0" applyProtection="0">
      <alignment horizontal="left"/>
    </xf>
    <xf numFmtId="0" fontId="56" fillId="2" borderId="0" applyNumberFormat="0" applyFill="0" applyBorder="0" applyProtection="0">
      <alignment horizontal="left" indent="5"/>
    </xf>
    <xf numFmtId="0" fontId="57" fillId="2" borderId="0" applyNumberFormat="0" applyFill="0" applyBorder="0" applyProtection="0">
      <alignment horizontal="left"/>
    </xf>
    <xf numFmtId="0" fontId="57" fillId="2" borderId="0" applyNumberFormat="0" applyFill="0" applyBorder="0" applyProtection="0">
      <alignment horizontal="left" indent="6"/>
    </xf>
    <xf numFmtId="0" fontId="58" fillId="2" borderId="0" applyNumberFormat="0" applyFill="0" applyBorder="0" applyProtection="0">
      <alignment horizontal="left"/>
    </xf>
    <xf numFmtId="0" fontId="58" fillId="2" borderId="0" applyNumberFormat="0" applyFill="0" applyBorder="0" applyProtection="0">
      <alignment horizontal="left" indent="6"/>
    </xf>
    <xf numFmtId="39" fontId="59" fillId="2" borderId="0" applyNumberFormat="0" applyFill="0" applyBorder="0" applyProtection="0">
      <alignment horizontal="left"/>
    </xf>
    <xf numFmtId="39" fontId="59" fillId="2" borderId="0" applyNumberFormat="0" applyFill="0" applyBorder="0" applyProtection="0">
      <alignment horizontal="left" indent="7"/>
    </xf>
    <xf numFmtId="39" fontId="59" fillId="2" borderId="0" applyNumberFormat="0" applyFill="0" applyBorder="0" applyProtection="0">
      <alignment horizontal="left"/>
    </xf>
    <xf numFmtId="39" fontId="59" fillId="2" borderId="0" applyNumberFormat="0" applyFill="0" applyBorder="0" applyProtection="0">
      <alignment horizontal="left" indent="7"/>
    </xf>
    <xf numFmtId="39" fontId="49" fillId="2" borderId="0" applyNumberFormat="0" applyFill="0" applyBorder="0" applyProtection="0">
      <alignment horizontal="left"/>
    </xf>
    <xf numFmtId="39" fontId="49" fillId="2" borderId="0" applyNumberFormat="0" applyFill="0" applyBorder="0" applyProtection="0">
      <alignment horizontal="left" indent="8"/>
    </xf>
    <xf numFmtId="39" fontId="49" fillId="2" borderId="0" applyNumberFormat="0" applyFill="0" applyBorder="0" applyProtection="0">
      <alignment horizontal="left"/>
    </xf>
    <xf numFmtId="39" fontId="49" fillId="2" borderId="0" applyNumberFormat="0" applyFill="0" applyBorder="0" applyProtection="0">
      <alignment horizontal="left" indent="8"/>
    </xf>
    <xf numFmtId="39" fontId="60" fillId="2" borderId="0" applyNumberFormat="0" applyFill="0" applyBorder="0" applyProtection="0">
      <alignment horizontal="left"/>
    </xf>
    <xf numFmtId="39" fontId="60" fillId="2" borderId="0" applyNumberFormat="0" applyFill="0" applyBorder="0" applyProtection="0">
      <alignment horizontal="left" indent="9"/>
    </xf>
    <xf numFmtId="39" fontId="60" fillId="2" borderId="0" applyNumberFormat="0" applyFill="0" applyBorder="0" applyProtection="0">
      <alignment horizontal="left"/>
    </xf>
    <xf numFmtId="39" fontId="60" fillId="2" borderId="0" applyNumberFormat="0" applyFill="0" applyBorder="0" applyProtection="0">
      <alignment horizontal="left" indent="9"/>
    </xf>
    <xf numFmtId="172" fontId="74" fillId="2" borderId="18">
      <alignment horizontal="center"/>
    </xf>
    <xf numFmtId="0" fontId="24" fillId="2" borderId="0"/>
    <xf numFmtId="0" fontId="29" fillId="2" borderId="0"/>
    <xf numFmtId="44" fontId="63" fillId="2" borderId="0" applyFont="0" applyFill="0" applyBorder="0" applyAlignment="0" applyProtection="0"/>
    <xf numFmtId="0" fontId="24" fillId="2" borderId="0"/>
    <xf numFmtId="0" fontId="6" fillId="2" borderId="0"/>
    <xf numFmtId="0" fontId="6" fillId="2" borderId="0"/>
    <xf numFmtId="0" fontId="29" fillId="2" borderId="0"/>
    <xf numFmtId="43" fontId="29" fillId="2" borderId="0" applyFont="0" applyFill="0" applyBorder="0" applyAlignment="0" applyProtection="0"/>
    <xf numFmtId="0" fontId="24" fillId="2" borderId="0"/>
    <xf numFmtId="0" fontId="24" fillId="2" borderId="0"/>
    <xf numFmtId="0" fontId="1" fillId="2" borderId="0"/>
    <xf numFmtId="9" fontId="24" fillId="2" borderId="0" applyFont="0" applyFill="0" applyBorder="0" applyAlignment="0" applyProtection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7" fillId="2" borderId="0" applyNumberFormat="0" applyFill="0" applyBorder="0" applyAlignment="0" applyProtection="0"/>
    <xf numFmtId="0" fontId="8" fillId="2" borderId="2" applyNumberFormat="0" applyFill="0" applyAlignment="0" applyProtection="0"/>
    <xf numFmtId="0" fontId="9" fillId="2" borderId="3" applyNumberFormat="0" applyFill="0" applyAlignment="0" applyProtection="0"/>
    <xf numFmtId="0" fontId="10" fillId="2" borderId="4" applyNumberFormat="0" applyFill="0" applyAlignment="0" applyProtection="0"/>
    <xf numFmtId="0" fontId="10" fillId="2" borderId="0" applyNumberFormat="0" applyFill="0" applyBorder="0" applyAlignment="0" applyProtection="0"/>
    <xf numFmtId="0" fontId="17" fillId="2" borderId="7" applyNumberFormat="0" applyFill="0" applyAlignment="0" applyProtection="0"/>
    <xf numFmtId="0" fontId="19" fillId="2" borderId="0" applyNumberFormat="0" applyFill="0" applyBorder="0" applyAlignment="0" applyProtection="0"/>
    <xf numFmtId="0" fontId="20" fillId="2" borderId="0" applyNumberFormat="0" applyFill="0" applyBorder="0" applyAlignment="0" applyProtection="0"/>
    <xf numFmtId="0" fontId="21" fillId="2" borderId="10" applyNumberFormat="0" applyFill="0" applyAlignment="0" applyProtection="0"/>
    <xf numFmtId="0" fontId="1" fillId="2" borderId="0"/>
    <xf numFmtId="0" fontId="1" fillId="9" borderId="9" applyNumberFormat="0" applyFont="0" applyAlignment="0" applyProtection="0"/>
    <xf numFmtId="0" fontId="1" fillId="2" borderId="0"/>
    <xf numFmtId="0" fontId="1" fillId="2" borderId="0"/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0" fontId="1" fillId="2" borderId="0"/>
    <xf numFmtId="0" fontId="1" fillId="2" borderId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2" fontId="1" fillId="2" borderId="0"/>
    <xf numFmtId="172" fontId="1" fillId="2" borderId="0"/>
    <xf numFmtId="172" fontId="1" fillId="2" borderId="0"/>
    <xf numFmtId="172" fontId="1" fillId="2" borderId="0"/>
    <xf numFmtId="172" fontId="1" fillId="2" borderId="0"/>
    <xf numFmtId="172" fontId="1" fillId="2" borderId="0"/>
    <xf numFmtId="0" fontId="1" fillId="2" borderId="0"/>
    <xf numFmtId="172" fontId="1" fillId="2" borderId="0"/>
    <xf numFmtId="172" fontId="1" fillId="2" borderId="0"/>
    <xf numFmtId="172" fontId="1" fillId="2" borderId="0"/>
    <xf numFmtId="0" fontId="1" fillId="2" borderId="0"/>
    <xf numFmtId="172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29" fillId="2" borderId="0"/>
    <xf numFmtId="44" fontId="63" fillId="2" borderId="0" applyFont="0" applyFill="0" applyBorder="0" applyAlignment="0" applyProtection="0"/>
    <xf numFmtId="0" fontId="29" fillId="2" borderId="0"/>
    <xf numFmtId="43" fontId="29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1" fillId="2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2" fontId="1" fillId="2" borderId="0"/>
    <xf numFmtId="172" fontId="1" fillId="2" borderId="0"/>
    <xf numFmtId="172" fontId="1" fillId="2" borderId="0"/>
    <xf numFmtId="172" fontId="1" fillId="2" borderId="0"/>
    <xf numFmtId="172" fontId="1" fillId="2" borderId="0"/>
    <xf numFmtId="172" fontId="1" fillId="2" borderId="0"/>
    <xf numFmtId="0" fontId="1" fillId="2" borderId="0"/>
    <xf numFmtId="172" fontId="1" fillId="2" borderId="0"/>
    <xf numFmtId="172" fontId="1" fillId="2" borderId="0"/>
    <xf numFmtId="172" fontId="1" fillId="2" borderId="0"/>
    <xf numFmtId="0" fontId="1" fillId="2" borderId="0"/>
    <xf numFmtId="172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44" fontId="63" fillId="2" borderId="0" applyFont="0" applyFill="0" applyBorder="0" applyAlignment="0" applyProtection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1" fillId="2" borderId="0"/>
    <xf numFmtId="0" fontId="1" fillId="9" borderId="9" applyNumberFormat="0" applyFont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2" fontId="1" fillId="2" borderId="0"/>
    <xf numFmtId="172" fontId="1" fillId="2" borderId="0"/>
    <xf numFmtId="172" fontId="1" fillId="2" borderId="0"/>
    <xf numFmtId="172" fontId="1" fillId="2" borderId="0"/>
    <xf numFmtId="172" fontId="1" fillId="2" borderId="0"/>
    <xf numFmtId="172" fontId="1" fillId="2" borderId="0"/>
    <xf numFmtId="0" fontId="1" fillId="2" borderId="0"/>
    <xf numFmtId="172" fontId="1" fillId="2" borderId="0"/>
    <xf numFmtId="172" fontId="1" fillId="2" borderId="0"/>
    <xf numFmtId="172" fontId="1" fillId="2" borderId="0"/>
    <xf numFmtId="0" fontId="1" fillId="2" borderId="0"/>
    <xf numFmtId="172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1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43" fontId="6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17" fontId="3" fillId="0" borderId="0" xfId="0" applyNumberFormat="1" applyFont="1"/>
    <xf numFmtId="0" fontId="4" fillId="0" borderId="0" xfId="0" applyFont="1"/>
    <xf numFmtId="17" fontId="5" fillId="0" borderId="0" xfId="0" applyNumberFormat="1" applyFont="1"/>
    <xf numFmtId="0" fontId="5" fillId="0" borderId="0" xfId="0" applyFont="1"/>
    <xf numFmtId="0" fontId="5" fillId="0" borderId="0" xfId="0" applyFont="1" applyBorder="1"/>
    <xf numFmtId="2" fontId="5" fillId="0" borderId="0" xfId="0" applyNumberFormat="1" applyFont="1"/>
    <xf numFmtId="0" fontId="4" fillId="34" borderId="0" xfId="0" applyFont="1" applyFill="1" applyBorder="1" applyAlignment="1">
      <alignment horizontal="right"/>
    </xf>
    <xf numFmtId="0" fontId="4" fillId="35" borderId="0" xfId="0" applyFont="1" applyFill="1" applyBorder="1" applyAlignment="1">
      <alignment horizontal="right" wrapText="1"/>
    </xf>
    <xf numFmtId="0" fontId="45" fillId="41" borderId="0" xfId="32" applyFont="1" applyFill="1" applyAlignment="1">
      <alignment horizontal="center" wrapText="1"/>
    </xf>
    <xf numFmtId="0" fontId="45" fillId="41" borderId="0" xfId="32" applyFont="1" applyFill="1"/>
    <xf numFmtId="0" fontId="23" fillId="0" borderId="17" xfId="0" applyFont="1" applyBorder="1"/>
    <xf numFmtId="0" fontId="75" fillId="42" borderId="0" xfId="0" applyFont="1" applyFill="1"/>
    <xf numFmtId="0" fontId="4" fillId="2" borderId="0" xfId="296" applyFont="1" applyAlignment="1">
      <alignment horizontal="left"/>
    </xf>
    <xf numFmtId="0" fontId="4" fillId="2" borderId="0" xfId="296" applyNumberFormat="1" applyFont="1" applyAlignment="1">
      <alignment horizontal="left"/>
    </xf>
    <xf numFmtId="0" fontId="29" fillId="2" borderId="0" xfId="295" applyFont="1"/>
    <xf numFmtId="0" fontId="76" fillId="2" borderId="0" xfId="295" applyFont="1"/>
    <xf numFmtId="0" fontId="77" fillId="0" borderId="0" xfId="0" applyFont="1"/>
    <xf numFmtId="173" fontId="77" fillId="0" borderId="0" xfId="0" applyNumberFormat="1" applyFont="1"/>
    <xf numFmtId="1" fontId="77" fillId="0" borderId="0" xfId="0" applyNumberFormat="1" applyFont="1"/>
    <xf numFmtId="173" fontId="0" fillId="0" borderId="0" xfId="0" applyNumberFormat="1"/>
    <xf numFmtId="1" fontId="0" fillId="0" borderId="0" xfId="0" applyNumberFormat="1"/>
    <xf numFmtId="0" fontId="45" fillId="0" borderId="0" xfId="32" applyFont="1" applyFill="1"/>
    <xf numFmtId="0" fontId="45" fillId="0" borderId="0" xfId="32" applyFont="1" applyFill="1" applyAlignment="1">
      <alignment horizontal="center" wrapText="1"/>
    </xf>
    <xf numFmtId="0" fontId="23" fillId="0" borderId="0" xfId="0" applyFont="1" applyFill="1"/>
    <xf numFmtId="173" fontId="5" fillId="0" borderId="0" xfId="0" applyNumberFormat="1" applyFont="1"/>
    <xf numFmtId="174" fontId="5" fillId="0" borderId="0" xfId="479" applyNumberFormat="1" applyFont="1"/>
    <xf numFmtId="164" fontId="78" fillId="2" borderId="0" xfId="315" applyNumberFormat="1" applyFont="1" applyFill="1" applyAlignment="1">
      <alignment horizontal="right"/>
    </xf>
    <xf numFmtId="0" fontId="3" fillId="0" borderId="0" xfId="0" applyFont="1"/>
    <xf numFmtId="0" fontId="4" fillId="2" borderId="1" xfId="315" applyFont="1" applyFill="1" applyBorder="1" applyAlignment="1">
      <alignment horizontal="center" wrapText="1"/>
    </xf>
    <xf numFmtId="0" fontId="4" fillId="34" borderId="1" xfId="315" applyFont="1" applyFill="1" applyBorder="1" applyAlignment="1">
      <alignment horizontal="center" wrapText="1"/>
    </xf>
    <xf numFmtId="175" fontId="78" fillId="2" borderId="0" xfId="315" applyNumberFormat="1" applyFont="1" applyFill="1" applyAlignment="1">
      <alignment horizontal="right"/>
    </xf>
    <xf numFmtId="0" fontId="3" fillId="0" borderId="0" xfId="0" applyFont="1"/>
    <xf numFmtId="0" fontId="28" fillId="0" borderId="0" xfId="32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28" fillId="34" borderId="0" xfId="32" applyFont="1" applyFill="1" applyAlignment="1">
      <alignment horizontal="center"/>
    </xf>
    <xf numFmtId="0" fontId="79" fillId="2" borderId="0" xfId="315" applyFont="1" applyFill="1" applyAlignment="1">
      <alignment horizontal="left"/>
    </xf>
    <xf numFmtId="0" fontId="80" fillId="2" borderId="0" xfId="315" applyFont="1"/>
    <xf numFmtId="0" fontId="80" fillId="2" borderId="0" xfId="315" applyFont="1"/>
    <xf numFmtId="0" fontId="81" fillId="2" borderId="0" xfId="315" applyFont="1" applyFill="1" applyAlignment="1">
      <alignment horizontal="left" vertical="top" wrapText="1"/>
    </xf>
    <xf numFmtId="0" fontId="82" fillId="2" borderId="0" xfId="315" applyFont="1" applyFill="1" applyAlignment="1">
      <alignment horizontal="left"/>
    </xf>
    <xf numFmtId="0" fontId="81" fillId="2" borderId="1" xfId="315" applyFont="1" applyFill="1" applyBorder="1" applyAlignment="1">
      <alignment horizontal="left" wrapText="1"/>
    </xf>
    <xf numFmtId="0" fontId="81" fillId="2" borderId="1" xfId="315" applyFont="1" applyFill="1" applyBorder="1" applyAlignment="1">
      <alignment horizontal="center" wrapText="1"/>
    </xf>
    <xf numFmtId="0" fontId="81" fillId="2" borderId="0" xfId="315" applyFont="1" applyFill="1" applyAlignment="1">
      <alignment horizontal="left"/>
    </xf>
    <xf numFmtId="164" fontId="82" fillId="2" borderId="0" xfId="315" applyNumberFormat="1" applyFont="1" applyFill="1" applyAlignment="1">
      <alignment horizontal="right"/>
    </xf>
    <xf numFmtId="0" fontId="83" fillId="0" borderId="0" xfId="0" applyFont="1"/>
    <xf numFmtId="0" fontId="82" fillId="2" borderId="0" xfId="315" applyFont="1"/>
    <xf numFmtId="0" fontId="4" fillId="2" borderId="0" xfId="315" applyFont="1"/>
  </cellXfs>
  <cellStyles count="480">
    <cellStyle name="20% - Accent1" xfId="9" builtinId="30" customBuiltin="1"/>
    <cellStyle name="20% - Accent1 2" xfId="378"/>
    <cellStyle name="20% - Accent2" xfId="13" builtinId="34" customBuiltin="1"/>
    <cellStyle name="20% - Accent2 2" xfId="379"/>
    <cellStyle name="20% - Accent3" xfId="17" builtinId="38" customBuiltin="1"/>
    <cellStyle name="20% - Accent3 2" xfId="380"/>
    <cellStyle name="20% - Accent4" xfId="21" builtinId="42" customBuiltin="1"/>
    <cellStyle name="20% - Accent4 2" xfId="381"/>
    <cellStyle name="20% - Accent5" xfId="25" builtinId="46" customBuiltin="1"/>
    <cellStyle name="20% - Accent5 2" xfId="382"/>
    <cellStyle name="20% - Accent6" xfId="29" builtinId="50" customBuiltin="1"/>
    <cellStyle name="20% - Accent6 2" xfId="383"/>
    <cellStyle name="40% - Accent1" xfId="10" builtinId="31" customBuiltin="1"/>
    <cellStyle name="40% - Accent1 2" xfId="384"/>
    <cellStyle name="40% - Accent2" xfId="14" builtinId="35" customBuiltin="1"/>
    <cellStyle name="40% - Accent2 2" xfId="385"/>
    <cellStyle name="40% - Accent3" xfId="18" builtinId="39" customBuiltin="1"/>
    <cellStyle name="40% - Accent3 2" xfId="386"/>
    <cellStyle name="40% - Accent4" xfId="22" builtinId="43" customBuiltin="1"/>
    <cellStyle name="40% - Accent4 2" xfId="387"/>
    <cellStyle name="40% - Accent5" xfId="26" builtinId="47" customBuiltin="1"/>
    <cellStyle name="40% - Accent5 2" xfId="388"/>
    <cellStyle name="40% - Accent6" xfId="30" builtinId="51" customBuiltin="1"/>
    <cellStyle name="40% - Accent6 2" xfId="389"/>
    <cellStyle name="60% - Accent1" xfId="11" builtinId="32" customBuiltin="1"/>
    <cellStyle name="60% - Accent2" xfId="15" builtinId="36" customBuiltin="1"/>
    <cellStyle name="60% - Accent3" xfId="19" builtinId="40" customBuiltin="1"/>
    <cellStyle name="60% - Accent4" xfId="23" builtinId="44" customBuiltin="1"/>
    <cellStyle name="60% - Accent5" xfId="27" builtinId="48" customBuiltin="1"/>
    <cellStyle name="60% - Accent6" xfId="31" builtinId="52" customBuiltin="1"/>
    <cellStyle name="Accent1" xfId="8" builtinId="29" customBuiltin="1"/>
    <cellStyle name="Accent2" xfId="12" builtinId="33" customBuiltin="1"/>
    <cellStyle name="Accent3" xfId="16" builtinId="37" customBuiltin="1"/>
    <cellStyle name="Accent4" xfId="20" builtinId="41" customBuiltin="1"/>
    <cellStyle name="Accent5" xfId="24" builtinId="45" customBuiltin="1"/>
    <cellStyle name="Accent6" xfId="28" builtinId="49" customBuiltin="1"/>
    <cellStyle name="active" xfId="33"/>
    <cellStyle name="Bad" xfId="2" builtinId="27" customBuiltin="1"/>
    <cellStyle name="C00A" xfId="34"/>
    <cellStyle name="C00B" xfId="35"/>
    <cellStyle name="C00L" xfId="36"/>
    <cellStyle name="C01A" xfId="37"/>
    <cellStyle name="C01B" xfId="38"/>
    <cellStyle name="C01H" xfId="39"/>
    <cellStyle name="C01L" xfId="40"/>
    <cellStyle name="C02A" xfId="41"/>
    <cellStyle name="C02B" xfId="42"/>
    <cellStyle name="C02H" xfId="43"/>
    <cellStyle name="C02L" xfId="44"/>
    <cellStyle name="C03A" xfId="45"/>
    <cellStyle name="C03B" xfId="46"/>
    <cellStyle name="C03H" xfId="47"/>
    <cellStyle name="C03L" xfId="48"/>
    <cellStyle name="C04A" xfId="49"/>
    <cellStyle name="C04B" xfId="50"/>
    <cellStyle name="C04H" xfId="51"/>
    <cellStyle name="C04L" xfId="52"/>
    <cellStyle name="C05A" xfId="53"/>
    <cellStyle name="C05B" xfId="54"/>
    <cellStyle name="C05H" xfId="55"/>
    <cellStyle name="C05L" xfId="56"/>
    <cellStyle name="C06A" xfId="57"/>
    <cellStyle name="C06B" xfId="58"/>
    <cellStyle name="C06H" xfId="59"/>
    <cellStyle name="C06L" xfId="60"/>
    <cellStyle name="C07A" xfId="61"/>
    <cellStyle name="C07B" xfId="62"/>
    <cellStyle name="C07H" xfId="63"/>
    <cellStyle name="C07L" xfId="64"/>
    <cellStyle name="Calculation" xfId="6" builtinId="22" customBuiltin="1"/>
    <cellStyle name="Check Cell" xfId="7" builtinId="23" customBuiltin="1"/>
    <cellStyle name="Comma" xfId="479" builtinId="3"/>
    <cellStyle name="Comma 10" xfId="141"/>
    <cellStyle name="Comma 2" xfId="65"/>
    <cellStyle name="Comma 2 2" xfId="146"/>
    <cellStyle name="Comma 3" xfId="66"/>
    <cellStyle name="Comma 4" xfId="147"/>
    <cellStyle name="Comma 5" xfId="148"/>
    <cellStyle name="Comma 6" xfId="149"/>
    <cellStyle name="Comma 6 2" xfId="339"/>
    <cellStyle name="Comma 6 2 2" xfId="431"/>
    <cellStyle name="Comma 6 3" xfId="394"/>
    <cellStyle name="Comma 7" xfId="302"/>
    <cellStyle name="Comma 7 2" xfId="371"/>
    <cellStyle name="Comma 8" xfId="335"/>
    <cellStyle name="Comma 9" xfId="392"/>
    <cellStyle name="Comma0" xfId="67"/>
    <cellStyle name="Comma0 2" xfId="150"/>
    <cellStyle name="Currency 2" xfId="369"/>
    <cellStyle name="Currency 3" xfId="421"/>
    <cellStyle name="Currency 4" xfId="297"/>
    <cellStyle name="Currency0" xfId="68"/>
    <cellStyle name="Currency0 2" xfId="151"/>
    <cellStyle name="Date" xfId="69"/>
    <cellStyle name="Date 2" xfId="152"/>
    <cellStyle name="Euro" xfId="70"/>
    <cellStyle name="Euro 2" xfId="154"/>
    <cellStyle name="Euro 3" xfId="153"/>
    <cellStyle name="EXPENSE REPORT" xfId="71"/>
    <cellStyle name="Explanatory Text 2" xfId="328"/>
    <cellStyle name="Fixed" xfId="72"/>
    <cellStyle name="Fixed 2" xfId="155"/>
    <cellStyle name="Good" xfId="1" builtinId="26" customBuiltin="1"/>
    <cellStyle name="Grey" xfId="73"/>
    <cellStyle name="Header1" xfId="74"/>
    <cellStyle name="Header2" xfId="75"/>
    <cellStyle name="Heading" xfId="76"/>
    <cellStyle name="Heading 1 2" xfId="322"/>
    <cellStyle name="Heading 2 2" xfId="323"/>
    <cellStyle name="Heading 3 2" xfId="324"/>
    <cellStyle name="Heading 4 2" xfId="325"/>
    <cellStyle name="Heading1" xfId="77"/>
    <cellStyle name="Hyperlink 2" xfId="145"/>
    <cellStyle name="Hyperlink 2 2" xfId="156"/>
    <cellStyle name="Hyperlink 2 3" xfId="157"/>
    <cellStyle name="Hyperlink 3" xfId="158"/>
    <cellStyle name="Input" xfId="4" builtinId="20" customBuiltin="1"/>
    <cellStyle name="Input [yellow]" xfId="78"/>
    <cellStyle name="Lines" xfId="79"/>
    <cellStyle name="Linked Cell 2" xfId="326"/>
    <cellStyle name="Map Data Values" xfId="159"/>
    <cellStyle name="Map Data Values 2" xfId="160"/>
    <cellStyle name="Map Data Values 3" xfId="161"/>
    <cellStyle name="Map Distance" xfId="162"/>
    <cellStyle name="Map Distance 2" xfId="163"/>
    <cellStyle name="Map Distance 3" xfId="164"/>
    <cellStyle name="Map Legend" xfId="165"/>
    <cellStyle name="Map Legend 2" xfId="166"/>
    <cellStyle name="Map Legend 3" xfId="167"/>
    <cellStyle name="Map Object Names" xfId="168"/>
    <cellStyle name="Map Object Names 2" xfId="169"/>
    <cellStyle name="Map Object Names 3" xfId="170"/>
    <cellStyle name="Map Title" xfId="171"/>
    <cellStyle name="Map Title 2" xfId="172"/>
    <cellStyle name="Map Title 3" xfId="173"/>
    <cellStyle name="Neutral" xfId="3" builtinId="28" customBuiltin="1"/>
    <cellStyle name="no dec" xfId="80"/>
    <cellStyle name="Normal" xfId="0" builtinId="0"/>
    <cellStyle name="Normal - Style1" xfId="81"/>
    <cellStyle name="Normal 10" xfId="174"/>
    <cellStyle name="Normal 10 2" xfId="175"/>
    <cellStyle name="Normal 11" xfId="176"/>
    <cellStyle name="Normal 11 2" xfId="177"/>
    <cellStyle name="Normal 12" xfId="178"/>
    <cellStyle name="Normal 12 2" xfId="179"/>
    <cellStyle name="Normal 13" xfId="180"/>
    <cellStyle name="Normal 13 2" xfId="181"/>
    <cellStyle name="Normal 14" xfId="182"/>
    <cellStyle name="Normal 14 2" xfId="183"/>
    <cellStyle name="Normal 15" xfId="184"/>
    <cellStyle name="Normal 16" xfId="185"/>
    <cellStyle name="Normal 16 2" xfId="186"/>
    <cellStyle name="Normal 17" xfId="187"/>
    <cellStyle name="Normal 17 2" xfId="188"/>
    <cellStyle name="Normal 18" xfId="189"/>
    <cellStyle name="Normal 18 2" xfId="190"/>
    <cellStyle name="Normal 18 2 2" xfId="342"/>
    <cellStyle name="Normal 18 2 2 2" xfId="434"/>
    <cellStyle name="Normal 18 2 3" xfId="396"/>
    <cellStyle name="Normal 18 3" xfId="341"/>
    <cellStyle name="Normal 18 3 2" xfId="433"/>
    <cellStyle name="Normal 18 4" xfId="395"/>
    <cellStyle name="Normal 19" xfId="191"/>
    <cellStyle name="Normal 19 2" xfId="343"/>
    <cellStyle name="Normal 19 2 2" xfId="435"/>
    <cellStyle name="Normal 19 3" xfId="397"/>
    <cellStyle name="Normal 2" xfId="82"/>
    <cellStyle name="Normal 2 2" xfId="83"/>
    <cellStyle name="Normal 2 2 2" xfId="192"/>
    <cellStyle name="Normal 2 2 3" xfId="193"/>
    <cellStyle name="Normal 2 2 4" xfId="194"/>
    <cellStyle name="Normal 2 3" xfId="195"/>
    <cellStyle name="Normal 2 3 2" xfId="345"/>
    <cellStyle name="Normal 2 3 2 2" xfId="437"/>
    <cellStyle name="Normal 2 3 3" xfId="398"/>
    <cellStyle name="Normal 2 4" xfId="196"/>
    <cellStyle name="Normal 2 5" xfId="197"/>
    <cellStyle name="Normal 2 6" xfId="305"/>
    <cellStyle name="Normal 2 6 2" xfId="372"/>
    <cellStyle name="Normal 2 6 2 2" xfId="460"/>
    <cellStyle name="Normal 2 6 3" xfId="422"/>
    <cellStyle name="Normal 2 7" xfId="315"/>
    <cellStyle name="Normal 2 8" xfId="469"/>
    <cellStyle name="Normal 2 9" xfId="143"/>
    <cellStyle name="Normal 2_temp" xfId="198"/>
    <cellStyle name="Normal 20" xfId="199"/>
    <cellStyle name="Normal 21" xfId="200"/>
    <cellStyle name="Normal 22" xfId="201"/>
    <cellStyle name="Normal 22 2" xfId="346"/>
    <cellStyle name="Normal 22 2 2" xfId="438"/>
    <cellStyle name="Normal 22 3" xfId="399"/>
    <cellStyle name="Normal 23" xfId="202"/>
    <cellStyle name="Normal 23 2" xfId="347"/>
    <cellStyle name="Normal 23 2 2" xfId="439"/>
    <cellStyle name="Normal 23 3" xfId="400"/>
    <cellStyle name="Normal 24" xfId="203"/>
    <cellStyle name="Normal 25" xfId="204"/>
    <cellStyle name="Normal 26" xfId="205"/>
    <cellStyle name="Normal 27" xfId="296"/>
    <cellStyle name="Normal 27 2" xfId="368"/>
    <cellStyle name="Normal 28" xfId="299"/>
    <cellStyle name="Normal 29" xfId="300"/>
    <cellStyle name="Normal 3" xfId="84"/>
    <cellStyle name="Normal 3 2" xfId="85"/>
    <cellStyle name="Normal 3 3" xfId="207"/>
    <cellStyle name="Normal 3 4" xfId="298"/>
    <cellStyle name="Normal 3 5" xfId="206"/>
    <cellStyle name="Normal 3_SRR_2008_1-15-09djb(1)" xfId="208"/>
    <cellStyle name="Normal 30" xfId="301"/>
    <cellStyle name="Normal 30 2" xfId="370"/>
    <cellStyle name="Normal 31" xfId="303"/>
    <cellStyle name="Normal 32" xfId="307"/>
    <cellStyle name="Normal 33" xfId="304"/>
    <cellStyle name="Normal 34" xfId="308"/>
    <cellStyle name="Normal 35" xfId="310"/>
    <cellStyle name="Normal 36" xfId="311"/>
    <cellStyle name="Normal 37" xfId="309"/>
    <cellStyle name="Normal 38" xfId="312"/>
    <cellStyle name="Normal 39" xfId="313"/>
    <cellStyle name="Normal 4" xfId="86"/>
    <cellStyle name="Normal 4 2" xfId="87"/>
    <cellStyle name="Normal 4 3" xfId="210"/>
    <cellStyle name="Normal 4 4" xfId="211"/>
    <cellStyle name="Normal 4 5" xfId="212"/>
    <cellStyle name="Normal 4 5 2" xfId="349"/>
    <cellStyle name="Normal 4 5 2 2" xfId="441"/>
    <cellStyle name="Normal 4 5 3" xfId="402"/>
    <cellStyle name="Normal 4 6" xfId="348"/>
    <cellStyle name="Normal 4 6 2" xfId="440"/>
    <cellStyle name="Normal 4 7" xfId="401"/>
    <cellStyle name="Normal 4 8" xfId="209"/>
    <cellStyle name="Normal 4_temp" xfId="213"/>
    <cellStyle name="Normal 40" xfId="314"/>
    <cellStyle name="Normal 41" xfId="316"/>
    <cellStyle name="Normal 42" xfId="317"/>
    <cellStyle name="Normal 43" xfId="318"/>
    <cellStyle name="Normal 44" xfId="319"/>
    <cellStyle name="Normal 45" xfId="320"/>
    <cellStyle name="Normal 46" xfId="330"/>
    <cellStyle name="Normal 46 2" xfId="425"/>
    <cellStyle name="Normal 47" xfId="334"/>
    <cellStyle name="Normal 48" xfId="332"/>
    <cellStyle name="Normal 48 2" xfId="427"/>
    <cellStyle name="Normal 49" xfId="333"/>
    <cellStyle name="Normal 49 2" xfId="428"/>
    <cellStyle name="Normal 5" xfId="88"/>
    <cellStyle name="Normal 5 2" xfId="215"/>
    <cellStyle name="Normal 5 3" xfId="216"/>
    <cellStyle name="Normal 5 4" xfId="214"/>
    <cellStyle name="Normal 50" xfId="367"/>
    <cellStyle name="Normal 50 2" xfId="459"/>
    <cellStyle name="Normal 51" xfId="337"/>
    <cellStyle name="Normal 51 2" xfId="429"/>
    <cellStyle name="Normal 52" xfId="374"/>
    <cellStyle name="Normal 52 2" xfId="462"/>
    <cellStyle name="Normal 53" xfId="340"/>
    <cellStyle name="Normal 53 2" xfId="432"/>
    <cellStyle name="Normal 54" xfId="376"/>
    <cellStyle name="Normal 55" xfId="373"/>
    <cellStyle name="Normal 55 2" xfId="461"/>
    <cellStyle name="Normal 56" xfId="338"/>
    <cellStyle name="Normal 56 2" xfId="430"/>
    <cellStyle name="Normal 57" xfId="344"/>
    <cellStyle name="Normal 57 2" xfId="436"/>
    <cellStyle name="Normal 58" xfId="391"/>
    <cellStyle name="Normal 59" xfId="424"/>
    <cellStyle name="Normal 6" xfId="89"/>
    <cellStyle name="Normal 6 2" xfId="218"/>
    <cellStyle name="Normal 6 2 2" xfId="219"/>
    <cellStyle name="Normal 6 2 2 2" xfId="220"/>
    <cellStyle name="Normal 6 2 2 2 2" xfId="352"/>
    <cellStyle name="Normal 6 2 2 2 2 2" xfId="444"/>
    <cellStyle name="Normal 6 2 2 2 3" xfId="405"/>
    <cellStyle name="Normal 6 2 2 3" xfId="351"/>
    <cellStyle name="Normal 6 2 2 3 2" xfId="443"/>
    <cellStyle name="Normal 6 2 2 4" xfId="404"/>
    <cellStyle name="Normal 6 2 3" xfId="221"/>
    <cellStyle name="Normal 6 2 3 2" xfId="353"/>
    <cellStyle name="Normal 6 2 3 2 2" xfId="445"/>
    <cellStyle name="Normal 6 2 3 3" xfId="406"/>
    <cellStyle name="Normal 6 2 4" xfId="350"/>
    <cellStyle name="Normal 6 2 4 2" xfId="442"/>
    <cellStyle name="Normal 6 2 5" xfId="403"/>
    <cellStyle name="Normal 6 3" xfId="222"/>
    <cellStyle name="Normal 6 3 2" xfId="223"/>
    <cellStyle name="Normal 6 3 2 2" xfId="355"/>
    <cellStyle name="Normal 6 3 2 2 2" xfId="447"/>
    <cellStyle name="Normal 6 3 2 3" xfId="408"/>
    <cellStyle name="Normal 6 3 3" xfId="354"/>
    <cellStyle name="Normal 6 3 3 2" xfId="446"/>
    <cellStyle name="Normal 6 3 4" xfId="407"/>
    <cellStyle name="Normal 6 4" xfId="224"/>
    <cellStyle name="Normal 6 4 2" xfId="356"/>
    <cellStyle name="Normal 6 4 2 2" xfId="448"/>
    <cellStyle name="Normal 6 4 3" xfId="409"/>
    <cellStyle name="Normal 6 5" xfId="225"/>
    <cellStyle name="Normal 6 5 2" xfId="357"/>
    <cellStyle name="Normal 6 5 2 2" xfId="449"/>
    <cellStyle name="Normal 6 5 3" xfId="410"/>
    <cellStyle name="Normal 6 6" xfId="476"/>
    <cellStyle name="Normal 6 7" xfId="217"/>
    <cellStyle name="Normal 6_temp" xfId="226"/>
    <cellStyle name="Normal 60" xfId="464"/>
    <cellStyle name="Normal 61" xfId="377"/>
    <cellStyle name="Normal 62" xfId="420"/>
    <cellStyle name="Normal 63" xfId="465"/>
    <cellStyle name="Normal 64" xfId="470"/>
    <cellStyle name="Normal 65" xfId="471"/>
    <cellStyle name="Normal 66" xfId="472"/>
    <cellStyle name="Normal 67" xfId="466"/>
    <cellStyle name="Normal 68" xfId="473"/>
    <cellStyle name="Normal 69" xfId="467"/>
    <cellStyle name="Normal 7" xfId="32"/>
    <cellStyle name="Normal 7 2" xfId="228"/>
    <cellStyle name="Normal 7 2 2" xfId="229"/>
    <cellStyle name="Normal 7 2 2 2" xfId="359"/>
    <cellStyle name="Normal 7 2 2 2 2" xfId="451"/>
    <cellStyle name="Normal 7 2 2 3" xfId="412"/>
    <cellStyle name="Normal 7 2 3" xfId="358"/>
    <cellStyle name="Normal 7 2 3 2" xfId="450"/>
    <cellStyle name="Normal 7 2 4" xfId="411"/>
    <cellStyle name="Normal 7 3" xfId="230"/>
    <cellStyle name="Normal 7 3 2" xfId="360"/>
    <cellStyle name="Normal 7 3 2 2" xfId="452"/>
    <cellStyle name="Normal 7 3 3" xfId="413"/>
    <cellStyle name="Normal 7 4" xfId="231"/>
    <cellStyle name="Normal 7 4 2" xfId="361"/>
    <cellStyle name="Normal 7 4 2 2" xfId="453"/>
    <cellStyle name="Normal 7 4 3" xfId="414"/>
    <cellStyle name="Normal 7 5" xfId="227"/>
    <cellStyle name="Normal 70" xfId="474"/>
    <cellStyle name="Normal 71" xfId="475"/>
    <cellStyle name="Normal 72" xfId="477"/>
    <cellStyle name="Normal 73" xfId="468"/>
    <cellStyle name="Normal 74" xfId="478"/>
    <cellStyle name="Normal 75" xfId="140"/>
    <cellStyle name="Normal 76" xfId="295"/>
    <cellStyle name="Normal 8" xfId="232"/>
    <cellStyle name="Normal 8 2" xfId="233"/>
    <cellStyle name="Normal 8 3" xfId="234"/>
    <cellStyle name="Normal 8 4" xfId="235"/>
    <cellStyle name="Normal 9" xfId="236"/>
    <cellStyle name="Normal 9 2" xfId="237"/>
    <cellStyle name="Normal2" xfId="90"/>
    <cellStyle name="Note 2" xfId="238"/>
    <cellStyle name="Note 2 2" xfId="362"/>
    <cellStyle name="Note 2 2 2" xfId="454"/>
    <cellStyle name="Note 2 3" xfId="415"/>
    <cellStyle name="Note 3" xfId="331"/>
    <cellStyle name="Note 3 2" xfId="426"/>
    <cellStyle name="Note 4" xfId="390"/>
    <cellStyle name="Output" xfId="5" builtinId="21" customBuiltin="1"/>
    <cellStyle name="Percent (0)" xfId="91"/>
    <cellStyle name="Percent [2]" xfId="92"/>
    <cellStyle name="Percent 10" xfId="375"/>
    <cellStyle name="Percent 11" xfId="393"/>
    <cellStyle name="Percent 12" xfId="423"/>
    <cellStyle name="Percent 13" xfId="463"/>
    <cellStyle name="Percent 14" xfId="142"/>
    <cellStyle name="Percent 2" xfId="93"/>
    <cellStyle name="Percent 2 2" xfId="239"/>
    <cellStyle name="Percent 2 2 2" xfId="240"/>
    <cellStyle name="Percent 2 2 2 2" xfId="363"/>
    <cellStyle name="Percent 2 2 2 2 2" xfId="455"/>
    <cellStyle name="Percent 2 2 2 3" xfId="416"/>
    <cellStyle name="Percent 2 2 3" xfId="241"/>
    <cellStyle name="Percent 2 3" xfId="242"/>
    <cellStyle name="Percent 2 4" xfId="243"/>
    <cellStyle name="Percent 2 5" xfId="306"/>
    <cellStyle name="Percent 2 6" xfId="144"/>
    <cellStyle name="Percent 3" xfId="244"/>
    <cellStyle name="Percent 3 2" xfId="245"/>
    <cellStyle name="Percent 3 3" xfId="246"/>
    <cellStyle name="Percent 4" xfId="247"/>
    <cellStyle name="Percent 4 2" xfId="248"/>
    <cellStyle name="Percent 5" xfId="249"/>
    <cellStyle name="Percent 6" xfId="250"/>
    <cellStyle name="Percent 7" xfId="251"/>
    <cellStyle name="Percent 7 2" xfId="252"/>
    <cellStyle name="Percent 7 2 2" xfId="365"/>
    <cellStyle name="Percent 7 2 2 2" xfId="457"/>
    <cellStyle name="Percent 7 2 3" xfId="418"/>
    <cellStyle name="Percent 7 3" xfId="364"/>
    <cellStyle name="Percent 7 3 2" xfId="456"/>
    <cellStyle name="Percent 7 4" xfId="417"/>
    <cellStyle name="Percent 8" xfId="253"/>
    <cellStyle name="Percent 8 2" xfId="366"/>
    <cellStyle name="Percent 8 2 2" xfId="458"/>
    <cellStyle name="Percent 8 3" xfId="419"/>
    <cellStyle name="Percent 9" xfId="336"/>
    <cellStyle name="PSChar" xfId="94"/>
    <cellStyle name="PSDate" xfId="95"/>
    <cellStyle name="PSDec" xfId="96"/>
    <cellStyle name="PSHeading" xfId="97"/>
    <cellStyle name="PSInt" xfId="98"/>
    <cellStyle name="PSSpacer" xfId="99"/>
    <cellStyle name="R00A" xfId="100"/>
    <cellStyle name="R00B" xfId="101"/>
    <cellStyle name="R00B 2" xfId="255"/>
    <cellStyle name="R00B 3" xfId="254"/>
    <cellStyle name="R00L" xfId="102"/>
    <cellStyle name="R00L 2" xfId="257"/>
    <cellStyle name="R00L 3" xfId="256"/>
    <cellStyle name="R01A" xfId="103"/>
    <cellStyle name="R01B" xfId="104"/>
    <cellStyle name="R01H" xfId="105"/>
    <cellStyle name="R01L" xfId="106"/>
    <cellStyle name="R02A" xfId="107"/>
    <cellStyle name="R02B" xfId="108"/>
    <cellStyle name="R02H" xfId="109"/>
    <cellStyle name="R02H 2" xfId="259"/>
    <cellStyle name="R02H 3" xfId="258"/>
    <cellStyle name="R02L" xfId="110"/>
    <cellStyle name="R02L 2" xfId="261"/>
    <cellStyle name="R02L 3" xfId="260"/>
    <cellStyle name="R03A" xfId="111"/>
    <cellStyle name="R03B" xfId="112"/>
    <cellStyle name="R03H" xfId="113"/>
    <cellStyle name="R03H 2" xfId="263"/>
    <cellStyle name="R03H 3" xfId="262"/>
    <cellStyle name="R03L" xfId="114"/>
    <cellStyle name="R03L 2" xfId="265"/>
    <cellStyle name="R03L 3" xfId="264"/>
    <cellStyle name="R04A" xfId="115"/>
    <cellStyle name="R04B" xfId="116"/>
    <cellStyle name="R04H" xfId="117"/>
    <cellStyle name="R04H 2" xfId="267"/>
    <cellStyle name="R04H 3" xfId="266"/>
    <cellStyle name="R04L" xfId="118"/>
    <cellStyle name="R04L 2" xfId="269"/>
    <cellStyle name="R04L 3" xfId="268"/>
    <cellStyle name="R05A" xfId="119"/>
    <cellStyle name="R05B" xfId="120"/>
    <cellStyle name="R05H" xfId="121"/>
    <cellStyle name="R05H 2" xfId="271"/>
    <cellStyle name="R05H 3" xfId="270"/>
    <cellStyle name="R05L" xfId="122"/>
    <cellStyle name="R05L 2" xfId="273"/>
    <cellStyle name="R05L 3" xfId="272"/>
    <cellStyle name="R06A" xfId="123"/>
    <cellStyle name="R06B" xfId="124"/>
    <cellStyle name="R06H" xfId="125"/>
    <cellStyle name="R06H 2" xfId="275"/>
    <cellStyle name="R06H 3" xfId="274"/>
    <cellStyle name="R06L" xfId="126"/>
    <cellStyle name="R06L 2" xfId="277"/>
    <cellStyle name="R06L 3" xfId="276"/>
    <cellStyle name="R07A" xfId="127"/>
    <cellStyle name="R07B" xfId="128"/>
    <cellStyle name="R07H" xfId="129"/>
    <cellStyle name="R07H 2" xfId="279"/>
    <cellStyle name="R07H 3" xfId="278"/>
    <cellStyle name="R07L" xfId="130"/>
    <cellStyle name="R07L 2" xfId="281"/>
    <cellStyle name="R07L 3" xfId="280"/>
    <cellStyle name="R08A" xfId="131"/>
    <cellStyle name="R08H" xfId="132"/>
    <cellStyle name="R08H 2" xfId="283"/>
    <cellStyle name="R08H 3" xfId="282"/>
    <cellStyle name="R08L" xfId="133"/>
    <cellStyle name="R08L 2" xfId="285"/>
    <cellStyle name="R08L 3" xfId="284"/>
    <cellStyle name="R09H" xfId="134"/>
    <cellStyle name="R09H 2" xfId="287"/>
    <cellStyle name="R09H 3" xfId="286"/>
    <cellStyle name="R09L" xfId="135"/>
    <cellStyle name="R09L 2" xfId="289"/>
    <cellStyle name="R09L 3" xfId="288"/>
    <cellStyle name="R10H" xfId="136"/>
    <cellStyle name="R10H 2" xfId="291"/>
    <cellStyle name="R10H 3" xfId="290"/>
    <cellStyle name="R10L" xfId="137"/>
    <cellStyle name="R10L 2" xfId="293"/>
    <cellStyle name="R10L 3" xfId="292"/>
    <cellStyle name="Style 1" xfId="138"/>
    <cellStyle name="style_col_headings" xfId="294"/>
    <cellStyle name="Tickmark" xfId="139"/>
    <cellStyle name="Title 2" xfId="321"/>
    <cellStyle name="Total 2" xfId="329"/>
    <cellStyle name="Warning Text 2" xfId="3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49</xdr:row>
      <xdr:rowOff>38100</xdr:rowOff>
    </xdr:to>
    <xdr:sp macro="" textlink="">
      <xdr:nvSpPr>
        <xdr:cNvPr id="107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219075</xdr:colOff>
      <xdr:row>51</xdr:row>
      <xdr:rowOff>114300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3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4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5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6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7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8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9" sqref="F9"/>
    </sheetView>
  </sheetViews>
  <sheetFormatPr defaultRowHeight="15"/>
  <cols>
    <col min="1" max="1" width="17.42578125" bestFit="1" customWidth="1"/>
    <col min="2" max="2" width="10.85546875" customWidth="1"/>
    <col min="3" max="3" width="32.42578125" customWidth="1"/>
    <col min="4" max="4" width="36.28515625" customWidth="1"/>
  </cols>
  <sheetData>
    <row r="1" spans="1:4" ht="18">
      <c r="A1" s="38" t="s">
        <v>194</v>
      </c>
      <c r="B1" s="38"/>
      <c r="C1" s="38"/>
      <c r="D1" s="38"/>
    </row>
    <row r="2" spans="1:4">
      <c r="A2" s="27" t="s">
        <v>73</v>
      </c>
      <c r="B2" s="29" t="s">
        <v>180</v>
      </c>
      <c r="C2" s="28" t="s">
        <v>74</v>
      </c>
      <c r="D2" s="28" t="s">
        <v>75</v>
      </c>
    </row>
    <row r="3" spans="1:4">
      <c r="A3" s="20" t="s">
        <v>179</v>
      </c>
      <c r="B3" s="9" t="s">
        <v>181</v>
      </c>
      <c r="C3" s="31">
        <f>+BLS!E58</f>
        <v>864.65</v>
      </c>
      <c r="D3" s="30">
        <f>+BLS!H58</f>
        <v>2.2466059674538519</v>
      </c>
    </row>
    <row r="4" spans="1:4">
      <c r="A4" s="20" t="s">
        <v>128</v>
      </c>
      <c r="B4" s="9" t="str">
        <f>+BLS!B5</f>
        <v>AL</v>
      </c>
      <c r="C4" s="31">
        <f>+BLS!E5</f>
        <v>740.18</v>
      </c>
      <c r="D4" s="30">
        <f>+BLS!H5</f>
        <v>0.9849400192838198</v>
      </c>
    </row>
    <row r="5" spans="1:4">
      <c r="A5" s="20" t="s">
        <v>129</v>
      </c>
      <c r="B5" s="9" t="str">
        <f>+BLS!B6</f>
        <v>AK</v>
      </c>
      <c r="C5" s="31">
        <f>+BLS!E6</f>
        <v>996.31</v>
      </c>
      <c r="D5" s="30">
        <f>+BLS!H6</f>
        <v>4.2112485210734629</v>
      </c>
    </row>
    <row r="6" spans="1:4">
      <c r="A6" s="20" t="s">
        <v>130</v>
      </c>
      <c r="B6" s="9" t="str">
        <f>+BLS!B7</f>
        <v>AZ</v>
      </c>
      <c r="C6" s="31">
        <f>+BLS!E7</f>
        <v>793.03</v>
      </c>
      <c r="D6" s="30">
        <f>+BLS!H7</f>
        <v>1.2634191411887707</v>
      </c>
    </row>
    <row r="7" spans="1:4">
      <c r="A7" s="20" t="s">
        <v>131</v>
      </c>
      <c r="B7" s="9" t="str">
        <f>+BLS!B8</f>
        <v>AR</v>
      </c>
      <c r="C7" s="31">
        <f>+BLS!E8</f>
        <v>668.96</v>
      </c>
      <c r="D7" s="30">
        <f>+BLS!H8</f>
        <v>-1.4553016471419711</v>
      </c>
    </row>
    <row r="8" spans="1:4">
      <c r="A8" s="20" t="s">
        <v>132</v>
      </c>
      <c r="B8" s="9" t="str">
        <f>+BLS!B9</f>
        <v>CA</v>
      </c>
      <c r="C8" s="31">
        <f>+BLS!E9</f>
        <v>963.24</v>
      </c>
      <c r="D8" s="30">
        <f>+BLS!H9</f>
        <v>2.3936410355965831</v>
      </c>
    </row>
    <row r="9" spans="1:4">
      <c r="A9" s="20" t="s">
        <v>133</v>
      </c>
      <c r="B9" s="9" t="str">
        <f>+BLS!B10</f>
        <v>CO</v>
      </c>
      <c r="C9" s="31">
        <f>+BLS!E10</f>
        <v>910.47</v>
      </c>
      <c r="D9" s="30">
        <f>+BLS!H10</f>
        <v>0.9416104784043533</v>
      </c>
    </row>
    <row r="10" spans="1:4">
      <c r="A10" s="20" t="s">
        <v>134</v>
      </c>
      <c r="B10" s="9" t="str">
        <f>+BLS!B11</f>
        <v>CT</v>
      </c>
      <c r="C10" s="31">
        <f>+BLS!E11</f>
        <v>958.91</v>
      </c>
      <c r="D10" s="30">
        <f>+BLS!H11</f>
        <v>1.8141019750156806</v>
      </c>
    </row>
    <row r="11" spans="1:4">
      <c r="A11" s="20" t="s">
        <v>135</v>
      </c>
      <c r="B11" s="9" t="str">
        <f>+BLS!B12</f>
        <v>DE</v>
      </c>
      <c r="C11" s="31">
        <f>+BLS!E12</f>
        <v>742.48</v>
      </c>
      <c r="D11" s="30">
        <f>+BLS!H12</f>
        <v>4.788733951562274</v>
      </c>
    </row>
    <row r="12" spans="1:4">
      <c r="A12" s="20" t="s">
        <v>136</v>
      </c>
      <c r="B12" s="9" t="str">
        <f>+BLS!B13</f>
        <v>DC</v>
      </c>
      <c r="C12" s="31">
        <f>+BLS!E13</f>
        <v>1335.14</v>
      </c>
      <c r="D12" s="30">
        <f>+BLS!H13</f>
        <v>-3.2040785334214839</v>
      </c>
    </row>
    <row r="13" spans="1:4">
      <c r="A13" s="20" t="s">
        <v>137</v>
      </c>
      <c r="B13" s="9" t="str">
        <f>+BLS!B14</f>
        <v>FL</v>
      </c>
      <c r="C13" s="31">
        <f>+BLS!E14</f>
        <v>767.59</v>
      </c>
      <c r="D13" s="30">
        <f>+BLS!H14</f>
        <v>0.54327923814891932</v>
      </c>
    </row>
    <row r="14" spans="1:4">
      <c r="A14" s="20" t="s">
        <v>138</v>
      </c>
      <c r="B14" s="9" t="str">
        <f>+BLS!B15</f>
        <v>GA</v>
      </c>
      <c r="C14" s="31">
        <f>+BLS!E15</f>
        <v>827.66</v>
      </c>
      <c r="D14" s="30">
        <f>+BLS!H15</f>
        <v>1.2212466867492555</v>
      </c>
    </row>
    <row r="15" spans="1:4">
      <c r="A15" s="20" t="s">
        <v>139</v>
      </c>
      <c r="B15" s="9" t="str">
        <f>+BLS!B16</f>
        <v>HI</v>
      </c>
      <c r="C15" s="31">
        <f>+BLS!E16</f>
        <v>808.09</v>
      </c>
      <c r="D15" s="30">
        <f>+BLS!H16</f>
        <v>-1.6804130103231785</v>
      </c>
    </row>
    <row r="16" spans="1:4">
      <c r="A16" s="20" t="s">
        <v>140</v>
      </c>
      <c r="B16" s="9" t="str">
        <f>+BLS!B17</f>
        <v>ID</v>
      </c>
      <c r="C16" s="31">
        <f>+BLS!E17</f>
        <v>742.41</v>
      </c>
      <c r="D16" s="30">
        <f>+BLS!H17</f>
        <v>5.0848910525152835</v>
      </c>
    </row>
    <row r="17" spans="1:4">
      <c r="A17" s="20" t="s">
        <v>141</v>
      </c>
      <c r="B17" s="9" t="str">
        <f>+BLS!B18</f>
        <v>IL</v>
      </c>
      <c r="C17" s="31">
        <f>+BLS!E18</f>
        <v>880.65</v>
      </c>
      <c r="D17" s="30">
        <f>+BLS!H18</f>
        <v>1.5101620707176577</v>
      </c>
    </row>
    <row r="18" spans="1:4">
      <c r="A18" s="20" t="s">
        <v>142</v>
      </c>
      <c r="B18" s="9" t="str">
        <f>+BLS!B19</f>
        <v>IN</v>
      </c>
      <c r="C18" s="31">
        <f>+BLS!E19</f>
        <v>789.26</v>
      </c>
      <c r="D18" s="30">
        <f>+BLS!H19</f>
        <v>0.53897143633365729</v>
      </c>
    </row>
    <row r="19" spans="1:4">
      <c r="A19" s="20" t="s">
        <v>143</v>
      </c>
      <c r="B19" s="9" t="str">
        <f>+BLS!B20</f>
        <v>IA</v>
      </c>
      <c r="C19" s="31">
        <f>+BLS!E20</f>
        <v>784</v>
      </c>
      <c r="D19" s="30">
        <f>+BLS!H20</f>
        <v>1.9397253663813618</v>
      </c>
    </row>
    <row r="20" spans="1:4">
      <c r="A20" s="20" t="s">
        <v>144</v>
      </c>
      <c r="B20" s="9" t="str">
        <f>+BLS!B21</f>
        <v>KS</v>
      </c>
      <c r="C20" s="31">
        <f>+BLS!E21</f>
        <v>770.9</v>
      </c>
      <c r="D20" s="30">
        <f>+BLS!H21</f>
        <v>1.2864888335761604</v>
      </c>
    </row>
    <row r="21" spans="1:4">
      <c r="A21" s="20" t="s">
        <v>145</v>
      </c>
      <c r="B21" s="9" t="str">
        <f>+BLS!B22</f>
        <v>KY</v>
      </c>
      <c r="C21" s="31">
        <f>+BLS!E22</f>
        <v>749.06</v>
      </c>
      <c r="D21" s="30">
        <f>+BLS!H22</f>
        <v>5.0254871143550872</v>
      </c>
    </row>
    <row r="22" spans="1:4">
      <c r="A22" s="20" t="s">
        <v>146</v>
      </c>
      <c r="B22" s="9" t="str">
        <f>+BLS!B23</f>
        <v>LA</v>
      </c>
      <c r="C22" s="31">
        <f>+BLS!E23</f>
        <v>788.01</v>
      </c>
      <c r="D22" s="30">
        <f>+BLS!H23</f>
        <v>-1.971833622350383</v>
      </c>
    </row>
    <row r="23" spans="1:4">
      <c r="A23" s="20" t="s">
        <v>147</v>
      </c>
      <c r="B23" s="9" t="str">
        <f>+BLS!B24</f>
        <v>ME</v>
      </c>
      <c r="C23" s="31">
        <f>+BLS!E24</f>
        <v>741.48</v>
      </c>
      <c r="D23" s="30">
        <f>+BLS!H24</f>
        <v>3.5598089529154109</v>
      </c>
    </row>
    <row r="24" spans="1:4">
      <c r="A24" s="20" t="s">
        <v>148</v>
      </c>
      <c r="B24" s="9" t="str">
        <f>+BLS!B25</f>
        <v>MD</v>
      </c>
      <c r="C24" s="31">
        <f>+BLS!E25</f>
        <v>916.84</v>
      </c>
      <c r="D24" s="30">
        <f>+BLS!H25</f>
        <v>-1.7140458262482228</v>
      </c>
    </row>
    <row r="25" spans="1:4">
      <c r="A25" s="20" t="s">
        <v>149</v>
      </c>
      <c r="B25" s="9" t="str">
        <f>+BLS!B26</f>
        <v>MA</v>
      </c>
      <c r="C25" s="31">
        <f>+BLS!E26</f>
        <v>999.98</v>
      </c>
      <c r="D25" s="30">
        <f>+BLS!H26</f>
        <v>3.6858336709171047</v>
      </c>
    </row>
    <row r="26" spans="1:4">
      <c r="A26" s="20" t="s">
        <v>150</v>
      </c>
      <c r="B26" s="9" t="str">
        <f>+BLS!B27</f>
        <v>MI</v>
      </c>
      <c r="C26" s="31">
        <f>+BLS!E27</f>
        <v>817.34</v>
      </c>
      <c r="D26" s="30">
        <f>+BLS!H27</f>
        <v>2.1413762980187157</v>
      </c>
    </row>
    <row r="27" spans="1:4">
      <c r="A27" s="20" t="s">
        <v>151</v>
      </c>
      <c r="B27" s="9" t="str">
        <f>+BLS!B28</f>
        <v>MN</v>
      </c>
      <c r="C27" s="31">
        <f>+BLS!E28</f>
        <v>883.04</v>
      </c>
      <c r="D27" s="30">
        <f>+BLS!H28</f>
        <v>0.68818140132598238</v>
      </c>
    </row>
    <row r="28" spans="1:4">
      <c r="A28" s="20" t="s">
        <v>152</v>
      </c>
      <c r="B28" s="9" t="str">
        <f>+BLS!B29</f>
        <v>MS</v>
      </c>
      <c r="C28" s="31">
        <f>+BLS!E29</f>
        <v>686.48</v>
      </c>
      <c r="D28" s="30">
        <f>+BLS!H29</f>
        <v>-0.84382436031810171</v>
      </c>
    </row>
    <row r="29" spans="1:4">
      <c r="A29" s="20" t="s">
        <v>153</v>
      </c>
      <c r="B29" s="9" t="str">
        <f>+BLS!B30</f>
        <v>MO</v>
      </c>
      <c r="C29" s="31">
        <f>+BLS!E30</f>
        <v>742.92</v>
      </c>
      <c r="D29" s="30">
        <f>+BLS!H30</f>
        <v>-0.53878811790906145</v>
      </c>
    </row>
    <row r="30" spans="1:4">
      <c r="A30" s="20" t="s">
        <v>154</v>
      </c>
      <c r="B30" s="9" t="str">
        <f>+BLS!B31</f>
        <v>MT</v>
      </c>
      <c r="C30" s="31">
        <f>+BLS!E31</f>
        <v>714.92</v>
      </c>
      <c r="D30" s="30">
        <f>+BLS!H31</f>
        <v>1.8247109407662165</v>
      </c>
    </row>
    <row r="31" spans="1:4">
      <c r="A31" s="20" t="s">
        <v>155</v>
      </c>
      <c r="B31" s="9" t="str">
        <f>+BLS!B32</f>
        <v>NE</v>
      </c>
      <c r="C31" s="31">
        <f>+BLS!E32</f>
        <v>752.2</v>
      </c>
      <c r="D31" s="30">
        <f>+BLS!H32</f>
        <v>2.7737463834454967</v>
      </c>
    </row>
    <row r="32" spans="1:4">
      <c r="A32" s="20" t="s">
        <v>156</v>
      </c>
      <c r="B32" s="9" t="str">
        <f>+BLS!B33</f>
        <v>NV</v>
      </c>
      <c r="C32" s="31">
        <f>+BLS!E33</f>
        <v>733.82</v>
      </c>
      <c r="D32" s="30">
        <f>+BLS!H33</f>
        <v>5.5405073316659559</v>
      </c>
    </row>
    <row r="33" spans="1:4">
      <c r="A33" s="20" t="s">
        <v>157</v>
      </c>
      <c r="B33" s="9" t="str">
        <f>+BLS!B34</f>
        <v>NH</v>
      </c>
      <c r="C33" s="31">
        <f>+BLS!E34</f>
        <v>829.53</v>
      </c>
      <c r="D33" s="30">
        <f>+BLS!H34</f>
        <v>3.8285019862667635</v>
      </c>
    </row>
    <row r="34" spans="1:4">
      <c r="A34" s="20" t="s">
        <v>158</v>
      </c>
      <c r="B34" s="9" t="str">
        <f>+BLS!B35</f>
        <v>NJ</v>
      </c>
      <c r="C34" s="31">
        <f>+BLS!E35</f>
        <v>928.49</v>
      </c>
      <c r="D34" s="30">
        <f>+BLS!H35</f>
        <v>3.0183856589905522</v>
      </c>
    </row>
    <row r="35" spans="1:4">
      <c r="A35" s="20" t="s">
        <v>159</v>
      </c>
      <c r="B35" s="9" t="str">
        <f>+BLS!B36</f>
        <v>NM</v>
      </c>
      <c r="C35" s="31">
        <f>+BLS!E36</f>
        <v>689.47</v>
      </c>
      <c r="D35" s="30">
        <f>+BLS!H36</f>
        <v>-3.239917567988293</v>
      </c>
    </row>
    <row r="36" spans="1:4">
      <c r="A36" s="20" t="s">
        <v>160</v>
      </c>
      <c r="B36" s="9" t="str">
        <f>+BLS!B37</f>
        <v>NY</v>
      </c>
      <c r="C36" s="31">
        <f>+BLS!E37</f>
        <v>958.09</v>
      </c>
      <c r="D36" s="30">
        <f>+BLS!H37</f>
        <v>1.5348158849751048</v>
      </c>
    </row>
    <row r="37" spans="1:4">
      <c r="A37" s="20" t="s">
        <v>161</v>
      </c>
      <c r="B37" s="9" t="str">
        <f>+BLS!B38</f>
        <v>NC</v>
      </c>
      <c r="C37" s="31">
        <f>+BLS!E38</f>
        <v>763.49</v>
      </c>
      <c r="D37" s="30">
        <f>+BLS!H38</f>
        <v>1.6914216172178254</v>
      </c>
    </row>
    <row r="38" spans="1:4">
      <c r="A38" s="20" t="s">
        <v>162</v>
      </c>
      <c r="B38" s="9" t="str">
        <f>+BLS!B39</f>
        <v>ND</v>
      </c>
      <c r="C38" s="31">
        <f>+BLS!E39</f>
        <v>896.02</v>
      </c>
      <c r="D38" s="30">
        <f>+BLS!H39</f>
        <v>-0.43707435115853954</v>
      </c>
    </row>
    <row r="39" spans="1:4">
      <c r="A39" s="20" t="s">
        <v>163</v>
      </c>
      <c r="B39" s="9" t="str">
        <f>+BLS!B40</f>
        <v>OH</v>
      </c>
      <c r="C39" s="31">
        <f>+BLS!E40</f>
        <v>767.25</v>
      </c>
      <c r="D39" s="30">
        <f>+BLS!H40</f>
        <v>3.0834380753155699</v>
      </c>
    </row>
    <row r="40" spans="1:4">
      <c r="A40" s="20" t="s">
        <v>164</v>
      </c>
      <c r="B40" s="9" t="str">
        <f>+BLS!B41</f>
        <v>OK</v>
      </c>
      <c r="C40" s="31">
        <f>+BLS!E41</f>
        <v>744.07</v>
      </c>
      <c r="D40" s="30">
        <f>+BLS!H41</f>
        <v>-0.35542912952916117</v>
      </c>
    </row>
    <row r="41" spans="1:4">
      <c r="A41" s="20" t="s">
        <v>165</v>
      </c>
      <c r="B41" s="9" t="str">
        <f>+BLS!B42</f>
        <v>OR</v>
      </c>
      <c r="C41" s="31">
        <f>+BLS!E42</f>
        <v>794.87</v>
      </c>
      <c r="D41" s="30">
        <f>+BLS!H42</f>
        <v>3.4110148414081776</v>
      </c>
    </row>
    <row r="42" spans="1:4">
      <c r="A42" s="20" t="s">
        <v>166</v>
      </c>
      <c r="B42" s="9" t="str">
        <f>+BLS!B43</f>
        <v>PA</v>
      </c>
      <c r="C42" s="31">
        <f>+BLS!E43</f>
        <v>819.06</v>
      </c>
      <c r="D42" s="30">
        <f>+BLS!H43</f>
        <v>2.4204262408483501</v>
      </c>
    </row>
    <row r="43" spans="1:4">
      <c r="A43" s="20" t="s">
        <v>167</v>
      </c>
      <c r="B43" s="9" t="str">
        <f>+BLS!B44</f>
        <v>RI</v>
      </c>
      <c r="C43" s="31">
        <f>+BLS!E44</f>
        <v>814.46</v>
      </c>
      <c r="D43" s="30">
        <f>+BLS!H44</f>
        <v>-0.66324664338022199</v>
      </c>
    </row>
    <row r="44" spans="1:4">
      <c r="A44" s="20" t="s">
        <v>168</v>
      </c>
      <c r="B44" s="9" t="str">
        <f>+BLS!B45</f>
        <v>SC</v>
      </c>
      <c r="C44" s="31">
        <f>+BLS!E45</f>
        <v>737.72</v>
      </c>
      <c r="D44" s="30">
        <f>+BLS!H45</f>
        <v>3.1270013532633811</v>
      </c>
    </row>
    <row r="45" spans="1:4">
      <c r="A45" s="20" t="s">
        <v>169</v>
      </c>
      <c r="B45" s="9" t="str">
        <f>+BLS!B46</f>
        <v>SD</v>
      </c>
      <c r="C45" s="31">
        <f>+BLS!E46</f>
        <v>715.18</v>
      </c>
      <c r="D45" s="30">
        <f>+BLS!H46</f>
        <v>4.3479178905801552</v>
      </c>
    </row>
    <row r="46" spans="1:4">
      <c r="A46" s="20" t="s">
        <v>170</v>
      </c>
      <c r="B46" s="9" t="str">
        <f>+BLS!B47</f>
        <v>TN</v>
      </c>
      <c r="C46" s="31">
        <f>+BLS!E47</f>
        <v>730.4</v>
      </c>
      <c r="D46" s="30">
        <f>+BLS!H47</f>
        <v>0.26587997742573144</v>
      </c>
    </row>
    <row r="47" spans="1:4">
      <c r="A47" s="20" t="s">
        <v>171</v>
      </c>
      <c r="B47" s="9" t="str">
        <f>+BLS!B48</f>
        <v>TX</v>
      </c>
      <c r="C47" s="31">
        <f>+BLS!E48</f>
        <v>877.49</v>
      </c>
      <c r="D47" s="30">
        <f>+BLS!H48</f>
        <v>1.5869469566117012</v>
      </c>
    </row>
    <row r="48" spans="1:4">
      <c r="A48" s="20" t="s">
        <v>172</v>
      </c>
      <c r="B48" s="9" t="str">
        <f>+BLS!B49</f>
        <v>UT</v>
      </c>
      <c r="C48" s="31">
        <f>+BLS!E49</f>
        <v>839.69</v>
      </c>
      <c r="D48" s="30">
        <f>+BLS!H49</f>
        <v>1.4680986112731498</v>
      </c>
    </row>
    <row r="49" spans="1:4">
      <c r="A49" s="20" t="s">
        <v>173</v>
      </c>
      <c r="B49" s="9" t="str">
        <f>+BLS!B50</f>
        <v>VT</v>
      </c>
      <c r="C49" s="31">
        <f>+BLS!E50</f>
        <v>808.52</v>
      </c>
      <c r="D49" s="30">
        <f>+BLS!H50</f>
        <v>4.5086058152952413</v>
      </c>
    </row>
    <row r="50" spans="1:4">
      <c r="A50" s="20" t="s">
        <v>174</v>
      </c>
      <c r="B50" s="9" t="str">
        <f>+BLS!B51</f>
        <v>VA</v>
      </c>
      <c r="C50" s="31">
        <f>+BLS!E51</f>
        <v>905.58</v>
      </c>
      <c r="D50" s="30">
        <f>+BLS!H51</f>
        <v>4.4308019589179404</v>
      </c>
    </row>
    <row r="51" spans="1:4">
      <c r="A51" s="20" t="s">
        <v>175</v>
      </c>
      <c r="B51" s="9" t="str">
        <f>+BLS!B52</f>
        <v>WA</v>
      </c>
      <c r="C51" s="31">
        <f>+BLS!E52</f>
        <v>996.42</v>
      </c>
      <c r="D51" s="30">
        <f>+BLS!H52</f>
        <v>3.7845327972666043</v>
      </c>
    </row>
    <row r="52" spans="1:4">
      <c r="A52" s="20" t="s">
        <v>176</v>
      </c>
      <c r="B52" s="9" t="str">
        <f>+BLS!B53</f>
        <v>WV</v>
      </c>
      <c r="C52" s="31">
        <f>+BLS!E53</f>
        <v>721.03</v>
      </c>
      <c r="D52" s="30">
        <f>+BLS!H53</f>
        <v>-0.77342494673695583</v>
      </c>
    </row>
    <row r="53" spans="1:4">
      <c r="A53" s="20" t="s">
        <v>177</v>
      </c>
      <c r="B53" s="9" t="str">
        <f>+BLS!B54</f>
        <v>WI</v>
      </c>
      <c r="C53" s="31">
        <f>+BLS!E54</f>
        <v>779.43</v>
      </c>
      <c r="D53" s="30">
        <f>+BLS!H54</f>
        <v>-0.16031620321288464</v>
      </c>
    </row>
    <row r="54" spans="1:4">
      <c r="A54" s="20" t="s">
        <v>178</v>
      </c>
      <c r="B54" s="9" t="str">
        <f>+BLS!B55</f>
        <v>WY</v>
      </c>
      <c r="C54" s="31">
        <f>+BLS!E55</f>
        <v>809.32</v>
      </c>
      <c r="D54" s="30">
        <f>+BLS!H55</f>
        <v>0.43757207357404404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workbookViewId="0">
      <pane xSplit="3" ySplit="4" topLeftCell="D5" activePane="bottomRight" state="frozen"/>
      <selection pane="topRight"/>
      <selection pane="bottomLeft"/>
      <selection pane="bottomRight" activeCell="G61" sqref="G61"/>
    </sheetView>
  </sheetViews>
  <sheetFormatPr defaultRowHeight="14.25"/>
  <cols>
    <col min="1" max="2" width="9.140625" style="1"/>
    <col min="3" max="3" width="27.5703125" style="1" customWidth="1"/>
    <col min="4" max="6" width="8" style="1" customWidth="1"/>
    <col min="7" max="7" width="14.7109375" style="1" customWidth="1"/>
    <col min="8" max="8" width="14.28515625" style="1" customWidth="1"/>
    <col min="9" max="235" width="8" style="1" customWidth="1"/>
    <col min="236" max="16384" width="9.140625" style="1"/>
  </cols>
  <sheetData>
    <row r="1" spans="1:32" ht="15.75">
      <c r="C1" s="39" t="s">
        <v>0</v>
      </c>
      <c r="D1" s="40"/>
    </row>
    <row r="2" spans="1:32">
      <c r="C2" s="2" t="s">
        <v>1</v>
      </c>
    </row>
    <row r="3" spans="1:32">
      <c r="D3" s="37"/>
    </row>
    <row r="4" spans="1:32" ht="27" thickBot="1">
      <c r="A4" s="16" t="s">
        <v>76</v>
      </c>
      <c r="B4" s="16" t="s">
        <v>73</v>
      </c>
      <c r="C4" s="3" t="s">
        <v>3</v>
      </c>
      <c r="D4" s="34" t="s">
        <v>195</v>
      </c>
      <c r="E4" s="35" t="s">
        <v>196</v>
      </c>
      <c r="F4" s="10"/>
      <c r="G4" s="13" t="s">
        <v>197</v>
      </c>
      <c r="H4" s="12" t="s">
        <v>72</v>
      </c>
      <c r="I4" s="10"/>
      <c r="J4" s="10"/>
      <c r="K4" s="10"/>
      <c r="L4" s="1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5" thickTop="1">
      <c r="A5" s="19">
        <v>1</v>
      </c>
      <c r="B5" s="18" t="s">
        <v>77</v>
      </c>
      <c r="C5" s="5" t="s">
        <v>18</v>
      </c>
      <c r="D5" s="32">
        <f>Data!H5</f>
        <v>731.72</v>
      </c>
      <c r="E5" s="32">
        <f>Data!T5</f>
        <v>740.18</v>
      </c>
      <c r="F5" s="9"/>
      <c r="G5" s="11">
        <f>D5*$G$61</f>
        <v>732.96077599160537</v>
      </c>
      <c r="H5" s="11">
        <f>((E5/G5)-1)*100</f>
        <v>0.9849400192838198</v>
      </c>
      <c r="I5" s="9"/>
      <c r="J5" s="9"/>
      <c r="K5" s="9"/>
      <c r="L5" s="9"/>
    </row>
    <row r="6" spans="1:32">
      <c r="A6" s="19">
        <v>2</v>
      </c>
      <c r="B6" s="18" t="s">
        <v>78</v>
      </c>
      <c r="C6" s="5" t="s">
        <v>19</v>
      </c>
      <c r="D6" s="32">
        <f>Data!H6</f>
        <v>954.43</v>
      </c>
      <c r="E6" s="32">
        <f>Data!T6</f>
        <v>996.31</v>
      </c>
      <c r="F6" s="9"/>
      <c r="G6" s="11">
        <f>D6*$G$61</f>
        <v>956.04842484784876</v>
      </c>
      <c r="H6" s="11">
        <f t="shared" ref="H6:H55" si="0">((E6/G6)-1)*100</f>
        <v>4.2112485210734629</v>
      </c>
      <c r="I6" s="9"/>
      <c r="J6" s="9"/>
      <c r="K6" s="9"/>
      <c r="L6" s="9"/>
    </row>
    <row r="7" spans="1:32">
      <c r="A7" s="19">
        <v>4</v>
      </c>
      <c r="B7" s="18" t="s">
        <v>79</v>
      </c>
      <c r="C7" s="5" t="s">
        <v>20</v>
      </c>
      <c r="D7" s="32">
        <f>Data!H7</f>
        <v>781.81</v>
      </c>
      <c r="E7" s="32">
        <f>Data!T7</f>
        <v>793.03</v>
      </c>
      <c r="F7" s="9"/>
      <c r="G7" s="11">
        <f>D7*$G$61</f>
        <v>783.13571349422864</v>
      </c>
      <c r="H7" s="11">
        <f t="shared" si="0"/>
        <v>1.2634191411887707</v>
      </c>
      <c r="I7" s="9"/>
      <c r="J7" s="9"/>
      <c r="K7" s="9"/>
      <c r="L7" s="9"/>
    </row>
    <row r="8" spans="1:32">
      <c r="A8" s="19">
        <v>5</v>
      </c>
      <c r="B8" s="18" t="s">
        <v>80</v>
      </c>
      <c r="C8" s="5" t="s">
        <v>21</v>
      </c>
      <c r="D8" s="32">
        <f>Data!H8</f>
        <v>677.69</v>
      </c>
      <c r="E8" s="32">
        <f>Data!T8</f>
        <v>668.96</v>
      </c>
      <c r="F8" s="9"/>
      <c r="G8" s="11">
        <f>D8*$G$61</f>
        <v>678.83915743966418</v>
      </c>
      <c r="H8" s="11">
        <f t="shared" si="0"/>
        <v>-1.4553016471419711</v>
      </c>
      <c r="I8" s="9"/>
      <c r="J8" s="9"/>
      <c r="K8" s="9"/>
      <c r="L8" s="9"/>
    </row>
    <row r="9" spans="1:32">
      <c r="A9" s="19">
        <v>6</v>
      </c>
      <c r="B9" s="18" t="s">
        <v>81</v>
      </c>
      <c r="C9" s="5" t="s">
        <v>22</v>
      </c>
      <c r="D9" s="32">
        <f>Data!H9</f>
        <v>939.13</v>
      </c>
      <c r="E9" s="32">
        <f>Data!T9</f>
        <v>963.24</v>
      </c>
      <c r="F9" s="9"/>
      <c r="G9" s="11">
        <f>D9*$G$61</f>
        <v>940.7224806715634</v>
      </c>
      <c r="H9" s="11">
        <f t="shared" si="0"/>
        <v>2.3936410355965831</v>
      </c>
      <c r="I9" s="9"/>
      <c r="J9" s="9"/>
      <c r="K9" s="9"/>
      <c r="L9" s="9"/>
    </row>
    <row r="10" spans="1:32">
      <c r="A10" s="19">
        <v>8</v>
      </c>
      <c r="B10" s="18" t="s">
        <v>82</v>
      </c>
      <c r="C10" s="5" t="s">
        <v>23</v>
      </c>
      <c r="D10" s="32">
        <f>Data!H10</f>
        <v>900.45</v>
      </c>
      <c r="E10" s="32">
        <f>Data!T10</f>
        <v>910.47</v>
      </c>
      <c r="F10" s="9"/>
      <c r="G10" s="11">
        <f>D10*$G$61</f>
        <v>901.97689108079737</v>
      </c>
      <c r="H10" s="11">
        <f t="shared" si="0"/>
        <v>0.9416104784043533</v>
      </c>
      <c r="I10" s="9"/>
      <c r="J10" s="9"/>
      <c r="K10" s="9"/>
      <c r="L10" s="9"/>
    </row>
    <row r="11" spans="1:32">
      <c r="A11" s="19">
        <v>9</v>
      </c>
      <c r="B11" s="18" t="s">
        <v>83</v>
      </c>
      <c r="C11" s="5" t="s">
        <v>24</v>
      </c>
      <c r="D11" s="32">
        <f>Data!H11</f>
        <v>940.23</v>
      </c>
      <c r="E11" s="32">
        <f>Data!T11</f>
        <v>958.91</v>
      </c>
      <c r="F11" s="9"/>
      <c r="G11" s="11">
        <f>D11*$G$61</f>
        <v>941.82434593913945</v>
      </c>
      <c r="H11" s="11">
        <f t="shared" si="0"/>
        <v>1.8141019750156806</v>
      </c>
      <c r="I11" s="9"/>
      <c r="J11" s="9"/>
      <c r="K11" s="9"/>
      <c r="L11" s="9"/>
    </row>
    <row r="12" spans="1:32">
      <c r="A12" s="19">
        <v>10</v>
      </c>
      <c r="B12" s="18" t="s">
        <v>84</v>
      </c>
      <c r="C12" s="5" t="s">
        <v>25</v>
      </c>
      <c r="D12" s="32">
        <f>Data!H12</f>
        <v>707.35</v>
      </c>
      <c r="E12" s="32">
        <f>Data!T12</f>
        <v>742.48</v>
      </c>
      <c r="F12" s="9"/>
      <c r="G12" s="11">
        <f>D12*$G$61</f>
        <v>708.54945183630639</v>
      </c>
      <c r="H12" s="11">
        <f t="shared" si="0"/>
        <v>4.788733951562274</v>
      </c>
      <c r="I12" s="9"/>
      <c r="J12" s="9"/>
      <c r="K12" s="9"/>
      <c r="L12" s="9"/>
    </row>
    <row r="13" spans="1:32">
      <c r="A13" s="19">
        <v>11</v>
      </c>
      <c r="B13" s="18" t="s">
        <v>85</v>
      </c>
      <c r="C13" s="5" t="s">
        <v>26</v>
      </c>
      <c r="D13" s="32">
        <f>Data!H13</f>
        <v>1377</v>
      </c>
      <c r="E13" s="32">
        <f>Data!T13</f>
        <v>1335.14</v>
      </c>
      <c r="F13" s="9"/>
      <c r="G13" s="11">
        <f>D13*$G$61</f>
        <v>1379.3349758656871</v>
      </c>
      <c r="H13" s="11">
        <f t="shared" si="0"/>
        <v>-3.2040785334214839</v>
      </c>
      <c r="I13" s="9"/>
      <c r="J13" s="9"/>
      <c r="K13" s="9"/>
      <c r="L13" s="9"/>
    </row>
    <row r="14" spans="1:32">
      <c r="A14" s="19">
        <v>12</v>
      </c>
      <c r="B14" s="18" t="s">
        <v>86</v>
      </c>
      <c r="C14" s="5" t="s">
        <v>27</v>
      </c>
      <c r="D14" s="32">
        <f>Data!H14</f>
        <v>762.15</v>
      </c>
      <c r="E14" s="32">
        <f>Data!T14</f>
        <v>767.59</v>
      </c>
      <c r="F14" s="9"/>
      <c r="G14" s="11">
        <f>D14*$G$61</f>
        <v>763.44237607555078</v>
      </c>
      <c r="H14" s="11">
        <f t="shared" si="0"/>
        <v>0.54327923814891932</v>
      </c>
      <c r="I14" s="9"/>
      <c r="J14" s="9"/>
      <c r="K14" s="9"/>
      <c r="L14" s="9"/>
    </row>
    <row r="15" spans="1:32">
      <c r="A15" s="19">
        <v>13</v>
      </c>
      <c r="B15" s="18" t="s">
        <v>87</v>
      </c>
      <c r="C15" s="5" t="s">
        <v>28</v>
      </c>
      <c r="D15" s="32">
        <f>Data!H15</f>
        <v>816.29</v>
      </c>
      <c r="E15" s="32">
        <f>Data!T15</f>
        <v>827.66</v>
      </c>
      <c r="F15" s="9"/>
      <c r="G15" s="11">
        <f>D15*$G$61</f>
        <v>817.6741811542496</v>
      </c>
      <c r="H15" s="11">
        <f t="shared" si="0"/>
        <v>1.2212466867492555</v>
      </c>
      <c r="I15" s="9"/>
      <c r="J15" s="9"/>
      <c r="K15" s="9"/>
      <c r="L15" s="9"/>
    </row>
    <row r="16" spans="1:32">
      <c r="A16" s="19">
        <v>15</v>
      </c>
      <c r="B16" s="18" t="s">
        <v>88</v>
      </c>
      <c r="C16" s="5" t="s">
        <v>29</v>
      </c>
      <c r="D16" s="32">
        <f>Data!H16</f>
        <v>820.51</v>
      </c>
      <c r="E16" s="32">
        <f>Data!T16</f>
        <v>808.09</v>
      </c>
      <c r="F16" s="9"/>
      <c r="G16" s="11">
        <f>D16*$G$61</f>
        <v>821.90133699895057</v>
      </c>
      <c r="H16" s="11">
        <f t="shared" si="0"/>
        <v>-1.6804130103231785</v>
      </c>
      <c r="I16" s="9"/>
      <c r="J16" s="9"/>
      <c r="K16" s="9"/>
      <c r="L16" s="9"/>
    </row>
    <row r="17" spans="1:12">
      <c r="A17" s="19">
        <v>16</v>
      </c>
      <c r="B17" s="18" t="s">
        <v>89</v>
      </c>
      <c r="C17" s="5" t="s">
        <v>30</v>
      </c>
      <c r="D17" s="32">
        <f>Data!H17</f>
        <v>705.29</v>
      </c>
      <c r="E17" s="32">
        <f>Data!T17</f>
        <v>742.41</v>
      </c>
      <c r="F17" s="9"/>
      <c r="G17" s="11">
        <f>D17*$G$61</f>
        <v>706.48595869884559</v>
      </c>
      <c r="H17" s="11">
        <f t="shared" si="0"/>
        <v>5.0848910525152835</v>
      </c>
      <c r="I17" s="9"/>
      <c r="J17" s="9"/>
      <c r="K17" s="9"/>
      <c r="L17" s="9"/>
    </row>
    <row r="18" spans="1:12">
      <c r="A18" s="19">
        <v>17</v>
      </c>
      <c r="B18" s="18" t="s">
        <v>90</v>
      </c>
      <c r="C18" s="5" t="s">
        <v>31</v>
      </c>
      <c r="D18" s="32">
        <f>Data!H18</f>
        <v>866.08</v>
      </c>
      <c r="E18" s="32">
        <f>Data!T18</f>
        <v>880.65</v>
      </c>
      <c r="F18" s="9"/>
      <c r="G18" s="11">
        <f>D18*$G$61</f>
        <v>867.54860994753403</v>
      </c>
      <c r="H18" s="11">
        <f t="shared" si="0"/>
        <v>1.5101620707176577</v>
      </c>
      <c r="I18" s="9"/>
      <c r="J18" s="9"/>
      <c r="K18" s="9"/>
      <c r="L18" s="9"/>
    </row>
    <row r="19" spans="1:12">
      <c r="A19" s="19">
        <v>18</v>
      </c>
      <c r="B19" s="18" t="s">
        <v>91</v>
      </c>
      <c r="C19" s="5" t="s">
        <v>32</v>
      </c>
      <c r="D19" s="32">
        <f>Data!H19</f>
        <v>783.7</v>
      </c>
      <c r="E19" s="32">
        <f>Data!T19</f>
        <v>789.26</v>
      </c>
      <c r="F19" s="9"/>
      <c r="G19" s="11">
        <f>D19*$G$61</f>
        <v>785.02891836306401</v>
      </c>
      <c r="H19" s="11">
        <f t="shared" si="0"/>
        <v>0.53897143633365729</v>
      </c>
      <c r="I19" s="9"/>
      <c r="J19" s="9"/>
      <c r="K19" s="9"/>
      <c r="L19" s="9"/>
    </row>
    <row r="20" spans="1:12">
      <c r="A20" s="19">
        <v>19</v>
      </c>
      <c r="B20" s="18" t="s">
        <v>92</v>
      </c>
      <c r="C20" s="5" t="s">
        <v>33</v>
      </c>
      <c r="D20" s="32">
        <f>Data!H20</f>
        <v>767.78</v>
      </c>
      <c r="E20" s="32">
        <f>Data!T20</f>
        <v>784</v>
      </c>
      <c r="F20" s="9"/>
      <c r="G20" s="11">
        <f>D20*$G$61</f>
        <v>769.08192285414464</v>
      </c>
      <c r="H20" s="11">
        <f t="shared" si="0"/>
        <v>1.9397253663813618</v>
      </c>
      <c r="I20" s="9"/>
      <c r="J20" s="9"/>
      <c r="K20" s="9"/>
      <c r="L20" s="9"/>
    </row>
    <row r="21" spans="1:12">
      <c r="A21" s="19">
        <v>20</v>
      </c>
      <c r="B21" s="18" t="s">
        <v>93</v>
      </c>
      <c r="C21" s="5" t="s">
        <v>34</v>
      </c>
      <c r="D21" s="32">
        <f>Data!H21</f>
        <v>759.82</v>
      </c>
      <c r="E21" s="32">
        <f>Data!T21</f>
        <v>770.9</v>
      </c>
      <c r="F21" s="9"/>
      <c r="G21" s="11">
        <f>D21*$G$61</f>
        <v>761.10842509968518</v>
      </c>
      <c r="H21" s="11">
        <f t="shared" si="0"/>
        <v>1.2864888335761604</v>
      </c>
      <c r="I21" s="9"/>
      <c r="J21" s="9"/>
      <c r="K21" s="9"/>
      <c r="L21" s="9"/>
    </row>
    <row r="22" spans="1:12">
      <c r="A22" s="19">
        <v>21</v>
      </c>
      <c r="B22" s="18" t="s">
        <v>94</v>
      </c>
      <c r="C22" s="5" t="s">
        <v>35</v>
      </c>
      <c r="D22" s="32">
        <f>Data!H22</f>
        <v>712.01</v>
      </c>
      <c r="E22" s="32">
        <f>Data!T22</f>
        <v>749.06</v>
      </c>
      <c r="F22" s="9"/>
      <c r="G22" s="11">
        <f>D22*$G$61</f>
        <v>713.21735378803771</v>
      </c>
      <c r="H22" s="11">
        <f t="shared" si="0"/>
        <v>5.0254871143550872</v>
      </c>
      <c r="I22" s="9"/>
      <c r="J22" s="9"/>
      <c r="K22" s="9"/>
      <c r="L22" s="9"/>
    </row>
    <row r="23" spans="1:12">
      <c r="A23" s="19">
        <v>22</v>
      </c>
      <c r="B23" s="18" t="s">
        <v>95</v>
      </c>
      <c r="C23" s="5" t="s">
        <v>36</v>
      </c>
      <c r="D23" s="32">
        <f>Data!H23</f>
        <v>802.5</v>
      </c>
      <c r="E23" s="32">
        <f>Data!T23</f>
        <v>788.01</v>
      </c>
      <c r="F23" s="9"/>
      <c r="G23" s="11">
        <f>D23*$G$61</f>
        <v>803.86079748163684</v>
      </c>
      <c r="H23" s="11">
        <f t="shared" si="0"/>
        <v>-1.971833622350383</v>
      </c>
      <c r="I23" s="9"/>
      <c r="J23" s="9"/>
      <c r="K23" s="9"/>
      <c r="L23" s="9"/>
    </row>
    <row r="24" spans="1:12">
      <c r="A24" s="19">
        <v>23</v>
      </c>
      <c r="B24" s="18" t="s">
        <v>96</v>
      </c>
      <c r="C24" s="5" t="s">
        <v>37</v>
      </c>
      <c r="D24" s="32">
        <f>Data!H24</f>
        <v>714.78</v>
      </c>
      <c r="E24" s="32">
        <f>Data!T24</f>
        <v>741.48</v>
      </c>
      <c r="F24" s="9"/>
      <c r="G24" s="11">
        <f>D24*$G$61</f>
        <v>715.99205087093378</v>
      </c>
      <c r="H24" s="11">
        <f t="shared" si="0"/>
        <v>3.5598089529154109</v>
      </c>
      <c r="I24" s="9"/>
      <c r="J24" s="9"/>
      <c r="K24" s="9"/>
      <c r="L24" s="9"/>
    </row>
    <row r="25" spans="1:12">
      <c r="A25" s="19">
        <v>24</v>
      </c>
      <c r="B25" s="18" t="s">
        <v>97</v>
      </c>
      <c r="C25" s="5" t="s">
        <v>38</v>
      </c>
      <c r="D25" s="32">
        <f>Data!H25</f>
        <v>931.25</v>
      </c>
      <c r="E25" s="32">
        <f>Data!T25</f>
        <v>916.84</v>
      </c>
      <c r="F25" s="9"/>
      <c r="G25" s="11">
        <f>D25*$G$61</f>
        <v>932.82911857292743</v>
      </c>
      <c r="H25" s="11">
        <f t="shared" si="0"/>
        <v>-1.7140458262482228</v>
      </c>
      <c r="I25" s="9"/>
      <c r="J25" s="9"/>
      <c r="K25" s="9"/>
      <c r="L25" s="9"/>
    </row>
    <row r="26" spans="1:12">
      <c r="A26" s="19">
        <v>25</v>
      </c>
      <c r="B26" s="18" t="s">
        <v>98</v>
      </c>
      <c r="C26" s="5" t="s">
        <v>39</v>
      </c>
      <c r="D26" s="32">
        <f>Data!H26</f>
        <v>962.8</v>
      </c>
      <c r="E26" s="32">
        <f>Data!T26</f>
        <v>999.98</v>
      </c>
      <c r="F26" s="9"/>
      <c r="G26" s="11">
        <f>D26*$G$61</f>
        <v>964.43261783840489</v>
      </c>
      <c r="H26" s="11">
        <f t="shared" si="0"/>
        <v>3.6858336709171047</v>
      </c>
      <c r="I26" s="9"/>
      <c r="J26" s="9"/>
      <c r="K26" s="9"/>
      <c r="L26" s="9"/>
    </row>
    <row r="27" spans="1:12">
      <c r="A27" s="19">
        <v>26</v>
      </c>
      <c r="B27" s="18" t="s">
        <v>99</v>
      </c>
      <c r="C27" s="5" t="s">
        <v>40</v>
      </c>
      <c r="D27" s="32">
        <f>Data!H27</f>
        <v>798.85</v>
      </c>
      <c r="E27" s="32">
        <f>Data!T27</f>
        <v>817.34</v>
      </c>
      <c r="F27" s="9"/>
      <c r="G27" s="11">
        <f>D27*$G$61</f>
        <v>800.20460818467984</v>
      </c>
      <c r="H27" s="11">
        <f t="shared" si="0"/>
        <v>2.1413762980187157</v>
      </c>
      <c r="I27" s="9"/>
      <c r="J27" s="9"/>
      <c r="K27" s="9"/>
      <c r="L27" s="9"/>
    </row>
    <row r="28" spans="1:12">
      <c r="A28" s="19">
        <v>27</v>
      </c>
      <c r="B28" s="18" t="s">
        <v>100</v>
      </c>
      <c r="C28" s="5" t="s">
        <v>41</v>
      </c>
      <c r="D28" s="32">
        <f>Data!H28</f>
        <v>875.52</v>
      </c>
      <c r="E28" s="32">
        <f>Data!T28</f>
        <v>883.04</v>
      </c>
      <c r="F28" s="9"/>
      <c r="G28" s="11">
        <f>D28*$G$61</f>
        <v>877.0046173347323</v>
      </c>
      <c r="H28" s="11">
        <f t="shared" si="0"/>
        <v>0.68818140132598238</v>
      </c>
      <c r="I28" s="9"/>
      <c r="J28" s="9"/>
      <c r="K28" s="9"/>
      <c r="L28" s="9"/>
    </row>
    <row r="29" spans="1:12">
      <c r="A29" s="19">
        <v>28</v>
      </c>
      <c r="B29" s="18" t="s">
        <v>101</v>
      </c>
      <c r="C29" s="5" t="s">
        <v>42</v>
      </c>
      <c r="D29" s="32">
        <f>Data!H29</f>
        <v>691.15</v>
      </c>
      <c r="E29" s="32">
        <f>Data!T29</f>
        <v>686.48</v>
      </c>
      <c r="F29" s="9"/>
      <c r="G29" s="11">
        <f>D29*$G$61</f>
        <v>692.32198153200409</v>
      </c>
      <c r="H29" s="11">
        <f t="shared" si="0"/>
        <v>-0.84382436031810171</v>
      </c>
      <c r="I29" s="9"/>
      <c r="J29" s="9"/>
      <c r="K29" s="9"/>
      <c r="L29" s="9"/>
    </row>
    <row r="30" spans="1:12">
      <c r="A30" s="19">
        <v>29</v>
      </c>
      <c r="B30" s="18" t="s">
        <v>102</v>
      </c>
      <c r="C30" s="5" t="s">
        <v>43</v>
      </c>
      <c r="D30" s="32">
        <f>Data!H30</f>
        <v>745.68</v>
      </c>
      <c r="E30" s="32">
        <f>Data!T30</f>
        <v>742.92</v>
      </c>
      <c r="F30" s="9"/>
      <c r="G30" s="11">
        <f>D30*$G$61</f>
        <v>746.94444793284356</v>
      </c>
      <c r="H30" s="11">
        <f t="shared" si="0"/>
        <v>-0.53878811790906145</v>
      </c>
      <c r="I30" s="9"/>
      <c r="J30" s="9"/>
      <c r="K30" s="9"/>
      <c r="L30" s="9"/>
    </row>
    <row r="31" spans="1:12">
      <c r="A31" s="19">
        <v>30</v>
      </c>
      <c r="B31" s="18" t="s">
        <v>103</v>
      </c>
      <c r="C31" s="5" t="s">
        <v>44</v>
      </c>
      <c r="D31" s="32">
        <f>Data!H31</f>
        <v>700.92</v>
      </c>
      <c r="E31" s="32">
        <f>Data!T31</f>
        <v>714.92</v>
      </c>
      <c r="F31" s="9"/>
      <c r="G31" s="11">
        <f>D31*$G$61</f>
        <v>702.10854849947521</v>
      </c>
      <c r="H31" s="11">
        <f t="shared" si="0"/>
        <v>1.8247109407662165</v>
      </c>
      <c r="I31" s="9"/>
      <c r="J31" s="9"/>
      <c r="K31" s="9"/>
      <c r="L31" s="9"/>
    </row>
    <row r="32" spans="1:12">
      <c r="A32" s="19">
        <v>31</v>
      </c>
      <c r="B32" s="18" t="s">
        <v>104</v>
      </c>
      <c r="C32" s="5" t="s">
        <v>45</v>
      </c>
      <c r="D32" s="32">
        <f>Data!H32</f>
        <v>730.66</v>
      </c>
      <c r="E32" s="32">
        <f>Data!T32</f>
        <v>752.2</v>
      </c>
      <c r="F32" s="9"/>
      <c r="G32" s="11">
        <f>D32*$G$61</f>
        <v>731.89897855194113</v>
      </c>
      <c r="H32" s="11">
        <f t="shared" si="0"/>
        <v>2.7737463834454967</v>
      </c>
      <c r="I32" s="9"/>
      <c r="J32" s="9"/>
      <c r="K32" s="9"/>
      <c r="L32" s="9"/>
    </row>
    <row r="33" spans="1:12">
      <c r="A33" s="19">
        <v>32</v>
      </c>
      <c r="B33" s="18" t="s">
        <v>105</v>
      </c>
      <c r="C33" s="5" t="s">
        <v>46</v>
      </c>
      <c r="D33" s="32">
        <f>Data!H33</f>
        <v>694.12</v>
      </c>
      <c r="E33" s="32">
        <f>Data!T33</f>
        <v>733.82</v>
      </c>
      <c r="F33" s="9"/>
      <c r="G33" s="11">
        <f>D33*$G$61</f>
        <v>695.29701775445949</v>
      </c>
      <c r="H33" s="11">
        <f t="shared" si="0"/>
        <v>5.5405073316659559</v>
      </c>
      <c r="I33" s="9"/>
      <c r="J33" s="9"/>
      <c r="K33" s="9"/>
      <c r="L33" s="9"/>
    </row>
    <row r="34" spans="1:12">
      <c r="A34" s="19">
        <v>33</v>
      </c>
      <c r="B34" s="18" t="s">
        <v>106</v>
      </c>
      <c r="C34" s="5" t="s">
        <v>47</v>
      </c>
      <c r="D34" s="32">
        <f>Data!H34</f>
        <v>797.59</v>
      </c>
      <c r="E34" s="32">
        <f>Data!T34</f>
        <v>829.53</v>
      </c>
      <c r="F34" s="9"/>
      <c r="G34" s="11">
        <f>D34*$G$61</f>
        <v>798.94247160545638</v>
      </c>
      <c r="H34" s="11">
        <f t="shared" si="0"/>
        <v>3.8285019862667635</v>
      </c>
      <c r="I34" s="9"/>
      <c r="J34" s="9"/>
      <c r="K34" s="9"/>
      <c r="L34" s="9"/>
    </row>
    <row r="35" spans="1:12">
      <c r="A35" s="19">
        <v>34</v>
      </c>
      <c r="B35" s="18" t="s">
        <v>107</v>
      </c>
      <c r="C35" s="5" t="s">
        <v>48</v>
      </c>
      <c r="D35" s="32">
        <f>Data!H35</f>
        <v>899.76</v>
      </c>
      <c r="E35" s="32">
        <f>Data!T35</f>
        <v>928.49</v>
      </c>
      <c r="F35" s="9"/>
      <c r="G35" s="11">
        <f>D35*$G$61</f>
        <v>901.28572104931777</v>
      </c>
      <c r="H35" s="11">
        <f t="shared" si="0"/>
        <v>3.0183856589905522</v>
      </c>
      <c r="I35" s="9"/>
      <c r="J35" s="9"/>
      <c r="K35" s="9"/>
      <c r="L35" s="9"/>
    </row>
    <row r="36" spans="1:12">
      <c r="A36" s="19">
        <v>35</v>
      </c>
      <c r="B36" s="18" t="s">
        <v>108</v>
      </c>
      <c r="C36" s="5" t="s">
        <v>49</v>
      </c>
      <c r="D36" s="32">
        <f>Data!H36</f>
        <v>711.35</v>
      </c>
      <c r="E36" s="32">
        <f>Data!T36</f>
        <v>689.47</v>
      </c>
      <c r="F36" s="9"/>
      <c r="G36" s="11">
        <f>D36*$G$61</f>
        <v>712.55623462749202</v>
      </c>
      <c r="H36" s="11">
        <f t="shared" si="0"/>
        <v>-3.239917567988293</v>
      </c>
      <c r="I36" s="9"/>
      <c r="J36" s="9"/>
      <c r="K36" s="9"/>
      <c r="L36" s="9"/>
    </row>
    <row r="37" spans="1:12">
      <c r="A37" s="19">
        <v>36</v>
      </c>
      <c r="B37" s="18" t="s">
        <v>109</v>
      </c>
      <c r="C37" s="5" t="s">
        <v>50</v>
      </c>
      <c r="D37" s="32">
        <f>Data!H37</f>
        <v>942.01</v>
      </c>
      <c r="E37" s="32">
        <f>Data!T37</f>
        <v>958.09</v>
      </c>
      <c r="F37" s="9"/>
      <c r="G37" s="11">
        <f>D37*$G$61</f>
        <v>943.60736428121709</v>
      </c>
      <c r="H37" s="11">
        <f t="shared" si="0"/>
        <v>1.5348158849751048</v>
      </c>
      <c r="I37" s="9"/>
      <c r="J37" s="9"/>
      <c r="K37" s="9"/>
      <c r="L37" s="9"/>
    </row>
    <row r="38" spans="1:12">
      <c r="A38" s="19">
        <v>37</v>
      </c>
      <c r="B38" s="18" t="s">
        <v>110</v>
      </c>
      <c r="C38" s="5" t="s">
        <v>51</v>
      </c>
      <c r="D38" s="32">
        <f>Data!H38</f>
        <v>749.52</v>
      </c>
      <c r="E38" s="32">
        <f>Data!T38</f>
        <v>763.49</v>
      </c>
      <c r="F38" s="9"/>
      <c r="G38" s="11">
        <f>D38*$G$61</f>
        <v>750.79095941238188</v>
      </c>
      <c r="H38" s="11">
        <f t="shared" si="0"/>
        <v>1.6914216172178254</v>
      </c>
      <c r="I38" s="9"/>
      <c r="J38" s="9"/>
      <c r="K38" s="9"/>
      <c r="L38" s="9"/>
    </row>
    <row r="39" spans="1:12">
      <c r="A39" s="19">
        <v>38</v>
      </c>
      <c r="B39" s="18" t="s">
        <v>111</v>
      </c>
      <c r="C39" s="5" t="s">
        <v>52</v>
      </c>
      <c r="D39" s="32">
        <f>Data!H39</f>
        <v>898.43</v>
      </c>
      <c r="E39" s="32">
        <f>Data!T39</f>
        <v>896.02</v>
      </c>
      <c r="F39" s="9"/>
      <c r="G39" s="11">
        <f>D39*$G$61</f>
        <v>899.95346577124849</v>
      </c>
      <c r="H39" s="11">
        <f t="shared" si="0"/>
        <v>-0.43707435115853954</v>
      </c>
      <c r="I39" s="9"/>
      <c r="J39" s="9"/>
      <c r="K39" s="9"/>
      <c r="L39" s="9"/>
    </row>
    <row r="40" spans="1:12">
      <c r="A40" s="19">
        <v>39</v>
      </c>
      <c r="B40" s="18" t="s">
        <v>112</v>
      </c>
      <c r="C40" s="5" t="s">
        <v>53</v>
      </c>
      <c r="D40" s="32">
        <f>Data!H40</f>
        <v>743.04</v>
      </c>
      <c r="E40" s="32">
        <f>Data!T40</f>
        <v>767.25</v>
      </c>
      <c r="F40" s="9"/>
      <c r="G40" s="11">
        <f>D40*$G$61</f>
        <v>744.29997129066089</v>
      </c>
      <c r="H40" s="11">
        <f t="shared" si="0"/>
        <v>3.0834380753155699</v>
      </c>
      <c r="I40" s="9"/>
      <c r="J40" s="9"/>
      <c r="K40" s="9"/>
      <c r="L40" s="9"/>
    </row>
    <row r="41" spans="1:12">
      <c r="A41" s="19">
        <v>40</v>
      </c>
      <c r="B41" s="18" t="s">
        <v>113</v>
      </c>
      <c r="C41" s="5" t="s">
        <v>54</v>
      </c>
      <c r="D41" s="32">
        <f>Data!H41</f>
        <v>745.46</v>
      </c>
      <c r="E41" s="32">
        <f>Data!T41</f>
        <v>744.07</v>
      </c>
      <c r="F41" s="9"/>
      <c r="G41" s="11">
        <f>D41*$G$61</f>
        <v>746.72407487932833</v>
      </c>
      <c r="H41" s="11">
        <f t="shared" si="0"/>
        <v>-0.35542912952916117</v>
      </c>
      <c r="I41" s="9"/>
      <c r="J41" s="9"/>
      <c r="K41" s="9"/>
      <c r="L41" s="9"/>
    </row>
    <row r="42" spans="1:12">
      <c r="A42" s="19">
        <v>41</v>
      </c>
      <c r="B42" s="18" t="s">
        <v>114</v>
      </c>
      <c r="C42" s="5" t="s">
        <v>55</v>
      </c>
      <c r="D42" s="32">
        <f>Data!H42</f>
        <v>767.35</v>
      </c>
      <c r="E42" s="32">
        <f>Data!T42</f>
        <v>794.87</v>
      </c>
      <c r="F42" s="9"/>
      <c r="G42" s="11">
        <f>D42*$G$61</f>
        <v>768.65119370409229</v>
      </c>
      <c r="H42" s="11">
        <f t="shared" si="0"/>
        <v>3.4110148414081776</v>
      </c>
      <c r="I42" s="9"/>
      <c r="J42" s="9"/>
      <c r="K42" s="9"/>
      <c r="L42" s="9"/>
    </row>
    <row r="43" spans="1:12">
      <c r="A43" s="19">
        <v>42</v>
      </c>
      <c r="B43" s="18" t="s">
        <v>115</v>
      </c>
      <c r="C43" s="5" t="s">
        <v>56</v>
      </c>
      <c r="D43" s="32">
        <f>Data!H43</f>
        <v>798.35</v>
      </c>
      <c r="E43" s="32">
        <f>Data!T43</f>
        <v>819.06</v>
      </c>
      <c r="F43" s="9"/>
      <c r="G43" s="11">
        <f>D43*$G$61</f>
        <v>799.70376033578168</v>
      </c>
      <c r="H43" s="11">
        <f t="shared" si="0"/>
        <v>2.4204262408483501</v>
      </c>
      <c r="I43" s="9"/>
      <c r="J43" s="9"/>
      <c r="K43" s="9"/>
      <c r="L43" s="9"/>
    </row>
    <row r="44" spans="1:12">
      <c r="A44" s="19">
        <v>44</v>
      </c>
      <c r="B44" s="18" t="s">
        <v>116</v>
      </c>
      <c r="C44" s="5" t="s">
        <v>57</v>
      </c>
      <c r="D44" s="32">
        <f>Data!H44</f>
        <v>818.51</v>
      </c>
      <c r="E44" s="32">
        <f>Data!T44</f>
        <v>814.46</v>
      </c>
      <c r="F44" s="9"/>
      <c r="G44" s="11">
        <f>D44*$G$61</f>
        <v>819.8979456033577</v>
      </c>
      <c r="H44" s="11">
        <f t="shared" si="0"/>
        <v>-0.66324664338022199</v>
      </c>
      <c r="I44" s="9"/>
      <c r="J44" s="9"/>
      <c r="K44" s="9"/>
      <c r="L44" s="9"/>
    </row>
    <row r="45" spans="1:12">
      <c r="A45" s="19">
        <v>45</v>
      </c>
      <c r="B45" s="18" t="s">
        <v>117</v>
      </c>
      <c r="C45" s="5" t="s">
        <v>58</v>
      </c>
      <c r="D45" s="32">
        <f>Data!H45</f>
        <v>714.14</v>
      </c>
      <c r="E45" s="32">
        <f>Data!T45</f>
        <v>737.72</v>
      </c>
      <c r="F45" s="9"/>
      <c r="G45" s="11">
        <f>D45*$G$61</f>
        <v>715.3509656243441</v>
      </c>
      <c r="H45" s="11">
        <f t="shared" si="0"/>
        <v>3.1270013532633811</v>
      </c>
      <c r="I45" s="9"/>
      <c r="J45" s="9"/>
      <c r="K45" s="9"/>
      <c r="L45" s="9"/>
    </row>
    <row r="46" spans="1:12">
      <c r="A46" s="19">
        <v>46</v>
      </c>
      <c r="B46" s="18" t="s">
        <v>118</v>
      </c>
      <c r="C46" s="5" t="s">
        <v>59</v>
      </c>
      <c r="D46" s="32">
        <f>Data!H46</f>
        <v>684.22</v>
      </c>
      <c r="E46" s="32">
        <f>Data!T46</f>
        <v>715.18</v>
      </c>
      <c r="F46" s="9"/>
      <c r="G46" s="11">
        <f>D46*$G$61</f>
        <v>685.38023034627486</v>
      </c>
      <c r="H46" s="11">
        <f t="shared" si="0"/>
        <v>4.3479178905801552</v>
      </c>
      <c r="I46" s="9"/>
      <c r="J46" s="9"/>
      <c r="K46" s="9"/>
      <c r="L46" s="9"/>
    </row>
    <row r="47" spans="1:12">
      <c r="A47" s="19">
        <v>47</v>
      </c>
      <c r="B47" s="18" t="s">
        <v>119</v>
      </c>
      <c r="C47" s="5" t="s">
        <v>60</v>
      </c>
      <c r="D47" s="32">
        <f>Data!H47</f>
        <v>727.23</v>
      </c>
      <c r="E47" s="32">
        <f>Data!T47</f>
        <v>730.4</v>
      </c>
      <c r="F47" s="9"/>
      <c r="G47" s="11">
        <f>D47*$G$61</f>
        <v>728.46316230849936</v>
      </c>
      <c r="H47" s="11">
        <f t="shared" si="0"/>
        <v>0.26587997742573144</v>
      </c>
      <c r="I47" s="9"/>
      <c r="J47" s="9"/>
      <c r="K47" s="9"/>
      <c r="L47" s="9"/>
    </row>
    <row r="48" spans="1:12">
      <c r="A48" s="19">
        <v>48</v>
      </c>
      <c r="B48" s="18" t="s">
        <v>120</v>
      </c>
      <c r="C48" s="5" t="s">
        <v>61</v>
      </c>
      <c r="D48" s="32">
        <f>Data!H48</f>
        <v>862.32</v>
      </c>
      <c r="E48" s="32">
        <f>Data!T48</f>
        <v>877.49</v>
      </c>
      <c r="F48" s="9"/>
      <c r="G48" s="11">
        <f>D48*$G$61</f>
        <v>863.78223412381942</v>
      </c>
      <c r="H48" s="11">
        <f t="shared" si="0"/>
        <v>1.5869469566117012</v>
      </c>
      <c r="I48" s="9"/>
      <c r="J48" s="9"/>
      <c r="K48" s="9"/>
      <c r="L48" s="9"/>
    </row>
    <row r="49" spans="1:15">
      <c r="A49" s="19">
        <v>49</v>
      </c>
      <c r="B49" s="18" t="s">
        <v>121</v>
      </c>
      <c r="C49" s="5" t="s">
        <v>62</v>
      </c>
      <c r="D49" s="32">
        <f>Data!H49</f>
        <v>826.14</v>
      </c>
      <c r="E49" s="32">
        <f>Data!T49</f>
        <v>839.69</v>
      </c>
      <c r="F49" s="9"/>
      <c r="G49" s="11">
        <f>D49*$G$61</f>
        <v>827.54088377754442</v>
      </c>
      <c r="H49" s="11">
        <f t="shared" si="0"/>
        <v>1.4680986112731498</v>
      </c>
      <c r="I49" s="9"/>
      <c r="J49" s="9"/>
      <c r="K49" s="9"/>
      <c r="L49" s="9"/>
    </row>
    <row r="50" spans="1:15">
      <c r="A50" s="19">
        <v>50</v>
      </c>
      <c r="B50" s="18" t="s">
        <v>122</v>
      </c>
      <c r="C50" s="5" t="s">
        <v>63</v>
      </c>
      <c r="D50" s="32">
        <f>Data!H50</f>
        <v>772.33</v>
      </c>
      <c r="E50" s="32">
        <f>Data!T50</f>
        <v>808.52</v>
      </c>
      <c r="F50" s="9"/>
      <c r="G50" s="11">
        <f>D50*$G$61</f>
        <v>773.63963827911857</v>
      </c>
      <c r="H50" s="11">
        <f t="shared" si="0"/>
        <v>4.5086058152952413</v>
      </c>
      <c r="I50" s="9"/>
      <c r="J50" s="9"/>
      <c r="K50" s="9"/>
      <c r="L50" s="9"/>
    </row>
    <row r="51" spans="1:15">
      <c r="A51" s="19">
        <v>51</v>
      </c>
      <c r="B51" s="18" t="s">
        <v>123</v>
      </c>
      <c r="C51" s="5" t="s">
        <v>64</v>
      </c>
      <c r="D51" s="32">
        <f>Data!H51</f>
        <v>865.69</v>
      </c>
      <c r="E51" s="32">
        <f>Data!T51</f>
        <v>905.58</v>
      </c>
      <c r="F51" s="9"/>
      <c r="G51" s="11">
        <f>D51*$G$61</f>
        <v>867.15794862539349</v>
      </c>
      <c r="H51" s="11">
        <f t="shared" si="0"/>
        <v>4.4308019589179404</v>
      </c>
      <c r="I51" s="9"/>
      <c r="J51" s="9"/>
      <c r="K51" s="9"/>
      <c r="L51" s="9"/>
    </row>
    <row r="52" spans="1:15">
      <c r="A52" s="19">
        <v>53</v>
      </c>
      <c r="B52" s="18" t="s">
        <v>124</v>
      </c>
      <c r="C52" s="5" t="s">
        <v>65</v>
      </c>
      <c r="D52" s="32">
        <f>Data!H52</f>
        <v>958.46</v>
      </c>
      <c r="E52" s="32">
        <f>Data!T52</f>
        <v>996.42</v>
      </c>
      <c r="F52" s="9"/>
      <c r="G52" s="11">
        <f>D52*$G$61</f>
        <v>960.08525850996841</v>
      </c>
      <c r="H52" s="11">
        <f t="shared" si="0"/>
        <v>3.7845327972666043</v>
      </c>
      <c r="I52" s="9"/>
      <c r="J52" s="9"/>
      <c r="K52" s="9"/>
      <c r="L52" s="9"/>
    </row>
    <row r="53" spans="1:15">
      <c r="A53" s="19">
        <v>54</v>
      </c>
      <c r="B53" s="18" t="s">
        <v>125</v>
      </c>
      <c r="C53" s="5" t="s">
        <v>66</v>
      </c>
      <c r="D53" s="32">
        <f>Data!H53</f>
        <v>725.42</v>
      </c>
      <c r="E53" s="32">
        <f>Data!T53</f>
        <v>721.03</v>
      </c>
      <c r="F53" s="9"/>
      <c r="G53" s="11">
        <f>D53*$G$61</f>
        <v>726.65009309548782</v>
      </c>
      <c r="H53" s="11">
        <f t="shared" si="0"/>
        <v>-0.77342494673695583</v>
      </c>
      <c r="I53" s="9"/>
      <c r="J53" s="9"/>
      <c r="K53" s="9"/>
      <c r="L53" s="9"/>
    </row>
    <row r="54" spans="1:15">
      <c r="A54" s="19">
        <v>55</v>
      </c>
      <c r="B54" s="18" t="s">
        <v>126</v>
      </c>
      <c r="C54" s="5" t="s">
        <v>67</v>
      </c>
      <c r="D54" s="32">
        <f>Data!H54</f>
        <v>779.36</v>
      </c>
      <c r="E54" s="32">
        <f>Data!T54</f>
        <v>779.43</v>
      </c>
      <c r="F54" s="9"/>
      <c r="G54" s="11">
        <f>D54*$G$61</f>
        <v>780.68155903462741</v>
      </c>
      <c r="H54" s="11">
        <f t="shared" si="0"/>
        <v>-0.16031620321288464</v>
      </c>
      <c r="I54" s="9"/>
      <c r="J54" s="9"/>
      <c r="K54" s="9"/>
      <c r="L54" s="9"/>
    </row>
    <row r="55" spans="1:15">
      <c r="A55" s="19">
        <v>56</v>
      </c>
      <c r="B55" s="18" t="s">
        <v>127</v>
      </c>
      <c r="C55" s="5" t="s">
        <v>68</v>
      </c>
      <c r="D55" s="32">
        <f>Data!H55</f>
        <v>804.43</v>
      </c>
      <c r="E55" s="32">
        <f>Data!T55</f>
        <v>809.32</v>
      </c>
      <c r="F55" s="9"/>
      <c r="G55" s="11">
        <f>D55*$G$61</f>
        <v>805.79407017838389</v>
      </c>
      <c r="H55" s="11">
        <f t="shared" si="0"/>
        <v>0.43757207357404404</v>
      </c>
      <c r="I55" s="9"/>
      <c r="J55" s="9"/>
      <c r="K55" s="9"/>
      <c r="L55" s="9"/>
    </row>
    <row r="56" spans="1:15">
      <c r="F56" s="9"/>
      <c r="G56" s="9"/>
      <c r="H56" s="11"/>
      <c r="I56" s="9"/>
      <c r="J56" s="9"/>
      <c r="K56" s="9"/>
      <c r="L56" s="9"/>
    </row>
    <row r="57" spans="1:15" ht="26.25" thickBot="1">
      <c r="C57" s="7" t="s">
        <v>69</v>
      </c>
      <c r="D57" s="34" t="s">
        <v>195</v>
      </c>
      <c r="E57" s="35" t="s">
        <v>196</v>
      </c>
      <c r="F57" s="8"/>
      <c r="G57" s="8"/>
      <c r="H57" s="11"/>
      <c r="I57" s="8"/>
      <c r="J57" s="8"/>
      <c r="K57" s="8"/>
      <c r="L57" s="8"/>
      <c r="M57" s="6"/>
      <c r="N57" s="6"/>
      <c r="O57" s="6"/>
    </row>
    <row r="58" spans="1:15" ht="15" thickTop="1">
      <c r="C58" s="7" t="s">
        <v>193</v>
      </c>
      <c r="D58" s="32">
        <f>Data!H57</f>
        <v>844.22</v>
      </c>
      <c r="E58" s="32">
        <f>Data!T57</f>
        <v>864.65</v>
      </c>
      <c r="F58" s="9"/>
      <c r="G58" s="11">
        <f>D58*$G$61</f>
        <v>845.65154199370397</v>
      </c>
      <c r="H58" s="11">
        <f>((E58/G58)-1)*100</f>
        <v>2.2466059674538519</v>
      </c>
      <c r="I58" s="9"/>
      <c r="J58" s="9"/>
      <c r="K58" s="9"/>
      <c r="L58" s="9"/>
    </row>
    <row r="59" spans="1:15"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5">
      <c r="C60" s="7" t="s">
        <v>70</v>
      </c>
      <c r="D60" s="9"/>
      <c r="E60" s="9"/>
      <c r="F60" s="9"/>
      <c r="G60" s="9"/>
      <c r="H60" s="9"/>
      <c r="I60" s="9"/>
      <c r="J60" s="9"/>
      <c r="K60" s="9"/>
      <c r="L60" s="9"/>
    </row>
    <row r="61" spans="1:15">
      <c r="C61" s="7" t="s">
        <v>71</v>
      </c>
      <c r="D61" s="36">
        <f>Data!H59</f>
        <v>238.25</v>
      </c>
      <c r="E61" s="36">
        <f>Data!T59</f>
        <v>238.654</v>
      </c>
      <c r="F61" s="9"/>
      <c r="G61" s="9">
        <f>E61/D61</f>
        <v>1.0016956977964322</v>
      </c>
      <c r="H61" s="9"/>
      <c r="I61" s="9"/>
      <c r="J61" s="9"/>
      <c r="K61" s="9"/>
      <c r="L61" s="9"/>
    </row>
    <row r="62" spans="1:15"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5">
      <c r="C63" s="9"/>
      <c r="D63" s="9"/>
      <c r="E63" s="9"/>
      <c r="F63" s="9"/>
      <c r="G63" s="9"/>
      <c r="H63" s="9"/>
      <c r="I63" s="9"/>
      <c r="J63" s="9"/>
      <c r="K63" s="9"/>
      <c r="L63" s="9"/>
    </row>
    <row r="65" spans="4:7">
      <c r="D65" s="33"/>
      <c r="E65" s="33"/>
      <c r="F65" s="33"/>
      <c r="G65" s="33"/>
    </row>
  </sheetData>
  <mergeCells count="1">
    <mergeCell ref="C1:D1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March 27, 2015 (04:23:58 PM)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9"/>
  <sheetViews>
    <sheetView workbookViewId="0">
      <pane xSplit="1" ySplit="4" topLeftCell="B41" activePane="bottomRight" state="frozen"/>
      <selection pane="topRight"/>
      <selection pane="bottomLeft"/>
      <selection pane="bottomRight" activeCell="B59" sqref="B59"/>
    </sheetView>
  </sheetViews>
  <sheetFormatPr defaultRowHeight="14.25"/>
  <cols>
    <col min="1" max="1" width="23" style="44" customWidth="1"/>
    <col min="2" max="255" width="8" style="44" customWidth="1"/>
    <col min="256" max="16384" width="9.140625" style="44"/>
  </cols>
  <sheetData>
    <row r="1" spans="1:25" ht="15.7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25">
      <c r="A2" s="45" t="s">
        <v>1</v>
      </c>
      <c r="B2" s="46" t="s">
        <v>2</v>
      </c>
    </row>
    <row r="3" spans="1:25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</row>
    <row r="4" spans="1:25" ht="26.25" thickBot="1">
      <c r="A4" s="47" t="s">
        <v>3</v>
      </c>
      <c r="B4" s="48" t="s">
        <v>4</v>
      </c>
      <c r="C4" s="48" t="s">
        <v>5</v>
      </c>
      <c r="D4" s="48" t="s">
        <v>6</v>
      </c>
      <c r="E4" s="48" t="s">
        <v>7</v>
      </c>
      <c r="F4" s="48" t="s">
        <v>8</v>
      </c>
      <c r="G4" s="48" t="s">
        <v>9</v>
      </c>
      <c r="H4" s="48" t="s">
        <v>10</v>
      </c>
      <c r="I4" s="48" t="s">
        <v>11</v>
      </c>
      <c r="J4" s="48" t="s">
        <v>12</v>
      </c>
      <c r="K4" s="48" t="s">
        <v>13</v>
      </c>
      <c r="L4" s="48" t="s">
        <v>14</v>
      </c>
      <c r="M4" s="48" t="s">
        <v>15</v>
      </c>
      <c r="N4" s="48" t="s">
        <v>16</v>
      </c>
      <c r="O4" s="48" t="s">
        <v>17</v>
      </c>
      <c r="P4" s="48" t="s">
        <v>183</v>
      </c>
      <c r="Q4" s="48" t="s">
        <v>192</v>
      </c>
      <c r="R4" s="48" t="s">
        <v>191</v>
      </c>
      <c r="S4" s="48" t="s">
        <v>190</v>
      </c>
      <c r="T4" s="48" t="s">
        <v>189</v>
      </c>
      <c r="U4" s="48" t="s">
        <v>188</v>
      </c>
      <c r="V4" s="48" t="s">
        <v>187</v>
      </c>
      <c r="W4" s="48" t="s">
        <v>186</v>
      </c>
      <c r="X4" s="48" t="s">
        <v>185</v>
      </c>
      <c r="Y4" s="48" t="s">
        <v>184</v>
      </c>
    </row>
    <row r="5" spans="1:25" ht="15" thickTop="1">
      <c r="A5" s="49" t="s">
        <v>18</v>
      </c>
      <c r="B5" s="50">
        <v>717.85</v>
      </c>
      <c r="C5" s="50">
        <v>734.62</v>
      </c>
      <c r="D5" s="50">
        <v>746.28</v>
      </c>
      <c r="E5" s="50">
        <v>734.07</v>
      </c>
      <c r="F5" s="50">
        <v>731.66</v>
      </c>
      <c r="G5" s="50">
        <v>748.52</v>
      </c>
      <c r="H5" s="50">
        <v>731.72</v>
      </c>
      <c r="I5" s="50">
        <v>738.63</v>
      </c>
      <c r="J5" s="50">
        <v>735.92</v>
      </c>
      <c r="K5" s="50">
        <v>730.4</v>
      </c>
      <c r="L5" s="50">
        <v>746.18</v>
      </c>
      <c r="M5" s="50">
        <v>737.69</v>
      </c>
      <c r="N5" s="50">
        <v>732.9</v>
      </c>
      <c r="O5" s="50">
        <v>757.56</v>
      </c>
      <c r="P5" s="50">
        <v>753.67</v>
      </c>
      <c r="Q5" s="50">
        <v>726.53</v>
      </c>
      <c r="R5" s="50">
        <v>731.66</v>
      </c>
      <c r="S5" s="50">
        <v>735.56</v>
      </c>
      <c r="T5" s="50">
        <v>740.18</v>
      </c>
    </row>
    <row r="6" spans="1:25">
      <c r="A6" s="49" t="s">
        <v>19</v>
      </c>
      <c r="B6" s="50">
        <v>907.85</v>
      </c>
      <c r="C6" s="50">
        <v>943.58</v>
      </c>
      <c r="D6" s="50">
        <v>933.85</v>
      </c>
      <c r="E6" s="50">
        <v>921.74</v>
      </c>
      <c r="F6" s="50">
        <v>923.09</v>
      </c>
      <c r="G6" s="50">
        <v>948.16</v>
      </c>
      <c r="H6" s="50">
        <v>954.43</v>
      </c>
      <c r="I6" s="50">
        <v>951.34</v>
      </c>
      <c r="J6" s="50">
        <v>949.98</v>
      </c>
      <c r="K6" s="50">
        <v>954.6</v>
      </c>
      <c r="L6" s="50">
        <v>938.45</v>
      </c>
      <c r="M6" s="50">
        <v>924.05</v>
      </c>
      <c r="N6" s="50">
        <v>917.63</v>
      </c>
      <c r="O6" s="50">
        <v>941.95</v>
      </c>
      <c r="P6" s="50">
        <v>957.95</v>
      </c>
      <c r="Q6" s="50">
        <v>954.72</v>
      </c>
      <c r="R6" s="50">
        <v>966.05</v>
      </c>
      <c r="S6" s="50">
        <v>976.8</v>
      </c>
      <c r="T6" s="50">
        <v>996.31</v>
      </c>
    </row>
    <row r="7" spans="1:25">
      <c r="A7" s="49" t="s">
        <v>20</v>
      </c>
      <c r="B7" s="50">
        <v>802.13</v>
      </c>
      <c r="C7" s="50">
        <v>818.05</v>
      </c>
      <c r="D7" s="50">
        <v>813.12</v>
      </c>
      <c r="E7" s="50">
        <v>790.51</v>
      </c>
      <c r="F7" s="50">
        <v>784.44</v>
      </c>
      <c r="G7" s="50">
        <v>799.56</v>
      </c>
      <c r="H7" s="50">
        <v>781.81</v>
      </c>
      <c r="I7" s="50">
        <v>780.67</v>
      </c>
      <c r="J7" s="50">
        <v>773.26</v>
      </c>
      <c r="K7" s="50">
        <v>775.43</v>
      </c>
      <c r="L7" s="50">
        <v>793.44</v>
      </c>
      <c r="M7" s="50">
        <v>778.15</v>
      </c>
      <c r="N7" s="50">
        <v>788.1</v>
      </c>
      <c r="O7" s="50">
        <v>807.65</v>
      </c>
      <c r="P7" s="50">
        <v>802.7</v>
      </c>
      <c r="Q7" s="50">
        <v>799.84</v>
      </c>
      <c r="R7" s="50">
        <v>794.42</v>
      </c>
      <c r="S7" s="50">
        <v>798.66</v>
      </c>
      <c r="T7" s="50">
        <v>793.03</v>
      </c>
    </row>
    <row r="8" spans="1:25">
      <c r="A8" s="49" t="s">
        <v>21</v>
      </c>
      <c r="B8" s="50">
        <v>680.34</v>
      </c>
      <c r="C8" s="50">
        <v>689.5</v>
      </c>
      <c r="D8" s="50">
        <v>699.29</v>
      </c>
      <c r="E8" s="50">
        <v>681.45</v>
      </c>
      <c r="F8" s="50">
        <v>677.9</v>
      </c>
      <c r="G8" s="50">
        <v>694.35</v>
      </c>
      <c r="H8" s="50">
        <v>677.69</v>
      </c>
      <c r="I8" s="50">
        <v>678.65</v>
      </c>
      <c r="J8" s="50">
        <v>679.3</v>
      </c>
      <c r="K8" s="50">
        <v>675.12</v>
      </c>
      <c r="L8" s="50">
        <v>684.39</v>
      </c>
      <c r="M8" s="50">
        <v>675.12</v>
      </c>
      <c r="N8" s="50">
        <v>670.89</v>
      </c>
      <c r="O8" s="50">
        <v>674.57</v>
      </c>
      <c r="P8" s="50">
        <v>674.24</v>
      </c>
      <c r="Q8" s="50">
        <v>670.55</v>
      </c>
      <c r="R8" s="50">
        <v>666.79</v>
      </c>
      <c r="S8" s="50">
        <v>661.65</v>
      </c>
      <c r="T8" s="50">
        <v>668.96</v>
      </c>
    </row>
    <row r="9" spans="1:25">
      <c r="A9" s="49" t="s">
        <v>22</v>
      </c>
      <c r="B9" s="50">
        <v>929.2</v>
      </c>
      <c r="C9" s="50">
        <v>962.54</v>
      </c>
      <c r="D9" s="50">
        <v>957.7</v>
      </c>
      <c r="E9" s="50">
        <v>933.66</v>
      </c>
      <c r="F9" s="50">
        <v>930.58</v>
      </c>
      <c r="G9" s="50">
        <v>958.65</v>
      </c>
      <c r="H9" s="50">
        <v>939.13</v>
      </c>
      <c r="I9" s="50">
        <v>941.85</v>
      </c>
      <c r="J9" s="50">
        <v>943.94</v>
      </c>
      <c r="K9" s="50">
        <v>947.02</v>
      </c>
      <c r="L9" s="50">
        <v>976.85</v>
      </c>
      <c r="M9" s="50">
        <v>948.71</v>
      </c>
      <c r="N9" s="50">
        <v>955.48</v>
      </c>
      <c r="O9" s="50">
        <v>981.39</v>
      </c>
      <c r="P9" s="50">
        <v>981.05</v>
      </c>
      <c r="Q9" s="50">
        <v>962.17</v>
      </c>
      <c r="R9" s="50">
        <v>961.09</v>
      </c>
      <c r="S9" s="50">
        <v>963.24</v>
      </c>
      <c r="T9" s="50">
        <v>963.24</v>
      </c>
    </row>
    <row r="10" spans="1:25">
      <c r="A10" s="49" t="s">
        <v>23</v>
      </c>
      <c r="B10" s="50">
        <v>890.57</v>
      </c>
      <c r="C10" s="50">
        <v>917</v>
      </c>
      <c r="D10" s="50">
        <v>921.01</v>
      </c>
      <c r="E10" s="50">
        <v>898.54</v>
      </c>
      <c r="F10" s="50">
        <v>894.78</v>
      </c>
      <c r="G10" s="50">
        <v>928.93</v>
      </c>
      <c r="H10" s="50">
        <v>900.45</v>
      </c>
      <c r="I10" s="50">
        <v>897.35</v>
      </c>
      <c r="J10" s="50">
        <v>903.46</v>
      </c>
      <c r="K10" s="50">
        <v>908.73</v>
      </c>
      <c r="L10" s="50">
        <v>917.1</v>
      </c>
      <c r="M10" s="50">
        <v>901.6</v>
      </c>
      <c r="N10" s="50">
        <v>895.1</v>
      </c>
      <c r="O10" s="50">
        <v>920.2</v>
      </c>
      <c r="P10" s="50">
        <v>925.29</v>
      </c>
      <c r="Q10" s="50">
        <v>905.52</v>
      </c>
      <c r="R10" s="50">
        <v>907.19</v>
      </c>
      <c r="S10" s="50">
        <v>898.62</v>
      </c>
      <c r="T10" s="50">
        <v>910.47</v>
      </c>
    </row>
    <row r="11" spans="1:25">
      <c r="A11" s="49" t="s">
        <v>24</v>
      </c>
      <c r="B11" s="50">
        <v>924.29</v>
      </c>
      <c r="C11" s="50">
        <v>931.52</v>
      </c>
      <c r="D11" s="50">
        <v>945.84</v>
      </c>
      <c r="E11" s="50">
        <v>940.13</v>
      </c>
      <c r="F11" s="50">
        <v>931.97</v>
      </c>
      <c r="G11" s="50">
        <v>950.79</v>
      </c>
      <c r="H11" s="50">
        <v>940.23</v>
      </c>
      <c r="I11" s="50">
        <v>945.72</v>
      </c>
      <c r="J11" s="50">
        <v>958.01</v>
      </c>
      <c r="K11" s="50">
        <v>957.22</v>
      </c>
      <c r="L11" s="50">
        <v>980.17</v>
      </c>
      <c r="M11" s="50">
        <v>962.29</v>
      </c>
      <c r="N11" s="50">
        <v>956.09</v>
      </c>
      <c r="O11" s="50">
        <v>972.94</v>
      </c>
      <c r="P11" s="50">
        <v>975.41</v>
      </c>
      <c r="Q11" s="50">
        <v>959.58</v>
      </c>
      <c r="R11" s="50">
        <v>955.04</v>
      </c>
      <c r="S11" s="50">
        <v>957.38</v>
      </c>
      <c r="T11" s="50">
        <v>958.91</v>
      </c>
    </row>
    <row r="12" spans="1:25">
      <c r="A12" s="49" t="s">
        <v>25</v>
      </c>
      <c r="B12" s="50">
        <v>700.21</v>
      </c>
      <c r="C12" s="50">
        <v>709.44</v>
      </c>
      <c r="D12" s="50">
        <v>714.59</v>
      </c>
      <c r="E12" s="50">
        <v>704.49</v>
      </c>
      <c r="F12" s="50">
        <v>710.57</v>
      </c>
      <c r="G12" s="50">
        <v>717.55</v>
      </c>
      <c r="H12" s="50">
        <v>707.35</v>
      </c>
      <c r="I12" s="50">
        <v>713.89</v>
      </c>
      <c r="J12" s="50">
        <v>715.77</v>
      </c>
      <c r="K12" s="50">
        <v>715.58</v>
      </c>
      <c r="L12" s="50">
        <v>726.62</v>
      </c>
      <c r="M12" s="50">
        <v>726.36</v>
      </c>
      <c r="N12" s="50">
        <v>730.19</v>
      </c>
      <c r="O12" s="50">
        <v>747.66</v>
      </c>
      <c r="P12" s="50">
        <v>748.99</v>
      </c>
      <c r="Q12" s="50">
        <v>741.92</v>
      </c>
      <c r="R12" s="50">
        <v>739.14</v>
      </c>
      <c r="S12" s="50">
        <v>729.3</v>
      </c>
      <c r="T12" s="50">
        <v>742.48</v>
      </c>
    </row>
    <row r="13" spans="1:25">
      <c r="A13" s="49" t="s">
        <v>26</v>
      </c>
      <c r="B13" s="50">
        <v>1393.69</v>
      </c>
      <c r="C13" s="50">
        <v>1455.89</v>
      </c>
      <c r="D13" s="50">
        <v>1439.37</v>
      </c>
      <c r="E13" s="50">
        <v>1380.96</v>
      </c>
      <c r="F13" s="50">
        <v>1387.44</v>
      </c>
      <c r="G13" s="50">
        <v>1432.52</v>
      </c>
      <c r="H13" s="50">
        <v>1377</v>
      </c>
      <c r="I13" s="50">
        <v>1379.52</v>
      </c>
      <c r="J13" s="50">
        <v>1387.66</v>
      </c>
      <c r="K13" s="50">
        <v>1380.09</v>
      </c>
      <c r="L13" s="50">
        <v>1459.76</v>
      </c>
      <c r="M13" s="50">
        <v>1394.09</v>
      </c>
      <c r="N13" s="50">
        <v>1397.88</v>
      </c>
      <c r="O13" s="50">
        <v>1489.66</v>
      </c>
      <c r="P13" s="50">
        <v>1474.56</v>
      </c>
      <c r="Q13" s="50">
        <v>1382.02</v>
      </c>
      <c r="R13" s="50">
        <v>1366.49</v>
      </c>
      <c r="S13" s="50">
        <v>1359.3</v>
      </c>
      <c r="T13" s="50">
        <v>1335.14</v>
      </c>
    </row>
    <row r="14" spans="1:25">
      <c r="A14" s="49" t="s">
        <v>27</v>
      </c>
      <c r="B14" s="50">
        <v>757.19</v>
      </c>
      <c r="C14" s="50">
        <v>767.43</v>
      </c>
      <c r="D14" s="50">
        <v>764.31</v>
      </c>
      <c r="E14" s="50">
        <v>765.74</v>
      </c>
      <c r="F14" s="50">
        <v>756.5</v>
      </c>
      <c r="G14" s="50">
        <v>766.59</v>
      </c>
      <c r="H14" s="50">
        <v>762.15</v>
      </c>
      <c r="I14" s="50">
        <v>766.09</v>
      </c>
      <c r="J14" s="50">
        <v>762.15</v>
      </c>
      <c r="K14" s="50">
        <v>758.21</v>
      </c>
      <c r="L14" s="50">
        <v>770.89</v>
      </c>
      <c r="M14" s="50">
        <v>761.27</v>
      </c>
      <c r="N14" s="50">
        <v>761.11</v>
      </c>
      <c r="O14" s="50">
        <v>781.79</v>
      </c>
      <c r="P14" s="50">
        <v>779.02</v>
      </c>
      <c r="Q14" s="50">
        <v>768.66</v>
      </c>
      <c r="R14" s="50">
        <v>769.84</v>
      </c>
      <c r="S14" s="50">
        <v>764.18</v>
      </c>
      <c r="T14" s="50">
        <v>767.59</v>
      </c>
    </row>
    <row r="15" spans="1:25">
      <c r="A15" s="49" t="s">
        <v>28</v>
      </c>
      <c r="B15" s="50">
        <v>798.22</v>
      </c>
      <c r="C15" s="50">
        <v>803.76</v>
      </c>
      <c r="D15" s="50">
        <v>826.98</v>
      </c>
      <c r="E15" s="50">
        <v>807.84</v>
      </c>
      <c r="F15" s="50">
        <v>806.08</v>
      </c>
      <c r="G15" s="50">
        <v>834.86</v>
      </c>
      <c r="H15" s="50">
        <v>816.29</v>
      </c>
      <c r="I15" s="50">
        <v>830.48</v>
      </c>
      <c r="J15" s="50">
        <v>825.67</v>
      </c>
      <c r="K15" s="50">
        <v>822.15</v>
      </c>
      <c r="L15" s="50">
        <v>850.84</v>
      </c>
      <c r="M15" s="50">
        <v>831.42</v>
      </c>
      <c r="N15" s="50">
        <v>830.68</v>
      </c>
      <c r="O15" s="50">
        <v>849.32</v>
      </c>
      <c r="P15" s="50">
        <v>844.38</v>
      </c>
      <c r="Q15" s="50">
        <v>823.02</v>
      </c>
      <c r="R15" s="50">
        <v>824.85</v>
      </c>
      <c r="S15" s="50">
        <v>820.99</v>
      </c>
      <c r="T15" s="50">
        <v>827.66</v>
      </c>
    </row>
    <row r="16" spans="1:25">
      <c r="A16" s="49" t="s">
        <v>29</v>
      </c>
      <c r="B16" s="50">
        <v>796.14</v>
      </c>
      <c r="C16" s="50">
        <v>821.48</v>
      </c>
      <c r="D16" s="50">
        <v>825.25</v>
      </c>
      <c r="E16" s="50">
        <v>804.27</v>
      </c>
      <c r="F16" s="50">
        <v>804</v>
      </c>
      <c r="G16" s="50">
        <v>834.52</v>
      </c>
      <c r="H16" s="50">
        <v>820.51</v>
      </c>
      <c r="I16" s="50">
        <v>823.2</v>
      </c>
      <c r="J16" s="50">
        <v>824.44</v>
      </c>
      <c r="K16" s="50">
        <v>809.49</v>
      </c>
      <c r="L16" s="50">
        <v>832.58</v>
      </c>
      <c r="M16" s="50">
        <v>815.39</v>
      </c>
      <c r="N16" s="50">
        <v>813.07</v>
      </c>
      <c r="O16" s="50">
        <v>838.86</v>
      </c>
      <c r="P16" s="50">
        <v>838.86</v>
      </c>
      <c r="Q16" s="50">
        <v>809.82</v>
      </c>
      <c r="R16" s="50">
        <v>810.81</v>
      </c>
      <c r="S16" s="50">
        <v>803.42</v>
      </c>
      <c r="T16" s="50">
        <v>808.09</v>
      </c>
    </row>
    <row r="17" spans="1:20">
      <c r="A17" s="49" t="s">
        <v>30</v>
      </c>
      <c r="B17" s="50">
        <v>685.75</v>
      </c>
      <c r="C17" s="50">
        <v>714.22</v>
      </c>
      <c r="D17" s="50">
        <v>711.54</v>
      </c>
      <c r="E17" s="50">
        <v>699.93</v>
      </c>
      <c r="F17" s="50">
        <v>698.8</v>
      </c>
      <c r="G17" s="50">
        <v>717.06</v>
      </c>
      <c r="H17" s="50">
        <v>705.29</v>
      </c>
      <c r="I17" s="50">
        <v>722.07</v>
      </c>
      <c r="J17" s="50">
        <v>720.92</v>
      </c>
      <c r="K17" s="50">
        <v>721.94</v>
      </c>
      <c r="L17" s="50">
        <v>740.52</v>
      </c>
      <c r="M17" s="50">
        <v>722.94</v>
      </c>
      <c r="N17" s="50">
        <v>717.53</v>
      </c>
      <c r="O17" s="50">
        <v>744.77</v>
      </c>
      <c r="P17" s="50">
        <v>736.35</v>
      </c>
      <c r="Q17" s="50">
        <v>733.6</v>
      </c>
      <c r="R17" s="50">
        <v>735.13</v>
      </c>
      <c r="S17" s="50">
        <v>735.84</v>
      </c>
      <c r="T17" s="50">
        <v>742.41</v>
      </c>
    </row>
    <row r="18" spans="1:20">
      <c r="A18" s="49" t="s">
        <v>31</v>
      </c>
      <c r="B18" s="50">
        <v>851.7</v>
      </c>
      <c r="C18" s="50">
        <v>876.42</v>
      </c>
      <c r="D18" s="50">
        <v>878.84</v>
      </c>
      <c r="E18" s="50">
        <v>865.73</v>
      </c>
      <c r="F18" s="50">
        <v>866.08</v>
      </c>
      <c r="G18" s="50">
        <v>881.48</v>
      </c>
      <c r="H18" s="50">
        <v>866.08</v>
      </c>
      <c r="I18" s="50">
        <v>874.45</v>
      </c>
      <c r="J18" s="50">
        <v>873.62</v>
      </c>
      <c r="K18" s="50">
        <v>874.65</v>
      </c>
      <c r="L18" s="50">
        <v>903.56</v>
      </c>
      <c r="M18" s="50">
        <v>879.45</v>
      </c>
      <c r="N18" s="50">
        <v>872.59</v>
      </c>
      <c r="O18" s="50">
        <v>901.14</v>
      </c>
      <c r="P18" s="50">
        <v>894.06</v>
      </c>
      <c r="Q18" s="50">
        <v>879.1</v>
      </c>
      <c r="R18" s="50">
        <v>879.62</v>
      </c>
      <c r="S18" s="50">
        <v>878.77</v>
      </c>
      <c r="T18" s="50">
        <v>880.65</v>
      </c>
    </row>
    <row r="19" spans="1:20">
      <c r="A19" s="49" t="s">
        <v>32</v>
      </c>
      <c r="B19" s="50">
        <v>760.61</v>
      </c>
      <c r="C19" s="50">
        <v>782.65</v>
      </c>
      <c r="D19" s="50">
        <v>789.44</v>
      </c>
      <c r="E19" s="50">
        <v>786.11</v>
      </c>
      <c r="F19" s="50">
        <v>782.65</v>
      </c>
      <c r="G19" s="50">
        <v>797.78</v>
      </c>
      <c r="H19" s="50">
        <v>783.7</v>
      </c>
      <c r="I19" s="50">
        <v>791.15</v>
      </c>
      <c r="J19" s="50">
        <v>785.4</v>
      </c>
      <c r="K19" s="50">
        <v>788.9</v>
      </c>
      <c r="L19" s="50">
        <v>810.66</v>
      </c>
      <c r="M19" s="50">
        <v>803.58</v>
      </c>
      <c r="N19" s="50">
        <v>797.75</v>
      </c>
      <c r="O19" s="50">
        <v>799.75</v>
      </c>
      <c r="P19" s="50">
        <v>796.95</v>
      </c>
      <c r="Q19" s="50">
        <v>790.31</v>
      </c>
      <c r="R19" s="50">
        <v>792.4</v>
      </c>
      <c r="S19" s="50">
        <v>790.49</v>
      </c>
      <c r="T19" s="50">
        <v>789.26</v>
      </c>
    </row>
    <row r="20" spans="1:20">
      <c r="A20" s="49" t="s">
        <v>33</v>
      </c>
      <c r="B20" s="50">
        <v>749.66</v>
      </c>
      <c r="C20" s="50">
        <v>767.29</v>
      </c>
      <c r="D20" s="50">
        <v>765.45</v>
      </c>
      <c r="E20" s="50">
        <v>758.8</v>
      </c>
      <c r="F20" s="50">
        <v>757.68</v>
      </c>
      <c r="G20" s="50">
        <v>778.62</v>
      </c>
      <c r="H20" s="50">
        <v>767.78</v>
      </c>
      <c r="I20" s="50">
        <v>769.19</v>
      </c>
      <c r="J20" s="50">
        <v>769.39</v>
      </c>
      <c r="K20" s="50">
        <v>775.46</v>
      </c>
      <c r="L20" s="50">
        <v>781.99</v>
      </c>
      <c r="M20" s="50">
        <v>769.08</v>
      </c>
      <c r="N20" s="50">
        <v>755.48</v>
      </c>
      <c r="O20" s="50">
        <v>775.34</v>
      </c>
      <c r="P20" s="50">
        <v>775.55</v>
      </c>
      <c r="Q20" s="50">
        <v>780.06</v>
      </c>
      <c r="R20" s="50">
        <v>780.92</v>
      </c>
      <c r="S20" s="50">
        <v>776.39</v>
      </c>
      <c r="T20" s="50">
        <v>784</v>
      </c>
    </row>
    <row r="21" spans="1:20">
      <c r="A21" s="49" t="s">
        <v>34</v>
      </c>
      <c r="B21" s="50">
        <v>740.52</v>
      </c>
      <c r="C21" s="50">
        <v>759.21</v>
      </c>
      <c r="D21" s="50">
        <v>766.64</v>
      </c>
      <c r="E21" s="50">
        <v>755.77</v>
      </c>
      <c r="F21" s="50">
        <v>751.64</v>
      </c>
      <c r="G21" s="50">
        <v>766.15</v>
      </c>
      <c r="H21" s="50">
        <v>759.82</v>
      </c>
      <c r="I21" s="50">
        <v>766.52</v>
      </c>
      <c r="J21" s="50">
        <v>768.47</v>
      </c>
      <c r="K21" s="50">
        <v>765.56</v>
      </c>
      <c r="L21" s="50">
        <v>792.7</v>
      </c>
      <c r="M21" s="50">
        <v>774.53</v>
      </c>
      <c r="N21" s="50">
        <v>769.84</v>
      </c>
      <c r="O21" s="50">
        <v>781.43</v>
      </c>
      <c r="P21" s="50">
        <v>777.81</v>
      </c>
      <c r="Q21" s="50">
        <v>756.84</v>
      </c>
      <c r="R21" s="50">
        <v>763.34</v>
      </c>
      <c r="S21" s="50">
        <v>767.43</v>
      </c>
      <c r="T21" s="50">
        <v>770.9</v>
      </c>
    </row>
    <row r="22" spans="1:20">
      <c r="A22" s="49" t="s">
        <v>35</v>
      </c>
      <c r="B22" s="50">
        <v>686.13</v>
      </c>
      <c r="C22" s="50">
        <v>712.76</v>
      </c>
      <c r="D22" s="50">
        <v>713.8</v>
      </c>
      <c r="E22" s="50">
        <v>705.84</v>
      </c>
      <c r="F22" s="50">
        <v>704</v>
      </c>
      <c r="G22" s="50">
        <v>715.26</v>
      </c>
      <c r="H22" s="50">
        <v>712.01</v>
      </c>
      <c r="I22" s="50">
        <v>715.45</v>
      </c>
      <c r="J22" s="50">
        <v>711.9</v>
      </c>
      <c r="K22" s="50">
        <v>717.85</v>
      </c>
      <c r="L22" s="50">
        <v>740.89</v>
      </c>
      <c r="M22" s="50">
        <v>752.23</v>
      </c>
      <c r="N22" s="50">
        <v>740.23</v>
      </c>
      <c r="O22" s="50">
        <v>729.22</v>
      </c>
      <c r="P22" s="50">
        <v>740.6</v>
      </c>
      <c r="Q22" s="50">
        <v>739.2</v>
      </c>
      <c r="R22" s="50">
        <v>742.02</v>
      </c>
      <c r="S22" s="50">
        <v>742.34</v>
      </c>
      <c r="T22" s="50">
        <v>749.06</v>
      </c>
    </row>
    <row r="23" spans="1:20">
      <c r="A23" s="49" t="s">
        <v>36</v>
      </c>
      <c r="B23" s="50">
        <v>784.2</v>
      </c>
      <c r="C23" s="50">
        <v>800.02</v>
      </c>
      <c r="D23" s="50">
        <v>810.67</v>
      </c>
      <c r="E23" s="50">
        <v>795.96</v>
      </c>
      <c r="F23" s="50">
        <v>797.45</v>
      </c>
      <c r="G23" s="50">
        <v>808.44</v>
      </c>
      <c r="H23" s="50">
        <v>802.5</v>
      </c>
      <c r="I23" s="50">
        <v>807.35</v>
      </c>
      <c r="J23" s="50">
        <v>800.38</v>
      </c>
      <c r="K23" s="50">
        <v>802.26</v>
      </c>
      <c r="L23" s="50">
        <v>811.44</v>
      </c>
      <c r="M23" s="50">
        <v>803.37</v>
      </c>
      <c r="N23" s="50">
        <v>794.11</v>
      </c>
      <c r="O23" s="50">
        <v>806.26</v>
      </c>
      <c r="P23" s="50">
        <v>801.29</v>
      </c>
      <c r="Q23" s="50">
        <v>795.4</v>
      </c>
      <c r="R23" s="50">
        <v>787.6</v>
      </c>
      <c r="S23" s="50">
        <v>788.72</v>
      </c>
      <c r="T23" s="50">
        <v>788.01</v>
      </c>
    </row>
    <row r="24" spans="1:20">
      <c r="A24" s="49" t="s">
        <v>37</v>
      </c>
      <c r="B24" s="50">
        <v>713.33</v>
      </c>
      <c r="C24" s="50">
        <v>723.66</v>
      </c>
      <c r="D24" s="50">
        <v>729.61</v>
      </c>
      <c r="E24" s="50">
        <v>722.98</v>
      </c>
      <c r="F24" s="50">
        <v>719.7</v>
      </c>
      <c r="G24" s="50">
        <v>714.27</v>
      </c>
      <c r="H24" s="50">
        <v>714.78</v>
      </c>
      <c r="I24" s="50">
        <v>715.16</v>
      </c>
      <c r="J24" s="50">
        <v>732.22</v>
      </c>
      <c r="K24" s="50">
        <v>728.04</v>
      </c>
      <c r="L24" s="50">
        <v>741.33</v>
      </c>
      <c r="M24" s="50">
        <v>736.99</v>
      </c>
      <c r="N24" s="50">
        <v>743.43</v>
      </c>
      <c r="O24" s="50">
        <v>748</v>
      </c>
      <c r="P24" s="50">
        <v>753.95</v>
      </c>
      <c r="Q24" s="50">
        <v>743.43</v>
      </c>
      <c r="R24" s="50">
        <v>743.28</v>
      </c>
      <c r="S24" s="50">
        <v>736.08</v>
      </c>
      <c r="T24" s="50">
        <v>741.48</v>
      </c>
    </row>
    <row r="25" spans="1:20">
      <c r="A25" s="49" t="s">
        <v>38</v>
      </c>
      <c r="B25" s="50">
        <v>926.8</v>
      </c>
      <c r="C25" s="50">
        <v>934.75</v>
      </c>
      <c r="D25" s="50">
        <v>942.9</v>
      </c>
      <c r="E25" s="50">
        <v>930.25</v>
      </c>
      <c r="F25" s="50">
        <v>926.48</v>
      </c>
      <c r="G25" s="50">
        <v>944.23</v>
      </c>
      <c r="H25" s="50">
        <v>931.25</v>
      </c>
      <c r="I25" s="50">
        <v>932.62</v>
      </c>
      <c r="J25" s="50">
        <v>939.13</v>
      </c>
      <c r="K25" s="50">
        <v>921.74</v>
      </c>
      <c r="L25" s="50">
        <v>949.1</v>
      </c>
      <c r="M25" s="50">
        <v>925.07</v>
      </c>
      <c r="N25" s="50">
        <v>920.41</v>
      </c>
      <c r="O25" s="50">
        <v>939.37</v>
      </c>
      <c r="P25" s="50">
        <v>947.3</v>
      </c>
      <c r="Q25" s="50">
        <v>927.52</v>
      </c>
      <c r="R25" s="50">
        <v>929.19</v>
      </c>
      <c r="S25" s="50">
        <v>919.58</v>
      </c>
      <c r="T25" s="50">
        <v>916.84</v>
      </c>
    </row>
    <row r="26" spans="1:20">
      <c r="A26" s="49" t="s">
        <v>39</v>
      </c>
      <c r="B26" s="50">
        <v>972.51</v>
      </c>
      <c r="C26" s="50">
        <v>987.7</v>
      </c>
      <c r="D26" s="50">
        <v>986.68</v>
      </c>
      <c r="E26" s="50">
        <v>972.76</v>
      </c>
      <c r="F26" s="50">
        <v>968.44</v>
      </c>
      <c r="G26" s="50">
        <v>973.28</v>
      </c>
      <c r="H26" s="50">
        <v>962.8</v>
      </c>
      <c r="I26" s="50">
        <v>976.28</v>
      </c>
      <c r="J26" s="50">
        <v>985.63</v>
      </c>
      <c r="K26" s="50">
        <v>990.01</v>
      </c>
      <c r="L26" s="50">
        <v>1017.74</v>
      </c>
      <c r="M26" s="50">
        <v>994.99</v>
      </c>
      <c r="N26" s="50">
        <v>1008.23</v>
      </c>
      <c r="O26" s="50">
        <v>1009.47</v>
      </c>
      <c r="P26" s="50">
        <v>1014.36</v>
      </c>
      <c r="Q26" s="50">
        <v>1003.3</v>
      </c>
      <c r="R26" s="50">
        <v>1008.01</v>
      </c>
      <c r="S26" s="50">
        <v>998.99</v>
      </c>
      <c r="T26" s="50">
        <v>999.98</v>
      </c>
    </row>
    <row r="27" spans="1:20">
      <c r="A27" s="49" t="s">
        <v>40</v>
      </c>
      <c r="B27" s="50">
        <v>794.3</v>
      </c>
      <c r="C27" s="50">
        <v>814.59</v>
      </c>
      <c r="D27" s="50">
        <v>814.64</v>
      </c>
      <c r="E27" s="50">
        <v>807.49</v>
      </c>
      <c r="F27" s="50">
        <v>801.99</v>
      </c>
      <c r="G27" s="50">
        <v>815.1</v>
      </c>
      <c r="H27" s="50">
        <v>798.85</v>
      </c>
      <c r="I27" s="50">
        <v>803.16</v>
      </c>
      <c r="J27" s="50">
        <v>813.17</v>
      </c>
      <c r="K27" s="50">
        <v>811.84</v>
      </c>
      <c r="L27" s="50">
        <v>828.29</v>
      </c>
      <c r="M27" s="50">
        <v>823.02</v>
      </c>
      <c r="N27" s="50">
        <v>814.99</v>
      </c>
      <c r="O27" s="50">
        <v>825.6</v>
      </c>
      <c r="P27" s="50">
        <v>829.71</v>
      </c>
      <c r="Q27" s="50">
        <v>818.74</v>
      </c>
      <c r="R27" s="50">
        <v>820.37</v>
      </c>
      <c r="S27" s="50">
        <v>819.27</v>
      </c>
      <c r="T27" s="50">
        <v>817.34</v>
      </c>
    </row>
    <row r="28" spans="1:20">
      <c r="A28" s="49" t="s">
        <v>41</v>
      </c>
      <c r="B28" s="50">
        <v>863.2</v>
      </c>
      <c r="C28" s="50">
        <v>879.71</v>
      </c>
      <c r="D28" s="50">
        <v>878.22</v>
      </c>
      <c r="E28" s="50">
        <v>871.48</v>
      </c>
      <c r="F28" s="50">
        <v>877.54</v>
      </c>
      <c r="G28" s="50">
        <v>887.69</v>
      </c>
      <c r="H28" s="50">
        <v>875.52</v>
      </c>
      <c r="I28" s="50">
        <v>877.39</v>
      </c>
      <c r="J28" s="50">
        <v>878.08</v>
      </c>
      <c r="K28" s="50">
        <v>875.69</v>
      </c>
      <c r="L28" s="50">
        <v>885.1</v>
      </c>
      <c r="M28" s="50">
        <v>875.3</v>
      </c>
      <c r="N28" s="50">
        <v>873.35</v>
      </c>
      <c r="O28" s="50">
        <v>884.11</v>
      </c>
      <c r="P28" s="50">
        <v>892.25</v>
      </c>
      <c r="Q28" s="50">
        <v>872.59</v>
      </c>
      <c r="R28" s="50">
        <v>871.7</v>
      </c>
      <c r="S28" s="50">
        <v>876.37</v>
      </c>
      <c r="T28" s="50">
        <v>883.04</v>
      </c>
    </row>
    <row r="29" spans="1:20">
      <c r="A29" s="49" t="s">
        <v>42</v>
      </c>
      <c r="B29" s="50">
        <v>697.58</v>
      </c>
      <c r="C29" s="50">
        <v>703.1</v>
      </c>
      <c r="D29" s="50">
        <v>704.52</v>
      </c>
      <c r="E29" s="50">
        <v>690.12</v>
      </c>
      <c r="F29" s="50">
        <v>679.12</v>
      </c>
      <c r="G29" s="50">
        <v>699.26</v>
      </c>
      <c r="H29" s="50">
        <v>691.15</v>
      </c>
      <c r="I29" s="50">
        <v>695.02</v>
      </c>
      <c r="J29" s="50">
        <v>695.16</v>
      </c>
      <c r="K29" s="50">
        <v>687.94</v>
      </c>
      <c r="L29" s="50">
        <v>694.44</v>
      </c>
      <c r="M29" s="50">
        <v>684.23</v>
      </c>
      <c r="N29" s="50">
        <v>675.85</v>
      </c>
      <c r="O29" s="50">
        <v>697.53</v>
      </c>
      <c r="P29" s="50">
        <v>702.82</v>
      </c>
      <c r="Q29" s="50">
        <v>680.78</v>
      </c>
      <c r="R29" s="50">
        <v>677.12</v>
      </c>
      <c r="S29" s="50">
        <v>680.69</v>
      </c>
      <c r="T29" s="50">
        <v>686.48</v>
      </c>
    </row>
    <row r="30" spans="1:20">
      <c r="A30" s="49" t="s">
        <v>43</v>
      </c>
      <c r="B30" s="50">
        <v>743.23</v>
      </c>
      <c r="C30" s="50">
        <v>764.2</v>
      </c>
      <c r="D30" s="50">
        <v>766.59</v>
      </c>
      <c r="E30" s="50">
        <v>753.95</v>
      </c>
      <c r="F30" s="50">
        <v>747.81</v>
      </c>
      <c r="G30" s="50">
        <v>760.16</v>
      </c>
      <c r="H30" s="50">
        <v>745.68</v>
      </c>
      <c r="I30" s="50">
        <v>744.88</v>
      </c>
      <c r="J30" s="50">
        <v>742.22</v>
      </c>
      <c r="K30" s="50">
        <v>740.9</v>
      </c>
      <c r="L30" s="50">
        <v>764.87</v>
      </c>
      <c r="M30" s="50">
        <v>749.32</v>
      </c>
      <c r="N30" s="50">
        <v>743.76</v>
      </c>
      <c r="O30" s="50">
        <v>759.24</v>
      </c>
      <c r="P30" s="50">
        <v>757.53</v>
      </c>
      <c r="Q30" s="50">
        <v>748</v>
      </c>
      <c r="R30" s="50">
        <v>743.37</v>
      </c>
      <c r="S30" s="50">
        <v>743.6</v>
      </c>
      <c r="T30" s="50">
        <v>742.92</v>
      </c>
    </row>
    <row r="31" spans="1:20">
      <c r="A31" s="49" t="s">
        <v>44</v>
      </c>
      <c r="B31" s="50">
        <v>683.61</v>
      </c>
      <c r="C31" s="50">
        <v>708.34</v>
      </c>
      <c r="D31" s="50">
        <v>697.33</v>
      </c>
      <c r="E31" s="50">
        <v>691.74</v>
      </c>
      <c r="F31" s="50">
        <v>697.16</v>
      </c>
      <c r="G31" s="50">
        <v>717.81</v>
      </c>
      <c r="H31" s="50">
        <v>700.92</v>
      </c>
      <c r="I31" s="50">
        <v>699.4</v>
      </c>
      <c r="J31" s="50">
        <v>706.03</v>
      </c>
      <c r="K31" s="50">
        <v>713.19</v>
      </c>
      <c r="L31" s="50">
        <v>715.11</v>
      </c>
      <c r="M31" s="50">
        <v>702.2</v>
      </c>
      <c r="N31" s="50">
        <v>699.78</v>
      </c>
      <c r="O31" s="50">
        <v>722.34</v>
      </c>
      <c r="P31" s="50">
        <v>705.9</v>
      </c>
      <c r="Q31" s="50">
        <v>696.96</v>
      </c>
      <c r="R31" s="50">
        <v>711.43</v>
      </c>
      <c r="S31" s="50">
        <v>713.19</v>
      </c>
      <c r="T31" s="50">
        <v>714.92</v>
      </c>
    </row>
    <row r="32" spans="1:20">
      <c r="A32" s="49" t="s">
        <v>45</v>
      </c>
      <c r="B32" s="50">
        <v>707.41</v>
      </c>
      <c r="C32" s="50">
        <v>717.57</v>
      </c>
      <c r="D32" s="50">
        <v>728.04</v>
      </c>
      <c r="E32" s="50">
        <v>718.59</v>
      </c>
      <c r="F32" s="50">
        <v>719.78</v>
      </c>
      <c r="G32" s="50">
        <v>742.35</v>
      </c>
      <c r="H32" s="50">
        <v>730.66</v>
      </c>
      <c r="I32" s="50">
        <v>733.75</v>
      </c>
      <c r="J32" s="50">
        <v>726.92</v>
      </c>
      <c r="K32" s="50">
        <v>733.49</v>
      </c>
      <c r="L32" s="50">
        <v>742.94</v>
      </c>
      <c r="M32" s="50">
        <v>736.99</v>
      </c>
      <c r="N32" s="50">
        <v>736.33</v>
      </c>
      <c r="O32" s="50">
        <v>755.63</v>
      </c>
      <c r="P32" s="50">
        <v>755.48</v>
      </c>
      <c r="Q32" s="50">
        <v>738.53</v>
      </c>
      <c r="R32" s="50">
        <v>743.09</v>
      </c>
      <c r="S32" s="50">
        <v>747.17</v>
      </c>
      <c r="T32" s="50">
        <v>752.2</v>
      </c>
    </row>
    <row r="33" spans="1:20">
      <c r="A33" s="49" t="s">
        <v>46</v>
      </c>
      <c r="B33" s="50">
        <v>690.14</v>
      </c>
      <c r="C33" s="50">
        <v>695.64</v>
      </c>
      <c r="D33" s="50">
        <v>696.47</v>
      </c>
      <c r="E33" s="50">
        <v>694.64</v>
      </c>
      <c r="F33" s="50">
        <v>688.9</v>
      </c>
      <c r="G33" s="50">
        <v>703.32</v>
      </c>
      <c r="H33" s="50">
        <v>694.12</v>
      </c>
      <c r="I33" s="50">
        <v>704.05</v>
      </c>
      <c r="J33" s="50">
        <v>702.58</v>
      </c>
      <c r="K33" s="50">
        <v>701.73</v>
      </c>
      <c r="L33" s="50">
        <v>720.38</v>
      </c>
      <c r="M33" s="50">
        <v>710.48</v>
      </c>
      <c r="N33" s="50">
        <v>717.12</v>
      </c>
      <c r="O33" s="50">
        <v>732.31</v>
      </c>
      <c r="P33" s="50">
        <v>734.99</v>
      </c>
      <c r="Q33" s="50">
        <v>729.46</v>
      </c>
      <c r="R33" s="50">
        <v>729.3</v>
      </c>
      <c r="S33" s="50">
        <v>730.13</v>
      </c>
      <c r="T33" s="50">
        <v>733.82</v>
      </c>
    </row>
    <row r="34" spans="1:20">
      <c r="A34" s="49" t="s">
        <v>47</v>
      </c>
      <c r="B34" s="50">
        <v>807.42</v>
      </c>
      <c r="C34" s="50">
        <v>808.02</v>
      </c>
      <c r="D34" s="50">
        <v>812.94</v>
      </c>
      <c r="E34" s="50">
        <v>817.18</v>
      </c>
      <c r="F34" s="50">
        <v>811.62</v>
      </c>
      <c r="G34" s="50">
        <v>806.94</v>
      </c>
      <c r="H34" s="50">
        <v>797.59</v>
      </c>
      <c r="I34" s="50">
        <v>800.02</v>
      </c>
      <c r="J34" s="50">
        <v>816.4</v>
      </c>
      <c r="K34" s="50">
        <v>814.72</v>
      </c>
      <c r="L34" s="50">
        <v>822.95</v>
      </c>
      <c r="M34" s="50">
        <v>812.19</v>
      </c>
      <c r="N34" s="50">
        <v>809.34</v>
      </c>
      <c r="O34" s="50">
        <v>819.54</v>
      </c>
      <c r="P34" s="50">
        <v>828.65</v>
      </c>
      <c r="Q34" s="50">
        <v>842.69</v>
      </c>
      <c r="R34" s="50">
        <v>840.14</v>
      </c>
      <c r="S34" s="50">
        <v>825.11</v>
      </c>
      <c r="T34" s="50">
        <v>829.53</v>
      </c>
    </row>
    <row r="35" spans="1:20">
      <c r="A35" s="49" t="s">
        <v>48</v>
      </c>
      <c r="B35" s="50">
        <v>890.44</v>
      </c>
      <c r="C35" s="50">
        <v>894.3</v>
      </c>
      <c r="D35" s="50">
        <v>915.64</v>
      </c>
      <c r="E35" s="50">
        <v>900.48</v>
      </c>
      <c r="F35" s="50">
        <v>895.1</v>
      </c>
      <c r="G35" s="50">
        <v>906.49</v>
      </c>
      <c r="H35" s="50">
        <v>899.76</v>
      </c>
      <c r="I35" s="50">
        <v>900.43</v>
      </c>
      <c r="J35" s="50">
        <v>913.28</v>
      </c>
      <c r="K35" s="50">
        <v>911.59</v>
      </c>
      <c r="L35" s="50">
        <v>929.88</v>
      </c>
      <c r="M35" s="50">
        <v>918.01</v>
      </c>
      <c r="N35" s="50">
        <v>922.08</v>
      </c>
      <c r="O35" s="50">
        <v>945.5</v>
      </c>
      <c r="P35" s="50">
        <v>951.13</v>
      </c>
      <c r="Q35" s="50">
        <v>931.53</v>
      </c>
      <c r="R35" s="50">
        <v>933.56</v>
      </c>
      <c r="S35" s="50">
        <v>930.12</v>
      </c>
      <c r="T35" s="50">
        <v>928.49</v>
      </c>
    </row>
    <row r="36" spans="1:20">
      <c r="A36" s="49" t="s">
        <v>49</v>
      </c>
      <c r="B36" s="50">
        <v>699.7</v>
      </c>
      <c r="C36" s="50">
        <v>709.27</v>
      </c>
      <c r="D36" s="50">
        <v>717.8</v>
      </c>
      <c r="E36" s="50">
        <v>712.04</v>
      </c>
      <c r="F36" s="50">
        <v>715.84</v>
      </c>
      <c r="G36" s="50">
        <v>728.64</v>
      </c>
      <c r="H36" s="50">
        <v>711.35</v>
      </c>
      <c r="I36" s="50">
        <v>707.53</v>
      </c>
      <c r="J36" s="50">
        <v>705.18</v>
      </c>
      <c r="K36" s="50">
        <v>708.63</v>
      </c>
      <c r="L36" s="50">
        <v>714.4</v>
      </c>
      <c r="M36" s="50">
        <v>708.61</v>
      </c>
      <c r="N36" s="50">
        <v>698.68</v>
      </c>
      <c r="O36" s="50">
        <v>708.3</v>
      </c>
      <c r="P36" s="50">
        <v>709.32</v>
      </c>
      <c r="Q36" s="50">
        <v>693.93</v>
      </c>
      <c r="R36" s="50">
        <v>695.63</v>
      </c>
      <c r="S36" s="50">
        <v>689.16</v>
      </c>
      <c r="T36" s="50">
        <v>689.47</v>
      </c>
    </row>
    <row r="37" spans="1:20">
      <c r="A37" s="49" t="s">
        <v>50</v>
      </c>
      <c r="B37" s="50">
        <v>935.87</v>
      </c>
      <c r="C37" s="50">
        <v>950.54</v>
      </c>
      <c r="D37" s="50">
        <v>955.19</v>
      </c>
      <c r="E37" s="50">
        <v>943.82</v>
      </c>
      <c r="F37" s="50">
        <v>938.78</v>
      </c>
      <c r="G37" s="50">
        <v>961.86</v>
      </c>
      <c r="H37" s="50">
        <v>942.01</v>
      </c>
      <c r="I37" s="50">
        <v>943.44</v>
      </c>
      <c r="J37" s="50">
        <v>949.1</v>
      </c>
      <c r="K37" s="50">
        <v>948.53</v>
      </c>
      <c r="L37" s="50">
        <v>972.74</v>
      </c>
      <c r="M37" s="50">
        <v>951.55</v>
      </c>
      <c r="N37" s="50">
        <v>961.45</v>
      </c>
      <c r="O37" s="50">
        <v>978.31</v>
      </c>
      <c r="P37" s="50">
        <v>979.19</v>
      </c>
      <c r="Q37" s="50">
        <v>966.48</v>
      </c>
      <c r="R37" s="50">
        <v>961.8</v>
      </c>
      <c r="S37" s="50">
        <v>955.58</v>
      </c>
      <c r="T37" s="50">
        <v>958.09</v>
      </c>
    </row>
    <row r="38" spans="1:20">
      <c r="A38" s="49" t="s">
        <v>51</v>
      </c>
      <c r="B38" s="50">
        <v>741.54</v>
      </c>
      <c r="C38" s="50">
        <v>747.92</v>
      </c>
      <c r="D38" s="50">
        <v>780.03</v>
      </c>
      <c r="E38" s="50">
        <v>754.81</v>
      </c>
      <c r="F38" s="50">
        <v>750.21</v>
      </c>
      <c r="G38" s="50">
        <v>764.19</v>
      </c>
      <c r="H38" s="50">
        <v>749.52</v>
      </c>
      <c r="I38" s="50">
        <v>754.89</v>
      </c>
      <c r="J38" s="50">
        <v>757.85</v>
      </c>
      <c r="K38" s="50">
        <v>752.9</v>
      </c>
      <c r="L38" s="50">
        <v>775.36</v>
      </c>
      <c r="M38" s="50">
        <v>756.81</v>
      </c>
      <c r="N38" s="50">
        <v>754.11</v>
      </c>
      <c r="O38" s="50">
        <v>771.42</v>
      </c>
      <c r="P38" s="50">
        <v>768.85</v>
      </c>
      <c r="Q38" s="50">
        <v>758.18</v>
      </c>
      <c r="R38" s="50">
        <v>762.45</v>
      </c>
      <c r="S38" s="50">
        <v>760.04</v>
      </c>
      <c r="T38" s="50">
        <v>763.49</v>
      </c>
    </row>
    <row r="39" spans="1:20">
      <c r="A39" s="49" t="s">
        <v>52</v>
      </c>
      <c r="B39" s="50">
        <v>851.24</v>
      </c>
      <c r="C39" s="50">
        <v>889.99</v>
      </c>
      <c r="D39" s="50">
        <v>876.83</v>
      </c>
      <c r="E39" s="50">
        <v>873.25</v>
      </c>
      <c r="F39" s="50">
        <v>877.21</v>
      </c>
      <c r="G39" s="50">
        <v>906.12</v>
      </c>
      <c r="H39" s="50">
        <v>898.43</v>
      </c>
      <c r="I39" s="50">
        <v>897.54</v>
      </c>
      <c r="J39" s="50">
        <v>904.28</v>
      </c>
      <c r="K39" s="50">
        <v>899.61</v>
      </c>
      <c r="L39" s="50">
        <v>901.38</v>
      </c>
      <c r="M39" s="50">
        <v>883.94</v>
      </c>
      <c r="N39" s="50">
        <v>865.26</v>
      </c>
      <c r="O39" s="50">
        <v>873.95</v>
      </c>
      <c r="P39" s="50">
        <v>880.6</v>
      </c>
      <c r="Q39" s="50">
        <v>882.07</v>
      </c>
      <c r="R39" s="50">
        <v>879.05</v>
      </c>
      <c r="S39" s="50">
        <v>883.95</v>
      </c>
      <c r="T39" s="50">
        <v>896.02</v>
      </c>
    </row>
    <row r="40" spans="1:20">
      <c r="A40" s="49" t="s">
        <v>53</v>
      </c>
      <c r="B40" s="50">
        <v>745.92</v>
      </c>
      <c r="C40" s="50">
        <v>768.27</v>
      </c>
      <c r="D40" s="50">
        <v>765.89</v>
      </c>
      <c r="E40" s="50">
        <v>759.9</v>
      </c>
      <c r="F40" s="50">
        <v>750.13</v>
      </c>
      <c r="G40" s="50">
        <v>750.95</v>
      </c>
      <c r="H40" s="50">
        <v>743.04</v>
      </c>
      <c r="I40" s="50">
        <v>751.86</v>
      </c>
      <c r="J40" s="50">
        <v>761.46</v>
      </c>
      <c r="K40" s="50">
        <v>759.4</v>
      </c>
      <c r="L40" s="50">
        <v>773.31</v>
      </c>
      <c r="M40" s="50">
        <v>766.43</v>
      </c>
      <c r="N40" s="50">
        <v>758.59</v>
      </c>
      <c r="O40" s="50">
        <v>771.34</v>
      </c>
      <c r="P40" s="50">
        <v>777.24</v>
      </c>
      <c r="Q40" s="50">
        <v>767.38</v>
      </c>
      <c r="R40" s="50">
        <v>766.57</v>
      </c>
      <c r="S40" s="50">
        <v>767.29</v>
      </c>
      <c r="T40" s="50">
        <v>767.25</v>
      </c>
    </row>
    <row r="41" spans="1:20">
      <c r="A41" s="49" t="s">
        <v>54</v>
      </c>
      <c r="B41" s="50">
        <v>739.9</v>
      </c>
      <c r="C41" s="50">
        <v>761.45</v>
      </c>
      <c r="D41" s="50">
        <v>758.28</v>
      </c>
      <c r="E41" s="50">
        <v>755.04</v>
      </c>
      <c r="F41" s="50">
        <v>750.05</v>
      </c>
      <c r="G41" s="50">
        <v>765.04</v>
      </c>
      <c r="H41" s="50">
        <v>745.46</v>
      </c>
      <c r="I41" s="50">
        <v>758.95</v>
      </c>
      <c r="J41" s="50">
        <v>758.51</v>
      </c>
      <c r="K41" s="50">
        <v>755.51</v>
      </c>
      <c r="L41" s="50">
        <v>777.66</v>
      </c>
      <c r="M41" s="50">
        <v>759.21</v>
      </c>
      <c r="N41" s="50">
        <v>754.97</v>
      </c>
      <c r="O41" s="50">
        <v>767.2</v>
      </c>
      <c r="P41" s="50">
        <v>765.8</v>
      </c>
      <c r="Q41" s="50">
        <v>748.89</v>
      </c>
      <c r="R41" s="50">
        <v>744.53</v>
      </c>
      <c r="S41" s="50">
        <v>752.03</v>
      </c>
      <c r="T41" s="50">
        <v>744.07</v>
      </c>
    </row>
    <row r="42" spans="1:20">
      <c r="A42" s="49" t="s">
        <v>55</v>
      </c>
      <c r="B42" s="50">
        <v>759.66</v>
      </c>
      <c r="C42" s="50">
        <v>779.09</v>
      </c>
      <c r="D42" s="50">
        <v>784.1</v>
      </c>
      <c r="E42" s="50">
        <v>768.36</v>
      </c>
      <c r="F42" s="50">
        <v>767.42</v>
      </c>
      <c r="G42" s="50">
        <v>792.2</v>
      </c>
      <c r="H42" s="50">
        <v>767.35</v>
      </c>
      <c r="I42" s="50">
        <v>771</v>
      </c>
      <c r="J42" s="50">
        <v>775.63</v>
      </c>
      <c r="K42" s="50">
        <v>770.11</v>
      </c>
      <c r="L42" s="50">
        <v>794.64</v>
      </c>
      <c r="M42" s="50">
        <v>775.19</v>
      </c>
      <c r="N42" s="50">
        <v>777.89</v>
      </c>
      <c r="O42" s="50">
        <v>809.9</v>
      </c>
      <c r="P42" s="50">
        <v>804.27</v>
      </c>
      <c r="Q42" s="50">
        <v>783.55</v>
      </c>
      <c r="R42" s="50">
        <v>787.23</v>
      </c>
      <c r="S42" s="50">
        <v>791.52</v>
      </c>
      <c r="T42" s="50">
        <v>794.87</v>
      </c>
    </row>
    <row r="43" spans="1:20">
      <c r="A43" s="49" t="s">
        <v>56</v>
      </c>
      <c r="B43" s="50">
        <v>787.45</v>
      </c>
      <c r="C43" s="50">
        <v>797.71</v>
      </c>
      <c r="D43" s="50">
        <v>806.81</v>
      </c>
      <c r="E43" s="50">
        <v>800.38</v>
      </c>
      <c r="F43" s="50">
        <v>796.67</v>
      </c>
      <c r="G43" s="50">
        <v>806.48</v>
      </c>
      <c r="H43" s="50">
        <v>798.35</v>
      </c>
      <c r="I43" s="50">
        <v>795.99</v>
      </c>
      <c r="J43" s="50">
        <v>800.05</v>
      </c>
      <c r="K43" s="50">
        <v>796.67</v>
      </c>
      <c r="L43" s="50">
        <v>813.28</v>
      </c>
      <c r="M43" s="50">
        <v>801.74</v>
      </c>
      <c r="N43" s="50">
        <v>799.26</v>
      </c>
      <c r="O43" s="50">
        <v>811.16</v>
      </c>
      <c r="P43" s="50">
        <v>817.62</v>
      </c>
      <c r="Q43" s="50">
        <v>813.57</v>
      </c>
      <c r="R43" s="50">
        <v>816.68</v>
      </c>
      <c r="S43" s="50">
        <v>817.7</v>
      </c>
      <c r="T43" s="50">
        <v>819.06</v>
      </c>
    </row>
    <row r="44" spans="1:20">
      <c r="A44" s="49" t="s">
        <v>57</v>
      </c>
      <c r="B44" s="50">
        <v>843.33</v>
      </c>
      <c r="C44" s="50">
        <v>837.17</v>
      </c>
      <c r="D44" s="50">
        <v>837.38</v>
      </c>
      <c r="E44" s="50">
        <v>834.24</v>
      </c>
      <c r="F44" s="50">
        <v>824.67</v>
      </c>
      <c r="G44" s="50">
        <v>832.5</v>
      </c>
      <c r="H44" s="50">
        <v>818.51</v>
      </c>
      <c r="I44" s="50">
        <v>812.46</v>
      </c>
      <c r="J44" s="50">
        <v>816.42</v>
      </c>
      <c r="K44" s="50">
        <v>822.36</v>
      </c>
      <c r="L44" s="50">
        <v>832.13</v>
      </c>
      <c r="M44" s="50">
        <v>827.17</v>
      </c>
      <c r="N44" s="50">
        <v>827.87</v>
      </c>
      <c r="O44" s="50">
        <v>831.68</v>
      </c>
      <c r="P44" s="50">
        <v>838.62</v>
      </c>
      <c r="Q44" s="50">
        <v>827.44</v>
      </c>
      <c r="R44" s="50">
        <v>828.16</v>
      </c>
      <c r="S44" s="50">
        <v>810.77</v>
      </c>
      <c r="T44" s="50">
        <v>814.46</v>
      </c>
    </row>
    <row r="45" spans="1:20">
      <c r="A45" s="49" t="s">
        <v>58</v>
      </c>
      <c r="B45" s="50">
        <v>728.68</v>
      </c>
      <c r="C45" s="50">
        <v>725.78</v>
      </c>
      <c r="D45" s="50">
        <v>735.29</v>
      </c>
      <c r="E45" s="50">
        <v>717.6</v>
      </c>
      <c r="F45" s="50">
        <v>713.46</v>
      </c>
      <c r="G45" s="50">
        <v>725.22</v>
      </c>
      <c r="H45" s="50">
        <v>714.14</v>
      </c>
      <c r="I45" s="50">
        <v>718.3</v>
      </c>
      <c r="J45" s="50">
        <v>724.85</v>
      </c>
      <c r="K45" s="50">
        <v>722.7</v>
      </c>
      <c r="L45" s="50">
        <v>745.01</v>
      </c>
      <c r="M45" s="50">
        <v>740.09</v>
      </c>
      <c r="N45" s="50">
        <v>742.14</v>
      </c>
      <c r="O45" s="50">
        <v>739.06</v>
      </c>
      <c r="P45" s="50">
        <v>754.73</v>
      </c>
      <c r="Q45" s="50">
        <v>734.21</v>
      </c>
      <c r="R45" s="50">
        <v>729.74</v>
      </c>
      <c r="S45" s="50">
        <v>730.1</v>
      </c>
      <c r="T45" s="50">
        <v>737.72</v>
      </c>
    </row>
    <row r="46" spans="1:20">
      <c r="A46" s="49" t="s">
        <v>59</v>
      </c>
      <c r="B46" s="50">
        <v>674</v>
      </c>
      <c r="C46" s="50">
        <v>694.49</v>
      </c>
      <c r="D46" s="50">
        <v>693.45</v>
      </c>
      <c r="E46" s="50">
        <v>687.8</v>
      </c>
      <c r="F46" s="50">
        <v>695.52</v>
      </c>
      <c r="G46" s="50">
        <v>697.44</v>
      </c>
      <c r="H46" s="50">
        <v>684.22</v>
      </c>
      <c r="I46" s="50">
        <v>689.92</v>
      </c>
      <c r="J46" s="50">
        <v>691.52</v>
      </c>
      <c r="K46" s="50">
        <v>701.44</v>
      </c>
      <c r="L46" s="50">
        <v>706.92</v>
      </c>
      <c r="M46" s="50">
        <v>699.38</v>
      </c>
      <c r="N46" s="50">
        <v>701.49</v>
      </c>
      <c r="O46" s="50">
        <v>715.81</v>
      </c>
      <c r="P46" s="50">
        <v>709.92</v>
      </c>
      <c r="Q46" s="50">
        <v>706.76</v>
      </c>
      <c r="R46" s="50">
        <v>707.36</v>
      </c>
      <c r="S46" s="50">
        <v>708.62</v>
      </c>
      <c r="T46" s="50">
        <v>715.18</v>
      </c>
    </row>
    <row r="47" spans="1:20">
      <c r="A47" s="49" t="s">
        <v>60</v>
      </c>
      <c r="B47" s="50">
        <v>721.75</v>
      </c>
      <c r="C47" s="50">
        <v>733.6</v>
      </c>
      <c r="D47" s="50">
        <v>740.12</v>
      </c>
      <c r="E47" s="50">
        <v>730.05</v>
      </c>
      <c r="F47" s="50">
        <v>732.12</v>
      </c>
      <c r="G47" s="50">
        <v>741.85</v>
      </c>
      <c r="H47" s="50">
        <v>727.23</v>
      </c>
      <c r="I47" s="50">
        <v>733.49</v>
      </c>
      <c r="J47" s="50">
        <v>727.27</v>
      </c>
      <c r="K47" s="50">
        <v>721.38</v>
      </c>
      <c r="L47" s="50">
        <v>743.33</v>
      </c>
      <c r="M47" s="50">
        <v>723.93</v>
      </c>
      <c r="N47" s="50">
        <v>718.64</v>
      </c>
      <c r="O47" s="50">
        <v>727.31</v>
      </c>
      <c r="P47" s="50">
        <v>731.81</v>
      </c>
      <c r="Q47" s="50">
        <v>723.8</v>
      </c>
      <c r="R47" s="50">
        <v>723.41</v>
      </c>
      <c r="S47" s="50">
        <v>728.95</v>
      </c>
      <c r="T47" s="50">
        <v>730.4</v>
      </c>
    </row>
    <row r="48" spans="1:20">
      <c r="A48" s="49" t="s">
        <v>61</v>
      </c>
      <c r="B48" s="50">
        <v>844.56</v>
      </c>
      <c r="C48" s="50">
        <v>871.99</v>
      </c>
      <c r="D48" s="50">
        <v>872.9</v>
      </c>
      <c r="E48" s="50">
        <v>858.13</v>
      </c>
      <c r="F48" s="50">
        <v>859.39</v>
      </c>
      <c r="G48" s="50">
        <v>880.07</v>
      </c>
      <c r="H48" s="50">
        <v>862.32</v>
      </c>
      <c r="I48" s="50">
        <v>869.42</v>
      </c>
      <c r="J48" s="50">
        <v>868.87</v>
      </c>
      <c r="K48" s="50">
        <v>879.42</v>
      </c>
      <c r="L48" s="50">
        <v>899.99</v>
      </c>
      <c r="M48" s="50">
        <v>887.18</v>
      </c>
      <c r="N48" s="50">
        <v>883.01</v>
      </c>
      <c r="O48" s="50">
        <v>907.49</v>
      </c>
      <c r="P48" s="50">
        <v>896.44</v>
      </c>
      <c r="Q48" s="50">
        <v>878.04</v>
      </c>
      <c r="R48" s="50">
        <v>872.09</v>
      </c>
      <c r="S48" s="50">
        <v>877.49</v>
      </c>
      <c r="T48" s="50">
        <v>877.49</v>
      </c>
    </row>
    <row r="49" spans="1:21">
      <c r="A49" s="49" t="s">
        <v>62</v>
      </c>
      <c r="B49" s="50">
        <v>814.32</v>
      </c>
      <c r="C49" s="50">
        <v>835.67</v>
      </c>
      <c r="D49" s="50">
        <v>842.16</v>
      </c>
      <c r="E49" s="50">
        <v>823.37</v>
      </c>
      <c r="F49" s="50">
        <v>819.59</v>
      </c>
      <c r="G49" s="50">
        <v>840.06</v>
      </c>
      <c r="H49" s="50">
        <v>826.14</v>
      </c>
      <c r="I49" s="50">
        <v>828.49</v>
      </c>
      <c r="J49" s="50">
        <v>829.31</v>
      </c>
      <c r="K49" s="50">
        <v>832.73</v>
      </c>
      <c r="L49" s="50">
        <v>866.86</v>
      </c>
      <c r="M49" s="50">
        <v>821</v>
      </c>
      <c r="N49" s="50">
        <v>825.6</v>
      </c>
      <c r="O49" s="50">
        <v>850.02</v>
      </c>
      <c r="P49" s="50">
        <v>846.96</v>
      </c>
      <c r="Q49" s="50">
        <v>825.59</v>
      </c>
      <c r="R49" s="50">
        <v>829.33</v>
      </c>
      <c r="S49" s="50">
        <v>830.97</v>
      </c>
      <c r="T49" s="50">
        <v>839.69</v>
      </c>
    </row>
    <row r="50" spans="1:21">
      <c r="A50" s="49" t="s">
        <v>63</v>
      </c>
      <c r="B50" s="50">
        <v>761.64</v>
      </c>
      <c r="C50" s="50">
        <v>761.31</v>
      </c>
      <c r="D50" s="50">
        <v>760.32</v>
      </c>
      <c r="E50" s="50">
        <v>773.21</v>
      </c>
      <c r="F50" s="50">
        <v>770.72</v>
      </c>
      <c r="G50" s="50">
        <v>781.12</v>
      </c>
      <c r="H50" s="50">
        <v>772.33</v>
      </c>
      <c r="I50" s="50">
        <v>775.77</v>
      </c>
      <c r="J50" s="50">
        <v>789.57</v>
      </c>
      <c r="K50" s="50">
        <v>787.25</v>
      </c>
      <c r="L50" s="50">
        <v>789.6</v>
      </c>
      <c r="M50" s="50">
        <v>767.85</v>
      </c>
      <c r="N50" s="50">
        <v>773.1</v>
      </c>
      <c r="O50" s="50">
        <v>781.44</v>
      </c>
      <c r="P50" s="50">
        <v>788.04</v>
      </c>
      <c r="Q50" s="50">
        <v>799.03</v>
      </c>
      <c r="R50" s="50">
        <v>808.36</v>
      </c>
      <c r="S50" s="50">
        <v>802.66</v>
      </c>
      <c r="T50" s="50">
        <v>808.52</v>
      </c>
    </row>
    <row r="51" spans="1:21">
      <c r="A51" s="49" t="s">
        <v>64</v>
      </c>
      <c r="B51" s="50">
        <v>877.88</v>
      </c>
      <c r="C51" s="50">
        <v>857.33</v>
      </c>
      <c r="D51" s="50">
        <v>888.32</v>
      </c>
      <c r="E51" s="50">
        <v>876.26</v>
      </c>
      <c r="F51" s="50">
        <v>871.39</v>
      </c>
      <c r="G51" s="50">
        <v>889.5</v>
      </c>
      <c r="H51" s="50">
        <v>865.69</v>
      </c>
      <c r="I51" s="50">
        <v>873.75</v>
      </c>
      <c r="J51" s="50">
        <v>878.7</v>
      </c>
      <c r="K51" s="50">
        <v>883.67</v>
      </c>
      <c r="L51" s="50">
        <v>910.22</v>
      </c>
      <c r="M51" s="50">
        <v>888.9</v>
      </c>
      <c r="N51" s="50">
        <v>892.33</v>
      </c>
      <c r="O51" s="50">
        <v>922.78</v>
      </c>
      <c r="P51" s="50">
        <v>925.92</v>
      </c>
      <c r="Q51" s="50">
        <v>919.21</v>
      </c>
      <c r="R51" s="50">
        <v>915.68</v>
      </c>
      <c r="S51" s="50">
        <v>905.23</v>
      </c>
      <c r="T51" s="50">
        <v>905.58</v>
      </c>
    </row>
    <row r="52" spans="1:21">
      <c r="A52" s="49" t="s">
        <v>65</v>
      </c>
      <c r="B52" s="50">
        <v>939.88</v>
      </c>
      <c r="C52" s="50">
        <v>979.93</v>
      </c>
      <c r="D52" s="50">
        <v>984.84</v>
      </c>
      <c r="E52" s="50">
        <v>956.32</v>
      </c>
      <c r="F52" s="50">
        <v>953.61</v>
      </c>
      <c r="G52" s="50">
        <v>986.23</v>
      </c>
      <c r="H52" s="50">
        <v>958.46</v>
      </c>
      <c r="I52" s="50">
        <v>966.23</v>
      </c>
      <c r="J52" s="50">
        <v>978.67</v>
      </c>
      <c r="K52" s="50">
        <v>971.57</v>
      </c>
      <c r="L52" s="50">
        <v>1015.94</v>
      </c>
      <c r="M52" s="50">
        <v>984.8</v>
      </c>
      <c r="N52" s="50">
        <v>990.53</v>
      </c>
      <c r="O52" s="50">
        <v>1024.3399999999999</v>
      </c>
      <c r="P52" s="50">
        <v>1024</v>
      </c>
      <c r="Q52" s="50">
        <v>998.58</v>
      </c>
      <c r="R52" s="50">
        <v>998.92</v>
      </c>
      <c r="S52" s="50">
        <v>996.59</v>
      </c>
      <c r="T52" s="50">
        <v>996.42</v>
      </c>
    </row>
    <row r="53" spans="1:21">
      <c r="A53" s="49" t="s">
        <v>66</v>
      </c>
      <c r="B53" s="50">
        <v>698.34</v>
      </c>
      <c r="C53" s="50">
        <v>706.52</v>
      </c>
      <c r="D53" s="50">
        <v>706.58</v>
      </c>
      <c r="E53" s="50">
        <v>712.07</v>
      </c>
      <c r="F53" s="50">
        <v>705.84</v>
      </c>
      <c r="G53" s="50">
        <v>720.12</v>
      </c>
      <c r="H53" s="50">
        <v>725.42</v>
      </c>
      <c r="I53" s="50">
        <v>721.89</v>
      </c>
      <c r="J53" s="50">
        <v>726.12</v>
      </c>
      <c r="K53" s="50">
        <v>721</v>
      </c>
      <c r="L53" s="50">
        <v>721.6</v>
      </c>
      <c r="M53" s="50">
        <v>716.1</v>
      </c>
      <c r="N53" s="50">
        <v>716.18</v>
      </c>
      <c r="O53" s="50">
        <v>712.73</v>
      </c>
      <c r="P53" s="50">
        <v>717.95</v>
      </c>
      <c r="Q53" s="50">
        <v>712.41</v>
      </c>
      <c r="R53" s="50">
        <v>718.59</v>
      </c>
      <c r="S53" s="50">
        <v>714.79</v>
      </c>
      <c r="T53" s="50">
        <v>721.03</v>
      </c>
    </row>
    <row r="54" spans="1:21">
      <c r="A54" s="49" t="s">
        <v>67</v>
      </c>
      <c r="B54" s="50">
        <v>774.84</v>
      </c>
      <c r="C54" s="50">
        <v>797.34</v>
      </c>
      <c r="D54" s="50">
        <v>794.96</v>
      </c>
      <c r="E54" s="50">
        <v>789.6</v>
      </c>
      <c r="F54" s="50">
        <v>782.85</v>
      </c>
      <c r="G54" s="50">
        <v>790.36</v>
      </c>
      <c r="H54" s="50">
        <v>779.36</v>
      </c>
      <c r="I54" s="50">
        <v>778.94</v>
      </c>
      <c r="J54" s="50">
        <v>788.05</v>
      </c>
      <c r="K54" s="50">
        <v>784.72</v>
      </c>
      <c r="L54" s="50">
        <v>792.48</v>
      </c>
      <c r="M54" s="50">
        <v>784.5</v>
      </c>
      <c r="N54" s="50">
        <v>787.24</v>
      </c>
      <c r="O54" s="50">
        <v>795.32</v>
      </c>
      <c r="P54" s="50">
        <v>795.65</v>
      </c>
      <c r="Q54" s="50">
        <v>785.9</v>
      </c>
      <c r="R54" s="50">
        <v>786.58</v>
      </c>
      <c r="S54" s="50">
        <v>780.78</v>
      </c>
      <c r="T54" s="50">
        <v>779.43</v>
      </c>
    </row>
    <row r="55" spans="1:21">
      <c r="A55" s="49" t="s">
        <v>68</v>
      </c>
      <c r="B55" s="50">
        <v>817.6</v>
      </c>
      <c r="C55" s="50">
        <v>845.06</v>
      </c>
      <c r="D55" s="50">
        <v>841.5</v>
      </c>
      <c r="E55" s="50">
        <v>829.07</v>
      </c>
      <c r="F55" s="50">
        <v>822.84</v>
      </c>
      <c r="G55" s="50">
        <v>825.46</v>
      </c>
      <c r="H55" s="50">
        <v>804.43</v>
      </c>
      <c r="I55" s="50">
        <v>832.72</v>
      </c>
      <c r="J55" s="50">
        <v>834.31</v>
      </c>
      <c r="K55" s="50">
        <v>834.5</v>
      </c>
      <c r="L55" s="50">
        <v>837.31</v>
      </c>
      <c r="M55" s="50">
        <v>817.83</v>
      </c>
      <c r="N55" s="50">
        <v>809.8</v>
      </c>
      <c r="O55" s="50">
        <v>832.35</v>
      </c>
      <c r="P55" s="50">
        <v>825.88</v>
      </c>
      <c r="Q55" s="50">
        <v>814.45</v>
      </c>
      <c r="R55" s="50">
        <v>814.37</v>
      </c>
      <c r="S55" s="50">
        <v>810.15</v>
      </c>
      <c r="T55" s="50">
        <v>809.32</v>
      </c>
    </row>
    <row r="57" spans="1:21">
      <c r="A57" s="53" t="s">
        <v>193</v>
      </c>
      <c r="B57" s="52">
        <v>833.17</v>
      </c>
      <c r="C57" s="52">
        <v>835.92</v>
      </c>
      <c r="D57" s="52">
        <v>839.73</v>
      </c>
      <c r="E57" s="52">
        <v>839.73</v>
      </c>
      <c r="F57" s="50">
        <v>841.8</v>
      </c>
      <c r="G57" s="50">
        <v>843.87</v>
      </c>
      <c r="H57" s="50">
        <v>844.22</v>
      </c>
      <c r="I57" s="50">
        <v>846.98</v>
      </c>
      <c r="J57" s="50">
        <v>846.98</v>
      </c>
      <c r="K57" s="50">
        <v>850.81</v>
      </c>
      <c r="L57" s="50">
        <v>853.93</v>
      </c>
      <c r="M57" s="50">
        <v>851.85</v>
      </c>
      <c r="N57" s="50">
        <v>856.7</v>
      </c>
      <c r="O57" s="50">
        <v>857.39</v>
      </c>
      <c r="P57" s="50">
        <v>857.33</v>
      </c>
      <c r="Q57" s="50">
        <v>858.71</v>
      </c>
      <c r="R57" s="50">
        <v>860.78</v>
      </c>
      <c r="S57" s="50">
        <v>860.43</v>
      </c>
      <c r="T57" s="52">
        <v>864.65</v>
      </c>
      <c r="U57" s="52"/>
    </row>
    <row r="58" spans="1:21"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</row>
    <row r="59" spans="1:21">
      <c r="A59" s="51" t="s">
        <v>71</v>
      </c>
      <c r="B59" s="52">
        <v>233.916</v>
      </c>
      <c r="C59" s="52">
        <v>234.78100000000001</v>
      </c>
      <c r="D59" s="52">
        <v>236.29300000000001</v>
      </c>
      <c r="E59" s="52">
        <v>237.072</v>
      </c>
      <c r="F59" s="52">
        <v>237.9</v>
      </c>
      <c r="G59" s="52">
        <v>238.34299999999999</v>
      </c>
      <c r="H59" s="52">
        <v>238.25</v>
      </c>
      <c r="I59" s="52">
        <v>237.852</v>
      </c>
      <c r="J59" s="52">
        <v>238.03100000000001</v>
      </c>
      <c r="K59" s="52">
        <v>237.43299999999999</v>
      </c>
      <c r="L59" s="52">
        <v>236.15100000000001</v>
      </c>
      <c r="M59" s="52">
        <v>234.81200000000001</v>
      </c>
      <c r="N59" s="52">
        <v>233.70699999999999</v>
      </c>
      <c r="O59" s="52">
        <v>234.72200000000001</v>
      </c>
      <c r="P59" s="52">
        <v>236.119</v>
      </c>
      <c r="Q59" s="52">
        <v>236.59899999999999</v>
      </c>
      <c r="R59" s="52">
        <v>237.80500000000001</v>
      </c>
      <c r="S59" s="52">
        <v>238.63800000000001</v>
      </c>
      <c r="T59" s="52">
        <v>238.654</v>
      </c>
      <c r="U59" s="52"/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21, 2015 (10:48:47 AM)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D17" sqref="D7:D17"/>
    </sheetView>
  </sheetViews>
  <sheetFormatPr defaultRowHeight="15"/>
  <cols>
    <col min="2" max="2" width="28.42578125" customWidth="1"/>
    <col min="3" max="3" width="33.28515625" customWidth="1"/>
    <col min="4" max="4" width="40.28515625" customWidth="1"/>
  </cols>
  <sheetData>
    <row r="1" spans="1:4">
      <c r="A1" s="22" t="s">
        <v>181</v>
      </c>
      <c r="B1" s="21" t="s">
        <v>179</v>
      </c>
      <c r="C1" s="24">
        <f>+BLS!E58</f>
        <v>864.65</v>
      </c>
      <c r="D1" s="23">
        <f>+BLS!H58</f>
        <v>2.2466059674538519</v>
      </c>
    </row>
    <row r="2" spans="1:4" ht="18">
      <c r="A2" s="41" t="s">
        <v>182</v>
      </c>
      <c r="B2" s="41"/>
      <c r="C2" s="41"/>
      <c r="D2" s="41"/>
    </row>
    <row r="3" spans="1:4">
      <c r="A3" s="17" t="s">
        <v>180</v>
      </c>
      <c r="B3" s="15" t="s">
        <v>73</v>
      </c>
      <c r="C3" s="14" t="s">
        <v>74</v>
      </c>
      <c r="D3" s="14" t="s">
        <v>75</v>
      </c>
    </row>
    <row r="4" spans="1:4">
      <c r="A4" t="str">
        <f>+BLS!B51</f>
        <v>VA</v>
      </c>
      <c r="B4" s="20" t="s">
        <v>174</v>
      </c>
      <c r="C4" s="26">
        <f>+BLS!E51</f>
        <v>905.58</v>
      </c>
      <c r="D4" s="25">
        <f>+BLS!H51</f>
        <v>4.4308019589179404</v>
      </c>
    </row>
    <row r="5" spans="1:4">
      <c r="A5" t="str">
        <f>+BLS!B22</f>
        <v>KY</v>
      </c>
      <c r="B5" s="20" t="s">
        <v>145</v>
      </c>
      <c r="C5" s="26">
        <f>+BLS!E22</f>
        <v>749.06</v>
      </c>
      <c r="D5" s="25">
        <f>+BLS!H22</f>
        <v>5.0254871143550872</v>
      </c>
    </row>
    <row r="6" spans="1:4">
      <c r="A6" t="str">
        <f>+BLS!B50</f>
        <v>VT</v>
      </c>
      <c r="B6" s="20" t="s">
        <v>173</v>
      </c>
      <c r="C6" s="26">
        <f>+BLS!E50</f>
        <v>808.52</v>
      </c>
      <c r="D6" s="25">
        <f>+BLS!H50</f>
        <v>4.5086058152952413</v>
      </c>
    </row>
    <row r="7" spans="1:4">
      <c r="A7" t="str">
        <f>+BLS!B33</f>
        <v>NV</v>
      </c>
      <c r="B7" s="20" t="s">
        <v>156</v>
      </c>
      <c r="C7" s="26">
        <f>+BLS!E33</f>
        <v>733.82</v>
      </c>
      <c r="D7" s="25">
        <f>+BLS!H33</f>
        <v>5.5405073316659559</v>
      </c>
    </row>
    <row r="8" spans="1:4">
      <c r="A8" t="str">
        <f>+BLS!B17</f>
        <v>ID</v>
      </c>
      <c r="B8" s="20" t="s">
        <v>140</v>
      </c>
      <c r="C8" s="26">
        <f>+BLS!E17</f>
        <v>742.41</v>
      </c>
      <c r="D8" s="25">
        <f>+BLS!H17</f>
        <v>5.0848910525152835</v>
      </c>
    </row>
    <row r="9" spans="1:4">
      <c r="A9" t="str">
        <f>+BLS!B52</f>
        <v>WA</v>
      </c>
      <c r="B9" s="20" t="s">
        <v>175</v>
      </c>
      <c r="C9" s="26">
        <f>+BLS!E52</f>
        <v>996.42</v>
      </c>
      <c r="D9" s="25">
        <f>+BLS!H52</f>
        <v>3.7845327972666043</v>
      </c>
    </row>
    <row r="10" spans="1:4">
      <c r="A10" t="str">
        <f>+BLS!B12</f>
        <v>DE</v>
      </c>
      <c r="B10" s="20" t="s">
        <v>135</v>
      </c>
      <c r="C10" s="26">
        <f>+BLS!E12</f>
        <v>742.48</v>
      </c>
      <c r="D10" s="25">
        <f>+BLS!H12</f>
        <v>4.788733951562274</v>
      </c>
    </row>
    <row r="11" spans="1:4">
      <c r="A11" t="str">
        <f>+BLS!B26</f>
        <v>MA</v>
      </c>
      <c r="B11" s="20" t="s">
        <v>149</v>
      </c>
      <c r="C11" s="26">
        <f>+BLS!E26</f>
        <v>999.98</v>
      </c>
      <c r="D11" s="25">
        <f>+BLS!H26</f>
        <v>3.6858336709171047</v>
      </c>
    </row>
    <row r="12" spans="1:4">
      <c r="A12" t="str">
        <f>+BLS!B35</f>
        <v>NJ</v>
      </c>
      <c r="B12" s="20" t="s">
        <v>158</v>
      </c>
      <c r="C12" s="26">
        <f>+BLS!E35</f>
        <v>928.49</v>
      </c>
      <c r="D12" s="25">
        <f>+BLS!H35</f>
        <v>3.0183856589905522</v>
      </c>
    </row>
    <row r="13" spans="1:4">
      <c r="A13" t="str">
        <f>+BLS!B34</f>
        <v>NH</v>
      </c>
      <c r="B13" s="20" t="s">
        <v>157</v>
      </c>
      <c r="C13" s="26">
        <f>+BLS!E34</f>
        <v>829.53</v>
      </c>
      <c r="D13" s="25">
        <f>+BLS!H34</f>
        <v>3.8285019862667635</v>
      </c>
    </row>
    <row r="14" spans="1:4">
      <c r="A14" t="str">
        <f>+BLS!B32</f>
        <v>NE</v>
      </c>
      <c r="B14" s="20" t="s">
        <v>155</v>
      </c>
      <c r="C14" s="26">
        <f>+BLS!E32</f>
        <v>752.2</v>
      </c>
      <c r="D14" s="25">
        <f>+BLS!H32</f>
        <v>2.7737463834454967</v>
      </c>
    </row>
    <row r="15" spans="1:4">
      <c r="A15" t="str">
        <f>+BLS!B9</f>
        <v>CA</v>
      </c>
      <c r="B15" s="20" t="s">
        <v>132</v>
      </c>
      <c r="C15" s="26">
        <f>+BLS!E9</f>
        <v>963.24</v>
      </c>
      <c r="D15" s="25">
        <f>+BLS!H9</f>
        <v>2.3936410355965831</v>
      </c>
    </row>
    <row r="16" spans="1:4">
      <c r="A16" t="str">
        <f>+BLS!B24</f>
        <v>ME</v>
      </c>
      <c r="B16" s="20" t="s">
        <v>147</v>
      </c>
      <c r="C16" s="26">
        <f>+BLS!E24</f>
        <v>741.48</v>
      </c>
      <c r="D16" s="25">
        <f>+BLS!H24</f>
        <v>3.5598089529154109</v>
      </c>
    </row>
    <row r="17" spans="1:4">
      <c r="A17" t="str">
        <f>+BLS!B6</f>
        <v>AK</v>
      </c>
      <c r="B17" s="20" t="s">
        <v>129</v>
      </c>
      <c r="C17" s="26">
        <f>+BLS!E6</f>
        <v>996.31</v>
      </c>
      <c r="D17" s="25">
        <f>+BLS!H6</f>
        <v>4.2112485210734629</v>
      </c>
    </row>
    <row r="18" spans="1:4">
      <c r="A18" t="str">
        <f>+BLS!B20</f>
        <v>IA</v>
      </c>
      <c r="B18" s="20" t="s">
        <v>143</v>
      </c>
      <c r="C18" s="26">
        <f>+BLS!E20</f>
        <v>784</v>
      </c>
      <c r="D18" s="25">
        <f>+BLS!H20</f>
        <v>1.9397253663813618</v>
      </c>
    </row>
    <row r="19" spans="1:4">
      <c r="A19" t="str">
        <f>+BLS!B11</f>
        <v>CT</v>
      </c>
      <c r="B19" s="20" t="s">
        <v>134</v>
      </c>
      <c r="C19" s="26">
        <f>+BLS!E11</f>
        <v>958.91</v>
      </c>
      <c r="D19" s="25">
        <f>+BLS!H11</f>
        <v>1.8141019750156806</v>
      </c>
    </row>
    <row r="20" spans="1:4">
      <c r="A20" t="str">
        <f>+BLS!B42</f>
        <v>OR</v>
      </c>
      <c r="B20" s="20" t="s">
        <v>165</v>
      </c>
      <c r="C20" s="26">
        <f>+BLS!E42</f>
        <v>794.87</v>
      </c>
      <c r="D20" s="25">
        <f>+BLS!H42</f>
        <v>3.4110148414081776</v>
      </c>
    </row>
    <row r="21" spans="1:4">
      <c r="A21" t="str">
        <f>+BLS!B15</f>
        <v>GA</v>
      </c>
      <c r="B21" s="20" t="s">
        <v>138</v>
      </c>
      <c r="C21" s="26">
        <f>+BLS!E15</f>
        <v>827.66</v>
      </c>
      <c r="D21" s="25">
        <f>+BLS!H15</f>
        <v>1.2212466867492555</v>
      </c>
    </row>
    <row r="22" spans="1:4">
      <c r="A22" t="str">
        <f>+BLS!B37</f>
        <v>NY</v>
      </c>
      <c r="B22" s="20" t="s">
        <v>160</v>
      </c>
      <c r="C22" s="26">
        <f>+BLS!E37</f>
        <v>958.09</v>
      </c>
      <c r="D22" s="25">
        <f>+BLS!H37</f>
        <v>1.5348158849751048</v>
      </c>
    </row>
    <row r="23" spans="1:4">
      <c r="A23" t="str">
        <f>+BLS!B43</f>
        <v>PA</v>
      </c>
      <c r="B23" s="20" t="s">
        <v>166</v>
      </c>
      <c r="C23" s="26">
        <f>+BLS!E43</f>
        <v>819.06</v>
      </c>
      <c r="D23" s="25">
        <f>+BLS!H43</f>
        <v>2.4204262408483501</v>
      </c>
    </row>
    <row r="24" spans="1:4">
      <c r="A24" t="str">
        <f>+BLS!B27</f>
        <v>MI</v>
      </c>
      <c r="B24" s="20" t="s">
        <v>150</v>
      </c>
      <c r="C24" s="26">
        <f>+BLS!E27</f>
        <v>817.34</v>
      </c>
      <c r="D24" s="25">
        <f>+BLS!H27</f>
        <v>2.1413762980187157</v>
      </c>
    </row>
    <row r="25" spans="1:4">
      <c r="A25" t="str">
        <f>+BLS!B45</f>
        <v>SC</v>
      </c>
      <c r="B25" s="20" t="s">
        <v>168</v>
      </c>
      <c r="C25" s="26">
        <f>+BLS!E45</f>
        <v>737.72</v>
      </c>
      <c r="D25" s="25">
        <f>+BLS!H45</f>
        <v>3.1270013532633811</v>
      </c>
    </row>
    <row r="26" spans="1:4">
      <c r="A26" t="str">
        <f>+BLS!B40</f>
        <v>OH</v>
      </c>
      <c r="B26" s="20" t="s">
        <v>163</v>
      </c>
      <c r="C26" s="26">
        <f>+BLS!E40</f>
        <v>767.25</v>
      </c>
      <c r="D26" s="25">
        <f>+BLS!H40</f>
        <v>3.0834380753155699</v>
      </c>
    </row>
    <row r="27" spans="1:4">
      <c r="A27" t="str">
        <f>+BLS!B31</f>
        <v>MT</v>
      </c>
      <c r="B27" s="20" t="s">
        <v>154</v>
      </c>
      <c r="C27" s="26">
        <f>+BLS!E31</f>
        <v>714.92</v>
      </c>
      <c r="D27" s="25">
        <f>+BLS!H31</f>
        <v>1.8247109407662165</v>
      </c>
    </row>
    <row r="28" spans="1:4">
      <c r="A28" t="str">
        <f>+BLS!B14</f>
        <v>FL</v>
      </c>
      <c r="B28" s="20" t="s">
        <v>137</v>
      </c>
      <c r="C28" s="26">
        <f>+BLS!E14</f>
        <v>767.59</v>
      </c>
      <c r="D28" s="25">
        <f>+BLS!H14</f>
        <v>0.54327923814891932</v>
      </c>
    </row>
    <row r="29" spans="1:4">
      <c r="A29" t="str">
        <f>+BLS!B18</f>
        <v>IL</v>
      </c>
      <c r="B29" s="20" t="s">
        <v>141</v>
      </c>
      <c r="C29" s="26">
        <f>+BLS!E18</f>
        <v>880.65</v>
      </c>
      <c r="D29" s="25">
        <f>+BLS!H18</f>
        <v>1.5101620707176577</v>
      </c>
    </row>
    <row r="30" spans="1:4">
      <c r="A30" t="str">
        <f>+BLS!B46</f>
        <v>SD</v>
      </c>
      <c r="B30" s="20" t="s">
        <v>169</v>
      </c>
      <c r="C30" s="26">
        <f>+BLS!E46</f>
        <v>715.18</v>
      </c>
      <c r="D30" s="25">
        <f>+BLS!H46</f>
        <v>4.3479178905801552</v>
      </c>
    </row>
    <row r="31" spans="1:4">
      <c r="A31" t="str">
        <f>+BLS!B48</f>
        <v>TX</v>
      </c>
      <c r="B31" s="20" t="s">
        <v>171</v>
      </c>
      <c r="C31" s="26">
        <f>+BLS!E48</f>
        <v>877.49</v>
      </c>
      <c r="D31" s="25">
        <f>+BLS!H48</f>
        <v>1.5869469566117012</v>
      </c>
    </row>
    <row r="32" spans="1:4">
      <c r="A32" t="str">
        <f>+BLS!B38</f>
        <v>NC</v>
      </c>
      <c r="B32" s="20" t="s">
        <v>161</v>
      </c>
      <c r="C32" s="26">
        <f>+BLS!E38</f>
        <v>763.49</v>
      </c>
      <c r="D32" s="25">
        <f>+BLS!H38</f>
        <v>1.6914216172178254</v>
      </c>
    </row>
    <row r="33" spans="1:4">
      <c r="A33" t="str">
        <f>+BLS!B53</f>
        <v>WV</v>
      </c>
      <c r="B33" s="20" t="s">
        <v>176</v>
      </c>
      <c r="C33" s="26">
        <f>+BLS!E53</f>
        <v>721.03</v>
      </c>
      <c r="D33" s="25">
        <f>+BLS!H53</f>
        <v>-0.77342494673695583</v>
      </c>
    </row>
    <row r="34" spans="1:4">
      <c r="A34" t="str">
        <f>+BLS!B10</f>
        <v>CO</v>
      </c>
      <c r="B34" s="20" t="s">
        <v>133</v>
      </c>
      <c r="C34" s="26">
        <f>+BLS!E10</f>
        <v>910.47</v>
      </c>
      <c r="D34" s="25">
        <f>+BLS!H10</f>
        <v>0.9416104784043533</v>
      </c>
    </row>
    <row r="35" spans="1:4">
      <c r="A35" t="str">
        <f>+BLS!B49</f>
        <v>UT</v>
      </c>
      <c r="B35" s="20" t="s">
        <v>172</v>
      </c>
      <c r="C35" s="26">
        <f>+BLS!E49</f>
        <v>839.69</v>
      </c>
      <c r="D35" s="25">
        <f>+BLS!H49</f>
        <v>1.4680986112731498</v>
      </c>
    </row>
    <row r="36" spans="1:4">
      <c r="A36" t="str">
        <f>+BLS!B21</f>
        <v>KS</v>
      </c>
      <c r="B36" s="20" t="s">
        <v>144</v>
      </c>
      <c r="C36" s="26">
        <f>+BLS!E21</f>
        <v>770.9</v>
      </c>
      <c r="D36" s="25">
        <f>+BLS!H21</f>
        <v>1.2864888335761604</v>
      </c>
    </row>
    <row r="37" spans="1:4">
      <c r="A37" t="str">
        <f>+BLS!B19</f>
        <v>IN</v>
      </c>
      <c r="B37" s="20" t="s">
        <v>142</v>
      </c>
      <c r="C37" s="26">
        <f>+BLS!E19</f>
        <v>789.26</v>
      </c>
      <c r="D37" s="25">
        <f>+BLS!H19</f>
        <v>0.53897143633365729</v>
      </c>
    </row>
    <row r="38" spans="1:4">
      <c r="A38" t="str">
        <f>+BLS!B7</f>
        <v>AZ</v>
      </c>
      <c r="B38" s="20" t="s">
        <v>130</v>
      </c>
      <c r="C38" s="26">
        <f>+BLS!E7</f>
        <v>793.03</v>
      </c>
      <c r="D38" s="25">
        <f>+BLS!H7</f>
        <v>1.2634191411887707</v>
      </c>
    </row>
    <row r="39" spans="1:4">
      <c r="A39" t="str">
        <f>+BLS!B16</f>
        <v>HI</v>
      </c>
      <c r="B39" s="20" t="s">
        <v>139</v>
      </c>
      <c r="C39" s="26">
        <f>+BLS!E16</f>
        <v>808.09</v>
      </c>
      <c r="D39" s="25">
        <f>+BLS!H16</f>
        <v>-1.6804130103231785</v>
      </c>
    </row>
    <row r="40" spans="1:4">
      <c r="A40" t="str">
        <f>+BLS!B44</f>
        <v>RI</v>
      </c>
      <c r="B40" s="20" t="s">
        <v>167</v>
      </c>
      <c r="C40" s="26">
        <f>+BLS!E44</f>
        <v>814.46</v>
      </c>
      <c r="D40" s="25">
        <f>+BLS!H44</f>
        <v>-0.66324664338022199</v>
      </c>
    </row>
    <row r="41" spans="1:4">
      <c r="A41" t="str">
        <f>+BLS!B25</f>
        <v>MD</v>
      </c>
      <c r="B41" s="20" t="s">
        <v>148</v>
      </c>
      <c r="C41" s="26">
        <f>+BLS!E25</f>
        <v>916.84</v>
      </c>
      <c r="D41" s="25">
        <f>+BLS!H25</f>
        <v>-1.7140458262482228</v>
      </c>
    </row>
    <row r="42" spans="1:4">
      <c r="A42" t="str">
        <f>+BLS!B54</f>
        <v>WI</v>
      </c>
      <c r="B42" s="20" t="s">
        <v>177</v>
      </c>
      <c r="C42" s="26">
        <f>+BLS!E54</f>
        <v>779.43</v>
      </c>
      <c r="D42" s="25">
        <f>+BLS!H54</f>
        <v>-0.16031620321288464</v>
      </c>
    </row>
    <row r="43" spans="1:4">
      <c r="A43" t="str">
        <f>+BLS!B39</f>
        <v>ND</v>
      </c>
      <c r="B43" s="20" t="s">
        <v>162</v>
      </c>
      <c r="C43" s="26">
        <f>+BLS!E39</f>
        <v>896.02</v>
      </c>
      <c r="D43" s="25">
        <f>+BLS!H39</f>
        <v>-0.43707435115853954</v>
      </c>
    </row>
    <row r="44" spans="1:4">
      <c r="A44" t="str">
        <f>+BLS!B28</f>
        <v>MN</v>
      </c>
      <c r="B44" s="20" t="s">
        <v>151</v>
      </c>
      <c r="C44" s="26">
        <f>+BLS!E28</f>
        <v>883.04</v>
      </c>
      <c r="D44" s="25">
        <f>+BLS!H28</f>
        <v>0.68818140132598238</v>
      </c>
    </row>
    <row r="45" spans="1:4">
      <c r="A45" t="str">
        <f>+BLS!B29</f>
        <v>MS</v>
      </c>
      <c r="B45" s="20" t="s">
        <v>152</v>
      </c>
      <c r="C45" s="26">
        <f>+BLS!E29</f>
        <v>686.48</v>
      </c>
      <c r="D45" s="25">
        <f>+BLS!H29</f>
        <v>-0.84382436031810171</v>
      </c>
    </row>
    <row r="46" spans="1:4">
      <c r="A46" t="str">
        <f>+BLS!B5</f>
        <v>AL</v>
      </c>
      <c r="B46" s="20" t="s">
        <v>128</v>
      </c>
      <c r="C46" s="26">
        <f>+BLS!E5</f>
        <v>740.18</v>
      </c>
      <c r="D46" s="25">
        <f>+BLS!H5</f>
        <v>0.9849400192838198</v>
      </c>
    </row>
    <row r="47" spans="1:4">
      <c r="A47" t="str">
        <f>+BLS!B41</f>
        <v>OK</v>
      </c>
      <c r="B47" s="20" t="s">
        <v>164</v>
      </c>
      <c r="C47" s="26">
        <f>+BLS!E41</f>
        <v>744.07</v>
      </c>
      <c r="D47" s="25">
        <f>+BLS!H41</f>
        <v>-0.35542912952916117</v>
      </c>
    </row>
    <row r="48" spans="1:4">
      <c r="A48" t="str">
        <f>+BLS!B30</f>
        <v>MO</v>
      </c>
      <c r="B48" s="20" t="s">
        <v>153</v>
      </c>
      <c r="C48" s="26">
        <f>+BLS!E30</f>
        <v>742.92</v>
      </c>
      <c r="D48" s="25">
        <f>+BLS!H30</f>
        <v>-0.53878811790906145</v>
      </c>
    </row>
    <row r="49" spans="1:4">
      <c r="A49" t="str">
        <f>+BLS!B23</f>
        <v>LA</v>
      </c>
      <c r="B49" s="20" t="s">
        <v>146</v>
      </c>
      <c r="C49" s="26">
        <f>+BLS!E23</f>
        <v>788.01</v>
      </c>
      <c r="D49" s="25">
        <f>+BLS!H23</f>
        <v>-1.971833622350383</v>
      </c>
    </row>
    <row r="50" spans="1:4">
      <c r="A50" t="str">
        <f>+BLS!B13</f>
        <v>DC</v>
      </c>
      <c r="B50" s="20" t="s">
        <v>136</v>
      </c>
      <c r="C50" s="26">
        <f>+BLS!E13</f>
        <v>1335.14</v>
      </c>
      <c r="D50" s="25">
        <f>+BLS!H13</f>
        <v>-3.2040785334214839</v>
      </c>
    </row>
    <row r="51" spans="1:4">
      <c r="A51" t="str">
        <f>+BLS!B55</f>
        <v>WY</v>
      </c>
      <c r="B51" s="20" t="s">
        <v>178</v>
      </c>
      <c r="C51" s="26">
        <f>+BLS!E55</f>
        <v>809.32</v>
      </c>
      <c r="D51" s="25">
        <f>+BLS!H55</f>
        <v>0.43757207357404404</v>
      </c>
    </row>
    <row r="52" spans="1:4">
      <c r="A52" t="str">
        <f>+BLS!B47</f>
        <v>TN</v>
      </c>
      <c r="B52" s="20" t="s">
        <v>170</v>
      </c>
      <c r="C52" s="26">
        <f>+BLS!E47</f>
        <v>730.4</v>
      </c>
      <c r="D52" s="25">
        <f>+BLS!H47</f>
        <v>0.26587997742573144</v>
      </c>
    </row>
    <row r="53" spans="1:4">
      <c r="A53" t="str">
        <f>+BLS!B8</f>
        <v>AR</v>
      </c>
      <c r="B53" s="20" t="s">
        <v>131</v>
      </c>
      <c r="C53" s="26">
        <f>+BLS!E8</f>
        <v>668.96</v>
      </c>
      <c r="D53" s="25">
        <f>+BLS!H8</f>
        <v>-1.4553016471419711</v>
      </c>
    </row>
    <row r="54" spans="1:4">
      <c r="A54" t="str">
        <f>+BLS!B36</f>
        <v>NM</v>
      </c>
      <c r="B54" s="20" t="s">
        <v>159</v>
      </c>
      <c r="C54" s="26">
        <f>+BLS!E36</f>
        <v>689.47</v>
      </c>
      <c r="D54" s="25">
        <f>+BLS!H36</f>
        <v>-3.239917567988293</v>
      </c>
    </row>
    <row r="56" spans="1:4">
      <c r="C56">
        <f>COUNTIF(C4:C54, "&lt;861")</f>
        <v>36</v>
      </c>
      <c r="D56">
        <f>COUNTIF(D4:D54, "&lt;0")</f>
        <v>13</v>
      </c>
    </row>
  </sheetData>
  <autoFilter ref="A3:D54">
    <sortState ref="A4:D54">
      <sortCondition descending="1" ref="D3:D54"/>
    </sortState>
  </autoFilter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Wage Table</vt:lpstr>
      <vt:lpstr>BLS</vt:lpstr>
      <vt:lpstr>Data</vt:lpstr>
      <vt:lpstr>SCRATCH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Auxier, Richard</cp:lastModifiedBy>
  <cp:lastPrinted>2015-05-27T17:52:44Z</cp:lastPrinted>
  <dcterms:created xsi:type="dcterms:W3CDTF">2015-03-27T20:23:58Z</dcterms:created>
  <dcterms:modified xsi:type="dcterms:W3CDTF">2015-08-21T14:57:11Z</dcterms:modified>
</cp:coreProperties>
</file>