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435" windowWidth="21075" windowHeight="10185" activeTab="1"/>
  </bookViews>
  <sheets>
    <sheet name="Employment_Table" sheetId="4" r:id="rId1"/>
    <sheet name="SCRATCH" sheetId="5" r:id="rId2"/>
    <sheet name="Unemployment" sheetId="1" r:id="rId3"/>
    <sheet name="Total_Employment" sheetId="2" r:id="rId4"/>
    <sheet name="Government_Employment" sheetId="3" r:id="rId5"/>
    <sheet name="BLS_Table_3" sheetId="6" r:id="rId6"/>
    <sheet name="BLS_T5_Total" sheetId="7" r:id="rId7"/>
    <sheet name="BLS_T5_GOV" sheetId="8" r:id="rId8"/>
  </sheets>
  <definedNames>
    <definedName name="_xlnm._FilterDatabase" localSheetId="1" hidden="1">SCRATCH!$A$2:$E$53</definedName>
  </definedNames>
  <calcPr calcId="145621"/>
</workbook>
</file>

<file path=xl/calcChain.xml><?xml version="1.0" encoding="utf-8"?>
<calcChain xmlns="http://schemas.openxmlformats.org/spreadsheetml/2006/main">
  <c r="E53" i="3" l="1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F40" i="2" l="1"/>
  <c r="F34" i="2"/>
  <c r="F24" i="2"/>
  <c r="F46" i="2"/>
  <c r="F32" i="2"/>
  <c r="F44" i="2"/>
  <c r="F12" i="2"/>
  <c r="F8" i="2"/>
  <c r="F7" i="2"/>
  <c r="F4" i="2"/>
  <c r="F3" i="2"/>
  <c r="F38" i="2"/>
  <c r="F52" i="2"/>
  <c r="F26" i="2"/>
  <c r="F22" i="2"/>
  <c r="F20" i="2"/>
  <c r="F19" i="2"/>
  <c r="F18" i="2"/>
  <c r="F14" i="2"/>
  <c r="F42" i="2"/>
  <c r="F41" i="2"/>
  <c r="F53" i="2"/>
  <c r="F50" i="2"/>
  <c r="F48" i="2"/>
  <c r="F36" i="2"/>
  <c r="F10" i="2"/>
  <c r="F9" i="2"/>
  <c r="F16" i="2"/>
  <c r="F30" i="2"/>
  <c r="F29" i="2"/>
  <c r="F27" i="2"/>
  <c r="F51" i="2"/>
  <c r="F49" i="2"/>
  <c r="F47" i="2"/>
  <c r="F39" i="2"/>
  <c r="F25" i="2"/>
  <c r="F17" i="2"/>
  <c r="F15" i="2"/>
  <c r="F45" i="2"/>
  <c r="F37" i="2"/>
  <c r="F35" i="2"/>
  <c r="F23" i="2"/>
  <c r="F13" i="2"/>
  <c r="F6" i="2"/>
  <c r="F5" i="2"/>
  <c r="F43" i="2"/>
  <c r="F33" i="2"/>
  <c r="F31" i="2"/>
  <c r="F28" i="2"/>
  <c r="F21" i="2"/>
  <c r="F11" i="2"/>
  <c r="C53" i="4" l="1"/>
  <c r="C52" i="4"/>
  <c r="C51" i="4"/>
  <c r="C50" i="4"/>
  <c r="C49" i="4"/>
  <c r="C48" i="4"/>
  <c r="C47" i="4"/>
  <c r="C46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29" i="4"/>
  <c r="C28" i="4"/>
  <c r="C27" i="4"/>
  <c r="C26" i="4"/>
  <c r="C25" i="4"/>
  <c r="C24" i="4"/>
  <c r="C23" i="4"/>
  <c r="C22" i="4"/>
  <c r="C20" i="4"/>
  <c r="C19" i="4"/>
  <c r="C18" i="4"/>
  <c r="C17" i="4"/>
  <c r="C16" i="4"/>
  <c r="C15" i="4"/>
  <c r="C14" i="4"/>
  <c r="C13" i="4"/>
  <c r="C12" i="4"/>
  <c r="C10" i="4"/>
  <c r="C9" i="4"/>
  <c r="C54" i="4"/>
  <c r="C45" i="4"/>
  <c r="C30" i="4"/>
  <c r="C21" i="4"/>
  <c r="C11" i="4"/>
  <c r="C8" i="4" l="1"/>
  <c r="C7" i="4"/>
  <c r="C5" i="4"/>
  <c r="C4" i="4"/>
  <c r="C6" i="4"/>
  <c r="F37" i="1" l="1"/>
  <c r="D38" i="4" s="1"/>
  <c r="F43" i="1"/>
  <c r="D44" i="4" s="1"/>
  <c r="F48" i="1"/>
  <c r="D49" i="4" s="1"/>
  <c r="F50" i="1"/>
  <c r="D51" i="4" s="1"/>
  <c r="F53" i="1"/>
  <c r="D54" i="4" s="1"/>
  <c r="F3" i="1"/>
  <c r="D4" i="4" s="1"/>
  <c r="F4" i="1"/>
  <c r="D5" i="4" s="1"/>
  <c r="F5" i="1"/>
  <c r="D6" i="4" s="1"/>
  <c r="F6" i="1"/>
  <c r="D7" i="4" s="1"/>
  <c r="F7" i="1"/>
  <c r="D8" i="4" s="1"/>
  <c r="F8" i="1"/>
  <c r="D9" i="4" s="1"/>
  <c r="F9" i="1"/>
  <c r="D10" i="4" s="1"/>
  <c r="F10" i="1"/>
  <c r="D11" i="4" s="1"/>
  <c r="F11" i="1"/>
  <c r="D12" i="4" s="1"/>
  <c r="F12" i="1"/>
  <c r="D13" i="4" s="1"/>
  <c r="F13" i="1"/>
  <c r="D14" i="4" s="1"/>
  <c r="F14" i="1"/>
  <c r="D15" i="4" s="1"/>
  <c r="F15" i="1"/>
  <c r="D16" i="4" s="1"/>
  <c r="F16" i="1"/>
  <c r="D17" i="4" s="1"/>
  <c r="F17" i="1"/>
  <c r="D18" i="4" s="1"/>
  <c r="F18" i="1"/>
  <c r="D19" i="4" s="1"/>
  <c r="F19" i="1"/>
  <c r="D20" i="4" s="1"/>
  <c r="F20" i="1"/>
  <c r="D21" i="4" s="1"/>
  <c r="F21" i="1"/>
  <c r="D22" i="4" s="1"/>
  <c r="F22" i="1"/>
  <c r="D23" i="4" s="1"/>
  <c r="F23" i="1"/>
  <c r="D24" i="4" s="1"/>
  <c r="F24" i="1"/>
  <c r="D25" i="4" s="1"/>
  <c r="F25" i="1"/>
  <c r="D26" i="4" s="1"/>
  <c r="F26" i="1"/>
  <c r="D27" i="4" s="1"/>
  <c r="F27" i="1"/>
  <c r="D28" i="4" s="1"/>
  <c r="F28" i="1"/>
  <c r="D29" i="4" s="1"/>
  <c r="F29" i="1"/>
  <c r="D30" i="4" s="1"/>
  <c r="F30" i="1"/>
  <c r="D31" i="4" s="1"/>
  <c r="F31" i="1"/>
  <c r="D32" i="4" s="1"/>
  <c r="F32" i="1"/>
  <c r="D33" i="4" s="1"/>
  <c r="F33" i="1"/>
  <c r="D34" i="4" s="1"/>
  <c r="F34" i="1"/>
  <c r="D35" i="4" s="1"/>
  <c r="F35" i="1"/>
  <c r="D36" i="4" s="1"/>
  <c r="F36" i="1"/>
  <c r="D37" i="4" s="1"/>
  <c r="F38" i="1"/>
  <c r="D39" i="4" s="1"/>
  <c r="F39" i="1"/>
  <c r="D40" i="4" s="1"/>
  <c r="F40" i="1"/>
  <c r="D41" i="4" s="1"/>
  <c r="F41" i="1"/>
  <c r="D42" i="4" s="1"/>
  <c r="F42" i="1"/>
  <c r="D43" i="4" s="1"/>
  <c r="F44" i="1"/>
  <c r="D45" i="4" s="1"/>
  <c r="F45" i="1"/>
  <c r="D46" i="4" s="1"/>
  <c r="F46" i="1"/>
  <c r="D47" i="4" s="1"/>
  <c r="F47" i="1"/>
  <c r="D48" i="4" s="1"/>
  <c r="F49" i="1"/>
  <c r="D50" i="4" s="1"/>
  <c r="F51" i="1"/>
  <c r="D52" i="4" s="1"/>
  <c r="F52" i="1"/>
  <c r="D53" i="4" s="1"/>
  <c r="F2" i="3"/>
  <c r="F2" i="2"/>
  <c r="C3" i="4" l="1"/>
  <c r="F8" i="3" l="1"/>
  <c r="F2" i="1" l="1"/>
  <c r="D3" i="4" l="1"/>
  <c r="E3" i="4"/>
  <c r="D1" i="5" l="1"/>
  <c r="F3" i="4"/>
  <c r="B22" i="5"/>
  <c r="B31" i="5"/>
  <c r="B50" i="5"/>
  <c r="B8" i="5"/>
  <c r="B16" i="5"/>
  <c r="B4" i="5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7" i="3"/>
  <c r="F6" i="3"/>
  <c r="F5" i="3"/>
  <c r="F4" i="3"/>
  <c r="F3" i="3"/>
  <c r="E52" i="4"/>
  <c r="E50" i="4"/>
  <c r="E48" i="4"/>
  <c r="E46" i="4"/>
  <c r="E44" i="4"/>
  <c r="E42" i="4"/>
  <c r="E40" i="4"/>
  <c r="E38" i="4"/>
  <c r="E36" i="4"/>
  <c r="E34" i="4"/>
  <c r="E32" i="4"/>
  <c r="E30" i="4"/>
  <c r="E28" i="4"/>
  <c r="E26" i="4"/>
  <c r="E24" i="4"/>
  <c r="E22" i="4"/>
  <c r="E20" i="4"/>
  <c r="E18" i="4"/>
  <c r="E16" i="4"/>
  <c r="E14" i="4"/>
  <c r="E12" i="4"/>
  <c r="E10" i="4"/>
  <c r="E8" i="4"/>
  <c r="E6" i="4"/>
  <c r="E4" i="4"/>
  <c r="B37" i="5" l="1"/>
  <c r="B36" i="5"/>
  <c r="B24" i="5"/>
  <c r="B15" i="5"/>
  <c r="B53" i="5"/>
  <c r="B30" i="5"/>
  <c r="B33" i="5"/>
  <c r="B46" i="5"/>
  <c r="B40" i="5"/>
  <c r="B29" i="5"/>
  <c r="B48" i="5"/>
  <c r="B41" i="5"/>
  <c r="B42" i="5"/>
  <c r="B49" i="5"/>
  <c r="B44" i="5"/>
  <c r="B21" i="5"/>
  <c r="B47" i="5"/>
  <c r="B34" i="5"/>
  <c r="B25" i="5"/>
  <c r="B12" i="5"/>
  <c r="B13" i="5"/>
  <c r="B20" i="5"/>
  <c r="B27" i="5"/>
  <c r="B1" i="5"/>
  <c r="D39" i="5"/>
  <c r="B18" i="5"/>
  <c r="B26" i="5"/>
  <c r="B11" i="5"/>
  <c r="B7" i="5"/>
  <c r="B23" i="5"/>
  <c r="B5" i="5"/>
  <c r="B43" i="5"/>
  <c r="B39" i="5"/>
  <c r="B19" i="5"/>
  <c r="B45" i="5"/>
  <c r="B3" i="5"/>
  <c r="D40" i="5"/>
  <c r="D27" i="5"/>
  <c r="B32" i="5"/>
  <c r="B52" i="5"/>
  <c r="B38" i="5"/>
  <c r="B17" i="5"/>
  <c r="B51" i="5"/>
  <c r="B35" i="5"/>
  <c r="B6" i="5"/>
  <c r="B14" i="5"/>
  <c r="B28" i="5"/>
  <c r="B10" i="5"/>
  <c r="B9" i="5"/>
  <c r="F38" i="4"/>
  <c r="F42" i="4"/>
  <c r="F46" i="4"/>
  <c r="F50" i="4"/>
  <c r="F54" i="4"/>
  <c r="F36" i="4"/>
  <c r="F40" i="4"/>
  <c r="F44" i="4"/>
  <c r="F48" i="4"/>
  <c r="F52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E29" i="5" s="1"/>
  <c r="F4" i="4"/>
  <c r="F6" i="4"/>
  <c r="F8" i="4"/>
  <c r="F10" i="4"/>
  <c r="F12" i="4"/>
  <c r="F14" i="4"/>
  <c r="F16" i="4"/>
  <c r="E8" i="5" s="1"/>
  <c r="F18" i="4"/>
  <c r="F20" i="4"/>
  <c r="F22" i="4"/>
  <c r="F24" i="4"/>
  <c r="F26" i="4"/>
  <c r="F28" i="4"/>
  <c r="F30" i="4"/>
  <c r="F32" i="4"/>
  <c r="F34" i="4"/>
  <c r="E54" i="4"/>
  <c r="E5" i="4"/>
  <c r="D18" i="5" s="1"/>
  <c r="E7" i="4"/>
  <c r="D48" i="5" s="1"/>
  <c r="E9" i="4"/>
  <c r="D4" i="5" s="1"/>
  <c r="E11" i="4"/>
  <c r="E13" i="4"/>
  <c r="E15" i="4"/>
  <c r="E17" i="4"/>
  <c r="D20" i="5" s="1"/>
  <c r="E19" i="4"/>
  <c r="E21" i="4"/>
  <c r="D50" i="5" s="1"/>
  <c r="E23" i="4"/>
  <c r="E25" i="4"/>
  <c r="D26" i="5" s="1"/>
  <c r="E27" i="4"/>
  <c r="D35" i="5" s="1"/>
  <c r="E29" i="4"/>
  <c r="E31" i="4"/>
  <c r="E33" i="4"/>
  <c r="D53" i="5" s="1"/>
  <c r="E35" i="4"/>
  <c r="E37" i="4"/>
  <c r="D11" i="5" s="1"/>
  <c r="E39" i="4"/>
  <c r="D14" i="5" s="1"/>
  <c r="E41" i="4"/>
  <c r="D7" i="5" s="1"/>
  <c r="E43" i="4"/>
  <c r="E45" i="4"/>
  <c r="D23" i="5" s="1"/>
  <c r="E47" i="4"/>
  <c r="E49" i="4"/>
  <c r="D41" i="5" s="1"/>
  <c r="E51" i="4"/>
  <c r="E53" i="4"/>
  <c r="D29" i="5" s="1"/>
  <c r="C17" i="5"/>
  <c r="C15" i="5"/>
  <c r="C36" i="5"/>
  <c r="C20" i="5"/>
  <c r="C44" i="5"/>
  <c r="C21" i="5"/>
  <c r="C34" i="5"/>
  <c r="C42" i="5"/>
  <c r="C46" i="5"/>
  <c r="C30" i="5" l="1"/>
  <c r="C29" i="5"/>
  <c r="C23" i="5"/>
  <c r="C11" i="5"/>
  <c r="D51" i="5"/>
  <c r="D38" i="5"/>
  <c r="E40" i="5"/>
  <c r="E15" i="5"/>
  <c r="E6" i="5"/>
  <c r="E35" i="5"/>
  <c r="D25" i="5"/>
  <c r="D47" i="5"/>
  <c r="D15" i="5"/>
  <c r="E39" i="5"/>
  <c r="E25" i="5"/>
  <c r="C19" i="5"/>
  <c r="C39" i="5"/>
  <c r="C6" i="5"/>
  <c r="D10" i="5"/>
  <c r="D32" i="5"/>
  <c r="E47" i="5"/>
  <c r="E9" i="5"/>
  <c r="E27" i="5"/>
  <c r="E30" i="5"/>
  <c r="C25" i="5"/>
  <c r="D16" i="5"/>
  <c r="E43" i="5"/>
  <c r="E53" i="5"/>
  <c r="C31" i="5"/>
  <c r="D9" i="5"/>
  <c r="D28" i="5"/>
  <c r="D17" i="5"/>
  <c r="E20" i="5"/>
  <c r="D43" i="5"/>
  <c r="C18" i="5"/>
  <c r="E28" i="5"/>
  <c r="E17" i="5"/>
  <c r="E34" i="5"/>
  <c r="D45" i="5"/>
  <c r="C13" i="5"/>
  <c r="C22" i="5"/>
  <c r="C28" i="5"/>
  <c r="E48" i="5"/>
  <c r="E24" i="5"/>
  <c r="E5" i="5"/>
  <c r="E7" i="5"/>
  <c r="D3" i="5"/>
  <c r="D21" i="5"/>
  <c r="C33" i="5"/>
  <c r="C45" i="5"/>
  <c r="C52" i="5"/>
  <c r="C7" i="5"/>
  <c r="D6" i="5"/>
  <c r="D52" i="5"/>
  <c r="E21" i="5"/>
  <c r="E44" i="5"/>
  <c r="E10" i="5"/>
  <c r="E51" i="5"/>
  <c r="E38" i="5"/>
  <c r="D49" i="5"/>
  <c r="D24" i="5"/>
  <c r="C41" i="5"/>
  <c r="C3" i="5"/>
  <c r="C48" i="5"/>
  <c r="C24" i="5"/>
  <c r="C43" i="5"/>
  <c r="C35" i="5"/>
  <c r="C5" i="5"/>
  <c r="C16" i="5"/>
  <c r="D46" i="5"/>
  <c r="E49" i="5"/>
  <c r="E14" i="5"/>
  <c r="E22" i="5"/>
  <c r="E32" i="5"/>
  <c r="E12" i="5"/>
  <c r="E42" i="5"/>
  <c r="E1" i="5"/>
  <c r="C27" i="5"/>
  <c r="C1" i="5"/>
  <c r="C12" i="5"/>
  <c r="C49" i="5"/>
  <c r="C51" i="5"/>
  <c r="C32" i="5"/>
  <c r="C10" i="5"/>
  <c r="C14" i="5"/>
  <c r="C26" i="5"/>
  <c r="C4" i="5"/>
  <c r="D5" i="5"/>
  <c r="D37" i="5"/>
  <c r="E41" i="5"/>
  <c r="E19" i="5"/>
  <c r="E36" i="5"/>
  <c r="E23" i="5"/>
  <c r="E11" i="5"/>
  <c r="E31" i="5"/>
  <c r="E50" i="5"/>
  <c r="E16" i="5"/>
  <c r="E18" i="5"/>
  <c r="E33" i="5"/>
  <c r="D13" i="5"/>
  <c r="D42" i="5"/>
  <c r="D19" i="5"/>
  <c r="C50" i="5"/>
  <c r="D22" i="5"/>
  <c r="E52" i="5"/>
  <c r="D12" i="5"/>
  <c r="D44" i="5"/>
  <c r="D33" i="5"/>
  <c r="C47" i="5"/>
  <c r="C40" i="5"/>
  <c r="C38" i="5"/>
  <c r="C9" i="5"/>
  <c r="C53" i="5"/>
  <c r="C37" i="5"/>
  <c r="C8" i="5"/>
  <c r="D31" i="5"/>
  <c r="E45" i="5"/>
  <c r="E26" i="5"/>
  <c r="E37" i="5"/>
  <c r="E4" i="5"/>
  <c r="E13" i="5"/>
  <c r="E46" i="5"/>
  <c r="E3" i="5"/>
  <c r="D34" i="5"/>
  <c r="D8" i="5"/>
  <c r="D30" i="5"/>
  <c r="D36" i="5"/>
  <c r="E55" i="5" l="1"/>
  <c r="C55" i="5"/>
</calcChain>
</file>

<file path=xl/sharedStrings.xml><?xml version="1.0" encoding="utf-8"?>
<sst xmlns="http://schemas.openxmlformats.org/spreadsheetml/2006/main" count="501" uniqueCount="124">
  <si>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</si>
  <si>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</si>
  <si>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</si>
  <si>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</si>
  <si>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</si>
  <si>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</si>
  <si>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</si>
  <si>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</si>
  <si>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</si>
  <si>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</si>
  <si>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</si>
  <si>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</si>
  <si>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</si>
  <si>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</si>
  <si>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</si>
  <si>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</si>
  <si>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</si>
  <si>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</si>
  <si>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</si>
  <si>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</si>
  <si>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</si>
  <si>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</si>
  <si>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</si>
  <si>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</si>
  <si>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</si>
  <si>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</si>
  <si>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</si>
  <si>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</si>
  <si>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</si>
  <si>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</si>
  <si>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</si>
  <si>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</si>
  <si>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</si>
  <si>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</si>
  <si>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</si>
  <si>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</si>
  <si>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</si>
  <si>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</si>
  <si>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</si>
  <si>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</si>
  <si>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</si>
  <si>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</si>
  <si>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</si>
  <si>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</si>
  <si>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</si>
  <si>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</si>
  <si>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</si>
  <si>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</si>
  <si>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</si>
  <si>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</si>
  <si>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</si>
  <si>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</si>
  <si>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Change</t>
  </si>
  <si>
    <t>State</t>
  </si>
  <si>
    <t>Unemployment rate (%)</t>
  </si>
  <si>
    <t>Year-over-year change in unemployment rate (percentage points)</t>
  </si>
  <si>
    <t>Year-over-year change in total employment (%)</t>
  </si>
  <si>
    <t>Year-over-year change in public employment (%)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</si>
  <si>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</si>
  <si>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</si>
  <si>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</si>
  <si>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</si>
  <si>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</si>
  <si>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</si>
  <si>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</si>
  <si>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</si>
  <si>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</si>
  <si>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</si>
  <si>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</si>
  <si>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</si>
  <si>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</si>
  <si>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</si>
  <si>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</si>
  <si>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</si>
  <si>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</si>
  <si>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</si>
  <si>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</si>
  <si>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</si>
  <si>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</si>
  <si>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</si>
  <si>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</si>
  <si>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</si>
  <si>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</si>
  <si>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</si>
  <si>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</si>
  <si>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</si>
  <si>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</si>
  <si>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</si>
  <si>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</si>
  <si>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</si>
  <si>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</si>
  <si>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</si>
  <si>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</si>
  <si>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</si>
  <si>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</si>
  <si>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</si>
  <si>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</si>
  <si>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</si>
  <si>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</si>
  <si>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</si>
  <si>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</si>
  <si>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</si>
  <si>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</si>
  <si>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</si>
  <si>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</si>
  <si>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</si>
  <si>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</si>
  <si>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</si>
  <si>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</si>
  <si>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</si>
  <si>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</si>
  <si>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Hawaii(3)</t>
  </si>
  <si>
    <t>Maryland(3)</t>
  </si>
  <si>
    <t>Nebraska(3)</t>
  </si>
  <si>
    <t>South Dakota(3)</t>
  </si>
  <si>
    <t>Tennessee(3)</t>
  </si>
  <si>
    <t>Alabama(2)</t>
  </si>
  <si>
    <t>Delaware(3)</t>
  </si>
  <si>
    <t>District of Columbia(2)(3)</t>
  </si>
  <si>
    <t>CES0000000001</t>
  </si>
  <si>
    <t>CES9000000001</t>
  </si>
  <si>
    <t>US total</t>
  </si>
  <si>
    <t>US gov</t>
  </si>
  <si>
    <t>Employment July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</si>
</sst>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  <numFmt numFmtId="172" formatCode="_(* #,##0_);_(* \(#,##0\);_(* &quot;-&quot;??_);_(@_)"/>
    <numFmt numFmtId="173" formatCode="#,##0.0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  <font>
      <sz val="10"/>
      <color rgb="FF000000"/>
      <name val="Arial Unicode MS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Alignment="0"/>
    <xf numFmtId="43" fontId="20" fillId="0" borderId="0" applyFont="0" applyFill="0" applyBorder="0" applyAlignment="0" applyProtection="0"/>
    <xf numFmtId="39" fontId="21" fillId="0" borderId="0">
      <alignment horizontal="right"/>
    </xf>
    <xf numFmtId="0" fontId="20" fillId="0" borderId="0" applyFill="0">
      <alignment horizontal="center"/>
    </xf>
    <xf numFmtId="164" fontId="22" fillId="0" borderId="10" applyFill="0"/>
    <xf numFmtId="0" fontId="23" fillId="0" borderId="0" applyFont="0" applyAlignment="0"/>
    <xf numFmtId="0" fontId="24" fillId="0" borderId="0" applyFill="0">
      <alignment vertical="top"/>
    </xf>
    <xf numFmtId="0" fontId="22" fillId="0" borderId="0" applyFill="0">
      <alignment horizontal="left" vertical="top"/>
    </xf>
    <xf numFmtId="164" fontId="25" fillId="0" borderId="11" applyFill="0"/>
    <xf numFmtId="0" fontId="23" fillId="0" borderId="0" applyNumberFormat="0" applyFont="0" applyAlignment="0"/>
    <xf numFmtId="0" fontId="24" fillId="0" borderId="0" applyFill="0">
      <alignment wrapText="1"/>
    </xf>
    <xf numFmtId="0" fontId="22" fillId="0" borderId="0" applyFill="0">
      <alignment horizontal="left" vertical="top" wrapText="1"/>
    </xf>
    <xf numFmtId="164" fontId="19" fillId="0" borderId="0" applyFill="0"/>
    <xf numFmtId="0" fontId="26" fillId="0" borderId="0" applyNumberFormat="0" applyFont="0" applyAlignment="0">
      <alignment horizontal="center"/>
    </xf>
    <xf numFmtId="0" fontId="27" fillId="0" borderId="0" applyFill="0">
      <alignment vertical="top" wrapText="1"/>
    </xf>
    <xf numFmtId="0" fontId="25" fillId="0" borderId="0" applyFill="0">
      <alignment horizontal="left" vertical="top" wrapText="1"/>
    </xf>
    <xf numFmtId="164" fontId="23" fillId="0" borderId="0" applyFill="0"/>
    <xf numFmtId="0" fontId="26" fillId="0" borderId="0" applyNumberFormat="0" applyFont="0" applyAlignment="0">
      <alignment horizontal="center"/>
    </xf>
    <xf numFmtId="0" fontId="28" fillId="0" borderId="0" applyFill="0">
      <alignment vertical="center" wrapText="1"/>
    </xf>
    <xf numFmtId="0" fontId="29" fillId="0" borderId="0">
      <alignment horizontal="left" vertical="center" wrapText="1"/>
    </xf>
    <xf numFmtId="164" fontId="30" fillId="0" borderId="0" applyFill="0"/>
    <xf numFmtId="0" fontId="26" fillId="0" borderId="0" applyNumberFormat="0" applyFont="0" applyAlignment="0">
      <alignment horizontal="center"/>
    </xf>
    <xf numFmtId="0" fontId="31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4" fontId="32" fillId="0" borderId="0" applyFill="0"/>
    <xf numFmtId="43" fontId="30" fillId="0" borderId="0" applyFill="0"/>
    <xf numFmtId="0" fontId="33" fillId="0" borderId="0" applyFill="0">
      <alignment horizontal="center" vertical="center" wrapText="1"/>
    </xf>
    <xf numFmtId="0" fontId="34" fillId="0" borderId="0" applyFill="0">
      <alignment horizontal="center" vertical="center" wrapText="1"/>
    </xf>
    <xf numFmtId="164" fontId="35" fillId="0" borderId="0" applyFill="0"/>
    <xf numFmtId="0" fontId="26" fillId="0" borderId="0" applyNumberFormat="0" applyFont="0" applyAlignment="0">
      <alignment horizontal="center"/>
    </xf>
    <xf numFmtId="0" fontId="36" fillId="0" borderId="0">
      <alignment horizontal="center" wrapText="1"/>
    </xf>
    <xf numFmtId="0" fontId="32" fillId="0" borderId="0" applyFill="0">
      <alignment horizontal="center" wrapText="1"/>
    </xf>
    <xf numFmtId="43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38" fillId="0" borderId="0"/>
    <xf numFmtId="2" fontId="23" fillId="0" borderId="0" applyFont="0" applyFill="0" applyBorder="0" applyAlignment="0" applyProtection="0"/>
    <xf numFmtId="38" fontId="20" fillId="34" borderId="0" applyNumberFormat="0" applyBorder="0" applyAlignment="0" applyProtection="0"/>
    <xf numFmtId="0" fontId="25" fillId="0" borderId="12" applyNumberFormat="0" applyAlignment="0" applyProtection="0">
      <alignment horizontal="left" vertical="center"/>
    </xf>
    <xf numFmtId="0" fontId="25" fillId="0" borderId="13">
      <alignment horizontal="left" vertical="center"/>
    </xf>
    <xf numFmtId="14" fontId="39" fillId="35" borderId="14">
      <alignment horizontal="center" vertical="center" wrapText="1"/>
    </xf>
    <xf numFmtId="0" fontId="40" fillId="36" borderId="0" applyNumberFormat="0" applyAlignment="0" applyProtection="0"/>
    <xf numFmtId="10" fontId="20" fillId="37" borderId="15" applyNumberFormat="0" applyBorder="0" applyAlignment="0" applyProtection="0"/>
    <xf numFmtId="0" fontId="20" fillId="34" borderId="0"/>
    <xf numFmtId="37" fontId="41" fillId="0" borderId="0"/>
    <xf numFmtId="168" fontId="23" fillId="0" borderId="0"/>
    <xf numFmtId="0" fontId="1" fillId="0" borderId="0"/>
    <xf numFmtId="0" fontId="23" fillId="0" borderId="0"/>
    <xf numFmtId="0" fontId="56" fillId="0" borderId="0"/>
    <xf numFmtId="0" fontId="37" fillId="0" borderId="0"/>
    <xf numFmtId="0" fontId="56" fillId="0" borderId="0"/>
    <xf numFmtId="0" fontId="18" fillId="0" borderId="0"/>
    <xf numFmtId="0" fontId="23" fillId="0" borderId="0"/>
    <xf numFmtId="0" fontId="18" fillId="0" borderId="0"/>
    <xf numFmtId="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42" fillId="0" borderId="14">
      <alignment horizontal="center"/>
    </xf>
    <xf numFmtId="3" fontId="38" fillId="0" borderId="0" applyFont="0" applyFill="0" applyBorder="0" applyAlignment="0" applyProtection="0"/>
    <xf numFmtId="0" fontId="38" fillId="38" borderId="0" applyNumberFormat="0" applyFont="0" applyBorder="0" applyAlignment="0" applyProtection="0"/>
    <xf numFmtId="39" fontId="20" fillId="0" borderId="13" applyBorder="0">
      <protection locked="0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 indent="7"/>
    </xf>
    <xf numFmtId="39" fontId="21" fillId="0" borderId="0" applyFill="0">
      <alignment horizontal="right"/>
    </xf>
    <xf numFmtId="0" fontId="39" fillId="0" borderId="15" applyNumberFormat="0" applyFont="0" applyBorder="0" applyAlignment="0">
      <alignment horizontal="right"/>
    </xf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9" fontId="30" fillId="0" borderId="0" applyFill="0">
      <alignment horizontal="right"/>
    </xf>
    <xf numFmtId="0" fontId="23" fillId="0" borderId="0" applyNumberFormat="0" applyFont="0" applyBorder="0" applyAlignment="0"/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 indent="1"/>
    </xf>
    <xf numFmtId="39" fontId="30" fillId="0" borderId="0" applyFill="0"/>
    <xf numFmtId="0" fontId="23" fillId="0" borderId="0" applyNumberFormat="0" applyFont="0" applyFill="0" applyBorder="0" applyAlignment="0"/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 indent="2"/>
    </xf>
    <xf numFmtId="39" fontId="30" fillId="0" borderId="0" applyFill="0"/>
    <xf numFmtId="0" fontId="23" fillId="0" borderId="0" applyNumberFormat="0" applyFont="0" applyBorder="0" applyAlignment="0"/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 indent="3"/>
    </xf>
    <xf numFmtId="39" fontId="30" fillId="0" borderId="0" applyFill="0"/>
    <xf numFmtId="0" fontId="23" fillId="0" borderId="0" applyNumberFormat="0" applyFont="0" applyBorder="0" applyAlignment="0"/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 indent="4"/>
    </xf>
    <xf numFmtId="39" fontId="30" fillId="0" borderId="0" applyFill="0"/>
    <xf numFmtId="0" fontId="23" fillId="0" borderId="0" applyNumberFormat="0" applyFont="0" applyBorder="0" applyAlignment="0"/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 indent="5"/>
    </xf>
    <xf numFmtId="39" fontId="30" fillId="0" borderId="0" applyFill="0"/>
    <xf numFmtId="0" fontId="23" fillId="0" borderId="0" applyNumberFormat="0" applyFont="0" applyFill="0" applyBorder="0" applyAlignment="0"/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 indent="6"/>
    </xf>
    <xf numFmtId="39" fontId="30" fillId="0" borderId="0"/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 indent="9"/>
    </xf>
    <xf numFmtId="0" fontId="29" fillId="0" borderId="0"/>
    <xf numFmtId="0" fontId="55" fillId="0" borderId="0" applyFill="0" applyBorder="0" applyProtection="0">
      <alignment horizontal="left" vertical="top"/>
    </xf>
    <xf numFmtId="0" fontId="18" fillId="0" borderId="0"/>
    <xf numFmtId="165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9" fontId="60" fillId="0" borderId="0" applyFont="0" applyFill="0" applyBorder="0" applyAlignment="0" applyProtection="0"/>
    <xf numFmtId="0" fontId="60" fillId="0" borderId="0"/>
    <xf numFmtId="9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9" fillId="0" borderId="0"/>
    <xf numFmtId="166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68" fillId="0" borderId="0"/>
    <xf numFmtId="0" fontId="38" fillId="0" borderId="0"/>
    <xf numFmtId="0" fontId="38" fillId="0" borderId="0"/>
    <xf numFmtId="0" fontId="23" fillId="0" borderId="0"/>
    <xf numFmtId="0" fontId="56" fillId="0" borderId="0"/>
    <xf numFmtId="0" fontId="69" fillId="0" borderId="0"/>
    <xf numFmtId="0" fontId="1" fillId="0" borderId="0"/>
    <xf numFmtId="0" fontId="56" fillId="0" borderId="0"/>
    <xf numFmtId="171" fontId="37" fillId="0" borderId="0"/>
    <xf numFmtId="0" fontId="1" fillId="0" borderId="0"/>
    <xf numFmtId="0" fontId="37" fillId="0" borderId="0"/>
    <xf numFmtId="0" fontId="18" fillId="0" borderId="0"/>
    <xf numFmtId="0" fontId="23" fillId="0" borderId="0"/>
    <xf numFmtId="171" fontId="70" fillId="0" borderId="0"/>
    <xf numFmtId="0" fontId="60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69" fillId="0" borderId="0"/>
    <xf numFmtId="0" fontId="38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1" fillId="8" borderId="8" applyNumberFormat="0" applyFont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>
      <alignment horizontal="left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 indent="7"/>
    </xf>
    <xf numFmtId="9" fontId="59" fillId="0" borderId="0" applyFont="0" applyFill="0" applyBorder="0" applyAlignment="0" applyProtection="0"/>
    <xf numFmtId="0" fontId="45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6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171" fontId="71" fillId="0" borderId="16">
      <alignment horizontal="center"/>
    </xf>
    <xf numFmtId="0" fontId="23" fillId="0" borderId="0"/>
    <xf numFmtId="44" fontId="59" fillId="0" borderId="0" applyFont="0" applyFill="0" applyBorder="0" applyAlignment="0" applyProtection="0"/>
    <xf numFmtId="0" fontId="18" fillId="0" borderId="0"/>
    <xf numFmtId="0" fontId="72" fillId="0" borderId="0"/>
    <xf numFmtId="0" fontId="72" fillId="0" borderId="0"/>
    <xf numFmtId="0" fontId="23" fillId="0" borderId="0"/>
    <xf numFmtId="43" fontId="23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44" fontId="59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59" fillId="0" borderId="0" applyFont="0" applyFill="0" applyBorder="0" applyAlignment="0" applyProtection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9" fillId="0" borderId="0"/>
    <xf numFmtId="0" fontId="72" fillId="0" borderId="0"/>
    <xf numFmtId="0" fontId="72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43" fontId="1" fillId="0" borderId="0" applyFont="0" applyFill="0" applyBorder="0" applyAlignment="0" applyProtection="0"/>
  </cellStyleXfs>
  <cellXfs count="35">
    <xf numFmtId="0" fontId="0" fillId="0" borderId="0" xfId="0"/>
    <xf numFmtId="170" fontId="56" fillId="0" borderId="0" xfId="0" applyNumberFormat="1" applyFont="1"/>
    <xf numFmtId="0" fontId="58" fillId="0" borderId="0" xfId="0" applyFont="1"/>
    <xf numFmtId="0" fontId="56" fillId="39" borderId="0" xfId="0" applyFont="1" applyFill="1"/>
    <xf numFmtId="17" fontId="58" fillId="39" borderId="0" xfId="0" applyNumberFormat="1" applyFont="1" applyFill="1" applyAlignment="1">
      <alignment horizontal="right"/>
    </xf>
    <xf numFmtId="0" fontId="58" fillId="33" borderId="0" xfId="0" applyFont="1" applyFill="1" applyAlignment="1">
      <alignment horizontal="right"/>
    </xf>
    <xf numFmtId="17" fontId="58" fillId="33" borderId="0" xfId="0" applyNumberFormat="1" applyFont="1" applyFill="1" applyAlignment="1">
      <alignment horizontal="right"/>
    </xf>
    <xf numFmtId="0" fontId="56" fillId="0" borderId="0" xfId="0" applyFont="1"/>
    <xf numFmtId="0" fontId="23" fillId="0" borderId="0" xfId="149" applyFont="1"/>
    <xf numFmtId="0" fontId="57" fillId="0" borderId="0" xfId="149" applyFont="1"/>
    <xf numFmtId="0" fontId="58" fillId="39" borderId="0" xfId="0" applyFont="1" applyFill="1" applyBorder="1" applyAlignment="1">
      <alignment horizontal="center" wrapText="1"/>
    </xf>
    <xf numFmtId="0" fontId="58" fillId="0" borderId="0" xfId="0" applyFont="1" applyAlignment="1">
      <alignment wrapText="1"/>
    </xf>
    <xf numFmtId="0" fontId="57" fillId="0" borderId="0" xfId="0" applyFont="1"/>
    <xf numFmtId="0" fontId="58" fillId="39" borderId="0" xfId="0" applyFont="1" applyFill="1"/>
    <xf numFmtId="0" fontId="58" fillId="0" borderId="0" xfId="0" applyFont="1" applyFill="1"/>
    <xf numFmtId="0" fontId="58" fillId="0" borderId="0" xfId="0" applyFont="1" applyFill="1" applyBorder="1" applyAlignment="1">
      <alignment horizontal="center" wrapText="1"/>
    </xf>
    <xf numFmtId="0" fontId="70" fillId="0" borderId="0" xfId="496" applyFont="1"/>
    <xf numFmtId="172" fontId="56" fillId="0" borderId="0" xfId="507" applyNumberFormat="1" applyFont="1"/>
    <xf numFmtId="170" fontId="56" fillId="0" borderId="0" xfId="507" applyNumberFormat="1" applyFont="1"/>
    <xf numFmtId="170" fontId="57" fillId="0" borderId="0" xfId="0" applyNumberFormat="1" applyFont="1"/>
    <xf numFmtId="0" fontId="23" fillId="0" borderId="0" xfId="149" applyFont="1" applyFill="1"/>
    <xf numFmtId="0" fontId="56" fillId="0" borderId="0" xfId="0" applyFont="1" applyFill="1"/>
    <xf numFmtId="0" fontId="23" fillId="0" borderId="0" xfId="0" applyFont="1" applyFill="1"/>
    <xf numFmtId="170" fontId="56" fillId="0" borderId="0" xfId="0" applyNumberFormat="1" applyFont="1" applyFill="1"/>
    <xf numFmtId="4" fontId="56" fillId="0" borderId="0" xfId="0" applyNumberFormat="1" applyFont="1"/>
    <xf numFmtId="0" fontId="23" fillId="40" borderId="0" xfId="149" applyFont="1" applyFill="1"/>
    <xf numFmtId="0" fontId="56" fillId="40" borderId="0" xfId="0" applyFont="1" applyFill="1"/>
    <xf numFmtId="170" fontId="56" fillId="40" borderId="0" xfId="0" applyNumberFormat="1" applyFont="1" applyFill="1"/>
    <xf numFmtId="173" fontId="56" fillId="0" borderId="0" xfId="0" applyNumberFormat="1" applyFont="1"/>
    <xf numFmtId="1" fontId="56" fillId="0" borderId="0" xfId="507" applyNumberFormat="1" applyFont="1"/>
    <xf numFmtId="0" fontId="74" fillId="0" borderId="0" xfId="0" applyFont="1" applyAlignment="1">
      <alignment horizontal="left" vertical="center"/>
    </xf>
    <xf numFmtId="49" fontId="56" fillId="0" borderId="0" xfId="0" applyNumberFormat="1" applyFont="1"/>
    <xf numFmtId="170" fontId="23" fillId="0" borderId="0" xfId="0" applyNumberFormat="1" applyFont="1" applyFill="1"/>
    <xf numFmtId="0" fontId="58" fillId="0" borderId="0" xfId="0" applyFont="1" applyFill="1" applyAlignment="1">
      <alignment horizontal="right"/>
    </xf>
    <xf numFmtId="0" fontId="73" fillId="0" borderId="0" xfId="0" applyFont="1" applyFill="1" applyAlignment="1">
      <alignment horizontal="left"/>
    </xf>
  </cellXfs>
  <cellStyles count="508">
    <cellStyle name="20% - Accent1" xfId="18" builtinId="30" customBuiltin="1"/>
    <cellStyle name="20% - Accent1 2" xfId="383"/>
    <cellStyle name="20% - Accent2" xfId="22" builtinId="34" customBuiltin="1"/>
    <cellStyle name="20% - Accent2 2" xfId="384"/>
    <cellStyle name="20% - Accent3" xfId="26" builtinId="38" customBuiltin="1"/>
    <cellStyle name="20% - Accent3 2" xfId="385"/>
    <cellStyle name="20% - Accent4" xfId="30" builtinId="42" customBuiltin="1"/>
    <cellStyle name="20% - Accent4 2" xfId="386"/>
    <cellStyle name="20% - Accent5" xfId="34" builtinId="46" customBuiltin="1"/>
    <cellStyle name="20% - Accent5 2" xfId="387"/>
    <cellStyle name="20% - Accent6" xfId="38" builtinId="50" customBuiltin="1"/>
    <cellStyle name="20% - Accent6 2" xfId="388"/>
    <cellStyle name="40% - Accent1" xfId="19" builtinId="31" customBuiltin="1"/>
    <cellStyle name="40% - Accent1 2" xfId="389"/>
    <cellStyle name="40% - Accent2" xfId="23" builtinId="35" customBuiltin="1"/>
    <cellStyle name="40% - Accent2 2" xfId="390"/>
    <cellStyle name="40% - Accent3" xfId="27" builtinId="39" customBuiltin="1"/>
    <cellStyle name="40% - Accent3 2" xfId="391"/>
    <cellStyle name="40% - Accent4" xfId="31" builtinId="43" customBuiltin="1"/>
    <cellStyle name="40% - Accent4 2" xfId="392"/>
    <cellStyle name="40% - Accent5" xfId="35" builtinId="47" customBuiltin="1"/>
    <cellStyle name="40% - Accent5 2" xfId="393"/>
    <cellStyle name="40% - Accent6" xfId="39" builtinId="51" customBuiltin="1"/>
    <cellStyle name="40% - Accent6 2" xfId="394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ctive" xfId="42"/>
    <cellStyle name="Bad" xfId="7" builtinId="27" customBuiltin="1"/>
    <cellStyle name="C00A" xfId="43"/>
    <cellStyle name="C00B" xfId="44"/>
    <cellStyle name="C00L" xfId="45"/>
    <cellStyle name="C01A" xfId="46"/>
    <cellStyle name="C01B" xfId="47"/>
    <cellStyle name="C01H" xfId="48"/>
    <cellStyle name="C01L" xfId="49"/>
    <cellStyle name="C02A" xfId="50"/>
    <cellStyle name="C02B" xfId="51"/>
    <cellStyle name="C02H" xfId="52"/>
    <cellStyle name="C02L" xfId="53"/>
    <cellStyle name="C03A" xfId="54"/>
    <cellStyle name="C03B" xfId="55"/>
    <cellStyle name="C03H" xfId="56"/>
    <cellStyle name="C03L" xfId="57"/>
    <cellStyle name="C04A" xfId="58"/>
    <cellStyle name="C04B" xfId="59"/>
    <cellStyle name="C04H" xfId="60"/>
    <cellStyle name="C04L" xfId="61"/>
    <cellStyle name="C05A" xfId="62"/>
    <cellStyle name="C05B" xfId="63"/>
    <cellStyle name="C05H" xfId="64"/>
    <cellStyle name="C05L" xfId="65"/>
    <cellStyle name="C06A" xfId="66"/>
    <cellStyle name="C06B" xfId="67"/>
    <cellStyle name="C06H" xfId="68"/>
    <cellStyle name="C06L" xfId="69"/>
    <cellStyle name="C07A" xfId="70"/>
    <cellStyle name="C07B" xfId="71"/>
    <cellStyle name="C07H" xfId="72"/>
    <cellStyle name="C07L" xfId="73"/>
    <cellStyle name="Calculation" xfId="11" builtinId="22" customBuiltin="1"/>
    <cellStyle name="Check Cell" xfId="13" builtinId="23" customBuiltin="1"/>
    <cellStyle name="Comma" xfId="507" builtinId="3"/>
    <cellStyle name="Comma 10" xfId="160"/>
    <cellStyle name="Comma 2" xfId="74"/>
    <cellStyle name="Comma 2 2" xfId="155"/>
    <cellStyle name="Comma 3" xfId="75"/>
    <cellStyle name="Comma 4" xfId="154"/>
    <cellStyle name="Comma 5" xfId="153"/>
    <cellStyle name="Comma 6" xfId="152"/>
    <cellStyle name="Comma 6 2" xfId="344"/>
    <cellStyle name="Comma 6 2 2" xfId="436"/>
    <cellStyle name="Comma 6 3" xfId="399"/>
    <cellStyle name="Comma 7" xfId="312"/>
    <cellStyle name="Comma 7 2" xfId="376"/>
    <cellStyle name="Comma 8" xfId="340"/>
    <cellStyle name="Comma 9" xfId="397"/>
    <cellStyle name="Comma0" xfId="76"/>
    <cellStyle name="Comma0 2" xfId="151"/>
    <cellStyle name="Currency 2" xfId="374"/>
    <cellStyle name="Currency 3" xfId="426"/>
    <cellStyle name="Currency 4" xfId="307"/>
    <cellStyle name="Currency0" xfId="77"/>
    <cellStyle name="Currency0 2" xfId="150"/>
    <cellStyle name="Date" xfId="78"/>
    <cellStyle name="Date 2" xfId="162"/>
    <cellStyle name="Euro" xfId="79"/>
    <cellStyle name="Euro 2" xfId="164"/>
    <cellStyle name="Euro 3" xfId="163"/>
    <cellStyle name="EXPENSE REPORT" xfId="80"/>
    <cellStyle name="Explanatory Text" xfId="15" builtinId="53" customBuiltin="1"/>
    <cellStyle name="Explanatory Text 2" xfId="505"/>
    <cellStyle name="Fixed" xfId="81"/>
    <cellStyle name="Fixed 2" xfId="165"/>
    <cellStyle name="Good" xfId="6" builtinId="26" customBuiltin="1"/>
    <cellStyle name="Grey" xfId="82"/>
    <cellStyle name="Header1" xfId="83"/>
    <cellStyle name="Header2" xfId="84"/>
    <cellStyle name="Heading" xfId="85"/>
    <cellStyle name="Heading 1" xfId="2" builtinId="16" customBuiltin="1"/>
    <cellStyle name="Heading 1 2" xfId="499"/>
    <cellStyle name="Heading 2" xfId="3" builtinId="17" customBuiltin="1"/>
    <cellStyle name="Heading 2 2" xfId="500"/>
    <cellStyle name="Heading 3" xfId="4" builtinId="18" customBuiltin="1"/>
    <cellStyle name="Heading 3 2" xfId="501"/>
    <cellStyle name="Heading 4" xfId="5" builtinId="19" customBuiltin="1"/>
    <cellStyle name="Heading 4 2" xfId="502"/>
    <cellStyle name="Heading1" xfId="86"/>
    <cellStyle name="Hyperlink 2" xfId="156"/>
    <cellStyle name="Hyperlink 2 2" xfId="166"/>
    <cellStyle name="Hyperlink 2 3" xfId="167"/>
    <cellStyle name="Hyperlink 3" xfId="168"/>
    <cellStyle name="Input" xfId="9" builtinId="20" customBuiltin="1"/>
    <cellStyle name="Input [yellow]" xfId="87"/>
    <cellStyle name="Lines" xfId="88"/>
    <cellStyle name="Linked Cell" xfId="12" builtinId="24" customBuiltin="1"/>
    <cellStyle name="Linked Cell 2" xfId="503"/>
    <cellStyle name="Map Data Values" xfId="169"/>
    <cellStyle name="Map Data Values 2" xfId="170"/>
    <cellStyle name="Map Data Values 3" xfId="171"/>
    <cellStyle name="Map Distance" xfId="172"/>
    <cellStyle name="Map Distance 2" xfId="173"/>
    <cellStyle name="Map Distance 3" xfId="174"/>
    <cellStyle name="Map Legend" xfId="175"/>
    <cellStyle name="Map Legend 2" xfId="176"/>
    <cellStyle name="Map Legend 3" xfId="177"/>
    <cellStyle name="Map Object Names" xfId="178"/>
    <cellStyle name="Map Object Names 2" xfId="179"/>
    <cellStyle name="Map Object Names 3" xfId="180"/>
    <cellStyle name="Map Title" xfId="181"/>
    <cellStyle name="Map Title 2" xfId="182"/>
    <cellStyle name="Map Title 3" xfId="183"/>
    <cellStyle name="Neutral" xfId="8" builtinId="28" customBuiltin="1"/>
    <cellStyle name="no dec" xfId="89"/>
    <cellStyle name="Normal" xfId="0" builtinId="0"/>
    <cellStyle name="Normal - Style1" xfId="90"/>
    <cellStyle name="Normal 10" xfId="184"/>
    <cellStyle name="Normal 10 2" xfId="185"/>
    <cellStyle name="Normal 11" xfId="186"/>
    <cellStyle name="Normal 11 2" xfId="187"/>
    <cellStyle name="Normal 12" xfId="188"/>
    <cellStyle name="Normal 12 2" xfId="189"/>
    <cellStyle name="Normal 13" xfId="190"/>
    <cellStyle name="Normal 13 2" xfId="191"/>
    <cellStyle name="Normal 14" xfId="192"/>
    <cellStyle name="Normal 14 2" xfId="193"/>
    <cellStyle name="Normal 15" xfId="194"/>
    <cellStyle name="Normal 16" xfId="195"/>
    <cellStyle name="Normal 16 2" xfId="196"/>
    <cellStyle name="Normal 17" xfId="197"/>
    <cellStyle name="Normal 17 2" xfId="198"/>
    <cellStyle name="Normal 18" xfId="199"/>
    <cellStyle name="Normal 18 2" xfId="200"/>
    <cellStyle name="Normal 18 2 2" xfId="347"/>
    <cellStyle name="Normal 18 2 2 2" xfId="439"/>
    <cellStyle name="Normal 18 2 3" xfId="401"/>
    <cellStyle name="Normal 18 3" xfId="346"/>
    <cellStyle name="Normal 18 3 2" xfId="438"/>
    <cellStyle name="Normal 18 4" xfId="400"/>
    <cellStyle name="Normal 19" xfId="201"/>
    <cellStyle name="Normal 19 2" xfId="348"/>
    <cellStyle name="Normal 19 2 2" xfId="440"/>
    <cellStyle name="Normal 19 3" xfId="402"/>
    <cellStyle name="Normal 2" xfId="91"/>
    <cellStyle name="Normal 2 2" xfId="92"/>
    <cellStyle name="Normal 2 2 2" xfId="202"/>
    <cellStyle name="Normal 2 2 3" xfId="203"/>
    <cellStyle name="Normal 2 2 4" xfId="204"/>
    <cellStyle name="Normal 2 3" xfId="205"/>
    <cellStyle name="Normal 2 3 2" xfId="350"/>
    <cellStyle name="Normal 2 3 2 2" xfId="442"/>
    <cellStyle name="Normal 2 3 3" xfId="403"/>
    <cellStyle name="Normal 2 4" xfId="206"/>
    <cellStyle name="Normal 2 5" xfId="207"/>
    <cellStyle name="Normal 2 6" xfId="315"/>
    <cellStyle name="Normal 2 6 2" xfId="377"/>
    <cellStyle name="Normal 2 6 2 2" xfId="465"/>
    <cellStyle name="Normal 2 6 3" xfId="427"/>
    <cellStyle name="Normal 2 7" xfId="325"/>
    <cellStyle name="Normal 2 8" xfId="474"/>
    <cellStyle name="Normal 2 9" xfId="158"/>
    <cellStyle name="Normal 2_temp" xfId="208"/>
    <cellStyle name="Normal 20" xfId="209"/>
    <cellStyle name="Normal 21" xfId="210"/>
    <cellStyle name="Normal 22" xfId="211"/>
    <cellStyle name="Normal 22 2" xfId="351"/>
    <cellStyle name="Normal 22 2 2" xfId="443"/>
    <cellStyle name="Normal 22 3" xfId="404"/>
    <cellStyle name="Normal 23" xfId="212"/>
    <cellStyle name="Normal 23 2" xfId="352"/>
    <cellStyle name="Normal 23 2 2" xfId="444"/>
    <cellStyle name="Normal 23 3" xfId="405"/>
    <cellStyle name="Normal 24" xfId="213"/>
    <cellStyle name="Normal 25" xfId="214"/>
    <cellStyle name="Normal 26" xfId="215"/>
    <cellStyle name="Normal 27" xfId="306"/>
    <cellStyle name="Normal 27 2" xfId="373"/>
    <cellStyle name="Normal 28" xfId="309"/>
    <cellStyle name="Normal 29" xfId="310"/>
    <cellStyle name="Normal 3" xfId="93"/>
    <cellStyle name="Normal 3 2" xfId="94"/>
    <cellStyle name="Normal 3 3" xfId="217"/>
    <cellStyle name="Normal 3 4" xfId="308"/>
    <cellStyle name="Normal 3 5" xfId="216"/>
    <cellStyle name="Normal 3_SRR_2008_1-15-09djb(1)" xfId="218"/>
    <cellStyle name="Normal 30" xfId="311"/>
    <cellStyle name="Normal 30 2" xfId="375"/>
    <cellStyle name="Normal 31" xfId="313"/>
    <cellStyle name="Normal 32" xfId="317"/>
    <cellStyle name="Normal 33" xfId="314"/>
    <cellStyle name="Normal 34" xfId="318"/>
    <cellStyle name="Normal 35" xfId="320"/>
    <cellStyle name="Normal 36" xfId="321"/>
    <cellStyle name="Normal 37" xfId="319"/>
    <cellStyle name="Normal 38" xfId="322"/>
    <cellStyle name="Normal 39" xfId="323"/>
    <cellStyle name="Normal 4" xfId="95"/>
    <cellStyle name="Normal 4 2" xfId="96"/>
    <cellStyle name="Normal 4 3" xfId="220"/>
    <cellStyle name="Normal 4 4" xfId="221"/>
    <cellStyle name="Normal 4 5" xfId="222"/>
    <cellStyle name="Normal 4 5 2" xfId="354"/>
    <cellStyle name="Normal 4 5 2 2" xfId="446"/>
    <cellStyle name="Normal 4 5 3" xfId="407"/>
    <cellStyle name="Normal 4 6" xfId="353"/>
    <cellStyle name="Normal 4 6 2" xfId="445"/>
    <cellStyle name="Normal 4 7" xfId="406"/>
    <cellStyle name="Normal 4 8" xfId="219"/>
    <cellStyle name="Normal 4_temp" xfId="223"/>
    <cellStyle name="Normal 40" xfId="324"/>
    <cellStyle name="Normal 41" xfId="326"/>
    <cellStyle name="Normal 42" xfId="327"/>
    <cellStyle name="Normal 43" xfId="328"/>
    <cellStyle name="Normal 44" xfId="329"/>
    <cellStyle name="Normal 45" xfId="330"/>
    <cellStyle name="Normal 46" xfId="335"/>
    <cellStyle name="Normal 46 2" xfId="430"/>
    <cellStyle name="Normal 47" xfId="339"/>
    <cellStyle name="Normal 48" xfId="337"/>
    <cellStyle name="Normal 48 2" xfId="432"/>
    <cellStyle name="Normal 49" xfId="338"/>
    <cellStyle name="Normal 49 2" xfId="433"/>
    <cellStyle name="Normal 5" xfId="97"/>
    <cellStyle name="Normal 5 2" xfId="225"/>
    <cellStyle name="Normal 5 3" xfId="226"/>
    <cellStyle name="Normal 5 4" xfId="224"/>
    <cellStyle name="Normal 50" xfId="372"/>
    <cellStyle name="Normal 50 2" xfId="464"/>
    <cellStyle name="Normal 51" xfId="342"/>
    <cellStyle name="Normal 51 2" xfId="434"/>
    <cellStyle name="Normal 52" xfId="379"/>
    <cellStyle name="Normal 52 2" xfId="467"/>
    <cellStyle name="Normal 53" xfId="345"/>
    <cellStyle name="Normal 53 2" xfId="437"/>
    <cellStyle name="Normal 54" xfId="381"/>
    <cellStyle name="Normal 55" xfId="378"/>
    <cellStyle name="Normal 55 2" xfId="466"/>
    <cellStyle name="Normal 56" xfId="343"/>
    <cellStyle name="Normal 56 2" xfId="435"/>
    <cellStyle name="Normal 57" xfId="349"/>
    <cellStyle name="Normal 57 2" xfId="441"/>
    <cellStyle name="Normal 58" xfId="396"/>
    <cellStyle name="Normal 59" xfId="429"/>
    <cellStyle name="Normal 6" xfId="98"/>
    <cellStyle name="Normal 6 2" xfId="228"/>
    <cellStyle name="Normal 6 2 2" xfId="229"/>
    <cellStyle name="Normal 6 2 2 2" xfId="230"/>
    <cellStyle name="Normal 6 2 2 2 2" xfId="357"/>
    <cellStyle name="Normal 6 2 2 2 2 2" xfId="449"/>
    <cellStyle name="Normal 6 2 2 2 3" xfId="410"/>
    <cellStyle name="Normal 6 2 2 3" xfId="356"/>
    <cellStyle name="Normal 6 2 2 3 2" xfId="448"/>
    <cellStyle name="Normal 6 2 2 4" xfId="409"/>
    <cellStyle name="Normal 6 2 3" xfId="231"/>
    <cellStyle name="Normal 6 2 3 2" xfId="358"/>
    <cellStyle name="Normal 6 2 3 2 2" xfId="450"/>
    <cellStyle name="Normal 6 2 3 3" xfId="411"/>
    <cellStyle name="Normal 6 2 4" xfId="355"/>
    <cellStyle name="Normal 6 2 4 2" xfId="447"/>
    <cellStyle name="Normal 6 2 5" xfId="408"/>
    <cellStyle name="Normal 6 3" xfId="232"/>
    <cellStyle name="Normal 6 3 2" xfId="233"/>
    <cellStyle name="Normal 6 3 2 2" xfId="360"/>
    <cellStyle name="Normal 6 3 2 2 2" xfId="452"/>
    <cellStyle name="Normal 6 3 2 3" xfId="413"/>
    <cellStyle name="Normal 6 3 3" xfId="359"/>
    <cellStyle name="Normal 6 3 3 2" xfId="451"/>
    <cellStyle name="Normal 6 3 4" xfId="412"/>
    <cellStyle name="Normal 6 4" xfId="234"/>
    <cellStyle name="Normal 6 4 2" xfId="361"/>
    <cellStyle name="Normal 6 4 2 2" xfId="453"/>
    <cellStyle name="Normal 6 4 3" xfId="414"/>
    <cellStyle name="Normal 6 5" xfId="235"/>
    <cellStyle name="Normal 6 5 2" xfId="362"/>
    <cellStyle name="Normal 6 5 2 2" xfId="454"/>
    <cellStyle name="Normal 6 5 3" xfId="415"/>
    <cellStyle name="Normal 6 6" xfId="481"/>
    <cellStyle name="Normal 6 7" xfId="227"/>
    <cellStyle name="Normal 6_temp" xfId="236"/>
    <cellStyle name="Normal 60" xfId="469"/>
    <cellStyle name="Normal 61" xfId="382"/>
    <cellStyle name="Normal 62" xfId="425"/>
    <cellStyle name="Normal 63" xfId="470"/>
    <cellStyle name="Normal 64" xfId="475"/>
    <cellStyle name="Normal 65" xfId="476"/>
    <cellStyle name="Normal 66" xfId="477"/>
    <cellStyle name="Normal 67" xfId="471"/>
    <cellStyle name="Normal 68" xfId="478"/>
    <cellStyle name="Normal 69" xfId="472"/>
    <cellStyle name="Normal 7" xfId="41"/>
    <cellStyle name="Normal 7 2" xfId="238"/>
    <cellStyle name="Normal 7 2 2" xfId="239"/>
    <cellStyle name="Normal 7 2 2 2" xfId="364"/>
    <cellStyle name="Normal 7 2 2 2 2" xfId="456"/>
    <cellStyle name="Normal 7 2 2 3" xfId="417"/>
    <cellStyle name="Normal 7 2 3" xfId="363"/>
    <cellStyle name="Normal 7 2 3 2" xfId="455"/>
    <cellStyle name="Normal 7 2 4" xfId="416"/>
    <cellStyle name="Normal 7 3" xfId="240"/>
    <cellStyle name="Normal 7 3 2" xfId="365"/>
    <cellStyle name="Normal 7 3 2 2" xfId="457"/>
    <cellStyle name="Normal 7 3 3" xfId="418"/>
    <cellStyle name="Normal 7 4" xfId="241"/>
    <cellStyle name="Normal 7 4 2" xfId="366"/>
    <cellStyle name="Normal 7 4 2 2" xfId="458"/>
    <cellStyle name="Normal 7 4 3" xfId="419"/>
    <cellStyle name="Normal 7 5" xfId="237"/>
    <cellStyle name="Normal 70" xfId="479"/>
    <cellStyle name="Normal 71" xfId="480"/>
    <cellStyle name="Normal 72" xfId="482"/>
    <cellStyle name="Normal 73" xfId="473"/>
    <cellStyle name="Normal 74" xfId="483"/>
    <cellStyle name="Normal 75" xfId="161"/>
    <cellStyle name="Normal 76" xfId="332"/>
    <cellStyle name="Normal 76 2" xfId="497"/>
    <cellStyle name="Normal 77" xfId="489"/>
    <cellStyle name="Normal 78" xfId="334"/>
    <cellStyle name="Normal 79" xfId="494"/>
    <cellStyle name="Normal 8" xfId="149"/>
    <cellStyle name="Normal 8 2" xfId="243"/>
    <cellStyle name="Normal 8 3" xfId="244"/>
    <cellStyle name="Normal 8 4" xfId="245"/>
    <cellStyle name="Normal 8 5" xfId="242"/>
    <cellStyle name="Normal 80" xfId="487"/>
    <cellStyle name="Normal 81" xfId="486"/>
    <cellStyle name="Normal 82" xfId="485"/>
    <cellStyle name="Normal 83" xfId="491"/>
    <cellStyle name="Normal 84" xfId="495"/>
    <cellStyle name="Normal 85" xfId="496"/>
    <cellStyle name="Normal 9" xfId="246"/>
    <cellStyle name="Normal 9 2" xfId="247"/>
    <cellStyle name="Normal2" xfId="99"/>
    <cellStyle name="Note 2" xfId="248"/>
    <cellStyle name="Note 2 2" xfId="367"/>
    <cellStyle name="Note 2 2 2" xfId="459"/>
    <cellStyle name="Note 2 3" xfId="420"/>
    <cellStyle name="Note 3" xfId="336"/>
    <cellStyle name="Note 3 2" xfId="431"/>
    <cellStyle name="Note 4" xfId="395"/>
    <cellStyle name="Output" xfId="10" builtinId="21" customBuiltin="1"/>
    <cellStyle name="Percent (0)" xfId="100"/>
    <cellStyle name="Percent [2]" xfId="101"/>
    <cellStyle name="Percent 10" xfId="380"/>
    <cellStyle name="Percent 11" xfId="398"/>
    <cellStyle name="Percent 12" xfId="428"/>
    <cellStyle name="Percent 13" xfId="468"/>
    <cellStyle name="Percent 14" xfId="159"/>
    <cellStyle name="Percent 15" xfId="331"/>
    <cellStyle name="Percent 16" xfId="488"/>
    <cellStyle name="Percent 17" xfId="493"/>
    <cellStyle name="Percent 18" xfId="333"/>
    <cellStyle name="Percent 19" xfId="490"/>
    <cellStyle name="Percent 2" xfId="102"/>
    <cellStyle name="Percent 2 2" xfId="249"/>
    <cellStyle name="Percent 2 2 2" xfId="250"/>
    <cellStyle name="Percent 2 2 2 2" xfId="368"/>
    <cellStyle name="Percent 2 2 2 2 2" xfId="460"/>
    <cellStyle name="Percent 2 2 2 3" xfId="421"/>
    <cellStyle name="Percent 2 2 3" xfId="251"/>
    <cellStyle name="Percent 2 3" xfId="252"/>
    <cellStyle name="Percent 2 4" xfId="253"/>
    <cellStyle name="Percent 2 5" xfId="316"/>
    <cellStyle name="Percent 2 6" xfId="157"/>
    <cellStyle name="Percent 20" xfId="492"/>
    <cellStyle name="Percent 21" xfId="268"/>
    <cellStyle name="Percent 22" xfId="484"/>
    <cellStyle name="Percent 3" xfId="254"/>
    <cellStyle name="Percent 3 2" xfId="255"/>
    <cellStyle name="Percent 3 3" xfId="256"/>
    <cellStyle name="Percent 4" xfId="257"/>
    <cellStyle name="Percent 4 2" xfId="258"/>
    <cellStyle name="Percent 5" xfId="259"/>
    <cellStyle name="Percent 6" xfId="260"/>
    <cellStyle name="Percent 7" xfId="261"/>
    <cellStyle name="Percent 7 2" xfId="262"/>
    <cellStyle name="Percent 7 2 2" xfId="370"/>
    <cellStyle name="Percent 7 2 2 2" xfId="462"/>
    <cellStyle name="Percent 7 2 3" xfId="423"/>
    <cellStyle name="Percent 7 3" xfId="369"/>
    <cellStyle name="Percent 7 3 2" xfId="461"/>
    <cellStyle name="Percent 7 4" xfId="422"/>
    <cellStyle name="Percent 8" xfId="263"/>
    <cellStyle name="Percent 8 2" xfId="371"/>
    <cellStyle name="Percent 8 2 2" xfId="463"/>
    <cellStyle name="Percent 8 3" xfId="424"/>
    <cellStyle name="Percent 9" xfId="341"/>
    <cellStyle name="PSChar" xfId="103"/>
    <cellStyle name="PSDate" xfId="104"/>
    <cellStyle name="PSDec" xfId="105"/>
    <cellStyle name="PSHeading" xfId="106"/>
    <cellStyle name="PSInt" xfId="107"/>
    <cellStyle name="PSSpacer" xfId="108"/>
    <cellStyle name="R00A" xfId="109"/>
    <cellStyle name="R00B" xfId="110"/>
    <cellStyle name="R00B 2" xfId="265"/>
    <cellStyle name="R00B 3" xfId="264"/>
    <cellStyle name="R00L" xfId="111"/>
    <cellStyle name="R00L 2" xfId="267"/>
    <cellStyle name="R00L 3" xfId="266"/>
    <cellStyle name="R01A" xfId="112"/>
    <cellStyle name="R01B" xfId="113"/>
    <cellStyle name="R01H" xfId="114"/>
    <cellStyle name="R01L" xfId="115"/>
    <cellStyle name="R02A" xfId="116"/>
    <cellStyle name="R02B" xfId="117"/>
    <cellStyle name="R02H" xfId="118"/>
    <cellStyle name="R02H 2" xfId="270"/>
    <cellStyle name="R02H 3" xfId="269"/>
    <cellStyle name="R02L" xfId="119"/>
    <cellStyle name="R02L 2" xfId="272"/>
    <cellStyle name="R02L 3" xfId="271"/>
    <cellStyle name="R03A" xfId="120"/>
    <cellStyle name="R03B" xfId="121"/>
    <cellStyle name="R03H" xfId="122"/>
    <cellStyle name="R03H 2" xfId="274"/>
    <cellStyle name="R03H 3" xfId="273"/>
    <cellStyle name="R03L" xfId="123"/>
    <cellStyle name="R03L 2" xfId="276"/>
    <cellStyle name="R03L 3" xfId="275"/>
    <cellStyle name="R04A" xfId="124"/>
    <cellStyle name="R04B" xfId="125"/>
    <cellStyle name="R04H" xfId="126"/>
    <cellStyle name="R04H 2" xfId="278"/>
    <cellStyle name="R04H 3" xfId="277"/>
    <cellStyle name="R04L" xfId="127"/>
    <cellStyle name="R04L 2" xfId="280"/>
    <cellStyle name="R04L 3" xfId="279"/>
    <cellStyle name="R05A" xfId="128"/>
    <cellStyle name="R05B" xfId="129"/>
    <cellStyle name="R05H" xfId="130"/>
    <cellStyle name="R05H 2" xfId="282"/>
    <cellStyle name="R05H 3" xfId="281"/>
    <cellStyle name="R05L" xfId="131"/>
    <cellStyle name="R05L 2" xfId="284"/>
    <cellStyle name="R05L 3" xfId="283"/>
    <cellStyle name="R06A" xfId="132"/>
    <cellStyle name="R06B" xfId="133"/>
    <cellStyle name="R06H" xfId="134"/>
    <cellStyle name="R06H 2" xfId="286"/>
    <cellStyle name="R06H 3" xfId="285"/>
    <cellStyle name="R06L" xfId="135"/>
    <cellStyle name="R06L 2" xfId="288"/>
    <cellStyle name="R06L 3" xfId="287"/>
    <cellStyle name="R07A" xfId="136"/>
    <cellStyle name="R07B" xfId="137"/>
    <cellStyle name="R07H" xfId="138"/>
    <cellStyle name="R07H 2" xfId="290"/>
    <cellStyle name="R07H 3" xfId="289"/>
    <cellStyle name="R07L" xfId="139"/>
    <cellStyle name="R07L 2" xfId="292"/>
    <cellStyle name="R07L 3" xfId="291"/>
    <cellStyle name="R08A" xfId="140"/>
    <cellStyle name="R08H" xfId="141"/>
    <cellStyle name="R08H 2" xfId="294"/>
    <cellStyle name="R08H 3" xfId="293"/>
    <cellStyle name="R08L" xfId="142"/>
    <cellStyle name="R08L 2" xfId="296"/>
    <cellStyle name="R08L 3" xfId="295"/>
    <cellStyle name="R09H" xfId="143"/>
    <cellStyle name="R09H 2" xfId="298"/>
    <cellStyle name="R09H 3" xfId="297"/>
    <cellStyle name="R09L" xfId="144"/>
    <cellStyle name="R09L 2" xfId="300"/>
    <cellStyle name="R09L 3" xfId="299"/>
    <cellStyle name="R10H" xfId="145"/>
    <cellStyle name="R10H 2" xfId="302"/>
    <cellStyle name="R10H 3" xfId="301"/>
    <cellStyle name="R10L" xfId="146"/>
    <cellStyle name="R10L 2" xfId="304"/>
    <cellStyle name="R10L 3" xfId="303"/>
    <cellStyle name="Style 1" xfId="147"/>
    <cellStyle name="style_col_headings" xfId="305"/>
    <cellStyle name="Tickmark" xfId="148"/>
    <cellStyle name="Title" xfId="1" builtinId="15" customBuiltin="1"/>
    <cellStyle name="Title 2" xfId="498"/>
    <cellStyle name="Total" xfId="16" builtinId="25" customBuiltin="1"/>
    <cellStyle name="Total 2" xfId="506"/>
    <cellStyle name="Warning Text" xfId="14" builtinId="11" customBuiltin="1"/>
    <cellStyle name="Warning Text 2" xfId="5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C3" sqref="C3"/>
    </sheetView>
  </sheetViews>
  <sheetFormatPr defaultRowHeight="12.75" x14ac:dyDescent="0.2"/>
  <cols>
    <col min="1" max="1" width="17.42578125" style="7" bestFit="1" customWidth="1"/>
    <col min="2" max="2" width="9" style="7" customWidth="1"/>
    <col min="3" max="3" width="25" style="2" customWidth="1"/>
    <col min="4" max="4" width="24.85546875" style="2" customWidth="1"/>
    <col min="5" max="5" width="28.85546875" style="2" customWidth="1"/>
    <col min="6" max="6" width="28" style="2" customWidth="1"/>
    <col min="7" max="16384" width="9.140625" style="2"/>
  </cols>
  <sheetData>
    <row r="1" spans="1:10" ht="18" x14ac:dyDescent="0.25">
      <c r="A1" s="34" t="s">
        <v>123</v>
      </c>
      <c r="B1" s="34"/>
      <c r="C1" s="34"/>
      <c r="D1" s="34"/>
      <c r="E1" s="34"/>
      <c r="F1" s="34"/>
    </row>
    <row r="2" spans="1:10" ht="38.25" x14ac:dyDescent="0.2">
      <c r="A2" s="14" t="s">
        <v>53</v>
      </c>
      <c r="B2" s="14" t="s">
        <v>58</v>
      </c>
      <c r="C2" s="15" t="s">
        <v>54</v>
      </c>
      <c r="D2" s="15" t="s">
        <v>55</v>
      </c>
      <c r="E2" s="15" t="s">
        <v>56</v>
      </c>
      <c r="F2" s="15" t="s">
        <v>57</v>
      </c>
      <c r="G2" s="11"/>
      <c r="H2" s="11"/>
      <c r="I2" s="11"/>
      <c r="J2" s="11"/>
    </row>
    <row r="3" spans="1:10" x14ac:dyDescent="0.2">
      <c r="A3" s="8" t="s">
        <v>51</v>
      </c>
      <c r="B3" s="16" t="s">
        <v>110</v>
      </c>
      <c r="C3" s="1">
        <f>+Unemployment!E2</f>
        <v>4.9000000000000004</v>
      </c>
      <c r="D3" s="1">
        <f>+Unemployment!F2</f>
        <v>-0.39999999999999947</v>
      </c>
      <c r="E3" s="1">
        <f>+Total_Employment!F2</f>
        <v>1.7232273012161903</v>
      </c>
      <c r="F3" s="1">
        <f>+Government_Employment!F2</f>
        <v>0.69930069930070893</v>
      </c>
    </row>
    <row r="4" spans="1:10" x14ac:dyDescent="0.2">
      <c r="A4" s="8" t="s">
        <v>0</v>
      </c>
      <c r="B4" s="16" t="s">
        <v>59</v>
      </c>
      <c r="C4" s="1">
        <f>+Unemployment!E3</f>
        <v>5.7</v>
      </c>
      <c r="D4" s="1">
        <f>+Unemployment!F3</f>
        <v>-0.39999999999999947</v>
      </c>
      <c r="E4" s="1">
        <f>+Total_Employment!F3</f>
        <v>0.68756734568218292</v>
      </c>
      <c r="F4" s="1">
        <f>+Government_Employment!F3</f>
        <v>-1.0815088367185477</v>
      </c>
    </row>
    <row r="5" spans="1:10" x14ac:dyDescent="0.2">
      <c r="A5" s="8" t="s">
        <v>1</v>
      </c>
      <c r="B5" s="16" t="s">
        <v>60</v>
      </c>
      <c r="C5" s="1">
        <f>+Unemployment!E4</f>
        <v>6.7</v>
      </c>
      <c r="D5" s="1">
        <f>+Unemployment!F4</f>
        <v>0.20000000000000018</v>
      </c>
      <c r="E5" s="1">
        <f>+Total_Employment!F4</f>
        <v>0.23577954612437058</v>
      </c>
      <c r="F5" s="1">
        <f>+Government_Employment!F4</f>
        <v>1.585365853658538</v>
      </c>
    </row>
    <row r="6" spans="1:10" x14ac:dyDescent="0.2">
      <c r="A6" s="8" t="s">
        <v>2</v>
      </c>
      <c r="B6" s="16" t="s">
        <v>61</v>
      </c>
      <c r="C6" s="1">
        <f>+Unemployment!E5</f>
        <v>6</v>
      </c>
      <c r="D6" s="1">
        <f>+Unemployment!F5</f>
        <v>0</v>
      </c>
      <c r="E6" s="1">
        <f>+Total_Employment!F5</f>
        <v>2.5531107738998582</v>
      </c>
      <c r="F6" s="1">
        <f>+Government_Employment!F5</f>
        <v>-0.61530888506029502</v>
      </c>
    </row>
    <row r="7" spans="1:10" x14ac:dyDescent="0.2">
      <c r="A7" s="8" t="s">
        <v>3</v>
      </c>
      <c r="B7" s="16" t="s">
        <v>62</v>
      </c>
      <c r="C7" s="1">
        <f>+Unemployment!E6</f>
        <v>3.9</v>
      </c>
      <c r="D7" s="1">
        <f>+Unemployment!F6</f>
        <v>-1.3000000000000003</v>
      </c>
      <c r="E7" s="1">
        <f>+Total_Employment!F6</f>
        <v>1.3808500082685526</v>
      </c>
      <c r="F7" s="1">
        <f>+Government_Employment!F6</f>
        <v>0.18761726078799779</v>
      </c>
    </row>
    <row r="8" spans="1:10" x14ac:dyDescent="0.2">
      <c r="A8" s="8" t="s">
        <v>4</v>
      </c>
      <c r="B8" s="16" t="s">
        <v>63</v>
      </c>
      <c r="C8" s="1">
        <f>+Unemployment!E7</f>
        <v>5.5</v>
      </c>
      <c r="D8" s="1">
        <f>+Unemployment!F7</f>
        <v>-0.59999999999999964</v>
      </c>
      <c r="E8" s="1">
        <f>+Total_Employment!F7</f>
        <v>2.3246289033411083</v>
      </c>
      <c r="F8" s="1">
        <f>+Government_Employment!F7</f>
        <v>1.8111675126903481</v>
      </c>
    </row>
    <row r="9" spans="1:10" x14ac:dyDescent="0.2">
      <c r="A9" s="8" t="s">
        <v>5</v>
      </c>
      <c r="B9" s="16" t="s">
        <v>64</v>
      </c>
      <c r="C9" s="1">
        <f>+Unemployment!E8</f>
        <v>3.8</v>
      </c>
      <c r="D9" s="1">
        <f>+Unemployment!F8</f>
        <v>0</v>
      </c>
      <c r="E9" s="1">
        <f>+Total_Employment!F8</f>
        <v>2.9191911244000224</v>
      </c>
      <c r="F9" s="1">
        <f>+Government_Employment!F8</f>
        <v>2.7817745803357274</v>
      </c>
    </row>
    <row r="10" spans="1:10" x14ac:dyDescent="0.2">
      <c r="A10" s="8" t="s">
        <v>6</v>
      </c>
      <c r="B10" s="16" t="s">
        <v>65</v>
      </c>
      <c r="C10" s="1">
        <f>+Unemployment!E9</f>
        <v>5.7</v>
      </c>
      <c r="D10" s="1">
        <f>+Unemployment!F9</f>
        <v>0.29999999999999982</v>
      </c>
      <c r="E10" s="1">
        <f>+Total_Employment!F9</f>
        <v>1.2075561932090029</v>
      </c>
      <c r="F10" s="1">
        <f>+Government_Employment!F9</f>
        <v>4.180602006689238E-2</v>
      </c>
    </row>
    <row r="11" spans="1:10" x14ac:dyDescent="0.2">
      <c r="A11" s="8" t="s">
        <v>7</v>
      </c>
      <c r="B11" s="16" t="s">
        <v>66</v>
      </c>
      <c r="C11" s="1">
        <f>+Unemployment!E10</f>
        <v>4.3</v>
      </c>
      <c r="D11" s="1">
        <f>+Unemployment!F10</f>
        <v>-0.60000000000000053</v>
      </c>
      <c r="E11" s="1">
        <f>+Total_Employment!F10</f>
        <v>2.2207417277370745</v>
      </c>
      <c r="F11" s="1">
        <f>+Government_Employment!F10</f>
        <v>-2.1308980213089912</v>
      </c>
    </row>
    <row r="12" spans="1:10" x14ac:dyDescent="0.2">
      <c r="A12" s="8" t="s">
        <v>8</v>
      </c>
      <c r="B12" s="16" t="s">
        <v>67</v>
      </c>
      <c r="C12" s="1">
        <f>+Unemployment!E11</f>
        <v>5.9</v>
      </c>
      <c r="D12" s="1">
        <f>+Unemployment!F11</f>
        <v>-0.89999999999999947</v>
      </c>
      <c r="E12" s="1">
        <f>+Total_Employment!F11</f>
        <v>0.80844960229495832</v>
      </c>
      <c r="F12" s="1">
        <f>+Government_Employment!F11</f>
        <v>1.0901467505241014</v>
      </c>
    </row>
    <row r="13" spans="1:10" x14ac:dyDescent="0.2">
      <c r="A13" s="8" t="s">
        <v>9</v>
      </c>
      <c r="B13" s="16" t="s">
        <v>68</v>
      </c>
      <c r="C13" s="1">
        <f>+Unemployment!E12</f>
        <v>4.7</v>
      </c>
      <c r="D13" s="1">
        <f>+Unemployment!F12</f>
        <v>-0.5</v>
      </c>
      <c r="E13" s="1">
        <f>+Total_Employment!F12</f>
        <v>3.0854225499747034</v>
      </c>
      <c r="F13" s="1">
        <f>+Government_Employment!F12</f>
        <v>1.6844053678852333</v>
      </c>
    </row>
    <row r="14" spans="1:10" x14ac:dyDescent="0.2">
      <c r="A14" s="8" t="s">
        <v>10</v>
      </c>
      <c r="B14" s="16" t="s">
        <v>69</v>
      </c>
      <c r="C14" s="1">
        <f>+Unemployment!E13</f>
        <v>5</v>
      </c>
      <c r="D14" s="1">
        <f>+Unemployment!F13</f>
        <v>-0.70000000000000018</v>
      </c>
      <c r="E14" s="1">
        <f>+Total_Employment!F13</f>
        <v>2.7211840194838688</v>
      </c>
      <c r="F14" s="1">
        <f>+Government_Employment!F13</f>
        <v>0.69107484193500213</v>
      </c>
    </row>
    <row r="15" spans="1:10" x14ac:dyDescent="0.2">
      <c r="A15" s="8" t="s">
        <v>11</v>
      </c>
      <c r="B15" s="16" t="s">
        <v>70</v>
      </c>
      <c r="C15" s="1">
        <f>+Unemployment!E14</f>
        <v>3.5</v>
      </c>
      <c r="D15" s="1">
        <f>+Unemployment!F14</f>
        <v>-0.10000000000000009</v>
      </c>
      <c r="E15" s="1">
        <f>+Total_Employment!F14</f>
        <v>2.2145437411653646</v>
      </c>
      <c r="F15" s="1">
        <f>+Government_Employment!F14</f>
        <v>-7.9365079365079083E-2</v>
      </c>
    </row>
    <row r="16" spans="1:10" x14ac:dyDescent="0.2">
      <c r="A16" s="8" t="s">
        <v>12</v>
      </c>
      <c r="B16" s="16" t="s">
        <v>71</v>
      </c>
      <c r="C16" s="1">
        <f>+Unemployment!E15</f>
        <v>3.8</v>
      </c>
      <c r="D16" s="1">
        <f>+Unemployment!F15</f>
        <v>-0.40000000000000036</v>
      </c>
      <c r="E16" s="1">
        <f>+Total_Employment!F15</f>
        <v>3.369452278462215</v>
      </c>
      <c r="F16" s="1">
        <f>+Government_Employment!F15</f>
        <v>2.1739130434782705</v>
      </c>
    </row>
    <row r="17" spans="1:6" x14ac:dyDescent="0.2">
      <c r="A17" s="8" t="s">
        <v>13</v>
      </c>
      <c r="B17" s="16" t="s">
        <v>72</v>
      </c>
      <c r="C17" s="1">
        <f>+Unemployment!E16</f>
        <v>5.8</v>
      </c>
      <c r="D17" s="1">
        <f>+Unemployment!F16</f>
        <v>0</v>
      </c>
      <c r="E17" s="1">
        <f>+Total_Employment!F16</f>
        <v>0.72353325405731805</v>
      </c>
      <c r="F17" s="1">
        <f>+Government_Employment!F16</f>
        <v>-6.0291812371882081E-2</v>
      </c>
    </row>
    <row r="18" spans="1:6" x14ac:dyDescent="0.2">
      <c r="A18" s="8" t="s">
        <v>14</v>
      </c>
      <c r="B18" s="16" t="s">
        <v>73</v>
      </c>
      <c r="C18" s="1">
        <f>+Unemployment!E17</f>
        <v>4.5999999999999996</v>
      </c>
      <c r="D18" s="1">
        <f>+Unemployment!F17</f>
        <v>0</v>
      </c>
      <c r="E18" s="1">
        <f>+Total_Employment!F17</f>
        <v>0.93328951692408513</v>
      </c>
      <c r="F18" s="1">
        <f>+Government_Employment!F17</f>
        <v>-0.20944845240865595</v>
      </c>
    </row>
    <row r="19" spans="1:6" x14ac:dyDescent="0.2">
      <c r="A19" s="8" t="s">
        <v>15</v>
      </c>
      <c r="B19" s="16" t="s">
        <v>74</v>
      </c>
      <c r="C19" s="1">
        <f>+Unemployment!E18</f>
        <v>4.0999999999999996</v>
      </c>
      <c r="D19" s="1">
        <f>+Unemployment!F18</f>
        <v>0.49999999999999956</v>
      </c>
      <c r="E19" s="1">
        <f>+Total_Employment!F18</f>
        <v>1.5182575272261412</v>
      </c>
      <c r="F19" s="1">
        <f>+Government_Employment!F18</f>
        <v>1.6554986204178057</v>
      </c>
    </row>
    <row r="20" spans="1:6" x14ac:dyDescent="0.2">
      <c r="A20" s="8" t="s">
        <v>16</v>
      </c>
      <c r="B20" s="16" t="s">
        <v>75</v>
      </c>
      <c r="C20" s="1">
        <f>+Unemployment!E19</f>
        <v>4.0999999999999996</v>
      </c>
      <c r="D20" s="1">
        <f>+Unemployment!F19</f>
        <v>0</v>
      </c>
      <c r="E20" s="1">
        <f>+Total_Employment!F19</f>
        <v>-0.32138265962005086</v>
      </c>
      <c r="F20" s="1">
        <f>+Government_Employment!F19</f>
        <v>-0.62329567588624846</v>
      </c>
    </row>
    <row r="21" spans="1:6" x14ac:dyDescent="0.2">
      <c r="A21" s="8" t="s">
        <v>17</v>
      </c>
      <c r="B21" s="16" t="s">
        <v>76</v>
      </c>
      <c r="C21" s="1">
        <f>+Unemployment!E20</f>
        <v>4.9000000000000004</v>
      </c>
      <c r="D21" s="1">
        <f>+Unemployment!F20</f>
        <v>-0.39999999999999947</v>
      </c>
      <c r="E21" s="1">
        <f>+Total_Employment!F20</f>
        <v>1.0293961583359934</v>
      </c>
      <c r="F21" s="1">
        <f>+Government_Employment!F20</f>
        <v>-1.1972274732198973</v>
      </c>
    </row>
    <row r="22" spans="1:6" x14ac:dyDescent="0.2">
      <c r="A22" s="8" t="s">
        <v>18</v>
      </c>
      <c r="B22" s="16" t="s">
        <v>77</v>
      </c>
      <c r="C22" s="1">
        <f>+Unemployment!E21</f>
        <v>6.3</v>
      </c>
      <c r="D22" s="1">
        <f>+Unemployment!F21</f>
        <v>0.20000000000000018</v>
      </c>
      <c r="E22" s="1">
        <f>+Total_Employment!F21</f>
        <v>-0.69796635701733223</v>
      </c>
      <c r="F22" s="1">
        <f>+Government_Employment!F21</f>
        <v>-1.0709914320685465</v>
      </c>
    </row>
    <row r="23" spans="1:6" x14ac:dyDescent="0.2">
      <c r="A23" s="8" t="s">
        <v>19</v>
      </c>
      <c r="B23" s="16" t="s">
        <v>78</v>
      </c>
      <c r="C23" s="1">
        <f>+Unemployment!E22</f>
        <v>3.9</v>
      </c>
      <c r="D23" s="1">
        <f>+Unemployment!F22</f>
        <v>-0.50000000000000044</v>
      </c>
      <c r="E23" s="1">
        <f>+Total_Employment!F22</f>
        <v>0.96373734073831319</v>
      </c>
      <c r="F23" s="1">
        <f>+Government_Employment!F22</f>
        <v>-1.588877855014903</v>
      </c>
    </row>
    <row r="24" spans="1:6" x14ac:dyDescent="0.2">
      <c r="A24" s="8" t="s">
        <v>20</v>
      </c>
      <c r="B24" s="16" t="s">
        <v>79</v>
      </c>
      <c r="C24" s="1">
        <f>+Unemployment!E23</f>
        <v>4.3</v>
      </c>
      <c r="D24" s="1">
        <f>+Unemployment!F23</f>
        <v>-0.79999999999999982</v>
      </c>
      <c r="E24" s="1">
        <f>+Total_Employment!F23</f>
        <v>1.9990230338556181</v>
      </c>
      <c r="F24" s="1">
        <f>+Government_Employment!F23</f>
        <v>-0.21995600879824995</v>
      </c>
    </row>
    <row r="25" spans="1:6" x14ac:dyDescent="0.2">
      <c r="A25" s="8" t="s">
        <v>21</v>
      </c>
      <c r="B25" s="16" t="s">
        <v>80</v>
      </c>
      <c r="C25" s="1">
        <f>+Unemployment!E24</f>
        <v>4.0999999999999996</v>
      </c>
      <c r="D25" s="1">
        <f>+Unemployment!F24</f>
        <v>-0.70000000000000018</v>
      </c>
      <c r="E25" s="1">
        <f>+Total_Employment!F24</f>
        <v>1.8679595037786934</v>
      </c>
      <c r="F25" s="1">
        <f>+Government_Employment!F24</f>
        <v>0.61946902654868019</v>
      </c>
    </row>
    <row r="26" spans="1:6" x14ac:dyDescent="0.2">
      <c r="A26" s="8" t="s">
        <v>22</v>
      </c>
      <c r="B26" s="16" t="s">
        <v>81</v>
      </c>
      <c r="C26" s="1">
        <f>+Unemployment!E25</f>
        <v>4.5</v>
      </c>
      <c r="D26" s="1">
        <f>+Unemployment!F25</f>
        <v>-0.70000000000000018</v>
      </c>
      <c r="E26" s="1">
        <f>+Total_Employment!F25</f>
        <v>2.4878554921473395</v>
      </c>
      <c r="F26" s="1">
        <f>+Government_Employment!F25</f>
        <v>1.4676113360323928</v>
      </c>
    </row>
    <row r="27" spans="1:6" x14ac:dyDescent="0.2">
      <c r="A27" s="8" t="s">
        <v>23</v>
      </c>
      <c r="B27" s="16" t="s">
        <v>82</v>
      </c>
      <c r="C27" s="1">
        <f>+Unemployment!E26</f>
        <v>3.9</v>
      </c>
      <c r="D27" s="1">
        <f>+Unemployment!F26</f>
        <v>0.29999999999999982</v>
      </c>
      <c r="E27" s="1">
        <f>+Total_Employment!F26</f>
        <v>1.4750602957111392</v>
      </c>
      <c r="F27" s="1">
        <f>+Government_Employment!F26</f>
        <v>4.7449584816128265E-2</v>
      </c>
    </row>
    <row r="28" spans="1:6" x14ac:dyDescent="0.2">
      <c r="A28" s="8" t="s">
        <v>24</v>
      </c>
      <c r="B28" s="16" t="s">
        <v>83</v>
      </c>
      <c r="C28" s="1">
        <f>+Unemployment!E27</f>
        <v>6</v>
      </c>
      <c r="D28" s="1">
        <f>+Unemployment!F27</f>
        <v>-0.29999999999999982</v>
      </c>
      <c r="E28" s="1">
        <f>+Total_Employment!F27</f>
        <v>0.71371927042029881</v>
      </c>
      <c r="F28" s="1">
        <f>+Government_Employment!F27</f>
        <v>1.0594947025264867</v>
      </c>
    </row>
    <row r="29" spans="1:6" x14ac:dyDescent="0.2">
      <c r="A29" s="8" t="s">
        <v>25</v>
      </c>
      <c r="B29" s="16" t="s">
        <v>84</v>
      </c>
      <c r="C29" s="1">
        <f>+Unemployment!E28</f>
        <v>4.7</v>
      </c>
      <c r="D29" s="1">
        <f>+Unemployment!F28</f>
        <v>-9.9999999999999645E-2</v>
      </c>
      <c r="E29" s="1">
        <f>+Total_Employment!F28</f>
        <v>0.769203248542083</v>
      </c>
      <c r="F29" s="1">
        <f>+Government_Employment!F28</f>
        <v>0.34411562284928365</v>
      </c>
    </row>
    <row r="30" spans="1:6" x14ac:dyDescent="0.2">
      <c r="A30" s="8" t="s">
        <v>26</v>
      </c>
      <c r="B30" s="16" t="s">
        <v>85</v>
      </c>
      <c r="C30" s="1">
        <f>+Unemployment!E29</f>
        <v>4.2</v>
      </c>
      <c r="D30" s="1">
        <f>+Unemployment!F29</f>
        <v>0.10000000000000053</v>
      </c>
      <c r="E30" s="1">
        <f>+Total_Employment!F29</f>
        <v>0.15190972222220989</v>
      </c>
      <c r="F30" s="1">
        <f>+Government_Employment!F29</f>
        <v>-0.66592674805771024</v>
      </c>
    </row>
    <row r="31" spans="1:6" x14ac:dyDescent="0.2">
      <c r="A31" s="8" t="s">
        <v>27</v>
      </c>
      <c r="B31" s="16" t="s">
        <v>86</v>
      </c>
      <c r="C31" s="1">
        <f>+Unemployment!E30</f>
        <v>3.1</v>
      </c>
      <c r="D31" s="1">
        <f>+Unemployment!F30</f>
        <v>0.10000000000000009</v>
      </c>
      <c r="E31" s="1">
        <f>+Total_Employment!F30</f>
        <v>1.2121212121212199</v>
      </c>
      <c r="F31" s="1">
        <f>+Government_Employment!F30</f>
        <v>0.99589923842999806</v>
      </c>
    </row>
    <row r="32" spans="1:6" x14ac:dyDescent="0.2">
      <c r="A32" s="8" t="s">
        <v>28</v>
      </c>
      <c r="B32" s="16" t="s">
        <v>87</v>
      </c>
      <c r="C32" s="1">
        <f>+Unemployment!E31</f>
        <v>6.5</v>
      </c>
      <c r="D32" s="1">
        <f>+Unemployment!F31</f>
        <v>-0.20000000000000018</v>
      </c>
      <c r="E32" s="1">
        <f>+Total_Employment!F31</f>
        <v>2.5353679860117495</v>
      </c>
      <c r="F32" s="1">
        <f>+Government_Employment!F31</f>
        <v>-0.77469335054874966</v>
      </c>
    </row>
    <row r="33" spans="1:6" x14ac:dyDescent="0.2">
      <c r="A33" s="8" t="s">
        <v>29</v>
      </c>
      <c r="B33" s="16" t="s">
        <v>88</v>
      </c>
      <c r="C33" s="1">
        <f>+Unemployment!E32</f>
        <v>2.9</v>
      </c>
      <c r="D33" s="1">
        <f>+Unemployment!F32</f>
        <v>-0.5</v>
      </c>
      <c r="E33" s="1">
        <f>+Total_Employment!F32</f>
        <v>1.2752391073326264</v>
      </c>
      <c r="F33" s="1">
        <f>+Government_Employment!F32</f>
        <v>-3.1868131868131977</v>
      </c>
    </row>
    <row r="34" spans="1:6" x14ac:dyDescent="0.2">
      <c r="A34" s="8" t="s">
        <v>30</v>
      </c>
      <c r="B34" s="16" t="s">
        <v>89</v>
      </c>
      <c r="C34" s="1">
        <f>+Unemployment!E33</f>
        <v>5.2</v>
      </c>
      <c r="D34" s="1">
        <f>+Unemployment!F33</f>
        <v>-0.29999999999999982</v>
      </c>
      <c r="E34" s="1">
        <f>+Total_Employment!F33</f>
        <v>1.3860254849847209</v>
      </c>
      <c r="F34" s="1">
        <f>+Government_Employment!F33</f>
        <v>-0.27588445309965071</v>
      </c>
    </row>
    <row r="35" spans="1:6" x14ac:dyDescent="0.2">
      <c r="A35" s="8" t="s">
        <v>31</v>
      </c>
      <c r="B35" s="16" t="s">
        <v>90</v>
      </c>
      <c r="C35" s="1">
        <f>+Unemployment!E34</f>
        <v>6.4</v>
      </c>
      <c r="D35" s="1">
        <f>+Unemployment!F34</f>
        <v>-0.19999999999999929</v>
      </c>
      <c r="E35" s="1">
        <f>+Total_Employment!F34</f>
        <v>0.92356300887106446</v>
      </c>
      <c r="F35" s="1">
        <f>+Government_Employment!F34</f>
        <v>2.6315789473684292</v>
      </c>
    </row>
    <row r="36" spans="1:6" x14ac:dyDescent="0.2">
      <c r="A36" s="8" t="s">
        <v>32</v>
      </c>
      <c r="B36" s="16" t="s">
        <v>91</v>
      </c>
      <c r="C36" s="1">
        <f>+Unemployment!E35</f>
        <v>4.7</v>
      </c>
      <c r="D36" s="1">
        <f>+Unemployment!F35</f>
        <v>-0.39999999999999947</v>
      </c>
      <c r="E36" s="1">
        <f>+Total_Employment!F35</f>
        <v>1.2311768887740104</v>
      </c>
      <c r="F36" s="1">
        <f>+Government_Employment!F35</f>
        <v>0.11768778123919521</v>
      </c>
    </row>
    <row r="37" spans="1:6" x14ac:dyDescent="0.2">
      <c r="A37" s="8" t="s">
        <v>33</v>
      </c>
      <c r="B37" s="16" t="s">
        <v>92</v>
      </c>
      <c r="C37" s="1">
        <f>+Unemployment!E36</f>
        <v>4.7</v>
      </c>
      <c r="D37" s="1">
        <f>+Unemployment!F36</f>
        <v>-1</v>
      </c>
      <c r="E37" s="1">
        <f>+Total_Employment!F36</f>
        <v>2.2159425409160605</v>
      </c>
      <c r="F37" s="1">
        <f>+Government_Employment!F36</f>
        <v>2.063426118266154</v>
      </c>
    </row>
    <row r="38" spans="1:6" x14ac:dyDescent="0.2">
      <c r="A38" s="8" t="s">
        <v>34</v>
      </c>
      <c r="B38" s="16" t="s">
        <v>93</v>
      </c>
      <c r="C38" s="1">
        <f>+Unemployment!E37</f>
        <v>3.1</v>
      </c>
      <c r="D38" s="1">
        <f>+Unemployment!F37</f>
        <v>0.39999999999999991</v>
      </c>
      <c r="E38" s="1">
        <f>+Total_Employment!F37</f>
        <v>-2.1868787276341894</v>
      </c>
      <c r="F38" s="1">
        <f>+Government_Employment!F37</f>
        <v>4.7215496368038901</v>
      </c>
    </row>
    <row r="39" spans="1:6" x14ac:dyDescent="0.2">
      <c r="A39" s="8" t="s">
        <v>35</v>
      </c>
      <c r="B39" s="16" t="s">
        <v>94</v>
      </c>
      <c r="C39" s="1">
        <f>+Unemployment!E38</f>
        <v>4.8</v>
      </c>
      <c r="D39" s="1">
        <f>+Unemployment!F38</f>
        <v>9.9999999999999645E-2</v>
      </c>
      <c r="E39" s="1">
        <f>+Total_Employment!F38</f>
        <v>1.4518654997697</v>
      </c>
      <c r="F39" s="1">
        <f>+Government_Employment!F38</f>
        <v>1.8627067865051306</v>
      </c>
    </row>
    <row r="40" spans="1:6" x14ac:dyDescent="0.2">
      <c r="A40" s="8" t="s">
        <v>36</v>
      </c>
      <c r="B40" s="16" t="s">
        <v>95</v>
      </c>
      <c r="C40" s="1">
        <f>+Unemployment!E39</f>
        <v>5</v>
      </c>
      <c r="D40" s="1">
        <f>+Unemployment!F39</f>
        <v>0.70000000000000018</v>
      </c>
      <c r="E40" s="1">
        <f>+Total_Employment!F39</f>
        <v>-0.5696468189722359</v>
      </c>
      <c r="F40" s="1">
        <f>+Government_Employment!F39</f>
        <v>0.62624537432394156</v>
      </c>
    </row>
    <row r="41" spans="1:6" x14ac:dyDescent="0.2">
      <c r="A41" s="8" t="s">
        <v>37</v>
      </c>
      <c r="B41" s="16" t="s">
        <v>96</v>
      </c>
      <c r="C41" s="1">
        <f>+Unemployment!E40</f>
        <v>5.2</v>
      </c>
      <c r="D41" s="1">
        <f>+Unemployment!F40</f>
        <v>-0.59999999999999964</v>
      </c>
      <c r="E41" s="1">
        <f>+Total_Employment!F40</f>
        <v>3.2716847490021905</v>
      </c>
      <c r="F41" s="1">
        <f>+Government_Employment!F40</f>
        <v>2.235568902235574</v>
      </c>
    </row>
    <row r="42" spans="1:6" x14ac:dyDescent="0.2">
      <c r="A42" s="8" t="s">
        <v>38</v>
      </c>
      <c r="B42" s="16" t="s">
        <v>97</v>
      </c>
      <c r="C42" s="1">
        <f>+Unemployment!E41</f>
        <v>5.6</v>
      </c>
      <c r="D42" s="1">
        <f>+Unemployment!F41</f>
        <v>0.59999999999999964</v>
      </c>
      <c r="E42" s="1">
        <f>+Total_Employment!F41</f>
        <v>0.9943254873052032</v>
      </c>
      <c r="F42" s="1">
        <f>+Government_Employment!F41</f>
        <v>0.41304657456202598</v>
      </c>
    </row>
    <row r="43" spans="1:6" x14ac:dyDescent="0.2">
      <c r="A43" s="8" t="s">
        <v>39</v>
      </c>
      <c r="B43" s="16" t="s">
        <v>98</v>
      </c>
      <c r="C43" s="1">
        <f>+Unemployment!E42</f>
        <v>5.5</v>
      </c>
      <c r="D43" s="1">
        <f>+Unemployment!F42</f>
        <v>-0.40000000000000036</v>
      </c>
      <c r="E43" s="1">
        <f>+Total_Employment!F42</f>
        <v>1.0290183165260425</v>
      </c>
      <c r="F43" s="1">
        <f>+Government_Employment!F42</f>
        <v>0.49751243781095411</v>
      </c>
    </row>
    <row r="44" spans="1:6" x14ac:dyDescent="0.2">
      <c r="A44" s="8" t="s">
        <v>40</v>
      </c>
      <c r="B44" s="16" t="s">
        <v>99</v>
      </c>
      <c r="C44" s="1">
        <f>+Unemployment!E43</f>
        <v>5.2</v>
      </c>
      <c r="D44" s="1">
        <f>+Unemployment!F43</f>
        <v>-0.5</v>
      </c>
      <c r="E44" s="1">
        <f>+Total_Employment!F43</f>
        <v>2.2967317656436892</v>
      </c>
      <c r="F44" s="1">
        <f>+Government_Employment!F43</f>
        <v>2.0521353300055445</v>
      </c>
    </row>
    <row r="45" spans="1:6" x14ac:dyDescent="0.2">
      <c r="A45" s="8" t="s">
        <v>41</v>
      </c>
      <c r="B45" s="16" t="s">
        <v>100</v>
      </c>
      <c r="C45" s="1">
        <f>+Unemployment!E44</f>
        <v>2.8</v>
      </c>
      <c r="D45" s="1">
        <f>+Unemployment!F44</f>
        <v>-0.40000000000000036</v>
      </c>
      <c r="E45" s="1">
        <f>+Total_Employment!F44</f>
        <v>2.222742161909208</v>
      </c>
      <c r="F45" s="1">
        <f>+Government_Employment!F44</f>
        <v>0.89743589743589425</v>
      </c>
    </row>
    <row r="46" spans="1:6" x14ac:dyDescent="0.2">
      <c r="A46" s="8" t="s">
        <v>42</v>
      </c>
      <c r="B46" s="16" t="s">
        <v>101</v>
      </c>
      <c r="C46" s="1">
        <f>+Unemployment!E45</f>
        <v>4.3</v>
      </c>
      <c r="D46" s="1">
        <f>+Unemployment!F45</f>
        <v>-1.2999999999999998</v>
      </c>
      <c r="E46" s="1">
        <f>+Total_Employment!F45</f>
        <v>2.0224331320103595</v>
      </c>
      <c r="F46" s="1">
        <f>+Government_Employment!F45</f>
        <v>0.14191106906338291</v>
      </c>
    </row>
    <row r="47" spans="1:6" x14ac:dyDescent="0.2">
      <c r="A47" s="8" t="s">
        <v>43</v>
      </c>
      <c r="B47" s="16" t="s">
        <v>102</v>
      </c>
      <c r="C47" s="1">
        <f>+Unemployment!E46</f>
        <v>4.5999999999999996</v>
      </c>
      <c r="D47" s="1">
        <f>+Unemployment!F46</f>
        <v>0.19999999999999929</v>
      </c>
      <c r="E47" s="1">
        <f>+Total_Employment!F46</f>
        <v>1.4601004346541657</v>
      </c>
      <c r="F47" s="1">
        <f>+Government_Employment!F46</f>
        <v>2.1006140256382588</v>
      </c>
    </row>
    <row r="48" spans="1:6" x14ac:dyDescent="0.2">
      <c r="A48" s="8" t="s">
        <v>44</v>
      </c>
      <c r="B48" s="16" t="s">
        <v>103</v>
      </c>
      <c r="C48" s="1">
        <f>+Unemployment!E47</f>
        <v>3.9</v>
      </c>
      <c r="D48" s="1">
        <f>+Unemployment!F47</f>
        <v>0.39999999999999991</v>
      </c>
      <c r="E48" s="1">
        <f>+Total_Employment!F47</f>
        <v>3.059453204108209</v>
      </c>
      <c r="F48" s="1">
        <f>+Government_Employment!F47</f>
        <v>2.0000000000000018</v>
      </c>
    </row>
    <row r="49" spans="1:6" x14ac:dyDescent="0.2">
      <c r="A49" s="8" t="s">
        <v>45</v>
      </c>
      <c r="B49" s="16" t="s">
        <v>104</v>
      </c>
      <c r="C49" s="1">
        <f>+Unemployment!E48</f>
        <v>3.2</v>
      </c>
      <c r="D49" s="1">
        <f>+Unemployment!F48</f>
        <v>-0.5</v>
      </c>
      <c r="E49" s="1">
        <f>+Total_Employment!F48</f>
        <v>1.9839999999999858</v>
      </c>
      <c r="F49" s="1">
        <f>+Government_Employment!F48</f>
        <v>2.6501766784452263</v>
      </c>
    </row>
    <row r="50" spans="1:6" x14ac:dyDescent="0.2">
      <c r="A50" s="8" t="s">
        <v>46</v>
      </c>
      <c r="B50" s="16" t="s">
        <v>105</v>
      </c>
      <c r="C50" s="1">
        <f>+Unemployment!E49</f>
        <v>3.7</v>
      </c>
      <c r="D50" s="1">
        <f>+Unemployment!F49</f>
        <v>-0.59999999999999964</v>
      </c>
      <c r="E50" s="1">
        <f>+Total_Employment!F49</f>
        <v>1.4829794405122998</v>
      </c>
      <c r="F50" s="1">
        <f>+Government_Employment!F49</f>
        <v>-0.33613445378151141</v>
      </c>
    </row>
    <row r="51" spans="1:6" x14ac:dyDescent="0.2">
      <c r="A51" s="8" t="s">
        <v>47</v>
      </c>
      <c r="B51" s="16" t="s">
        <v>106</v>
      </c>
      <c r="C51" s="1">
        <f>+Unemployment!E50</f>
        <v>5.8</v>
      </c>
      <c r="D51" s="1">
        <f>+Unemployment!F50</f>
        <v>0.20000000000000018</v>
      </c>
      <c r="E51" s="1">
        <f>+Total_Employment!F50</f>
        <v>2.9916019648233316</v>
      </c>
      <c r="F51" s="1">
        <f>+Government_Employment!F50</f>
        <v>2.1492007104795707</v>
      </c>
    </row>
    <row r="52" spans="1:6" x14ac:dyDescent="0.2">
      <c r="A52" s="8" t="s">
        <v>48</v>
      </c>
      <c r="B52" s="16" t="s">
        <v>107</v>
      </c>
      <c r="C52" s="1">
        <f>+Unemployment!E51</f>
        <v>5.7</v>
      </c>
      <c r="D52" s="1">
        <f>+Unemployment!F51</f>
        <v>-1.2000000000000002</v>
      </c>
      <c r="E52" s="1">
        <f>+Total_Employment!F51</f>
        <v>-0.27562672266702171</v>
      </c>
      <c r="F52" s="1">
        <f>+Government_Employment!F51</f>
        <v>0.52875082617316327</v>
      </c>
    </row>
    <row r="53" spans="1:6" x14ac:dyDescent="0.2">
      <c r="A53" s="8" t="s">
        <v>49</v>
      </c>
      <c r="B53" s="16" t="s">
        <v>108</v>
      </c>
      <c r="C53" s="1">
        <f>+Unemployment!E52</f>
        <v>4.2</v>
      </c>
      <c r="D53" s="1">
        <f>+Unemployment!F52</f>
        <v>-0.39999999999999947</v>
      </c>
      <c r="E53" s="1">
        <f>+Total_Employment!F52</f>
        <v>1.6414447484156991</v>
      </c>
      <c r="F53" s="1">
        <f>+Government_Employment!F52</f>
        <v>0.41595302177637183</v>
      </c>
    </row>
    <row r="54" spans="1:6" x14ac:dyDescent="0.2">
      <c r="A54" s="8" t="s">
        <v>50</v>
      </c>
      <c r="B54" s="16" t="s">
        <v>109</v>
      </c>
      <c r="C54" s="1">
        <f>+Unemployment!E53</f>
        <v>5.7</v>
      </c>
      <c r="D54" s="1">
        <f>+Unemployment!F53</f>
        <v>1.4000000000000004</v>
      </c>
      <c r="E54" s="1">
        <f>+Total_Employment!F53</f>
        <v>-3.3793103448275907</v>
      </c>
      <c r="F54" s="1">
        <f>+Government_Employment!F53</f>
        <v>-0.69832402234636382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workbookViewId="0">
      <selection activeCell="D6" sqref="D6"/>
    </sheetView>
  </sheetViews>
  <sheetFormatPr defaultRowHeight="12.75" x14ac:dyDescent="0.2"/>
  <cols>
    <col min="1" max="1" width="17.42578125" style="7" bestFit="1" customWidth="1"/>
    <col min="2" max="2" width="22.7109375" style="2" bestFit="1" customWidth="1"/>
    <col min="3" max="3" width="25" style="2" customWidth="1"/>
    <col min="4" max="4" width="20.28515625" style="2" customWidth="1"/>
    <col min="5" max="5" width="19" style="2" customWidth="1"/>
    <col min="6" max="16384" width="9.140625" style="2"/>
  </cols>
  <sheetData>
    <row r="1" spans="1:10" x14ac:dyDescent="0.2">
      <c r="A1" s="9" t="s">
        <v>51</v>
      </c>
      <c r="B1" s="12">
        <f>Employment_Table!C3</f>
        <v>4.9000000000000004</v>
      </c>
      <c r="C1" s="19">
        <f>Employment_Table!D3</f>
        <v>-0.39999999999999947</v>
      </c>
      <c r="D1" s="19">
        <f>Employment_Table!E3</f>
        <v>1.7232273012161903</v>
      </c>
      <c r="E1" s="19">
        <f>Employment_Table!F3</f>
        <v>0.69930069930070893</v>
      </c>
    </row>
    <row r="2" spans="1:10" ht="38.25" x14ac:dyDescent="0.2">
      <c r="A2" s="13" t="s">
        <v>53</v>
      </c>
      <c r="B2" s="10" t="s">
        <v>54</v>
      </c>
      <c r="C2" s="10" t="s">
        <v>55</v>
      </c>
      <c r="D2" s="10" t="s">
        <v>56</v>
      </c>
      <c r="E2" s="10" t="s">
        <v>57</v>
      </c>
      <c r="F2" s="11"/>
      <c r="G2" s="11"/>
      <c r="H2" s="11"/>
      <c r="I2" s="11"/>
    </row>
    <row r="3" spans="1:10" x14ac:dyDescent="0.2">
      <c r="A3" s="20" t="s">
        <v>34</v>
      </c>
      <c r="B3" s="21">
        <f>Employment_Table!C38</f>
        <v>3.1</v>
      </c>
      <c r="C3" s="23">
        <f>Employment_Table!D38</f>
        <v>0.39999999999999991</v>
      </c>
      <c r="D3" s="23">
        <f>Employment_Table!E38</f>
        <v>-2.1868787276341894</v>
      </c>
      <c r="E3" s="23">
        <f>Employment_Table!F38</f>
        <v>4.7215496368038901</v>
      </c>
    </row>
    <row r="4" spans="1:10" x14ac:dyDescent="0.2">
      <c r="A4" s="20" t="s">
        <v>5</v>
      </c>
      <c r="B4" s="21">
        <f>Employment_Table!C9</f>
        <v>3.8</v>
      </c>
      <c r="C4" s="23">
        <f>Employment_Table!D9</f>
        <v>0</v>
      </c>
      <c r="D4" s="23">
        <f>Employment_Table!E9</f>
        <v>2.9191911244000224</v>
      </c>
      <c r="E4" s="23">
        <f>Employment_Table!F9</f>
        <v>2.7817745803357274</v>
      </c>
    </row>
    <row r="5" spans="1:10" x14ac:dyDescent="0.2">
      <c r="A5" s="8" t="s">
        <v>45</v>
      </c>
      <c r="B5" s="7">
        <f>Employment_Table!C49</f>
        <v>3.2</v>
      </c>
      <c r="C5" s="1">
        <f>Employment_Table!D49</f>
        <v>-0.5</v>
      </c>
      <c r="D5" s="1">
        <f>Employment_Table!E49</f>
        <v>1.9839999999999858</v>
      </c>
      <c r="E5" s="1">
        <f>Employment_Table!F49</f>
        <v>2.6501766784452263</v>
      </c>
    </row>
    <row r="6" spans="1:10" x14ac:dyDescent="0.2">
      <c r="A6" s="8" t="s">
        <v>31</v>
      </c>
      <c r="B6" s="7">
        <f>Employment_Table!C35</f>
        <v>6.4</v>
      </c>
      <c r="C6" s="1">
        <f>Employment_Table!D35</f>
        <v>-0.19999999999999929</v>
      </c>
      <c r="D6" s="1">
        <f>Employment_Table!E35</f>
        <v>0.92356300887106446</v>
      </c>
      <c r="E6" s="1">
        <f>Employment_Table!F35</f>
        <v>2.6315789473684292</v>
      </c>
    </row>
    <row r="7" spans="1:10" x14ac:dyDescent="0.2">
      <c r="A7" s="25" t="s">
        <v>37</v>
      </c>
      <c r="B7" s="26">
        <f>Employment_Table!C41</f>
        <v>5.2</v>
      </c>
      <c r="C7" s="27">
        <f>Employment_Table!D41</f>
        <v>-0.59999999999999964</v>
      </c>
      <c r="D7" s="27">
        <f>Employment_Table!E41</f>
        <v>3.2716847490021905</v>
      </c>
      <c r="E7" s="23">
        <f>Employment_Table!F41</f>
        <v>2.235568902235574</v>
      </c>
      <c r="J7" s="20" t="s">
        <v>1</v>
      </c>
    </row>
    <row r="8" spans="1:10" x14ac:dyDescent="0.2">
      <c r="A8" s="20" t="s">
        <v>12</v>
      </c>
      <c r="B8" s="21">
        <f>Employment_Table!C16</f>
        <v>3.8</v>
      </c>
      <c r="C8" s="23">
        <f>Employment_Table!D16</f>
        <v>-0.40000000000000036</v>
      </c>
      <c r="D8" s="23">
        <f>Employment_Table!E16</f>
        <v>3.369452278462215</v>
      </c>
      <c r="E8" s="23">
        <f>Employment_Table!F16</f>
        <v>2.1739130434782705</v>
      </c>
      <c r="J8" s="20" t="s">
        <v>6</v>
      </c>
    </row>
    <row r="9" spans="1:10" x14ac:dyDescent="0.2">
      <c r="A9" s="20" t="s">
        <v>47</v>
      </c>
      <c r="B9" s="21">
        <f>Employment_Table!C51</f>
        <v>5.8</v>
      </c>
      <c r="C9" s="27">
        <f>Employment_Table!D51</f>
        <v>0.20000000000000018</v>
      </c>
      <c r="D9" s="27">
        <f>Employment_Table!E51</f>
        <v>2.9916019648233316</v>
      </c>
      <c r="E9" s="23">
        <f>Employment_Table!F51</f>
        <v>2.1492007104795707</v>
      </c>
      <c r="H9" s="8"/>
      <c r="J9" s="20" t="s">
        <v>15</v>
      </c>
    </row>
    <row r="10" spans="1:10" x14ac:dyDescent="0.2">
      <c r="A10" s="20" t="s">
        <v>43</v>
      </c>
      <c r="B10" s="21">
        <f>Employment_Table!C47</f>
        <v>4.5999999999999996</v>
      </c>
      <c r="C10" s="1">
        <f>Employment_Table!D47</f>
        <v>0.19999999999999929</v>
      </c>
      <c r="D10" s="23">
        <f>Employment_Table!E47</f>
        <v>1.4601004346541657</v>
      </c>
      <c r="E10" s="23">
        <f>Employment_Table!F47</f>
        <v>2.1006140256382588</v>
      </c>
      <c r="H10" s="20"/>
      <c r="J10" s="20" t="s">
        <v>18</v>
      </c>
    </row>
    <row r="11" spans="1:10" x14ac:dyDescent="0.2">
      <c r="A11" s="8" t="s">
        <v>33</v>
      </c>
      <c r="B11" s="7">
        <f>Employment_Table!C37</f>
        <v>4.7</v>
      </c>
      <c r="C11" s="1">
        <f>Employment_Table!D37</f>
        <v>-1</v>
      </c>
      <c r="D11" s="1">
        <f>Employment_Table!E37</f>
        <v>2.2159425409160605</v>
      </c>
      <c r="E11" s="1">
        <f>Employment_Table!F37</f>
        <v>2.063426118266154</v>
      </c>
      <c r="H11" s="8"/>
      <c r="J11" s="20" t="s">
        <v>23</v>
      </c>
    </row>
    <row r="12" spans="1:10" x14ac:dyDescent="0.2">
      <c r="A12" s="25" t="s">
        <v>40</v>
      </c>
      <c r="B12" s="26">
        <f>Employment_Table!C44</f>
        <v>5.2</v>
      </c>
      <c r="C12" s="27">
        <f>Employment_Table!D44</f>
        <v>-0.5</v>
      </c>
      <c r="D12" s="27">
        <f>Employment_Table!E44</f>
        <v>2.2967317656436892</v>
      </c>
      <c r="E12" s="23">
        <f>Employment_Table!F44</f>
        <v>2.0521353300055445</v>
      </c>
      <c r="H12" s="20"/>
      <c r="J12" s="20" t="s">
        <v>26</v>
      </c>
    </row>
    <row r="13" spans="1:10" x14ac:dyDescent="0.2">
      <c r="A13" s="20" t="s">
        <v>44</v>
      </c>
      <c r="B13" s="21">
        <f>Employment_Table!C48</f>
        <v>3.9</v>
      </c>
      <c r="C13" s="27">
        <f>Employment_Table!D48</f>
        <v>0.39999999999999991</v>
      </c>
      <c r="D13" s="27">
        <f>Employment_Table!E48</f>
        <v>3.059453204108209</v>
      </c>
      <c r="E13" s="23">
        <f>Employment_Table!F48</f>
        <v>2.0000000000000018</v>
      </c>
      <c r="H13" s="20"/>
      <c r="J13" s="20" t="s">
        <v>27</v>
      </c>
    </row>
    <row r="14" spans="1:10" x14ac:dyDescent="0.2">
      <c r="A14" s="20" t="s">
        <v>35</v>
      </c>
      <c r="B14" s="21">
        <f>Employment_Table!C39</f>
        <v>4.8</v>
      </c>
      <c r="C14" s="1">
        <f>Employment_Table!D39</f>
        <v>9.9999999999999645E-2</v>
      </c>
      <c r="D14" s="1">
        <f>Employment_Table!E39</f>
        <v>1.4518654997697</v>
      </c>
      <c r="E14" s="1">
        <f>Employment_Table!F39</f>
        <v>1.8627067865051306</v>
      </c>
      <c r="H14" s="20"/>
      <c r="J14" s="20" t="s">
        <v>34</v>
      </c>
    </row>
    <row r="15" spans="1:10" x14ac:dyDescent="0.2">
      <c r="A15" s="25" t="s">
        <v>4</v>
      </c>
      <c r="B15" s="26">
        <f>Employment_Table!C8</f>
        <v>5.5</v>
      </c>
      <c r="C15" s="27">
        <f>Employment_Table!D8</f>
        <v>-0.59999999999999964</v>
      </c>
      <c r="D15" s="27">
        <f>Employment_Table!E8</f>
        <v>2.3246289033411083</v>
      </c>
      <c r="E15" s="23">
        <f>Employment_Table!F8</f>
        <v>1.8111675126903481</v>
      </c>
      <c r="H15" s="8"/>
      <c r="J15" s="20" t="s">
        <v>35</v>
      </c>
    </row>
    <row r="16" spans="1:10" x14ac:dyDescent="0.2">
      <c r="A16" s="8" t="s">
        <v>9</v>
      </c>
      <c r="B16" s="7">
        <f>Employment_Table!C13</f>
        <v>4.7</v>
      </c>
      <c r="C16" s="1">
        <f>Employment_Table!D13</f>
        <v>-0.5</v>
      </c>
      <c r="D16" s="1">
        <f>Employment_Table!E13</f>
        <v>3.0854225499747034</v>
      </c>
      <c r="E16" s="1">
        <f>Employment_Table!F13</f>
        <v>1.6844053678852333</v>
      </c>
      <c r="H16" s="20"/>
      <c r="J16" s="20" t="s">
        <v>38</v>
      </c>
    </row>
    <row r="17" spans="1:13" x14ac:dyDescent="0.2">
      <c r="A17" s="20" t="s">
        <v>15</v>
      </c>
      <c r="B17" s="21">
        <f>Employment_Table!C19</f>
        <v>4.0999999999999996</v>
      </c>
      <c r="C17" s="1">
        <f>Employment_Table!D19</f>
        <v>0.49999999999999956</v>
      </c>
      <c r="D17" s="23">
        <f>Employment_Table!E19</f>
        <v>1.5182575272261412</v>
      </c>
      <c r="E17" s="23">
        <f>Employment_Table!F19</f>
        <v>1.6554986204178057</v>
      </c>
      <c r="J17" s="20" t="s">
        <v>43</v>
      </c>
    </row>
    <row r="18" spans="1:13" x14ac:dyDescent="0.2">
      <c r="A18" s="20" t="s">
        <v>1</v>
      </c>
      <c r="B18" s="21">
        <f>Employment_Table!C5</f>
        <v>6.7</v>
      </c>
      <c r="C18" s="23">
        <f>Employment_Table!D5</f>
        <v>0.20000000000000018</v>
      </c>
      <c r="D18" s="23">
        <f>Employment_Table!E5</f>
        <v>0.23577954612437058</v>
      </c>
      <c r="E18" s="23">
        <f>Employment_Table!F5</f>
        <v>1.585365853658538</v>
      </c>
      <c r="J18" s="20" t="s">
        <v>44</v>
      </c>
    </row>
    <row r="19" spans="1:13" x14ac:dyDescent="0.2">
      <c r="A19" s="20" t="s">
        <v>22</v>
      </c>
      <c r="B19" s="21">
        <f>Employment_Table!C26</f>
        <v>4.5</v>
      </c>
      <c r="C19" s="23">
        <f>Employment_Table!D26</f>
        <v>-0.70000000000000018</v>
      </c>
      <c r="D19" s="1">
        <f>Employment_Table!E26</f>
        <v>2.4878554921473395</v>
      </c>
      <c r="E19" s="1">
        <f>Employment_Table!F26</f>
        <v>1.4676113360323928</v>
      </c>
      <c r="J19" s="20" t="s">
        <v>47</v>
      </c>
    </row>
    <row r="20" spans="1:13" x14ac:dyDescent="0.2">
      <c r="A20" s="8" t="s">
        <v>8</v>
      </c>
      <c r="B20" s="7">
        <f>Employment_Table!C12</f>
        <v>5.9</v>
      </c>
      <c r="C20" s="1">
        <f>Employment_Table!D12</f>
        <v>-0.89999999999999947</v>
      </c>
      <c r="D20" s="1">
        <f>Employment_Table!E12</f>
        <v>0.80844960229495832</v>
      </c>
      <c r="E20" s="1">
        <f>Employment_Table!F12</f>
        <v>1.0901467505241014</v>
      </c>
    </row>
    <row r="21" spans="1:13" x14ac:dyDescent="0.2">
      <c r="A21" s="20" t="s">
        <v>24</v>
      </c>
      <c r="B21" s="21">
        <f>Employment_Table!C28</f>
        <v>6</v>
      </c>
      <c r="C21" s="23">
        <f>Employment_Table!D28</f>
        <v>-0.29999999999999982</v>
      </c>
      <c r="D21" s="23">
        <f>Employment_Table!E28</f>
        <v>0.71371927042029881</v>
      </c>
      <c r="E21" s="23">
        <f>Employment_Table!F28</f>
        <v>1.0594947025264867</v>
      </c>
    </row>
    <row r="22" spans="1:13" x14ac:dyDescent="0.2">
      <c r="A22" s="20" t="s">
        <v>27</v>
      </c>
      <c r="B22" s="21">
        <f>Employment_Table!C31</f>
        <v>3.1</v>
      </c>
      <c r="C22" s="1">
        <f>Employment_Table!D31</f>
        <v>0.10000000000000009</v>
      </c>
      <c r="D22" s="23">
        <f>Employment_Table!E31</f>
        <v>1.2121212121212199</v>
      </c>
      <c r="E22" s="23">
        <f>Employment_Table!F31</f>
        <v>0.99589923842999806</v>
      </c>
    </row>
    <row r="23" spans="1:13" x14ac:dyDescent="0.2">
      <c r="A23" s="20" t="s">
        <v>41</v>
      </c>
      <c r="B23" s="21">
        <f>Employment_Table!C45</f>
        <v>2.8</v>
      </c>
      <c r="C23" s="23">
        <f>Employment_Table!D45</f>
        <v>-0.40000000000000036</v>
      </c>
      <c r="D23" s="1">
        <f>Employment_Table!E45</f>
        <v>2.222742161909208</v>
      </c>
      <c r="E23" s="1">
        <f>Employment_Table!F45</f>
        <v>0.89743589743589425</v>
      </c>
      <c r="K23" s="8"/>
      <c r="M23" s="7"/>
    </row>
    <row r="24" spans="1:13" x14ac:dyDescent="0.2">
      <c r="A24" s="8" t="s">
        <v>10</v>
      </c>
      <c r="B24" s="7">
        <f>Employment_Table!C14</f>
        <v>5</v>
      </c>
      <c r="C24" s="1">
        <f>Employment_Table!D14</f>
        <v>-0.70000000000000018</v>
      </c>
      <c r="D24" s="1">
        <f>Employment_Table!E14</f>
        <v>2.7211840194838688</v>
      </c>
      <c r="E24" s="1">
        <f>Employment_Table!F14</f>
        <v>0.69107484193500213</v>
      </c>
      <c r="M24" s="7"/>
    </row>
    <row r="25" spans="1:13" x14ac:dyDescent="0.2">
      <c r="A25" s="20" t="s">
        <v>36</v>
      </c>
      <c r="B25" s="21">
        <f>Employment_Table!C40</f>
        <v>5</v>
      </c>
      <c r="C25" s="1">
        <f>Employment_Table!D40</f>
        <v>0.70000000000000018</v>
      </c>
      <c r="D25" s="1">
        <f>Employment_Table!E40</f>
        <v>-0.5696468189722359</v>
      </c>
      <c r="E25" s="1">
        <f>Employment_Table!F40</f>
        <v>0.62624537432394156</v>
      </c>
    </row>
    <row r="26" spans="1:13" x14ac:dyDescent="0.2">
      <c r="A26" s="20" t="s">
        <v>21</v>
      </c>
      <c r="B26" s="21">
        <f>Employment_Table!C25</f>
        <v>4.0999999999999996</v>
      </c>
      <c r="C26" s="23">
        <f>Employment_Table!D25</f>
        <v>-0.70000000000000018</v>
      </c>
      <c r="D26" s="23">
        <f>Employment_Table!E25</f>
        <v>1.8679595037786934</v>
      </c>
      <c r="E26" s="23">
        <f>Employment_Table!F25</f>
        <v>0.61946902654868019</v>
      </c>
    </row>
    <row r="27" spans="1:13" x14ac:dyDescent="0.2">
      <c r="A27" s="20" t="s">
        <v>48</v>
      </c>
      <c r="B27" s="21">
        <f>Employment_Table!C52</f>
        <v>5.7</v>
      </c>
      <c r="C27" s="23">
        <f>Employment_Table!D52</f>
        <v>-1.2000000000000002</v>
      </c>
      <c r="D27" s="23">
        <f>Employment_Table!E52</f>
        <v>-0.27562672266702171</v>
      </c>
      <c r="E27" s="1">
        <f>Employment_Table!F52</f>
        <v>0.52875082617316327</v>
      </c>
    </row>
    <row r="28" spans="1:13" x14ac:dyDescent="0.2">
      <c r="A28" s="20" t="s">
        <v>39</v>
      </c>
      <c r="B28" s="21">
        <f>Employment_Table!C43</f>
        <v>5.5</v>
      </c>
      <c r="C28" s="23">
        <f>Employment_Table!D43</f>
        <v>-0.40000000000000036</v>
      </c>
      <c r="D28" s="23">
        <f>Employment_Table!E43</f>
        <v>1.0290183165260425</v>
      </c>
      <c r="E28" s="1">
        <f>Employment_Table!F43</f>
        <v>0.49751243781095411</v>
      </c>
    </row>
    <row r="29" spans="1:13" x14ac:dyDescent="0.2">
      <c r="A29" s="20" t="s">
        <v>49</v>
      </c>
      <c r="B29" s="21">
        <f>Employment_Table!C53</f>
        <v>4.2</v>
      </c>
      <c r="C29" s="23">
        <f>Employment_Table!D53</f>
        <v>-0.39999999999999947</v>
      </c>
      <c r="D29" s="1">
        <f>Employment_Table!E53</f>
        <v>1.6414447484156991</v>
      </c>
      <c r="E29" s="1">
        <f>Employment_Table!F53</f>
        <v>0.41595302177637183</v>
      </c>
    </row>
    <row r="30" spans="1:13" x14ac:dyDescent="0.2">
      <c r="A30" s="20" t="s">
        <v>38</v>
      </c>
      <c r="B30" s="21">
        <f>Employment_Table!C42</f>
        <v>5.6</v>
      </c>
      <c r="C30" s="1">
        <f>Employment_Table!D42</f>
        <v>0.59999999999999964</v>
      </c>
      <c r="D30" s="1">
        <f>Employment_Table!E42</f>
        <v>0.9943254873052032</v>
      </c>
      <c r="E30" s="1">
        <f>Employment_Table!F42</f>
        <v>0.41304657456202598</v>
      </c>
    </row>
    <row r="31" spans="1:13" x14ac:dyDescent="0.2">
      <c r="A31" s="8" t="s">
        <v>25</v>
      </c>
      <c r="B31" s="21">
        <f>Employment_Table!C29</f>
        <v>4.7</v>
      </c>
      <c r="C31" s="1">
        <f>Employment_Table!D29</f>
        <v>-9.9999999999999645E-2</v>
      </c>
      <c r="D31" s="23">
        <f>Employment_Table!E29</f>
        <v>0.769203248542083</v>
      </c>
      <c r="E31" s="1">
        <f>Employment_Table!F29</f>
        <v>0.34411562284928365</v>
      </c>
    </row>
    <row r="32" spans="1:13" x14ac:dyDescent="0.2">
      <c r="A32" s="8" t="s">
        <v>3</v>
      </c>
      <c r="B32" s="7">
        <f>Employment_Table!C7</f>
        <v>3.9</v>
      </c>
      <c r="C32" s="1">
        <f>Employment_Table!D7</f>
        <v>-1.3000000000000003</v>
      </c>
      <c r="D32" s="1">
        <f>Employment_Table!E7</f>
        <v>1.3808500082685526</v>
      </c>
      <c r="E32" s="1">
        <f>Employment_Table!F7</f>
        <v>0.18761726078799779</v>
      </c>
    </row>
    <row r="33" spans="1:12" x14ac:dyDescent="0.2">
      <c r="A33" s="8" t="s">
        <v>42</v>
      </c>
      <c r="B33" s="7">
        <f>Employment_Table!C46</f>
        <v>4.3</v>
      </c>
      <c r="C33" s="1">
        <f>Employment_Table!D46</f>
        <v>-1.2999999999999998</v>
      </c>
      <c r="D33" s="1">
        <f>Employment_Table!E46</f>
        <v>2.0224331320103595</v>
      </c>
      <c r="E33" s="1">
        <f>Employment_Table!F46</f>
        <v>0.14191106906338291</v>
      </c>
    </row>
    <row r="34" spans="1:12" x14ac:dyDescent="0.2">
      <c r="A34" s="8" t="s">
        <v>32</v>
      </c>
      <c r="B34" s="21">
        <f>Employment_Table!C36</f>
        <v>4.7</v>
      </c>
      <c r="C34" s="1">
        <f>Employment_Table!D36</f>
        <v>-0.39999999999999947</v>
      </c>
      <c r="D34" s="1">
        <f>Employment_Table!E36</f>
        <v>1.2311768887740104</v>
      </c>
      <c r="E34" s="1">
        <f>Employment_Table!F36</f>
        <v>0.11768778123919521</v>
      </c>
    </row>
    <row r="35" spans="1:12" x14ac:dyDescent="0.2">
      <c r="A35" s="20" t="s">
        <v>23</v>
      </c>
      <c r="B35" s="21">
        <f>Employment_Table!C27</f>
        <v>3.9</v>
      </c>
      <c r="C35" s="1">
        <f>Employment_Table!D27</f>
        <v>0.29999999999999982</v>
      </c>
      <c r="D35" s="1">
        <f>Employment_Table!E27</f>
        <v>1.4750602957111392</v>
      </c>
      <c r="E35" s="1">
        <f>Employment_Table!F27</f>
        <v>4.7449584816128265E-2</v>
      </c>
    </row>
    <row r="36" spans="1:12" x14ac:dyDescent="0.2">
      <c r="A36" s="20" t="s">
        <v>6</v>
      </c>
      <c r="B36" s="21">
        <f>Employment_Table!C10</f>
        <v>5.7</v>
      </c>
      <c r="C36" s="1">
        <f>Employment_Table!D10</f>
        <v>0.29999999999999982</v>
      </c>
      <c r="D36" s="23">
        <f>Employment_Table!E10</f>
        <v>1.2075561932090029</v>
      </c>
      <c r="E36" s="1">
        <f>Employment_Table!F10</f>
        <v>4.180602006689238E-2</v>
      </c>
    </row>
    <row r="37" spans="1:12" x14ac:dyDescent="0.2">
      <c r="A37" s="20" t="s">
        <v>13</v>
      </c>
      <c r="B37" s="21">
        <f>Employment_Table!C17</f>
        <v>5.8</v>
      </c>
      <c r="C37" s="23">
        <f>Employment_Table!D17</f>
        <v>0</v>
      </c>
      <c r="D37" s="1">
        <f>Employment_Table!E17</f>
        <v>0.72353325405731805</v>
      </c>
      <c r="E37" s="1">
        <f>Employment_Table!F17</f>
        <v>-6.0291812371882081E-2</v>
      </c>
      <c r="L37" s="8"/>
    </row>
    <row r="38" spans="1:12" x14ac:dyDescent="0.2">
      <c r="A38" s="8" t="s">
        <v>11</v>
      </c>
      <c r="B38" s="7">
        <f>Employment_Table!C15</f>
        <v>3.5</v>
      </c>
      <c r="C38" s="1">
        <f>Employment_Table!D15</f>
        <v>-0.10000000000000009</v>
      </c>
      <c r="D38" s="1">
        <f>Employment_Table!E15</f>
        <v>2.2145437411653646</v>
      </c>
      <c r="E38" s="1">
        <f>Employment_Table!F15</f>
        <v>-7.9365079365079083E-2</v>
      </c>
      <c r="L38" s="20"/>
    </row>
    <row r="39" spans="1:12" x14ac:dyDescent="0.2">
      <c r="A39" s="20" t="s">
        <v>14</v>
      </c>
      <c r="B39" s="21">
        <f>Employment_Table!C18</f>
        <v>4.5999999999999996</v>
      </c>
      <c r="C39" s="1">
        <f>Employment_Table!D18</f>
        <v>0</v>
      </c>
      <c r="D39" s="1">
        <f>Employment_Table!E18</f>
        <v>0.93328951692408513</v>
      </c>
      <c r="E39" s="1">
        <f>Employment_Table!F18</f>
        <v>-0.20944845240865595</v>
      </c>
      <c r="L39" s="8"/>
    </row>
    <row r="40" spans="1:12" x14ac:dyDescent="0.2">
      <c r="A40" s="8" t="s">
        <v>20</v>
      </c>
      <c r="B40" s="7">
        <f>Employment_Table!C24</f>
        <v>4.3</v>
      </c>
      <c r="C40" s="1">
        <f>Employment_Table!D24</f>
        <v>-0.79999999999999982</v>
      </c>
      <c r="D40" s="23">
        <f>Employment_Table!E24</f>
        <v>1.9990230338556181</v>
      </c>
      <c r="E40" s="23">
        <f>Employment_Table!F24</f>
        <v>-0.21995600879824995</v>
      </c>
      <c r="J40" s="8"/>
      <c r="L40" s="20"/>
    </row>
    <row r="41" spans="1:12" x14ac:dyDescent="0.2">
      <c r="A41" s="20" t="s">
        <v>30</v>
      </c>
      <c r="B41" s="21">
        <f>Employment_Table!C34</f>
        <v>5.2</v>
      </c>
      <c r="C41" s="23">
        <f>Employment_Table!D34</f>
        <v>-0.29999999999999982</v>
      </c>
      <c r="D41" s="23">
        <f>Employment_Table!E34</f>
        <v>1.3860254849847209</v>
      </c>
      <c r="E41" s="1">
        <f>Employment_Table!F34</f>
        <v>-0.27588445309965071</v>
      </c>
      <c r="J41" s="20"/>
      <c r="L41" s="8"/>
    </row>
    <row r="42" spans="1:12" x14ac:dyDescent="0.2">
      <c r="A42" s="8" t="s">
        <v>46</v>
      </c>
      <c r="B42" s="7">
        <f>Employment_Table!C50</f>
        <v>3.7</v>
      </c>
      <c r="C42" s="1">
        <f>Employment_Table!D50</f>
        <v>-0.59999999999999964</v>
      </c>
      <c r="D42" s="1">
        <f>Employment_Table!E50</f>
        <v>1.4829794405122998</v>
      </c>
      <c r="E42" s="1">
        <f>Employment_Table!F50</f>
        <v>-0.33613445378151141</v>
      </c>
      <c r="H42" s="8"/>
      <c r="J42" s="8"/>
      <c r="L42" s="25"/>
    </row>
    <row r="43" spans="1:12" x14ac:dyDescent="0.2">
      <c r="A43" s="8" t="s">
        <v>2</v>
      </c>
      <c r="B43" s="7">
        <f>Employment_Table!C6</f>
        <v>6</v>
      </c>
      <c r="C43" s="1">
        <f>Employment_Table!D6</f>
        <v>0</v>
      </c>
      <c r="D43" s="23">
        <f>Employment_Table!E6</f>
        <v>2.5531107738998582</v>
      </c>
      <c r="E43" s="23">
        <f>Employment_Table!F6</f>
        <v>-0.61530888506029502</v>
      </c>
      <c r="H43" s="20"/>
      <c r="J43" s="20"/>
      <c r="L43" s="8"/>
    </row>
    <row r="44" spans="1:12" x14ac:dyDescent="0.2">
      <c r="A44" s="20" t="s">
        <v>16</v>
      </c>
      <c r="B44" s="21">
        <f>Employment_Table!C20</f>
        <v>4.0999999999999996</v>
      </c>
      <c r="C44" s="23">
        <f>Employment_Table!D20</f>
        <v>0</v>
      </c>
      <c r="D44" s="23">
        <f>Employment_Table!E20</f>
        <v>-0.32138265962005086</v>
      </c>
      <c r="E44" s="1">
        <f>Employment_Table!F20</f>
        <v>-0.62329567588624846</v>
      </c>
      <c r="H44" s="8"/>
      <c r="J44" s="20"/>
    </row>
    <row r="45" spans="1:12" x14ac:dyDescent="0.2">
      <c r="A45" s="20" t="s">
        <v>26</v>
      </c>
      <c r="B45" s="21">
        <f>Employment_Table!C30</f>
        <v>4.2</v>
      </c>
      <c r="C45" s="1">
        <f>Employment_Table!D30</f>
        <v>0.10000000000000053</v>
      </c>
      <c r="D45" s="1">
        <f>Employment_Table!E30</f>
        <v>0.15190972222220989</v>
      </c>
      <c r="E45" s="1">
        <f>Employment_Table!F30</f>
        <v>-0.66592674805771024</v>
      </c>
      <c r="H45" s="20"/>
      <c r="J45" s="20"/>
    </row>
    <row r="46" spans="1:12" x14ac:dyDescent="0.2">
      <c r="A46" s="20" t="s">
        <v>50</v>
      </c>
      <c r="B46" s="21">
        <f>Employment_Table!C54</f>
        <v>5.7</v>
      </c>
      <c r="C46" s="23">
        <f>Employment_Table!D54</f>
        <v>1.4000000000000004</v>
      </c>
      <c r="D46" s="1">
        <f>Employment_Table!E54</f>
        <v>-3.3793103448275907</v>
      </c>
      <c r="E46" s="1">
        <f>Employment_Table!F54</f>
        <v>-0.69832402234636382</v>
      </c>
      <c r="H46" s="20"/>
      <c r="J46" s="20"/>
    </row>
    <row r="47" spans="1:12" x14ac:dyDescent="0.2">
      <c r="A47" s="25" t="s">
        <v>28</v>
      </c>
      <c r="B47" s="26">
        <f>Employment_Table!C32</f>
        <v>6.5</v>
      </c>
      <c r="C47" s="27">
        <f>Employment_Table!D32</f>
        <v>-0.20000000000000018</v>
      </c>
      <c r="D47" s="27">
        <f>Employment_Table!E32</f>
        <v>2.5353679860117495</v>
      </c>
      <c r="E47" s="1">
        <f>Employment_Table!F32</f>
        <v>-0.77469335054874966</v>
      </c>
      <c r="H47" s="8"/>
      <c r="J47" s="20"/>
    </row>
    <row r="48" spans="1:12" x14ac:dyDescent="0.2">
      <c r="A48" s="20" t="s">
        <v>18</v>
      </c>
      <c r="B48" s="21">
        <f>Employment_Table!C22</f>
        <v>6.3</v>
      </c>
      <c r="C48" s="23">
        <f>Employment_Table!D22</f>
        <v>0.20000000000000018</v>
      </c>
      <c r="D48" s="23">
        <f>Employment_Table!E22</f>
        <v>-0.69796635701733223</v>
      </c>
      <c r="E48" s="23">
        <f>Employment_Table!F22</f>
        <v>-1.0709914320685465</v>
      </c>
      <c r="H48" s="8"/>
      <c r="J48" s="20"/>
    </row>
    <row r="49" spans="1:10" x14ac:dyDescent="0.2">
      <c r="A49" s="20" t="s">
        <v>0</v>
      </c>
      <c r="B49" s="21">
        <f>Employment_Table!C4</f>
        <v>5.7</v>
      </c>
      <c r="C49" s="23">
        <f>Employment_Table!D4</f>
        <v>-0.39999999999999947</v>
      </c>
      <c r="D49" s="23">
        <f>Employment_Table!E4</f>
        <v>0.68756734568218292</v>
      </c>
      <c r="E49" s="1">
        <f>Employment_Table!F4</f>
        <v>-1.0815088367185477</v>
      </c>
      <c r="H49" s="20"/>
      <c r="J49" s="8"/>
    </row>
    <row r="50" spans="1:10" x14ac:dyDescent="0.2">
      <c r="A50" s="20" t="s">
        <v>17</v>
      </c>
      <c r="B50" s="21">
        <f>Employment_Table!C21</f>
        <v>4.9000000000000004</v>
      </c>
      <c r="C50" s="23">
        <f>Employment_Table!D21</f>
        <v>-0.39999999999999947</v>
      </c>
      <c r="D50" s="23">
        <f>Employment_Table!E21</f>
        <v>1.0293961583359934</v>
      </c>
      <c r="E50" s="1">
        <f>Employment_Table!F21</f>
        <v>-1.1972274732198973</v>
      </c>
      <c r="H50" s="25"/>
      <c r="J50" s="8"/>
    </row>
    <row r="51" spans="1:10" x14ac:dyDescent="0.2">
      <c r="A51" s="20" t="s">
        <v>19</v>
      </c>
      <c r="B51" s="22">
        <f>Employment_Table!C23</f>
        <v>3.9</v>
      </c>
      <c r="C51" s="32">
        <f>Employment_Table!D23</f>
        <v>-0.50000000000000044</v>
      </c>
      <c r="D51" s="23">
        <f>Employment_Table!E23</f>
        <v>0.96373734073831319</v>
      </c>
      <c r="E51" s="1">
        <f>Employment_Table!F23</f>
        <v>-1.588877855014903</v>
      </c>
      <c r="H51" s="8"/>
    </row>
    <row r="52" spans="1:10" x14ac:dyDescent="0.2">
      <c r="A52" s="20" t="s">
        <v>7</v>
      </c>
      <c r="B52" s="21">
        <f>Employment_Table!C11</f>
        <v>4.3</v>
      </c>
      <c r="C52" s="23">
        <f>Employment_Table!D11</f>
        <v>-0.60000000000000053</v>
      </c>
      <c r="D52" s="1">
        <f>Employment_Table!E11</f>
        <v>2.2207417277370745</v>
      </c>
      <c r="E52" s="1">
        <f>Employment_Table!F11</f>
        <v>-2.1308980213089912</v>
      </c>
    </row>
    <row r="53" spans="1:10" x14ac:dyDescent="0.2">
      <c r="A53" s="8" t="s">
        <v>29</v>
      </c>
      <c r="B53" s="7">
        <f>Employment_Table!C33</f>
        <v>2.9</v>
      </c>
      <c r="C53" s="1">
        <f>Employment_Table!D33</f>
        <v>-0.5</v>
      </c>
      <c r="D53" s="23">
        <f>Employment_Table!E33</f>
        <v>1.2752391073326264</v>
      </c>
      <c r="E53" s="1">
        <f>Employment_Table!F33</f>
        <v>-3.1868131868131977</v>
      </c>
    </row>
    <row r="54" spans="1:10" x14ac:dyDescent="0.2">
      <c r="D54" s="14"/>
    </row>
    <row r="55" spans="1:10" x14ac:dyDescent="0.2">
      <c r="C55" s="2">
        <f>COUNTIF(C3:C53, "&lt;-0.49")</f>
        <v>18</v>
      </c>
      <c r="E55" s="2">
        <f>COUNTIF(E3:E53, "&lt;0")</f>
        <v>17</v>
      </c>
    </row>
  </sheetData>
  <autoFilter ref="A2:E53">
    <sortState ref="A3:E53">
      <sortCondition descending="1" ref="E2:E53"/>
    </sortState>
  </autoFilter>
  <sortState ref="J7:J19">
    <sortCondition ref="J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C41" sqref="C41"/>
    </sheetView>
  </sheetViews>
  <sheetFormatPr defaultRowHeight="12.75" x14ac:dyDescent="0.2"/>
  <cols>
    <col min="1" max="1" width="17.42578125" style="7" bestFit="1" customWidth="1"/>
    <col min="2" max="4" width="9.140625" style="7"/>
    <col min="5" max="5" width="22" style="7" customWidth="1"/>
    <col min="6" max="6" width="23.42578125" style="7" customWidth="1"/>
    <col min="7" max="16384" width="9.140625" style="7"/>
  </cols>
  <sheetData>
    <row r="1" spans="1:6" x14ac:dyDescent="0.2">
      <c r="A1" s="3"/>
      <c r="B1" s="4">
        <v>42186</v>
      </c>
      <c r="C1" s="4">
        <v>42491</v>
      </c>
      <c r="D1" s="4">
        <v>42522</v>
      </c>
      <c r="E1" s="6">
        <v>42552</v>
      </c>
      <c r="F1" s="5" t="s">
        <v>52</v>
      </c>
    </row>
    <row r="2" spans="1:6" x14ac:dyDescent="0.2">
      <c r="A2" s="8" t="s">
        <v>51</v>
      </c>
      <c r="B2" s="18">
        <v>5.3</v>
      </c>
      <c r="C2" s="18">
        <v>4.7</v>
      </c>
      <c r="D2" s="18">
        <v>4.9000000000000004</v>
      </c>
      <c r="E2" s="18">
        <v>4.9000000000000004</v>
      </c>
      <c r="F2" s="1">
        <f t="shared" ref="F2:F53" si="0">E2-B2</f>
        <v>-0.39999999999999947</v>
      </c>
    </row>
    <row r="3" spans="1:6" x14ac:dyDescent="0.2">
      <c r="A3" s="8" t="s">
        <v>0</v>
      </c>
      <c r="B3" s="1">
        <f>BLS_Table_3!B2</f>
        <v>6.1</v>
      </c>
      <c r="C3" s="1">
        <f>BLS_Table_3!C2</f>
        <v>6</v>
      </c>
      <c r="D3" s="1">
        <f>BLS_Table_3!D2</f>
        <v>6</v>
      </c>
      <c r="E3" s="1">
        <f>BLS_Table_3!E2</f>
        <v>5.7</v>
      </c>
      <c r="F3" s="1">
        <f t="shared" si="0"/>
        <v>-0.39999999999999947</v>
      </c>
    </row>
    <row r="4" spans="1:6" x14ac:dyDescent="0.2">
      <c r="A4" s="8" t="s">
        <v>1</v>
      </c>
      <c r="B4" s="1">
        <f>BLS_Table_3!B3</f>
        <v>6.5</v>
      </c>
      <c r="C4" s="1">
        <f>BLS_Table_3!C3</f>
        <v>6.7</v>
      </c>
      <c r="D4" s="1">
        <f>BLS_Table_3!D3</f>
        <v>6.7</v>
      </c>
      <c r="E4" s="1">
        <f>BLS_Table_3!E3</f>
        <v>6.7</v>
      </c>
      <c r="F4" s="1">
        <f t="shared" si="0"/>
        <v>0.20000000000000018</v>
      </c>
    </row>
    <row r="5" spans="1:6" x14ac:dyDescent="0.2">
      <c r="A5" s="8" t="s">
        <v>2</v>
      </c>
      <c r="B5" s="1">
        <f>BLS_Table_3!B4</f>
        <v>6</v>
      </c>
      <c r="C5" s="1">
        <f>BLS_Table_3!C4</f>
        <v>5.6</v>
      </c>
      <c r="D5" s="1">
        <f>BLS_Table_3!D4</f>
        <v>5.8</v>
      </c>
      <c r="E5" s="1">
        <f>BLS_Table_3!E4</f>
        <v>6</v>
      </c>
      <c r="F5" s="1">
        <f t="shared" si="0"/>
        <v>0</v>
      </c>
    </row>
    <row r="6" spans="1:6" x14ac:dyDescent="0.2">
      <c r="A6" s="8" t="s">
        <v>3</v>
      </c>
      <c r="B6" s="1">
        <f>BLS_Table_3!B5</f>
        <v>5.2</v>
      </c>
      <c r="C6" s="1">
        <f>BLS_Table_3!C5</f>
        <v>3.8</v>
      </c>
      <c r="D6" s="1">
        <f>BLS_Table_3!D5</f>
        <v>3.9</v>
      </c>
      <c r="E6" s="1">
        <f>BLS_Table_3!E5</f>
        <v>3.9</v>
      </c>
      <c r="F6" s="1">
        <f t="shared" si="0"/>
        <v>-1.3000000000000003</v>
      </c>
    </row>
    <row r="7" spans="1:6" x14ac:dyDescent="0.2">
      <c r="A7" s="8" t="s">
        <v>4</v>
      </c>
      <c r="B7" s="1">
        <f>BLS_Table_3!B6</f>
        <v>6.1</v>
      </c>
      <c r="C7" s="1">
        <f>BLS_Table_3!C6</f>
        <v>5.2</v>
      </c>
      <c r="D7" s="1">
        <f>BLS_Table_3!D6</f>
        <v>5.4</v>
      </c>
      <c r="E7" s="1">
        <f>BLS_Table_3!E6</f>
        <v>5.5</v>
      </c>
      <c r="F7" s="1">
        <f t="shared" si="0"/>
        <v>-0.59999999999999964</v>
      </c>
    </row>
    <row r="8" spans="1:6" x14ac:dyDescent="0.2">
      <c r="A8" s="8" t="s">
        <v>5</v>
      </c>
      <c r="B8" s="1">
        <f>BLS_Table_3!B7</f>
        <v>3.8</v>
      </c>
      <c r="C8" s="1">
        <f>BLS_Table_3!C7</f>
        <v>3.3</v>
      </c>
      <c r="D8" s="1">
        <f>BLS_Table_3!D7</f>
        <v>3.7</v>
      </c>
      <c r="E8" s="1">
        <f>BLS_Table_3!E7</f>
        <v>3.8</v>
      </c>
      <c r="F8" s="1">
        <f t="shared" si="0"/>
        <v>0</v>
      </c>
    </row>
    <row r="9" spans="1:6" x14ac:dyDescent="0.2">
      <c r="A9" s="8" t="s">
        <v>6</v>
      </c>
      <c r="B9" s="1">
        <f>BLS_Table_3!B8</f>
        <v>5.4</v>
      </c>
      <c r="C9" s="1">
        <f>BLS_Table_3!C8</f>
        <v>5.7</v>
      </c>
      <c r="D9" s="1">
        <f>BLS_Table_3!D8</f>
        <v>5.8</v>
      </c>
      <c r="E9" s="1">
        <f>BLS_Table_3!E8</f>
        <v>5.7</v>
      </c>
      <c r="F9" s="1">
        <f t="shared" si="0"/>
        <v>0.29999999999999982</v>
      </c>
    </row>
    <row r="10" spans="1:6" x14ac:dyDescent="0.2">
      <c r="A10" s="8" t="s">
        <v>7</v>
      </c>
      <c r="B10" s="1">
        <f>BLS_Table_3!B9</f>
        <v>4.9000000000000004</v>
      </c>
      <c r="C10" s="1">
        <f>BLS_Table_3!C9</f>
        <v>4.0999999999999996</v>
      </c>
      <c r="D10" s="1">
        <f>BLS_Table_3!D9</f>
        <v>4.2</v>
      </c>
      <c r="E10" s="1">
        <f>BLS_Table_3!E9</f>
        <v>4.3</v>
      </c>
      <c r="F10" s="1">
        <f t="shared" si="0"/>
        <v>-0.60000000000000053</v>
      </c>
    </row>
    <row r="11" spans="1:6" x14ac:dyDescent="0.2">
      <c r="A11" s="8" t="s">
        <v>8</v>
      </c>
      <c r="B11" s="1">
        <f>BLS_Table_3!B10</f>
        <v>6.8</v>
      </c>
      <c r="C11" s="1">
        <f>BLS_Table_3!C10</f>
        <v>6.1</v>
      </c>
      <c r="D11" s="1">
        <f>BLS_Table_3!D10</f>
        <v>5.9</v>
      </c>
      <c r="E11" s="1">
        <f>BLS_Table_3!E10</f>
        <v>5.9</v>
      </c>
      <c r="F11" s="1">
        <f t="shared" si="0"/>
        <v>-0.89999999999999947</v>
      </c>
    </row>
    <row r="12" spans="1:6" x14ac:dyDescent="0.2">
      <c r="A12" s="8" t="s">
        <v>9</v>
      </c>
      <c r="B12" s="1">
        <f>BLS_Table_3!B11</f>
        <v>5.2</v>
      </c>
      <c r="C12" s="1">
        <f>BLS_Table_3!C11</f>
        <v>4.7</v>
      </c>
      <c r="D12" s="1">
        <f>BLS_Table_3!D11</f>
        <v>4.7</v>
      </c>
      <c r="E12" s="1">
        <f>BLS_Table_3!E11</f>
        <v>4.7</v>
      </c>
      <c r="F12" s="1">
        <f t="shared" si="0"/>
        <v>-0.5</v>
      </c>
    </row>
    <row r="13" spans="1:6" x14ac:dyDescent="0.2">
      <c r="A13" s="8" t="s">
        <v>10</v>
      </c>
      <c r="B13" s="1">
        <f>BLS_Table_3!B12</f>
        <v>5.7</v>
      </c>
      <c r="C13" s="1">
        <f>BLS_Table_3!C12</f>
        <v>5.3</v>
      </c>
      <c r="D13" s="1">
        <f>BLS_Table_3!D12</f>
        <v>5.0999999999999996</v>
      </c>
      <c r="E13" s="1">
        <f>BLS_Table_3!E12</f>
        <v>5</v>
      </c>
      <c r="F13" s="1">
        <f t="shared" si="0"/>
        <v>-0.70000000000000018</v>
      </c>
    </row>
    <row r="14" spans="1:6" x14ac:dyDescent="0.2">
      <c r="A14" s="8" t="s">
        <v>11</v>
      </c>
      <c r="B14" s="1">
        <f>BLS_Table_3!B13</f>
        <v>3.6</v>
      </c>
      <c r="C14" s="1">
        <f>BLS_Table_3!C13</f>
        <v>3.2</v>
      </c>
      <c r="D14" s="1">
        <f>BLS_Table_3!D13</f>
        <v>3.4</v>
      </c>
      <c r="E14" s="1">
        <f>BLS_Table_3!E13</f>
        <v>3.5</v>
      </c>
      <c r="F14" s="1">
        <f t="shared" si="0"/>
        <v>-0.10000000000000009</v>
      </c>
    </row>
    <row r="15" spans="1:6" x14ac:dyDescent="0.2">
      <c r="A15" s="8" t="s">
        <v>12</v>
      </c>
      <c r="B15" s="1">
        <f>BLS_Table_3!B14</f>
        <v>4.2</v>
      </c>
      <c r="C15" s="1">
        <f>BLS_Table_3!C14</f>
        <v>3.7</v>
      </c>
      <c r="D15" s="1">
        <f>BLS_Table_3!D14</f>
        <v>3.7</v>
      </c>
      <c r="E15" s="1">
        <f>BLS_Table_3!E14</f>
        <v>3.8</v>
      </c>
      <c r="F15" s="1">
        <f t="shared" si="0"/>
        <v>-0.40000000000000036</v>
      </c>
    </row>
    <row r="16" spans="1:6" x14ac:dyDescent="0.2">
      <c r="A16" s="8" t="s">
        <v>13</v>
      </c>
      <c r="B16" s="1">
        <f>BLS_Table_3!B15</f>
        <v>5.8</v>
      </c>
      <c r="C16" s="1">
        <f>BLS_Table_3!C15</f>
        <v>6.4</v>
      </c>
      <c r="D16" s="1">
        <f>BLS_Table_3!D15</f>
        <v>6.2</v>
      </c>
      <c r="E16" s="1">
        <f>BLS_Table_3!E15</f>
        <v>5.8</v>
      </c>
      <c r="F16" s="1">
        <f t="shared" si="0"/>
        <v>0</v>
      </c>
    </row>
    <row r="17" spans="1:6" x14ac:dyDescent="0.2">
      <c r="A17" s="8" t="s">
        <v>14</v>
      </c>
      <c r="B17" s="1">
        <f>BLS_Table_3!B16</f>
        <v>4.5999999999999996</v>
      </c>
      <c r="C17" s="1">
        <f>BLS_Table_3!C16</f>
        <v>5</v>
      </c>
      <c r="D17" s="1">
        <f>BLS_Table_3!D16</f>
        <v>4.8</v>
      </c>
      <c r="E17" s="1">
        <f>BLS_Table_3!E16</f>
        <v>4.5999999999999996</v>
      </c>
      <c r="F17" s="1">
        <f t="shared" si="0"/>
        <v>0</v>
      </c>
    </row>
    <row r="18" spans="1:6" x14ac:dyDescent="0.2">
      <c r="A18" s="8" t="s">
        <v>15</v>
      </c>
      <c r="B18" s="1">
        <f>BLS_Table_3!B17</f>
        <v>3.6</v>
      </c>
      <c r="C18" s="1">
        <f>BLS_Table_3!C17</f>
        <v>3.9</v>
      </c>
      <c r="D18" s="1">
        <f>BLS_Table_3!D17</f>
        <v>4</v>
      </c>
      <c r="E18" s="1">
        <f>BLS_Table_3!E17</f>
        <v>4.0999999999999996</v>
      </c>
      <c r="F18" s="1">
        <f t="shared" si="0"/>
        <v>0.49999999999999956</v>
      </c>
    </row>
    <row r="19" spans="1:6" x14ac:dyDescent="0.2">
      <c r="A19" s="8" t="s">
        <v>16</v>
      </c>
      <c r="B19" s="1">
        <f>BLS_Table_3!B18</f>
        <v>4.0999999999999996</v>
      </c>
      <c r="C19" s="1">
        <f>BLS_Table_3!C18</f>
        <v>3.7</v>
      </c>
      <c r="D19" s="1">
        <f>BLS_Table_3!D18</f>
        <v>3.8</v>
      </c>
      <c r="E19" s="1">
        <f>BLS_Table_3!E18</f>
        <v>4.0999999999999996</v>
      </c>
      <c r="F19" s="1">
        <f t="shared" si="0"/>
        <v>0</v>
      </c>
    </row>
    <row r="20" spans="1:6" x14ac:dyDescent="0.2">
      <c r="A20" s="8" t="s">
        <v>17</v>
      </c>
      <c r="B20" s="1">
        <f>BLS_Table_3!B19</f>
        <v>5.3</v>
      </c>
      <c r="C20" s="1">
        <f>BLS_Table_3!C19</f>
        <v>5.0999999999999996</v>
      </c>
      <c r="D20" s="1">
        <f>BLS_Table_3!D19</f>
        <v>5</v>
      </c>
      <c r="E20" s="1">
        <f>BLS_Table_3!E19</f>
        <v>4.9000000000000004</v>
      </c>
      <c r="F20" s="1">
        <f t="shared" si="0"/>
        <v>-0.39999999999999947</v>
      </c>
    </row>
    <row r="21" spans="1:6" x14ac:dyDescent="0.2">
      <c r="A21" s="8" t="s">
        <v>18</v>
      </c>
      <c r="B21" s="1">
        <f>BLS_Table_3!B20</f>
        <v>6.1</v>
      </c>
      <c r="C21" s="1">
        <f>BLS_Table_3!C20</f>
        <v>6.3</v>
      </c>
      <c r="D21" s="1">
        <f>BLS_Table_3!D20</f>
        <v>6.2</v>
      </c>
      <c r="E21" s="1">
        <f>BLS_Table_3!E20</f>
        <v>6.3</v>
      </c>
      <c r="F21" s="1">
        <f t="shared" si="0"/>
        <v>0.20000000000000018</v>
      </c>
    </row>
    <row r="22" spans="1:6" x14ac:dyDescent="0.2">
      <c r="A22" s="8" t="s">
        <v>19</v>
      </c>
      <c r="B22" s="1">
        <f>BLS_Table_3!B21</f>
        <v>4.4000000000000004</v>
      </c>
      <c r="C22" s="1">
        <f>BLS_Table_3!C21</f>
        <v>3.5</v>
      </c>
      <c r="D22" s="1">
        <f>BLS_Table_3!D21</f>
        <v>3.7</v>
      </c>
      <c r="E22" s="1">
        <f>BLS_Table_3!E21</f>
        <v>3.9</v>
      </c>
      <c r="F22" s="1">
        <f t="shared" si="0"/>
        <v>-0.50000000000000044</v>
      </c>
    </row>
    <row r="23" spans="1:6" x14ac:dyDescent="0.2">
      <c r="A23" s="8" t="s">
        <v>20</v>
      </c>
      <c r="B23" s="1">
        <f>BLS_Table_3!B22</f>
        <v>5.0999999999999996</v>
      </c>
      <c r="C23" s="1">
        <f>BLS_Table_3!C22</f>
        <v>4.5</v>
      </c>
      <c r="D23" s="1">
        <f>BLS_Table_3!D22</f>
        <v>4.3</v>
      </c>
      <c r="E23" s="1">
        <f>BLS_Table_3!E22</f>
        <v>4.3</v>
      </c>
      <c r="F23" s="1">
        <f t="shared" si="0"/>
        <v>-0.79999999999999982</v>
      </c>
    </row>
    <row r="24" spans="1:6" x14ac:dyDescent="0.2">
      <c r="A24" s="8" t="s">
        <v>21</v>
      </c>
      <c r="B24" s="1">
        <f>BLS_Table_3!B23</f>
        <v>4.8</v>
      </c>
      <c r="C24" s="1">
        <f>BLS_Table_3!C23</f>
        <v>4.2</v>
      </c>
      <c r="D24" s="1">
        <f>BLS_Table_3!D23</f>
        <v>4.2</v>
      </c>
      <c r="E24" s="1">
        <f>BLS_Table_3!E23</f>
        <v>4.0999999999999996</v>
      </c>
      <c r="F24" s="1">
        <f t="shared" si="0"/>
        <v>-0.70000000000000018</v>
      </c>
    </row>
    <row r="25" spans="1:6" x14ac:dyDescent="0.2">
      <c r="A25" s="8" t="s">
        <v>22</v>
      </c>
      <c r="B25" s="1">
        <f>BLS_Table_3!B24</f>
        <v>5.2</v>
      </c>
      <c r="C25" s="1">
        <f>BLS_Table_3!C24</f>
        <v>4.7</v>
      </c>
      <c r="D25" s="1">
        <f>BLS_Table_3!D24</f>
        <v>4.5999999999999996</v>
      </c>
      <c r="E25" s="1">
        <f>BLS_Table_3!E24</f>
        <v>4.5</v>
      </c>
      <c r="F25" s="1">
        <f t="shared" si="0"/>
        <v>-0.70000000000000018</v>
      </c>
    </row>
    <row r="26" spans="1:6" x14ac:dyDescent="0.2">
      <c r="A26" s="8" t="s">
        <v>23</v>
      </c>
      <c r="B26" s="1">
        <f>BLS_Table_3!B25</f>
        <v>3.6</v>
      </c>
      <c r="C26" s="1">
        <f>BLS_Table_3!C25</f>
        <v>3.8</v>
      </c>
      <c r="D26" s="1">
        <f>BLS_Table_3!D25</f>
        <v>3.8</v>
      </c>
      <c r="E26" s="1">
        <f>BLS_Table_3!E25</f>
        <v>3.9</v>
      </c>
      <c r="F26" s="1">
        <f t="shared" si="0"/>
        <v>0.29999999999999982</v>
      </c>
    </row>
    <row r="27" spans="1:6" x14ac:dyDescent="0.2">
      <c r="A27" s="8" t="s">
        <v>24</v>
      </c>
      <c r="B27" s="1">
        <f>BLS_Table_3!B26</f>
        <v>6.3</v>
      </c>
      <c r="C27" s="1">
        <f>BLS_Table_3!C26</f>
        <v>5.9</v>
      </c>
      <c r="D27" s="1">
        <f>BLS_Table_3!D26</f>
        <v>5.9</v>
      </c>
      <c r="E27" s="1">
        <f>BLS_Table_3!E26</f>
        <v>6</v>
      </c>
      <c r="F27" s="1">
        <f t="shared" si="0"/>
        <v>-0.29999999999999982</v>
      </c>
    </row>
    <row r="28" spans="1:6" x14ac:dyDescent="0.2">
      <c r="A28" s="8" t="s">
        <v>25</v>
      </c>
      <c r="B28" s="1">
        <f>BLS_Table_3!B27</f>
        <v>4.8</v>
      </c>
      <c r="C28" s="1">
        <f>BLS_Table_3!C27</f>
        <v>4.3</v>
      </c>
      <c r="D28" s="1">
        <f>BLS_Table_3!D27</f>
        <v>4.5</v>
      </c>
      <c r="E28" s="1">
        <f>BLS_Table_3!E27</f>
        <v>4.7</v>
      </c>
      <c r="F28" s="1">
        <f t="shared" si="0"/>
        <v>-9.9999999999999645E-2</v>
      </c>
    </row>
    <row r="29" spans="1:6" x14ac:dyDescent="0.2">
      <c r="A29" s="8" t="s">
        <v>26</v>
      </c>
      <c r="B29" s="1">
        <f>BLS_Table_3!B28</f>
        <v>4.0999999999999996</v>
      </c>
      <c r="C29" s="1">
        <f>BLS_Table_3!C28</f>
        <v>4.2</v>
      </c>
      <c r="D29" s="1">
        <f>BLS_Table_3!D28</f>
        <v>4.2</v>
      </c>
      <c r="E29" s="1">
        <f>BLS_Table_3!E28</f>
        <v>4.2</v>
      </c>
      <c r="F29" s="1">
        <f t="shared" si="0"/>
        <v>0.10000000000000053</v>
      </c>
    </row>
    <row r="30" spans="1:6" x14ac:dyDescent="0.2">
      <c r="A30" s="8" t="s">
        <v>27</v>
      </c>
      <c r="B30" s="1">
        <f>BLS_Table_3!B29</f>
        <v>3</v>
      </c>
      <c r="C30" s="1">
        <f>BLS_Table_3!C29</f>
        <v>3</v>
      </c>
      <c r="D30" s="1">
        <f>BLS_Table_3!D29</f>
        <v>3</v>
      </c>
      <c r="E30" s="1">
        <f>BLS_Table_3!E29</f>
        <v>3.1</v>
      </c>
      <c r="F30" s="1">
        <f t="shared" si="0"/>
        <v>0.10000000000000009</v>
      </c>
    </row>
    <row r="31" spans="1:6" x14ac:dyDescent="0.2">
      <c r="A31" s="8" t="s">
        <v>28</v>
      </c>
      <c r="B31" s="1">
        <f>BLS_Table_3!B30</f>
        <v>6.7</v>
      </c>
      <c r="C31" s="1">
        <f>BLS_Table_3!C30</f>
        <v>6.1</v>
      </c>
      <c r="D31" s="1">
        <f>BLS_Table_3!D30</f>
        <v>6.4</v>
      </c>
      <c r="E31" s="1">
        <f>BLS_Table_3!E30</f>
        <v>6.5</v>
      </c>
      <c r="F31" s="1">
        <f t="shared" si="0"/>
        <v>-0.20000000000000018</v>
      </c>
    </row>
    <row r="32" spans="1:6" x14ac:dyDescent="0.2">
      <c r="A32" s="8" t="s">
        <v>29</v>
      </c>
      <c r="B32" s="1">
        <f>BLS_Table_3!B31</f>
        <v>3.4</v>
      </c>
      <c r="C32" s="1">
        <f>BLS_Table_3!C31</f>
        <v>2.7</v>
      </c>
      <c r="D32" s="1">
        <f>BLS_Table_3!D31</f>
        <v>2.8</v>
      </c>
      <c r="E32" s="1">
        <f>BLS_Table_3!E31</f>
        <v>2.9</v>
      </c>
      <c r="F32" s="1">
        <f t="shared" si="0"/>
        <v>-0.5</v>
      </c>
    </row>
    <row r="33" spans="1:6" x14ac:dyDescent="0.2">
      <c r="A33" s="8" t="s">
        <v>30</v>
      </c>
      <c r="B33" s="1">
        <f>BLS_Table_3!B32</f>
        <v>5.5</v>
      </c>
      <c r="C33" s="1">
        <f>BLS_Table_3!C32</f>
        <v>4.9000000000000004</v>
      </c>
      <c r="D33" s="1">
        <f>BLS_Table_3!D32</f>
        <v>5.0999999999999996</v>
      </c>
      <c r="E33" s="1">
        <f>BLS_Table_3!E32</f>
        <v>5.2</v>
      </c>
      <c r="F33" s="1">
        <f t="shared" si="0"/>
        <v>-0.29999999999999982</v>
      </c>
    </row>
    <row r="34" spans="1:6" x14ac:dyDescent="0.2">
      <c r="A34" s="8" t="s">
        <v>31</v>
      </c>
      <c r="B34" s="1">
        <f>BLS_Table_3!B33</f>
        <v>6.6</v>
      </c>
      <c r="C34" s="1">
        <f>BLS_Table_3!C33</f>
        <v>6.2</v>
      </c>
      <c r="D34" s="1">
        <f>BLS_Table_3!D33</f>
        <v>6.2</v>
      </c>
      <c r="E34" s="1">
        <f>BLS_Table_3!E33</f>
        <v>6.4</v>
      </c>
      <c r="F34" s="1">
        <f t="shared" si="0"/>
        <v>-0.19999999999999929</v>
      </c>
    </row>
    <row r="35" spans="1:6" x14ac:dyDescent="0.2">
      <c r="A35" s="8" t="s">
        <v>32</v>
      </c>
      <c r="B35" s="1">
        <f>BLS_Table_3!B34</f>
        <v>5.0999999999999996</v>
      </c>
      <c r="C35" s="1">
        <f>BLS_Table_3!C34</f>
        <v>4.7</v>
      </c>
      <c r="D35" s="1">
        <f>BLS_Table_3!D34</f>
        <v>4.7</v>
      </c>
      <c r="E35" s="1">
        <f>BLS_Table_3!E34</f>
        <v>4.7</v>
      </c>
      <c r="F35" s="1">
        <f t="shared" si="0"/>
        <v>-0.39999999999999947</v>
      </c>
    </row>
    <row r="36" spans="1:6" x14ac:dyDescent="0.2">
      <c r="A36" s="8" t="s">
        <v>33</v>
      </c>
      <c r="B36" s="1">
        <f>BLS_Table_3!B35</f>
        <v>5.7</v>
      </c>
      <c r="C36" s="1">
        <f>BLS_Table_3!C35</f>
        <v>5.0999999999999996</v>
      </c>
      <c r="D36" s="1">
        <f>BLS_Table_3!D35</f>
        <v>4.9000000000000004</v>
      </c>
      <c r="E36" s="1">
        <f>BLS_Table_3!E35</f>
        <v>4.7</v>
      </c>
      <c r="F36" s="1">
        <f t="shared" si="0"/>
        <v>-1</v>
      </c>
    </row>
    <row r="37" spans="1:6" x14ac:dyDescent="0.2">
      <c r="A37" s="8" t="s">
        <v>34</v>
      </c>
      <c r="B37" s="1">
        <f>BLS_Table_3!B36</f>
        <v>2.7</v>
      </c>
      <c r="C37" s="1">
        <f>BLS_Table_3!C36</f>
        <v>3.2</v>
      </c>
      <c r="D37" s="1">
        <f>BLS_Table_3!D36</f>
        <v>3.2</v>
      </c>
      <c r="E37" s="1">
        <f>BLS_Table_3!E36</f>
        <v>3.1</v>
      </c>
      <c r="F37" s="1">
        <f t="shared" si="0"/>
        <v>0.39999999999999991</v>
      </c>
    </row>
    <row r="38" spans="1:6" x14ac:dyDescent="0.2">
      <c r="A38" s="8" t="s">
        <v>35</v>
      </c>
      <c r="B38" s="1">
        <f>BLS_Table_3!B37</f>
        <v>4.7</v>
      </c>
      <c r="C38" s="1">
        <f>BLS_Table_3!C37</f>
        <v>5.0999999999999996</v>
      </c>
      <c r="D38" s="1">
        <f>BLS_Table_3!D37</f>
        <v>5</v>
      </c>
      <c r="E38" s="1">
        <f>BLS_Table_3!E37</f>
        <v>4.8</v>
      </c>
      <c r="F38" s="1">
        <f t="shared" si="0"/>
        <v>9.9999999999999645E-2</v>
      </c>
    </row>
    <row r="39" spans="1:6" x14ac:dyDescent="0.2">
      <c r="A39" s="8" t="s">
        <v>36</v>
      </c>
      <c r="B39" s="1">
        <f>BLS_Table_3!B38</f>
        <v>4.3</v>
      </c>
      <c r="C39" s="1">
        <f>BLS_Table_3!C38</f>
        <v>4.7</v>
      </c>
      <c r="D39" s="1">
        <f>BLS_Table_3!D38</f>
        <v>4.8</v>
      </c>
      <c r="E39" s="1">
        <f>BLS_Table_3!E38</f>
        <v>5</v>
      </c>
      <c r="F39" s="1">
        <f t="shared" si="0"/>
        <v>0.70000000000000018</v>
      </c>
    </row>
    <row r="40" spans="1:6" x14ac:dyDescent="0.2">
      <c r="A40" s="8" t="s">
        <v>37</v>
      </c>
      <c r="B40" s="1">
        <f>BLS_Table_3!B39</f>
        <v>5.8</v>
      </c>
      <c r="C40" s="1">
        <f>BLS_Table_3!C39</f>
        <v>4.5</v>
      </c>
      <c r="D40" s="1">
        <f>BLS_Table_3!D39</f>
        <v>4.8</v>
      </c>
      <c r="E40" s="1">
        <f>BLS_Table_3!E39</f>
        <v>5.2</v>
      </c>
      <c r="F40" s="1">
        <f t="shared" si="0"/>
        <v>-0.59999999999999964</v>
      </c>
    </row>
    <row r="41" spans="1:6" x14ac:dyDescent="0.2">
      <c r="A41" s="8" t="s">
        <v>38</v>
      </c>
      <c r="B41" s="1">
        <f>BLS_Table_3!B40</f>
        <v>5</v>
      </c>
      <c r="C41" s="1">
        <f>BLS_Table_3!C40</f>
        <v>5.5</v>
      </c>
      <c r="D41" s="1">
        <f>BLS_Table_3!D40</f>
        <v>5.6</v>
      </c>
      <c r="E41" s="1">
        <f>BLS_Table_3!E40</f>
        <v>5.6</v>
      </c>
      <c r="F41" s="1">
        <f t="shared" si="0"/>
        <v>0.59999999999999964</v>
      </c>
    </row>
    <row r="42" spans="1:6" x14ac:dyDescent="0.2">
      <c r="A42" s="8" t="s">
        <v>39</v>
      </c>
      <c r="B42" s="1">
        <f>BLS_Table_3!B41</f>
        <v>5.9</v>
      </c>
      <c r="C42" s="1">
        <f>BLS_Table_3!C41</f>
        <v>5.4</v>
      </c>
      <c r="D42" s="1">
        <f>BLS_Table_3!D41</f>
        <v>5.5</v>
      </c>
      <c r="E42" s="1">
        <f>BLS_Table_3!E41</f>
        <v>5.5</v>
      </c>
      <c r="F42" s="1">
        <f t="shared" si="0"/>
        <v>-0.40000000000000036</v>
      </c>
    </row>
    <row r="43" spans="1:6" x14ac:dyDescent="0.2">
      <c r="A43" s="8" t="s">
        <v>40</v>
      </c>
      <c r="B43" s="1">
        <f>BLS_Table_3!B42</f>
        <v>5.7</v>
      </c>
      <c r="C43" s="1">
        <f>BLS_Table_3!C42</f>
        <v>5.6</v>
      </c>
      <c r="D43" s="1">
        <f>BLS_Table_3!D42</f>
        <v>5.4</v>
      </c>
      <c r="E43" s="1">
        <f>BLS_Table_3!E42</f>
        <v>5.2</v>
      </c>
      <c r="F43" s="1">
        <f t="shared" si="0"/>
        <v>-0.5</v>
      </c>
    </row>
    <row r="44" spans="1:6" x14ac:dyDescent="0.2">
      <c r="A44" s="8" t="s">
        <v>41</v>
      </c>
      <c r="B44" s="1">
        <f>BLS_Table_3!B43</f>
        <v>3.2</v>
      </c>
      <c r="C44" s="1">
        <f>BLS_Table_3!C43</f>
        <v>2.5</v>
      </c>
      <c r="D44" s="1">
        <f>BLS_Table_3!D43</f>
        <v>2.7</v>
      </c>
      <c r="E44" s="1">
        <f>BLS_Table_3!E43</f>
        <v>2.8</v>
      </c>
      <c r="F44" s="1">
        <f t="shared" si="0"/>
        <v>-0.40000000000000036</v>
      </c>
    </row>
    <row r="45" spans="1:6" x14ac:dyDescent="0.2">
      <c r="A45" s="8" t="s">
        <v>42</v>
      </c>
      <c r="B45" s="1">
        <f>BLS_Table_3!B44</f>
        <v>5.6</v>
      </c>
      <c r="C45" s="1">
        <f>BLS_Table_3!C44</f>
        <v>4.0999999999999996</v>
      </c>
      <c r="D45" s="1">
        <f>BLS_Table_3!D44</f>
        <v>4.0999999999999996</v>
      </c>
      <c r="E45" s="1">
        <f>BLS_Table_3!E44</f>
        <v>4.3</v>
      </c>
      <c r="F45" s="1">
        <f t="shared" si="0"/>
        <v>-1.2999999999999998</v>
      </c>
    </row>
    <row r="46" spans="1:6" x14ac:dyDescent="0.2">
      <c r="A46" s="8" t="s">
        <v>43</v>
      </c>
      <c r="B46" s="1">
        <f>BLS_Table_3!B45</f>
        <v>4.4000000000000004</v>
      </c>
      <c r="C46" s="1">
        <f>BLS_Table_3!C45</f>
        <v>4.4000000000000004</v>
      </c>
      <c r="D46" s="1">
        <f>BLS_Table_3!D45</f>
        <v>4.5</v>
      </c>
      <c r="E46" s="1">
        <f>BLS_Table_3!E45</f>
        <v>4.5999999999999996</v>
      </c>
      <c r="F46" s="1">
        <f t="shared" si="0"/>
        <v>0.19999999999999929</v>
      </c>
    </row>
    <row r="47" spans="1:6" x14ac:dyDescent="0.2">
      <c r="A47" s="8" t="s">
        <v>44</v>
      </c>
      <c r="B47" s="1">
        <f>BLS_Table_3!B46</f>
        <v>3.5</v>
      </c>
      <c r="C47" s="1">
        <f>BLS_Table_3!C46</f>
        <v>3.8</v>
      </c>
      <c r="D47" s="1">
        <f>BLS_Table_3!D46</f>
        <v>4</v>
      </c>
      <c r="E47" s="1">
        <f>BLS_Table_3!E46</f>
        <v>3.9</v>
      </c>
      <c r="F47" s="1">
        <f t="shared" si="0"/>
        <v>0.39999999999999991</v>
      </c>
    </row>
    <row r="48" spans="1:6" x14ac:dyDescent="0.2">
      <c r="A48" s="8" t="s">
        <v>45</v>
      </c>
      <c r="B48" s="1">
        <f>BLS_Table_3!B47</f>
        <v>3.7</v>
      </c>
      <c r="C48" s="1">
        <f>BLS_Table_3!C47</f>
        <v>3.1</v>
      </c>
      <c r="D48" s="1">
        <f>BLS_Table_3!D47</f>
        <v>3.2</v>
      </c>
      <c r="E48" s="1">
        <f>BLS_Table_3!E47</f>
        <v>3.2</v>
      </c>
      <c r="F48" s="1">
        <f t="shared" si="0"/>
        <v>-0.5</v>
      </c>
    </row>
    <row r="49" spans="1:6" x14ac:dyDescent="0.2">
      <c r="A49" s="8" t="s">
        <v>46</v>
      </c>
      <c r="B49" s="1">
        <f>BLS_Table_3!B48</f>
        <v>4.3</v>
      </c>
      <c r="C49" s="1">
        <f>BLS_Table_3!C48</f>
        <v>3.7</v>
      </c>
      <c r="D49" s="1">
        <f>BLS_Table_3!D48</f>
        <v>3.7</v>
      </c>
      <c r="E49" s="1">
        <f>BLS_Table_3!E48</f>
        <v>3.7</v>
      </c>
      <c r="F49" s="1">
        <f t="shared" si="0"/>
        <v>-0.59999999999999964</v>
      </c>
    </row>
    <row r="50" spans="1:6" x14ac:dyDescent="0.2">
      <c r="A50" s="8" t="s">
        <v>47</v>
      </c>
      <c r="B50" s="1">
        <f>BLS_Table_3!B49</f>
        <v>5.6</v>
      </c>
      <c r="C50" s="1">
        <f>BLS_Table_3!C49</f>
        <v>5.8</v>
      </c>
      <c r="D50" s="1">
        <f>BLS_Table_3!D49</f>
        <v>5.8</v>
      </c>
      <c r="E50" s="1">
        <f>BLS_Table_3!E49</f>
        <v>5.8</v>
      </c>
      <c r="F50" s="1">
        <f t="shared" si="0"/>
        <v>0.20000000000000018</v>
      </c>
    </row>
    <row r="51" spans="1:6" x14ac:dyDescent="0.2">
      <c r="A51" s="8" t="s">
        <v>48</v>
      </c>
      <c r="B51" s="1">
        <f>BLS_Table_3!B50</f>
        <v>6.9</v>
      </c>
      <c r="C51" s="1">
        <f>BLS_Table_3!C50</f>
        <v>6.2</v>
      </c>
      <c r="D51" s="1">
        <f>BLS_Table_3!D50</f>
        <v>6</v>
      </c>
      <c r="E51" s="1">
        <f>BLS_Table_3!E50</f>
        <v>5.7</v>
      </c>
      <c r="F51" s="1">
        <f t="shared" si="0"/>
        <v>-1.2000000000000002</v>
      </c>
    </row>
    <row r="52" spans="1:6" x14ac:dyDescent="0.2">
      <c r="A52" s="8" t="s">
        <v>49</v>
      </c>
      <c r="B52" s="1">
        <f>BLS_Table_3!B51</f>
        <v>4.5999999999999996</v>
      </c>
      <c r="C52" s="1">
        <f>BLS_Table_3!C51</f>
        <v>4.2</v>
      </c>
      <c r="D52" s="1">
        <f>BLS_Table_3!D51</f>
        <v>4.2</v>
      </c>
      <c r="E52" s="1">
        <f>BLS_Table_3!E51</f>
        <v>4.2</v>
      </c>
      <c r="F52" s="1">
        <f t="shared" si="0"/>
        <v>-0.39999999999999947</v>
      </c>
    </row>
    <row r="53" spans="1:6" x14ac:dyDescent="0.2">
      <c r="A53" s="8" t="s">
        <v>50</v>
      </c>
      <c r="B53" s="1">
        <f>BLS_Table_3!B52</f>
        <v>4.3</v>
      </c>
      <c r="C53" s="1">
        <f>BLS_Table_3!C52</f>
        <v>5.6</v>
      </c>
      <c r="D53" s="1">
        <f>BLS_Table_3!D52</f>
        <v>5.7</v>
      </c>
      <c r="E53" s="1">
        <f>BLS_Table_3!E52</f>
        <v>5.7</v>
      </c>
      <c r="F53" s="1">
        <f t="shared" si="0"/>
        <v>1.4000000000000004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E51" sqref="E51"/>
    </sheetView>
  </sheetViews>
  <sheetFormatPr defaultRowHeight="12.75" x14ac:dyDescent="0.2"/>
  <cols>
    <col min="1" max="1" width="17.42578125" style="7" bestFit="1" customWidth="1"/>
    <col min="2" max="2" width="16" style="7" customWidth="1"/>
    <col min="3" max="4" width="11.28515625" style="7" bestFit="1" customWidth="1"/>
    <col min="5" max="5" width="17" style="7" customWidth="1"/>
    <col min="6" max="6" width="22.5703125" style="7" customWidth="1"/>
    <col min="7" max="16384" width="9.140625" style="7"/>
  </cols>
  <sheetData>
    <row r="1" spans="1:10" x14ac:dyDescent="0.2">
      <c r="A1" s="3"/>
      <c r="B1" s="4">
        <v>42186</v>
      </c>
      <c r="C1" s="4">
        <v>42491</v>
      </c>
      <c r="D1" s="4">
        <v>42522</v>
      </c>
      <c r="E1" s="6">
        <v>42552</v>
      </c>
      <c r="F1" s="5" t="s">
        <v>52</v>
      </c>
    </row>
    <row r="2" spans="1:10" x14ac:dyDescent="0.2">
      <c r="A2" s="8" t="s">
        <v>51</v>
      </c>
      <c r="B2" s="29">
        <v>142001</v>
      </c>
      <c r="C2" s="29">
        <v>143901</v>
      </c>
      <c r="D2" s="29">
        <v>144193</v>
      </c>
      <c r="E2" s="29">
        <v>144448</v>
      </c>
      <c r="F2" s="1">
        <f>((E2/B2)-1)*100</f>
        <v>1.7232273012161903</v>
      </c>
    </row>
    <row r="3" spans="1:10" x14ac:dyDescent="0.2">
      <c r="A3" s="8" t="s">
        <v>0</v>
      </c>
      <c r="B3" s="1">
        <f>BLS_T5_Total!B2</f>
        <v>1948.9</v>
      </c>
      <c r="C3" s="1">
        <f>BLS_T5_Total!C2</f>
        <v>1962.7</v>
      </c>
      <c r="D3" s="1">
        <f>BLS_T5_Total!D2</f>
        <v>1963</v>
      </c>
      <c r="E3" s="1">
        <f>BLS_T5_Total!E2</f>
        <v>1962.3</v>
      </c>
      <c r="F3" s="1">
        <f t="shared" ref="F3:F53" si="0">((E3/B3)-1)*100</f>
        <v>0.68756734568218292</v>
      </c>
    </row>
    <row r="4" spans="1:10" x14ac:dyDescent="0.2">
      <c r="A4" s="8" t="s">
        <v>1</v>
      </c>
      <c r="B4" s="1">
        <f>BLS_T5_Total!B3</f>
        <v>339.3</v>
      </c>
      <c r="C4" s="1">
        <f>BLS_T5_Total!C3</f>
        <v>339</v>
      </c>
      <c r="D4" s="1">
        <f>BLS_T5_Total!D3</f>
        <v>339.7</v>
      </c>
      <c r="E4" s="1">
        <f>BLS_T5_Total!E3</f>
        <v>340.1</v>
      </c>
      <c r="F4" s="1">
        <f t="shared" si="0"/>
        <v>0.23577954612437058</v>
      </c>
    </row>
    <row r="5" spans="1:10" x14ac:dyDescent="0.2">
      <c r="A5" s="8" t="s">
        <v>2</v>
      </c>
      <c r="B5" s="1">
        <f>BLS_T5_Total!B4</f>
        <v>2636</v>
      </c>
      <c r="C5" s="1">
        <f>BLS_T5_Total!C4</f>
        <v>2690.4</v>
      </c>
      <c r="D5" s="1">
        <f>BLS_T5_Total!D4</f>
        <v>2700.1</v>
      </c>
      <c r="E5" s="1">
        <f>BLS_T5_Total!E4</f>
        <v>2703.3</v>
      </c>
      <c r="F5" s="1">
        <f t="shared" si="0"/>
        <v>2.5531107738998582</v>
      </c>
    </row>
    <row r="6" spans="1:10" x14ac:dyDescent="0.2">
      <c r="A6" s="8" t="s">
        <v>3</v>
      </c>
      <c r="B6" s="1">
        <f>BLS_T5_Total!B5</f>
        <v>1209.4000000000001</v>
      </c>
      <c r="C6" s="1">
        <f>BLS_T5_Total!C5</f>
        <v>1226.5</v>
      </c>
      <c r="D6" s="1">
        <f>BLS_T5_Total!D5</f>
        <v>1228.0999999999999</v>
      </c>
      <c r="E6" s="1">
        <f>BLS_T5_Total!E5</f>
        <v>1226.0999999999999</v>
      </c>
      <c r="F6" s="1">
        <f t="shared" si="0"/>
        <v>1.3808500082685526</v>
      </c>
    </row>
    <row r="7" spans="1:10" x14ac:dyDescent="0.2">
      <c r="A7" s="8" t="s">
        <v>4</v>
      </c>
      <c r="B7" s="1">
        <f>BLS_T5_Total!B6</f>
        <v>16114.4</v>
      </c>
      <c r="C7" s="1">
        <f>BLS_T5_Total!C6</f>
        <v>16419.400000000001</v>
      </c>
      <c r="D7" s="1">
        <f>BLS_T5_Total!D6</f>
        <v>16452.599999999999</v>
      </c>
      <c r="E7" s="1">
        <f>BLS_T5_Total!E6</f>
        <v>16489</v>
      </c>
      <c r="F7" s="1">
        <f t="shared" si="0"/>
        <v>2.3246289033411083</v>
      </c>
    </row>
    <row r="8" spans="1:10" x14ac:dyDescent="0.2">
      <c r="A8" s="8" t="s">
        <v>5</v>
      </c>
      <c r="B8" s="1">
        <f>BLS_T5_Total!B7</f>
        <v>2541.8000000000002</v>
      </c>
      <c r="C8" s="1">
        <f>BLS_T5_Total!C7</f>
        <v>2593.6999999999998</v>
      </c>
      <c r="D8" s="1">
        <f>BLS_T5_Total!D7</f>
        <v>2602</v>
      </c>
      <c r="E8" s="1">
        <f>BLS_T5_Total!E7</f>
        <v>2616</v>
      </c>
      <c r="F8" s="1">
        <f t="shared" si="0"/>
        <v>2.9191911244000224</v>
      </c>
    </row>
    <row r="9" spans="1:10" x14ac:dyDescent="0.2">
      <c r="A9" s="8" t="s">
        <v>6</v>
      </c>
      <c r="B9" s="1">
        <f>BLS_T5_Total!B8</f>
        <v>1672.8</v>
      </c>
      <c r="C9" s="1">
        <f>BLS_T5_Total!C8</f>
        <v>1685.5</v>
      </c>
      <c r="D9" s="1">
        <f>BLS_T5_Total!D8</f>
        <v>1691.3</v>
      </c>
      <c r="E9" s="1">
        <f>BLS_T5_Total!E8</f>
        <v>1693</v>
      </c>
      <c r="F9" s="1">
        <f t="shared" si="0"/>
        <v>1.2075561932090029</v>
      </c>
    </row>
    <row r="10" spans="1:10" ht="15" x14ac:dyDescent="0.2">
      <c r="A10" s="8" t="s">
        <v>7</v>
      </c>
      <c r="B10" s="1">
        <f>BLS_T5_Total!B9</f>
        <v>450.3</v>
      </c>
      <c r="C10" s="1">
        <f>BLS_T5_Total!C9</f>
        <v>457.9</v>
      </c>
      <c r="D10" s="1">
        <f>BLS_T5_Total!D9</f>
        <v>461.7</v>
      </c>
      <c r="E10" s="1">
        <f>BLS_T5_Total!E9</f>
        <v>460.3</v>
      </c>
      <c r="F10" s="1">
        <f t="shared" si="0"/>
        <v>2.2207417277370745</v>
      </c>
      <c r="I10" s="7" t="s">
        <v>121</v>
      </c>
      <c r="J10" s="30" t="s">
        <v>119</v>
      </c>
    </row>
    <row r="11" spans="1:10" ht="15" x14ac:dyDescent="0.2">
      <c r="A11" s="8" t="s">
        <v>8</v>
      </c>
      <c r="B11" s="1">
        <f>BLS_T5_Total!B10</f>
        <v>766.9</v>
      </c>
      <c r="C11" s="1">
        <f>BLS_T5_Total!C10</f>
        <v>781.2</v>
      </c>
      <c r="D11" s="1">
        <f>BLS_T5_Total!D10</f>
        <v>775.2</v>
      </c>
      <c r="E11" s="1">
        <f>BLS_T5_Total!E10</f>
        <v>773.1</v>
      </c>
      <c r="F11" s="1">
        <f t="shared" si="0"/>
        <v>0.80844960229495832</v>
      </c>
      <c r="I11" s="7" t="s">
        <v>122</v>
      </c>
      <c r="J11" s="30" t="s">
        <v>120</v>
      </c>
    </row>
    <row r="12" spans="1:10" x14ac:dyDescent="0.2">
      <c r="A12" s="8" t="s">
        <v>9</v>
      </c>
      <c r="B12" s="1">
        <f>BLS_T5_Total!B11</f>
        <v>8109.1</v>
      </c>
      <c r="C12" s="1">
        <f>BLS_T5_Total!C11</f>
        <v>8314.7000000000007</v>
      </c>
      <c r="D12" s="1">
        <f>BLS_T5_Total!D11</f>
        <v>8331.2000000000007</v>
      </c>
      <c r="E12" s="1">
        <f>BLS_T5_Total!E11</f>
        <v>8359.2999999999993</v>
      </c>
      <c r="F12" s="1">
        <f t="shared" si="0"/>
        <v>3.0854225499747034</v>
      </c>
    </row>
    <row r="13" spans="1:10" x14ac:dyDescent="0.2">
      <c r="A13" s="8" t="s">
        <v>10</v>
      </c>
      <c r="B13" s="1">
        <f>BLS_T5_Total!B12</f>
        <v>4270.2</v>
      </c>
      <c r="C13" s="1">
        <f>BLS_T5_Total!C12</f>
        <v>4376.2</v>
      </c>
      <c r="D13" s="1">
        <f>BLS_T5_Total!D12</f>
        <v>4384.1000000000004</v>
      </c>
      <c r="E13" s="1">
        <f>BLS_T5_Total!E12</f>
        <v>4386.3999999999996</v>
      </c>
      <c r="F13" s="1">
        <f t="shared" si="0"/>
        <v>2.7211840194838688</v>
      </c>
    </row>
    <row r="14" spans="1:10" x14ac:dyDescent="0.2">
      <c r="A14" s="8" t="s">
        <v>11</v>
      </c>
      <c r="B14" s="1">
        <f>BLS_T5_Total!B13</f>
        <v>636.70000000000005</v>
      </c>
      <c r="C14" s="1">
        <f>BLS_T5_Total!C13</f>
        <v>647.29999999999995</v>
      </c>
      <c r="D14" s="1">
        <f>BLS_T5_Total!D13</f>
        <v>651.20000000000005</v>
      </c>
      <c r="E14" s="1">
        <f>BLS_T5_Total!E13</f>
        <v>650.79999999999995</v>
      </c>
      <c r="F14" s="1">
        <f t="shared" si="0"/>
        <v>2.2145437411653646</v>
      </c>
    </row>
    <row r="15" spans="1:10" x14ac:dyDescent="0.2">
      <c r="A15" s="8" t="s">
        <v>12</v>
      </c>
      <c r="B15" s="1">
        <f>BLS_T5_Total!B14</f>
        <v>673.7</v>
      </c>
      <c r="C15" s="1">
        <f>BLS_T5_Total!C14</f>
        <v>690.2</v>
      </c>
      <c r="D15" s="1">
        <f>BLS_T5_Total!D14</f>
        <v>692.5</v>
      </c>
      <c r="E15" s="1">
        <f>BLS_T5_Total!E14</f>
        <v>696.4</v>
      </c>
      <c r="F15" s="1">
        <f t="shared" si="0"/>
        <v>3.369452278462215</v>
      </c>
    </row>
    <row r="16" spans="1:10" x14ac:dyDescent="0.2">
      <c r="A16" s="8" t="s">
        <v>13</v>
      </c>
      <c r="B16" s="1">
        <f>BLS_T5_Total!B15</f>
        <v>5970.7</v>
      </c>
      <c r="C16" s="1">
        <f>BLS_T5_Total!C15</f>
        <v>6005.8</v>
      </c>
      <c r="D16" s="1">
        <f>BLS_T5_Total!D15</f>
        <v>6002.3</v>
      </c>
      <c r="E16" s="1">
        <f>BLS_T5_Total!E15</f>
        <v>6013.9</v>
      </c>
      <c r="F16" s="1">
        <f t="shared" si="0"/>
        <v>0.72353325405731805</v>
      </c>
    </row>
    <row r="17" spans="1:6" x14ac:dyDescent="0.2">
      <c r="A17" s="8" t="s">
        <v>14</v>
      </c>
      <c r="B17" s="1">
        <f>BLS_T5_Total!B16</f>
        <v>3043</v>
      </c>
      <c r="C17" s="1">
        <f>BLS_T5_Total!C16</f>
        <v>3066</v>
      </c>
      <c r="D17" s="1">
        <f>BLS_T5_Total!D16</f>
        <v>3059.4</v>
      </c>
      <c r="E17" s="1">
        <f>BLS_T5_Total!E16</f>
        <v>3071.4</v>
      </c>
      <c r="F17" s="1">
        <f t="shared" si="0"/>
        <v>0.93328951692408513</v>
      </c>
    </row>
    <row r="18" spans="1:6" x14ac:dyDescent="0.2">
      <c r="A18" s="8" t="s">
        <v>15</v>
      </c>
      <c r="B18" s="1">
        <f>BLS_T5_Total!B17</f>
        <v>1561</v>
      </c>
      <c r="C18" s="1">
        <f>BLS_T5_Total!C17</f>
        <v>1576</v>
      </c>
      <c r="D18" s="1">
        <f>BLS_T5_Total!D17</f>
        <v>1581.3</v>
      </c>
      <c r="E18" s="1">
        <f>BLS_T5_Total!E17</f>
        <v>1584.7</v>
      </c>
      <c r="F18" s="1">
        <f t="shared" si="0"/>
        <v>1.5182575272261412</v>
      </c>
    </row>
    <row r="19" spans="1:6" x14ac:dyDescent="0.2">
      <c r="A19" s="8" t="s">
        <v>16</v>
      </c>
      <c r="B19" s="1">
        <f>BLS_T5_Total!B18</f>
        <v>1400.2</v>
      </c>
      <c r="C19" s="1">
        <f>BLS_T5_Total!C18</f>
        <v>1398.6</v>
      </c>
      <c r="D19" s="1">
        <f>BLS_T5_Total!D18</f>
        <v>1401.3</v>
      </c>
      <c r="E19" s="1">
        <f>BLS_T5_Total!E18</f>
        <v>1395.7</v>
      </c>
      <c r="F19" s="1">
        <f t="shared" si="0"/>
        <v>-0.32138265962005086</v>
      </c>
    </row>
    <row r="20" spans="1:6" x14ac:dyDescent="0.2">
      <c r="A20" s="8" t="s">
        <v>17</v>
      </c>
      <c r="B20" s="1">
        <f>BLS_T5_Total!B19</f>
        <v>1884.6</v>
      </c>
      <c r="C20" s="1">
        <f>BLS_T5_Total!C19</f>
        <v>1903.6</v>
      </c>
      <c r="D20" s="1">
        <f>BLS_T5_Total!D19</f>
        <v>1904.7</v>
      </c>
      <c r="E20" s="1">
        <f>BLS_T5_Total!E19</f>
        <v>1904</v>
      </c>
      <c r="F20" s="1">
        <f t="shared" si="0"/>
        <v>1.0293961583359934</v>
      </c>
    </row>
    <row r="21" spans="1:6" x14ac:dyDescent="0.2">
      <c r="A21" s="8" t="s">
        <v>18</v>
      </c>
      <c r="B21" s="1">
        <f>BLS_T5_Total!B20</f>
        <v>1991.5</v>
      </c>
      <c r="C21" s="1">
        <f>BLS_T5_Total!C20</f>
        <v>1975.6</v>
      </c>
      <c r="D21" s="1">
        <f>BLS_T5_Total!D20</f>
        <v>1979.1</v>
      </c>
      <c r="E21" s="1">
        <f>BLS_T5_Total!E20</f>
        <v>1977.6</v>
      </c>
      <c r="F21" s="1">
        <f t="shared" si="0"/>
        <v>-0.69796635701733223</v>
      </c>
    </row>
    <row r="22" spans="1:6" x14ac:dyDescent="0.2">
      <c r="A22" s="8" t="s">
        <v>19</v>
      </c>
      <c r="B22" s="1">
        <f>BLS_T5_Total!B21</f>
        <v>612.20000000000005</v>
      </c>
      <c r="C22" s="1">
        <f>BLS_T5_Total!C21</f>
        <v>611.70000000000005</v>
      </c>
      <c r="D22" s="1">
        <f>BLS_T5_Total!D21</f>
        <v>614.1</v>
      </c>
      <c r="E22" s="1">
        <f>BLS_T5_Total!E21</f>
        <v>618.1</v>
      </c>
      <c r="F22" s="1">
        <f t="shared" si="0"/>
        <v>0.96373734073831319</v>
      </c>
    </row>
    <row r="23" spans="1:6" x14ac:dyDescent="0.2">
      <c r="A23" s="8" t="s">
        <v>20</v>
      </c>
      <c r="B23" s="1">
        <f>BLS_T5_Total!B22</f>
        <v>2661.3</v>
      </c>
      <c r="C23" s="1">
        <f>BLS_T5_Total!C22</f>
        <v>2704.7</v>
      </c>
      <c r="D23" s="1">
        <f>BLS_T5_Total!D22</f>
        <v>2711.6</v>
      </c>
      <c r="E23" s="1">
        <f>BLS_T5_Total!E22</f>
        <v>2714.5</v>
      </c>
      <c r="F23" s="1">
        <f t="shared" si="0"/>
        <v>1.9990230338556181</v>
      </c>
    </row>
    <row r="24" spans="1:6" x14ac:dyDescent="0.2">
      <c r="A24" s="8" t="s">
        <v>21</v>
      </c>
      <c r="B24" s="1">
        <f>BLS_T5_Total!B23</f>
        <v>3506.5</v>
      </c>
      <c r="C24" s="1">
        <f>BLS_T5_Total!C23</f>
        <v>3547.1</v>
      </c>
      <c r="D24" s="1">
        <f>BLS_T5_Total!D23</f>
        <v>3564.7</v>
      </c>
      <c r="E24" s="1">
        <f>BLS_T5_Total!E23</f>
        <v>3572</v>
      </c>
      <c r="F24" s="1">
        <f t="shared" si="0"/>
        <v>1.8679595037786934</v>
      </c>
    </row>
    <row r="25" spans="1:6" x14ac:dyDescent="0.2">
      <c r="A25" s="8" t="s">
        <v>22</v>
      </c>
      <c r="B25" s="1">
        <f>BLS_T5_Total!B24</f>
        <v>4240.6000000000004</v>
      </c>
      <c r="C25" s="1">
        <f>BLS_T5_Total!C24</f>
        <v>4310.7</v>
      </c>
      <c r="D25" s="1">
        <f>BLS_T5_Total!D24</f>
        <v>4330.2</v>
      </c>
      <c r="E25" s="1">
        <f>BLS_T5_Total!E24</f>
        <v>4346.1000000000004</v>
      </c>
      <c r="F25" s="1">
        <f t="shared" si="0"/>
        <v>2.4878554921473395</v>
      </c>
    </row>
    <row r="26" spans="1:6" x14ac:dyDescent="0.2">
      <c r="A26" s="8" t="s">
        <v>23</v>
      </c>
      <c r="B26" s="1">
        <f>BLS_T5_Total!B25</f>
        <v>2860.9</v>
      </c>
      <c r="C26" s="1">
        <f>BLS_T5_Total!C25</f>
        <v>2882.1</v>
      </c>
      <c r="D26" s="1">
        <f>BLS_T5_Total!D25</f>
        <v>2891.8</v>
      </c>
      <c r="E26" s="1">
        <f>BLS_T5_Total!E25</f>
        <v>2903.1</v>
      </c>
      <c r="F26" s="1">
        <f t="shared" si="0"/>
        <v>1.4750602957111392</v>
      </c>
    </row>
    <row r="27" spans="1:6" x14ac:dyDescent="0.2">
      <c r="A27" s="8" t="s">
        <v>24</v>
      </c>
      <c r="B27" s="1">
        <f>BLS_T5_Total!B26</f>
        <v>1134.9000000000001</v>
      </c>
      <c r="C27" s="1">
        <f>BLS_T5_Total!C26</f>
        <v>1141.9000000000001</v>
      </c>
      <c r="D27" s="1">
        <f>BLS_T5_Total!D26</f>
        <v>1139</v>
      </c>
      <c r="E27" s="1">
        <f>BLS_T5_Total!E26</f>
        <v>1143</v>
      </c>
      <c r="F27" s="1">
        <f t="shared" si="0"/>
        <v>0.71371927042029881</v>
      </c>
    </row>
    <row r="28" spans="1:6" x14ac:dyDescent="0.2">
      <c r="A28" s="8" t="s">
        <v>25</v>
      </c>
      <c r="B28" s="1">
        <f>BLS_T5_Total!B27</f>
        <v>2795.1</v>
      </c>
      <c r="C28" s="1">
        <f>BLS_T5_Total!C27</f>
        <v>2804.9</v>
      </c>
      <c r="D28" s="1">
        <f>BLS_T5_Total!D27</f>
        <v>2814.5</v>
      </c>
      <c r="E28" s="1">
        <f>BLS_T5_Total!E27</f>
        <v>2816.6</v>
      </c>
      <c r="F28" s="1">
        <f t="shared" si="0"/>
        <v>0.769203248542083</v>
      </c>
    </row>
    <row r="29" spans="1:6" x14ac:dyDescent="0.2">
      <c r="A29" s="8" t="s">
        <v>26</v>
      </c>
      <c r="B29" s="1">
        <f>BLS_T5_Total!B28</f>
        <v>460.8</v>
      </c>
      <c r="C29" s="1">
        <f>BLS_T5_Total!C28</f>
        <v>463.8</v>
      </c>
      <c r="D29" s="1">
        <f>BLS_T5_Total!D28</f>
        <v>462.3</v>
      </c>
      <c r="E29" s="1">
        <f>BLS_T5_Total!E28</f>
        <v>461.5</v>
      </c>
      <c r="F29" s="1">
        <f t="shared" si="0"/>
        <v>0.15190972222220989</v>
      </c>
    </row>
    <row r="30" spans="1:6" x14ac:dyDescent="0.2">
      <c r="A30" s="8" t="s">
        <v>27</v>
      </c>
      <c r="B30" s="1">
        <f>BLS_T5_Total!B29</f>
        <v>1006.5</v>
      </c>
      <c r="C30" s="1">
        <f>BLS_T5_Total!C29</f>
        <v>1015.6</v>
      </c>
      <c r="D30" s="1">
        <f>BLS_T5_Total!D29</f>
        <v>1016.4</v>
      </c>
      <c r="E30" s="1">
        <f>BLS_T5_Total!E29</f>
        <v>1018.7</v>
      </c>
      <c r="F30" s="1">
        <f t="shared" si="0"/>
        <v>1.2121212121212199</v>
      </c>
    </row>
    <row r="31" spans="1:6" x14ac:dyDescent="0.2">
      <c r="A31" s="8" t="s">
        <v>28</v>
      </c>
      <c r="B31" s="1">
        <f>BLS_T5_Total!B30</f>
        <v>1258.2</v>
      </c>
      <c r="C31" s="1">
        <f>BLS_T5_Total!C30</f>
        <v>1281.3</v>
      </c>
      <c r="D31" s="1">
        <f>BLS_T5_Total!D30</f>
        <v>1285.4000000000001</v>
      </c>
      <c r="E31" s="1">
        <f>BLS_T5_Total!E30</f>
        <v>1290.0999999999999</v>
      </c>
      <c r="F31" s="1">
        <f t="shared" si="0"/>
        <v>2.5353679860117495</v>
      </c>
    </row>
    <row r="32" spans="1:6" x14ac:dyDescent="0.2">
      <c r="A32" s="8" t="s">
        <v>29</v>
      </c>
      <c r="B32" s="1">
        <f>BLS_T5_Total!B31</f>
        <v>658.7</v>
      </c>
      <c r="C32" s="1">
        <f>BLS_T5_Total!C31</f>
        <v>662.9</v>
      </c>
      <c r="D32" s="1">
        <f>BLS_T5_Total!D31</f>
        <v>667.1</v>
      </c>
      <c r="E32" s="1">
        <f>BLS_T5_Total!E31</f>
        <v>667.1</v>
      </c>
      <c r="F32" s="1">
        <f t="shared" si="0"/>
        <v>1.2752391073326264</v>
      </c>
    </row>
    <row r="33" spans="1:6" x14ac:dyDescent="0.2">
      <c r="A33" s="8" t="s">
        <v>30</v>
      </c>
      <c r="B33" s="1">
        <f>BLS_T5_Total!B32</f>
        <v>4025.9</v>
      </c>
      <c r="C33" s="1">
        <f>BLS_T5_Total!C32</f>
        <v>4070.3</v>
      </c>
      <c r="D33" s="1">
        <f>BLS_T5_Total!D32</f>
        <v>4086.4</v>
      </c>
      <c r="E33" s="1">
        <f>BLS_T5_Total!E32</f>
        <v>4081.7</v>
      </c>
      <c r="F33" s="1">
        <f t="shared" si="0"/>
        <v>1.3860254849847209</v>
      </c>
    </row>
    <row r="34" spans="1:6" x14ac:dyDescent="0.2">
      <c r="A34" s="8" t="s">
        <v>31</v>
      </c>
      <c r="B34" s="1">
        <f>BLS_T5_Total!B33</f>
        <v>822.9</v>
      </c>
      <c r="C34" s="1">
        <f>BLS_T5_Total!C33</f>
        <v>830.9</v>
      </c>
      <c r="D34" s="1">
        <f>BLS_T5_Total!D33</f>
        <v>832</v>
      </c>
      <c r="E34" s="1">
        <f>BLS_T5_Total!E33</f>
        <v>830.5</v>
      </c>
      <c r="F34" s="1">
        <f t="shared" si="0"/>
        <v>0.92356300887106446</v>
      </c>
    </row>
    <row r="35" spans="1:6" x14ac:dyDescent="0.2">
      <c r="A35" s="8" t="s">
        <v>32</v>
      </c>
      <c r="B35" s="1">
        <f>BLS_T5_Total!B34</f>
        <v>9283.7999999999993</v>
      </c>
      <c r="C35" s="1">
        <f>BLS_T5_Total!C34</f>
        <v>9337.5</v>
      </c>
      <c r="D35" s="1">
        <f>BLS_T5_Total!D34</f>
        <v>9360.6</v>
      </c>
      <c r="E35" s="1">
        <f>BLS_T5_Total!E34</f>
        <v>9398.1</v>
      </c>
      <c r="F35" s="1">
        <f t="shared" si="0"/>
        <v>1.2311768887740104</v>
      </c>
    </row>
    <row r="36" spans="1:6" x14ac:dyDescent="0.2">
      <c r="A36" s="8" t="s">
        <v>33</v>
      </c>
      <c r="B36" s="1">
        <f>BLS_T5_Total!B35</f>
        <v>4246.5</v>
      </c>
      <c r="C36" s="1">
        <f>BLS_T5_Total!C35</f>
        <v>4309.8</v>
      </c>
      <c r="D36" s="1">
        <f>BLS_T5_Total!D35</f>
        <v>4328.6000000000004</v>
      </c>
      <c r="E36" s="1">
        <f>BLS_T5_Total!E35</f>
        <v>4340.6000000000004</v>
      </c>
      <c r="F36" s="1">
        <f t="shared" si="0"/>
        <v>2.2159425409160605</v>
      </c>
    </row>
    <row r="37" spans="1:6" x14ac:dyDescent="0.2">
      <c r="A37" s="8" t="s">
        <v>34</v>
      </c>
      <c r="B37" s="1">
        <f>BLS_T5_Total!B36</f>
        <v>452.7</v>
      </c>
      <c r="C37" s="1">
        <f>BLS_T5_Total!C36</f>
        <v>439.2</v>
      </c>
      <c r="D37" s="1">
        <f>BLS_T5_Total!D36</f>
        <v>438.6</v>
      </c>
      <c r="E37" s="1">
        <f>BLS_T5_Total!E36</f>
        <v>442.8</v>
      </c>
      <c r="F37" s="1">
        <f t="shared" si="0"/>
        <v>-2.1868787276341894</v>
      </c>
    </row>
    <row r="38" spans="1:6" x14ac:dyDescent="0.2">
      <c r="A38" s="8" t="s">
        <v>35</v>
      </c>
      <c r="B38" s="1">
        <f>BLS_T5_Total!B37</f>
        <v>5427.5</v>
      </c>
      <c r="C38" s="1">
        <f>BLS_T5_Total!C37</f>
        <v>5484.6</v>
      </c>
      <c r="D38" s="1">
        <f>BLS_T5_Total!D37</f>
        <v>5494.9</v>
      </c>
      <c r="E38" s="1">
        <f>BLS_T5_Total!E37</f>
        <v>5506.3</v>
      </c>
      <c r="F38" s="1">
        <f t="shared" si="0"/>
        <v>1.4518654997697</v>
      </c>
    </row>
    <row r="39" spans="1:6" x14ac:dyDescent="0.2">
      <c r="A39" s="8" t="s">
        <v>36</v>
      </c>
      <c r="B39" s="1">
        <f>BLS_T5_Total!B38</f>
        <v>1667.7</v>
      </c>
      <c r="C39" s="1">
        <f>BLS_T5_Total!C38</f>
        <v>1663.5</v>
      </c>
      <c r="D39" s="1">
        <f>BLS_T5_Total!D38</f>
        <v>1664.4</v>
      </c>
      <c r="E39" s="1">
        <f>BLS_T5_Total!E38</f>
        <v>1658.2</v>
      </c>
      <c r="F39" s="1">
        <f t="shared" si="0"/>
        <v>-0.5696468189722359</v>
      </c>
    </row>
    <row r="40" spans="1:6" x14ac:dyDescent="0.2">
      <c r="A40" s="8" t="s">
        <v>37</v>
      </c>
      <c r="B40" s="1">
        <f>BLS_T5_Total!B39</f>
        <v>1778.9</v>
      </c>
      <c r="C40" s="1">
        <f>BLS_T5_Total!C39</f>
        <v>1831.4</v>
      </c>
      <c r="D40" s="1">
        <f>BLS_T5_Total!D39</f>
        <v>1833.3</v>
      </c>
      <c r="E40" s="1">
        <f>BLS_T5_Total!E39</f>
        <v>1837.1</v>
      </c>
      <c r="F40" s="1">
        <f t="shared" si="0"/>
        <v>3.2716847490021905</v>
      </c>
    </row>
    <row r="41" spans="1:6" x14ac:dyDescent="0.2">
      <c r="A41" s="8" t="s">
        <v>38</v>
      </c>
      <c r="B41" s="1">
        <f>BLS_T5_Total!B40</f>
        <v>5833.1</v>
      </c>
      <c r="C41" s="1">
        <f>BLS_T5_Total!C40</f>
        <v>5873.4</v>
      </c>
      <c r="D41" s="1">
        <f>BLS_T5_Total!D40</f>
        <v>5883.2</v>
      </c>
      <c r="E41" s="1">
        <f>BLS_T5_Total!E40</f>
        <v>5891.1</v>
      </c>
      <c r="F41" s="1">
        <f t="shared" si="0"/>
        <v>0.9943254873052032</v>
      </c>
    </row>
    <row r="42" spans="1:6" x14ac:dyDescent="0.2">
      <c r="A42" s="8" t="s">
        <v>39</v>
      </c>
      <c r="B42" s="1">
        <f>BLS_T5_Total!B41</f>
        <v>485.9</v>
      </c>
      <c r="C42" s="1">
        <f>BLS_T5_Total!C41</f>
        <v>486.7</v>
      </c>
      <c r="D42" s="1">
        <f>BLS_T5_Total!D41</f>
        <v>489.5</v>
      </c>
      <c r="E42" s="1">
        <f>BLS_T5_Total!E41</f>
        <v>490.9</v>
      </c>
      <c r="F42" s="1">
        <f t="shared" si="0"/>
        <v>1.0290183165260425</v>
      </c>
    </row>
    <row r="43" spans="1:6" x14ac:dyDescent="0.2">
      <c r="A43" s="8" t="s">
        <v>40</v>
      </c>
      <c r="B43" s="1">
        <f>BLS_T5_Total!B42</f>
        <v>2007.2</v>
      </c>
      <c r="C43" s="1">
        <f>BLS_T5_Total!C42</f>
        <v>2045.9</v>
      </c>
      <c r="D43" s="1">
        <f>BLS_T5_Total!D42</f>
        <v>2050.6</v>
      </c>
      <c r="E43" s="1">
        <f>BLS_T5_Total!E42</f>
        <v>2053.3000000000002</v>
      </c>
      <c r="F43" s="1">
        <f t="shared" si="0"/>
        <v>2.2967317656436892</v>
      </c>
    </row>
    <row r="44" spans="1:6" x14ac:dyDescent="0.2">
      <c r="A44" s="8" t="s">
        <v>41</v>
      </c>
      <c r="B44" s="1">
        <f>BLS_T5_Total!B43</f>
        <v>427.4</v>
      </c>
      <c r="C44" s="1">
        <f>BLS_T5_Total!C43</f>
        <v>434.6</v>
      </c>
      <c r="D44" s="1">
        <f>BLS_T5_Total!D43</f>
        <v>436.6</v>
      </c>
      <c r="E44" s="1">
        <f>BLS_T5_Total!E43</f>
        <v>436.9</v>
      </c>
      <c r="F44" s="1">
        <f t="shared" si="0"/>
        <v>2.222742161909208</v>
      </c>
    </row>
    <row r="45" spans="1:6" x14ac:dyDescent="0.2">
      <c r="A45" s="8" t="s">
        <v>42</v>
      </c>
      <c r="B45" s="1">
        <f>BLS_T5_Total!B44</f>
        <v>2897.5</v>
      </c>
      <c r="C45" s="1">
        <f>BLS_T5_Total!C44</f>
        <v>2941.4</v>
      </c>
      <c r="D45" s="1">
        <f>BLS_T5_Total!D44</f>
        <v>2951.3</v>
      </c>
      <c r="E45" s="1">
        <f>BLS_T5_Total!E44</f>
        <v>2956.1</v>
      </c>
      <c r="F45" s="1">
        <f t="shared" si="0"/>
        <v>2.0224331320103595</v>
      </c>
    </row>
    <row r="46" spans="1:6" x14ac:dyDescent="0.2">
      <c r="A46" s="8" t="s">
        <v>43</v>
      </c>
      <c r="B46" s="1">
        <f>BLS_T5_Total!B45</f>
        <v>11848.5</v>
      </c>
      <c r="C46" s="1">
        <f>BLS_T5_Total!C45</f>
        <v>11980.1</v>
      </c>
      <c r="D46" s="1">
        <f>BLS_T5_Total!D45</f>
        <v>11997.9</v>
      </c>
      <c r="E46" s="1">
        <f>BLS_T5_Total!E45</f>
        <v>12021.5</v>
      </c>
      <c r="F46" s="1">
        <f t="shared" si="0"/>
        <v>1.4601004346541657</v>
      </c>
    </row>
    <row r="47" spans="1:6" x14ac:dyDescent="0.2">
      <c r="A47" s="8" t="s">
        <v>44</v>
      </c>
      <c r="B47" s="1">
        <f>BLS_T5_Total!B46</f>
        <v>1382.6</v>
      </c>
      <c r="C47" s="1">
        <f>BLS_T5_Total!C46</f>
        <v>1415.8</v>
      </c>
      <c r="D47" s="1">
        <f>BLS_T5_Total!D46</f>
        <v>1418.1</v>
      </c>
      <c r="E47" s="1">
        <f>BLS_T5_Total!E46</f>
        <v>1424.9</v>
      </c>
      <c r="F47" s="1">
        <f t="shared" si="0"/>
        <v>3.059453204108209</v>
      </c>
    </row>
    <row r="48" spans="1:6" x14ac:dyDescent="0.2">
      <c r="A48" s="8" t="s">
        <v>45</v>
      </c>
      <c r="B48" s="1">
        <f>BLS_T5_Total!B47</f>
        <v>312.5</v>
      </c>
      <c r="C48" s="1">
        <f>BLS_T5_Total!C47</f>
        <v>317.3</v>
      </c>
      <c r="D48" s="1">
        <f>BLS_T5_Total!D47</f>
        <v>315.7</v>
      </c>
      <c r="E48" s="1">
        <f>BLS_T5_Total!E47</f>
        <v>318.7</v>
      </c>
      <c r="F48" s="1">
        <f t="shared" si="0"/>
        <v>1.9839999999999858</v>
      </c>
    </row>
    <row r="49" spans="1:6" x14ac:dyDescent="0.2">
      <c r="A49" s="8" t="s">
        <v>46</v>
      </c>
      <c r="B49" s="1">
        <f>BLS_T5_Total!B48</f>
        <v>3857.1</v>
      </c>
      <c r="C49" s="1">
        <f>BLS_T5_Total!C48</f>
        <v>3904</v>
      </c>
      <c r="D49" s="1">
        <f>BLS_T5_Total!D48</f>
        <v>3911.7</v>
      </c>
      <c r="E49" s="1">
        <f>BLS_T5_Total!E48</f>
        <v>3914.3</v>
      </c>
      <c r="F49" s="1">
        <f t="shared" si="0"/>
        <v>1.4829794405122998</v>
      </c>
    </row>
    <row r="50" spans="1:6" x14ac:dyDescent="0.2">
      <c r="A50" s="8" t="s">
        <v>47</v>
      </c>
      <c r="B50" s="1">
        <f>BLS_T5_Total!B49</f>
        <v>3155.5</v>
      </c>
      <c r="C50" s="1">
        <f>BLS_T5_Total!C49</f>
        <v>3246.4</v>
      </c>
      <c r="D50" s="1">
        <f>BLS_T5_Total!D49</f>
        <v>3247.3</v>
      </c>
      <c r="E50" s="1">
        <f>BLS_T5_Total!E49</f>
        <v>3249.9</v>
      </c>
      <c r="F50" s="1">
        <f t="shared" si="0"/>
        <v>2.9916019648233316</v>
      </c>
    </row>
    <row r="51" spans="1:6" x14ac:dyDescent="0.2">
      <c r="A51" s="8" t="s">
        <v>48</v>
      </c>
      <c r="B51" s="1">
        <f>BLS_T5_Total!B50</f>
        <v>761.9</v>
      </c>
      <c r="C51" s="1">
        <f>BLS_T5_Total!C50</f>
        <v>768.8</v>
      </c>
      <c r="D51" s="1">
        <f>BLS_T5_Total!D50</f>
        <v>762.6</v>
      </c>
      <c r="E51" s="1">
        <f>BLS_T5_Total!E50</f>
        <v>759.8</v>
      </c>
      <c r="F51" s="1">
        <f t="shared" si="0"/>
        <v>-0.27562672266702171</v>
      </c>
    </row>
    <row r="52" spans="1:6" x14ac:dyDescent="0.2">
      <c r="A52" s="8" t="s">
        <v>49</v>
      </c>
      <c r="B52" s="1">
        <f>BLS_T5_Total!B51</f>
        <v>2887.7</v>
      </c>
      <c r="C52" s="1">
        <f>BLS_T5_Total!C51</f>
        <v>2927.1</v>
      </c>
      <c r="D52" s="1">
        <f>BLS_T5_Total!D51</f>
        <v>2926</v>
      </c>
      <c r="E52" s="1">
        <f>BLS_T5_Total!E51</f>
        <v>2935.1</v>
      </c>
      <c r="F52" s="1">
        <f t="shared" si="0"/>
        <v>1.6414447484156991</v>
      </c>
    </row>
    <row r="53" spans="1:6" x14ac:dyDescent="0.2">
      <c r="A53" s="8" t="s">
        <v>50</v>
      </c>
      <c r="B53" s="1">
        <f>BLS_T5_Total!B52</f>
        <v>290</v>
      </c>
      <c r="C53" s="1">
        <f>BLS_T5_Total!C52</f>
        <v>282.5</v>
      </c>
      <c r="D53" s="1">
        <f>BLS_T5_Total!D52</f>
        <v>281</v>
      </c>
      <c r="E53" s="1">
        <f>BLS_T5_Total!E52</f>
        <v>280.2</v>
      </c>
      <c r="F53" s="1">
        <f t="shared" si="0"/>
        <v>-3.3793103448275907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B5" sqref="B5:E5"/>
    </sheetView>
  </sheetViews>
  <sheetFormatPr defaultRowHeight="12.75" x14ac:dyDescent="0.2"/>
  <cols>
    <col min="1" max="1" width="17.42578125" style="7" bestFit="1" customWidth="1"/>
    <col min="2" max="5" width="10.28515625" style="7" bestFit="1" customWidth="1"/>
    <col min="6" max="6" width="21.7109375" style="7" customWidth="1"/>
    <col min="7" max="16384" width="9.140625" style="7"/>
  </cols>
  <sheetData>
    <row r="1" spans="1:12" x14ac:dyDescent="0.2">
      <c r="A1" s="3"/>
      <c r="B1" s="4">
        <v>42186</v>
      </c>
      <c r="C1" s="4">
        <v>42491</v>
      </c>
      <c r="D1" s="4">
        <v>42522</v>
      </c>
      <c r="E1" s="6">
        <v>42552</v>
      </c>
      <c r="F1" s="5" t="s">
        <v>52</v>
      </c>
    </row>
    <row r="2" spans="1:12" x14ac:dyDescent="0.2">
      <c r="A2" s="8" t="s">
        <v>51</v>
      </c>
      <c r="B2" s="17">
        <v>22022</v>
      </c>
      <c r="C2" s="17">
        <v>22105</v>
      </c>
      <c r="D2" s="17">
        <v>22138</v>
      </c>
      <c r="E2" s="17">
        <v>22176</v>
      </c>
      <c r="F2" s="1">
        <f>((E2/B2)-1)*100</f>
        <v>0.69930069930070893</v>
      </c>
    </row>
    <row r="3" spans="1:12" x14ac:dyDescent="0.2">
      <c r="A3" s="8" t="s">
        <v>0</v>
      </c>
      <c r="B3" s="7">
        <f>BLS_T5_GOV!B2</f>
        <v>379.1</v>
      </c>
      <c r="C3" s="7">
        <f>BLS_T5_GOV!C2</f>
        <v>374.2</v>
      </c>
      <c r="D3" s="7">
        <f>BLS_T5_GOV!D2</f>
        <v>375.3</v>
      </c>
      <c r="E3" s="7">
        <f>BLS_T5_GOV!E2</f>
        <v>375</v>
      </c>
      <c r="F3" s="1">
        <f>((E3/B3)-1)*100</f>
        <v>-1.0815088367185477</v>
      </c>
    </row>
    <row r="4" spans="1:12" x14ac:dyDescent="0.2">
      <c r="A4" s="8" t="s">
        <v>1</v>
      </c>
      <c r="B4" s="7">
        <f>BLS_T5_GOV!B3</f>
        <v>82</v>
      </c>
      <c r="C4" s="7">
        <f>BLS_T5_GOV!C3</f>
        <v>83.3</v>
      </c>
      <c r="D4" s="7">
        <f>BLS_T5_GOV!D3</f>
        <v>83.1</v>
      </c>
      <c r="E4" s="7">
        <f>BLS_T5_GOV!E3</f>
        <v>83.3</v>
      </c>
      <c r="F4" s="1">
        <f t="shared" ref="F4:F53" si="0">((E4/B4)-1)*100</f>
        <v>1.585365853658538</v>
      </c>
    </row>
    <row r="5" spans="1:12" x14ac:dyDescent="0.2">
      <c r="A5" s="8" t="s">
        <v>2</v>
      </c>
      <c r="B5" s="7">
        <f>BLS_T5_GOV!B4</f>
        <v>406.3</v>
      </c>
      <c r="C5" s="7">
        <f>BLS_T5_GOV!C4</f>
        <v>404.4</v>
      </c>
      <c r="D5" s="7">
        <f>BLS_T5_GOV!D4</f>
        <v>400.3</v>
      </c>
      <c r="E5" s="7">
        <f>BLS_T5_GOV!E4</f>
        <v>403.8</v>
      </c>
      <c r="F5" s="1">
        <f t="shared" si="0"/>
        <v>-0.61530888506029502</v>
      </c>
    </row>
    <row r="6" spans="1:12" x14ac:dyDescent="0.2">
      <c r="A6" s="8" t="s">
        <v>3</v>
      </c>
      <c r="B6" s="7">
        <f>BLS_T5_GOV!B5</f>
        <v>213.2</v>
      </c>
      <c r="C6" s="7">
        <f>BLS_T5_GOV!C5</f>
        <v>212.9</v>
      </c>
      <c r="D6" s="7">
        <f>BLS_T5_GOV!D5</f>
        <v>213.4</v>
      </c>
      <c r="E6" s="7">
        <f>BLS_T5_GOV!E5</f>
        <v>213.6</v>
      </c>
      <c r="F6" s="1">
        <f t="shared" si="0"/>
        <v>0.18761726078799779</v>
      </c>
    </row>
    <row r="7" spans="1:12" x14ac:dyDescent="0.2">
      <c r="A7" s="8" t="s">
        <v>4</v>
      </c>
      <c r="B7" s="7">
        <f>BLS_T5_GOV!B6</f>
        <v>2462.5</v>
      </c>
      <c r="C7" s="7">
        <f>BLS_T5_GOV!C6</f>
        <v>2509</v>
      </c>
      <c r="D7" s="7">
        <f>BLS_T5_GOV!D6</f>
        <v>2509.5</v>
      </c>
      <c r="E7" s="7">
        <f>BLS_T5_GOV!E6</f>
        <v>2507.1</v>
      </c>
      <c r="F7" s="1">
        <f t="shared" si="0"/>
        <v>1.8111675126903481</v>
      </c>
    </row>
    <row r="8" spans="1:12" x14ac:dyDescent="0.2">
      <c r="A8" s="8" t="s">
        <v>5</v>
      </c>
      <c r="B8" s="7">
        <f>BLS_T5_GOV!B7</f>
        <v>417</v>
      </c>
      <c r="C8" s="7">
        <f>BLS_T5_GOV!C7</f>
        <v>425.5</v>
      </c>
      <c r="D8" s="7">
        <f>BLS_T5_GOV!D7</f>
        <v>425.7</v>
      </c>
      <c r="E8" s="7">
        <f>BLS_T5_GOV!E7</f>
        <v>428.6</v>
      </c>
      <c r="F8" s="1">
        <f>((E8/B8)-1)*100</f>
        <v>2.7817745803357274</v>
      </c>
    </row>
    <row r="9" spans="1:12" x14ac:dyDescent="0.2">
      <c r="A9" s="8" t="s">
        <v>6</v>
      </c>
      <c r="B9" s="7">
        <f>BLS_T5_GOV!B8</f>
        <v>239.2</v>
      </c>
      <c r="C9" s="7">
        <f>BLS_T5_GOV!C8</f>
        <v>238.8</v>
      </c>
      <c r="D9" s="7">
        <f>BLS_T5_GOV!D8</f>
        <v>240.6</v>
      </c>
      <c r="E9" s="7">
        <f>BLS_T5_GOV!E8</f>
        <v>239.3</v>
      </c>
      <c r="F9" s="1">
        <f t="shared" si="0"/>
        <v>4.180602006689238E-2</v>
      </c>
    </row>
    <row r="10" spans="1:12" x14ac:dyDescent="0.2">
      <c r="A10" s="8" t="s">
        <v>7</v>
      </c>
      <c r="B10" s="7">
        <f>BLS_T5_GOV!B9</f>
        <v>65.7</v>
      </c>
      <c r="C10" s="7">
        <f>BLS_T5_GOV!C9</f>
        <v>64.8</v>
      </c>
      <c r="D10" s="7">
        <f>BLS_T5_GOV!D9</f>
        <v>64.3</v>
      </c>
      <c r="E10" s="7">
        <f>BLS_T5_GOV!E9</f>
        <v>64.3</v>
      </c>
      <c r="F10" s="1">
        <f t="shared" si="0"/>
        <v>-2.1308980213089912</v>
      </c>
    </row>
    <row r="11" spans="1:12" ht="15" x14ac:dyDescent="0.2">
      <c r="A11" s="8" t="s">
        <v>8</v>
      </c>
      <c r="B11" s="7">
        <f>BLS_T5_GOV!B10</f>
        <v>238.5</v>
      </c>
      <c r="C11" s="7">
        <f>BLS_T5_GOV!C10</f>
        <v>242.8</v>
      </c>
      <c r="D11" s="7">
        <f>BLS_T5_GOV!D10</f>
        <v>243.4</v>
      </c>
      <c r="E11" s="7">
        <f>BLS_T5_GOV!E10</f>
        <v>241.1</v>
      </c>
      <c r="F11" s="1">
        <f t="shared" si="0"/>
        <v>1.0901467505241014</v>
      </c>
      <c r="K11" s="7" t="s">
        <v>121</v>
      </c>
      <c r="L11" s="30" t="s">
        <v>119</v>
      </c>
    </row>
    <row r="12" spans="1:12" ht="15" x14ac:dyDescent="0.2">
      <c r="A12" s="8" t="s">
        <v>9</v>
      </c>
      <c r="B12" s="7">
        <f>BLS_T5_GOV!B11</f>
        <v>1080.5</v>
      </c>
      <c r="C12" s="7">
        <f>BLS_T5_GOV!C11</f>
        <v>1094</v>
      </c>
      <c r="D12" s="7">
        <f>BLS_T5_GOV!D11</f>
        <v>1097.0999999999999</v>
      </c>
      <c r="E12" s="7">
        <f>BLS_T5_GOV!E11</f>
        <v>1098.7</v>
      </c>
      <c r="F12" s="1">
        <f t="shared" si="0"/>
        <v>1.6844053678852333</v>
      </c>
      <c r="K12" s="7" t="s">
        <v>122</v>
      </c>
      <c r="L12" s="30" t="s">
        <v>120</v>
      </c>
    </row>
    <row r="13" spans="1:12" x14ac:dyDescent="0.2">
      <c r="A13" s="8" t="s">
        <v>10</v>
      </c>
      <c r="B13" s="7">
        <f>BLS_T5_GOV!B12</f>
        <v>680.1</v>
      </c>
      <c r="C13" s="7">
        <f>BLS_T5_GOV!C12</f>
        <v>685.1</v>
      </c>
      <c r="D13" s="7">
        <f>BLS_T5_GOV!D12</f>
        <v>686.7</v>
      </c>
      <c r="E13" s="7">
        <f>BLS_T5_GOV!E12</f>
        <v>684.8</v>
      </c>
      <c r="F13" s="1">
        <f t="shared" si="0"/>
        <v>0.69107484193500213</v>
      </c>
    </row>
    <row r="14" spans="1:12" x14ac:dyDescent="0.2">
      <c r="A14" s="8" t="s">
        <v>11</v>
      </c>
      <c r="B14" s="7">
        <f>BLS_T5_GOV!B13</f>
        <v>126</v>
      </c>
      <c r="C14" s="7">
        <f>BLS_T5_GOV!C13</f>
        <v>126</v>
      </c>
      <c r="D14" s="7">
        <f>BLS_T5_GOV!D13</f>
        <v>126.6</v>
      </c>
      <c r="E14" s="7">
        <f>BLS_T5_GOV!E13</f>
        <v>125.9</v>
      </c>
      <c r="F14" s="1">
        <f t="shared" si="0"/>
        <v>-7.9365079365079083E-2</v>
      </c>
    </row>
    <row r="15" spans="1:12" x14ac:dyDescent="0.2">
      <c r="A15" s="8" t="s">
        <v>12</v>
      </c>
      <c r="B15" s="7">
        <f>BLS_T5_GOV!B14</f>
        <v>119.6</v>
      </c>
      <c r="C15" s="7">
        <f>BLS_T5_GOV!C14</f>
        <v>121.4</v>
      </c>
      <c r="D15" s="7">
        <f>BLS_T5_GOV!D14</f>
        <v>121.4</v>
      </c>
      <c r="E15" s="7">
        <f>BLS_T5_GOV!E14</f>
        <v>122.2</v>
      </c>
      <c r="F15" s="1">
        <f t="shared" si="0"/>
        <v>2.1739130434782705</v>
      </c>
    </row>
    <row r="16" spans="1:12" x14ac:dyDescent="0.2">
      <c r="A16" s="8" t="s">
        <v>13</v>
      </c>
      <c r="B16" s="7">
        <f>BLS_T5_GOV!B15</f>
        <v>829.3</v>
      </c>
      <c r="C16" s="7">
        <f>BLS_T5_GOV!C15</f>
        <v>827.3</v>
      </c>
      <c r="D16" s="7">
        <f>BLS_T5_GOV!D15</f>
        <v>827.3</v>
      </c>
      <c r="E16" s="7">
        <f>BLS_T5_GOV!E15</f>
        <v>828.8</v>
      </c>
      <c r="F16" s="1">
        <f t="shared" si="0"/>
        <v>-6.0291812371882081E-2</v>
      </c>
    </row>
    <row r="17" spans="1:6" x14ac:dyDescent="0.2">
      <c r="A17" s="8" t="s">
        <v>14</v>
      </c>
      <c r="B17" s="7">
        <f>BLS_T5_GOV!B16</f>
        <v>429.7</v>
      </c>
      <c r="C17" s="7">
        <f>BLS_T5_GOV!C16</f>
        <v>428.6</v>
      </c>
      <c r="D17" s="7">
        <f>BLS_T5_GOV!D16</f>
        <v>416.7</v>
      </c>
      <c r="E17" s="7">
        <f>BLS_T5_GOV!E16</f>
        <v>428.8</v>
      </c>
      <c r="F17" s="1">
        <f t="shared" si="0"/>
        <v>-0.20944845240865595</v>
      </c>
    </row>
    <row r="18" spans="1:6" x14ac:dyDescent="0.2">
      <c r="A18" s="8" t="s">
        <v>15</v>
      </c>
      <c r="B18" s="7">
        <f>BLS_T5_GOV!B17</f>
        <v>253.7</v>
      </c>
      <c r="C18" s="7">
        <f>BLS_T5_GOV!C17</f>
        <v>256.8</v>
      </c>
      <c r="D18" s="7">
        <f>BLS_T5_GOV!D17</f>
        <v>257.3</v>
      </c>
      <c r="E18" s="7">
        <f>BLS_T5_GOV!E17</f>
        <v>257.89999999999998</v>
      </c>
      <c r="F18" s="1">
        <f t="shared" si="0"/>
        <v>1.6554986204178057</v>
      </c>
    </row>
    <row r="19" spans="1:6" x14ac:dyDescent="0.2">
      <c r="A19" s="8" t="s">
        <v>16</v>
      </c>
      <c r="B19" s="7">
        <f>BLS_T5_GOV!B18</f>
        <v>256.7</v>
      </c>
      <c r="C19" s="7">
        <f>BLS_T5_GOV!C18</f>
        <v>255.9</v>
      </c>
      <c r="D19" s="7">
        <f>BLS_T5_GOV!D18</f>
        <v>256.10000000000002</v>
      </c>
      <c r="E19" s="7">
        <f>BLS_T5_GOV!E18</f>
        <v>255.1</v>
      </c>
      <c r="F19" s="1">
        <f t="shared" si="0"/>
        <v>-0.62329567588624846</v>
      </c>
    </row>
    <row r="20" spans="1:6" x14ac:dyDescent="0.2">
      <c r="A20" s="8" t="s">
        <v>17</v>
      </c>
      <c r="B20" s="7">
        <f>BLS_T5_GOV!B19</f>
        <v>317.39999999999998</v>
      </c>
      <c r="C20" s="7">
        <f>BLS_T5_GOV!C19</f>
        <v>315.10000000000002</v>
      </c>
      <c r="D20" s="7">
        <f>BLS_T5_GOV!D19</f>
        <v>315.3</v>
      </c>
      <c r="E20" s="7">
        <f>BLS_T5_GOV!E19</f>
        <v>313.60000000000002</v>
      </c>
      <c r="F20" s="1">
        <f t="shared" si="0"/>
        <v>-1.1972274732198973</v>
      </c>
    </row>
    <row r="21" spans="1:6" x14ac:dyDescent="0.2">
      <c r="A21" s="8" t="s">
        <v>18</v>
      </c>
      <c r="B21" s="7">
        <f>BLS_T5_GOV!B20</f>
        <v>326.8</v>
      </c>
      <c r="C21" s="7">
        <f>BLS_T5_GOV!C20</f>
        <v>324</v>
      </c>
      <c r="D21" s="7">
        <f>BLS_T5_GOV!D20</f>
        <v>325</v>
      </c>
      <c r="E21" s="7">
        <f>BLS_T5_GOV!E20</f>
        <v>323.3</v>
      </c>
      <c r="F21" s="1">
        <f t="shared" si="0"/>
        <v>-1.0709914320685465</v>
      </c>
    </row>
    <row r="22" spans="1:6" x14ac:dyDescent="0.2">
      <c r="A22" s="8" t="s">
        <v>19</v>
      </c>
      <c r="B22" s="7">
        <f>BLS_T5_GOV!B21</f>
        <v>100.7</v>
      </c>
      <c r="C22" s="7">
        <f>BLS_T5_GOV!C21</f>
        <v>98.2</v>
      </c>
      <c r="D22" s="7">
        <f>BLS_T5_GOV!D21</f>
        <v>97.7</v>
      </c>
      <c r="E22" s="7">
        <f>BLS_T5_GOV!E21</f>
        <v>99.1</v>
      </c>
      <c r="F22" s="1">
        <f t="shared" si="0"/>
        <v>-1.588877855014903</v>
      </c>
    </row>
    <row r="23" spans="1:6" x14ac:dyDescent="0.2">
      <c r="A23" s="8" t="s">
        <v>20</v>
      </c>
      <c r="B23" s="7">
        <f>BLS_T5_GOV!B22</f>
        <v>500.1</v>
      </c>
      <c r="C23" s="7">
        <f>BLS_T5_GOV!C22</f>
        <v>504.2</v>
      </c>
      <c r="D23" s="7">
        <f>BLS_T5_GOV!D22</f>
        <v>503.4</v>
      </c>
      <c r="E23" s="7">
        <f>BLS_T5_GOV!E22</f>
        <v>499</v>
      </c>
      <c r="F23" s="1">
        <f t="shared" si="0"/>
        <v>-0.21995600879824995</v>
      </c>
    </row>
    <row r="24" spans="1:6" x14ac:dyDescent="0.2">
      <c r="A24" s="8" t="s">
        <v>21</v>
      </c>
      <c r="B24" s="7">
        <f>BLS_T5_GOV!B23</f>
        <v>452</v>
      </c>
      <c r="C24" s="7">
        <f>BLS_T5_GOV!C23</f>
        <v>455.2</v>
      </c>
      <c r="D24" s="7">
        <f>BLS_T5_GOV!D23</f>
        <v>454.6</v>
      </c>
      <c r="E24" s="7">
        <f>BLS_T5_GOV!E23</f>
        <v>454.8</v>
      </c>
      <c r="F24" s="1">
        <f t="shared" si="0"/>
        <v>0.61946902654868019</v>
      </c>
    </row>
    <row r="25" spans="1:6" x14ac:dyDescent="0.2">
      <c r="A25" s="8" t="s">
        <v>22</v>
      </c>
      <c r="B25" s="7">
        <f>BLS_T5_GOV!B24</f>
        <v>592.79999999999995</v>
      </c>
      <c r="C25" s="7">
        <f>BLS_T5_GOV!C24</f>
        <v>593.20000000000005</v>
      </c>
      <c r="D25" s="7">
        <f>BLS_T5_GOV!D24</f>
        <v>594.4</v>
      </c>
      <c r="E25" s="7">
        <f>BLS_T5_GOV!E24</f>
        <v>601.5</v>
      </c>
      <c r="F25" s="1">
        <f t="shared" si="0"/>
        <v>1.4676113360323928</v>
      </c>
    </row>
    <row r="26" spans="1:6" x14ac:dyDescent="0.2">
      <c r="A26" s="8" t="s">
        <v>23</v>
      </c>
      <c r="B26" s="7">
        <f>BLS_T5_GOV!B25</f>
        <v>421.5</v>
      </c>
      <c r="C26" s="7">
        <f>BLS_T5_GOV!C25</f>
        <v>420.9</v>
      </c>
      <c r="D26" s="7">
        <f>BLS_T5_GOV!D25</f>
        <v>421</v>
      </c>
      <c r="E26" s="7">
        <f>BLS_T5_GOV!E25</f>
        <v>421.7</v>
      </c>
      <c r="F26" s="1">
        <f t="shared" si="0"/>
        <v>4.7449584816128265E-2</v>
      </c>
    </row>
    <row r="27" spans="1:6" x14ac:dyDescent="0.2">
      <c r="A27" s="8" t="s">
        <v>24</v>
      </c>
      <c r="B27" s="7">
        <f>BLS_T5_GOV!B26</f>
        <v>245.4</v>
      </c>
      <c r="C27" s="7">
        <f>BLS_T5_GOV!C26</f>
        <v>246</v>
      </c>
      <c r="D27" s="7">
        <f>BLS_T5_GOV!D26</f>
        <v>246.7</v>
      </c>
      <c r="E27" s="7">
        <f>BLS_T5_GOV!E26</f>
        <v>248</v>
      </c>
      <c r="F27" s="1">
        <f t="shared" si="0"/>
        <v>1.0594947025264867</v>
      </c>
    </row>
    <row r="28" spans="1:6" x14ac:dyDescent="0.2">
      <c r="A28" s="8" t="s">
        <v>25</v>
      </c>
      <c r="B28" s="7">
        <f>BLS_T5_GOV!B27</f>
        <v>435.9</v>
      </c>
      <c r="C28" s="7">
        <f>BLS_T5_GOV!C27</f>
        <v>428.7</v>
      </c>
      <c r="D28" s="7">
        <f>BLS_T5_GOV!D27</f>
        <v>436.9</v>
      </c>
      <c r="E28" s="7">
        <f>BLS_T5_GOV!E27</f>
        <v>437.4</v>
      </c>
      <c r="F28" s="1">
        <f t="shared" si="0"/>
        <v>0.34411562284928365</v>
      </c>
    </row>
    <row r="29" spans="1:6" x14ac:dyDescent="0.2">
      <c r="A29" s="8" t="s">
        <v>26</v>
      </c>
      <c r="B29" s="7">
        <f>BLS_T5_GOV!B28</f>
        <v>90.1</v>
      </c>
      <c r="C29" s="7">
        <f>BLS_T5_GOV!C28</f>
        <v>90.5</v>
      </c>
      <c r="D29" s="7">
        <f>BLS_T5_GOV!D28</f>
        <v>89.9</v>
      </c>
      <c r="E29" s="7">
        <f>BLS_T5_GOV!E28</f>
        <v>89.5</v>
      </c>
      <c r="F29" s="1">
        <f t="shared" si="0"/>
        <v>-0.66592674805771024</v>
      </c>
    </row>
    <row r="30" spans="1:6" x14ac:dyDescent="0.2">
      <c r="A30" s="8" t="s">
        <v>27</v>
      </c>
      <c r="B30" s="7">
        <f>BLS_T5_GOV!B29</f>
        <v>170.7</v>
      </c>
      <c r="C30" s="7">
        <f>BLS_T5_GOV!C29</f>
        <v>171.6</v>
      </c>
      <c r="D30" s="7">
        <f>BLS_T5_GOV!D29</f>
        <v>172.5</v>
      </c>
      <c r="E30" s="7">
        <f>BLS_T5_GOV!E29</f>
        <v>172.4</v>
      </c>
      <c r="F30" s="1">
        <f t="shared" si="0"/>
        <v>0.99589923842999806</v>
      </c>
    </row>
    <row r="31" spans="1:6" x14ac:dyDescent="0.2">
      <c r="A31" s="8" t="s">
        <v>28</v>
      </c>
      <c r="B31" s="7">
        <f>BLS_T5_GOV!B30</f>
        <v>154.9</v>
      </c>
      <c r="C31" s="7">
        <f>BLS_T5_GOV!C30</f>
        <v>156.4</v>
      </c>
      <c r="D31" s="7">
        <f>BLS_T5_GOV!D30</f>
        <v>153.69999999999999</v>
      </c>
      <c r="E31" s="7">
        <f>BLS_T5_GOV!E30</f>
        <v>153.69999999999999</v>
      </c>
      <c r="F31" s="1">
        <f t="shared" si="0"/>
        <v>-0.77469335054874966</v>
      </c>
    </row>
    <row r="32" spans="1:6" x14ac:dyDescent="0.2">
      <c r="A32" s="8" t="s">
        <v>29</v>
      </c>
      <c r="B32" s="7">
        <f>BLS_T5_GOV!B31</f>
        <v>91</v>
      </c>
      <c r="C32" s="7">
        <f>BLS_T5_GOV!C31</f>
        <v>88.1</v>
      </c>
      <c r="D32" s="7">
        <f>BLS_T5_GOV!D31</f>
        <v>88.4</v>
      </c>
      <c r="E32" s="7">
        <f>BLS_T5_GOV!E31</f>
        <v>88.1</v>
      </c>
      <c r="F32" s="1">
        <f t="shared" si="0"/>
        <v>-3.1868131868131977</v>
      </c>
    </row>
    <row r="33" spans="1:6" x14ac:dyDescent="0.2">
      <c r="A33" s="8" t="s">
        <v>30</v>
      </c>
      <c r="B33" s="7">
        <f>BLS_T5_GOV!B32</f>
        <v>616.20000000000005</v>
      </c>
      <c r="C33" s="7">
        <f>BLS_T5_GOV!C32</f>
        <v>618.4</v>
      </c>
      <c r="D33" s="7">
        <f>BLS_T5_GOV!D32</f>
        <v>614.79999999999995</v>
      </c>
      <c r="E33" s="7">
        <f>BLS_T5_GOV!E32</f>
        <v>614.5</v>
      </c>
      <c r="F33" s="1">
        <f t="shared" si="0"/>
        <v>-0.27588445309965071</v>
      </c>
    </row>
    <row r="34" spans="1:6" x14ac:dyDescent="0.2">
      <c r="A34" s="8" t="s">
        <v>31</v>
      </c>
      <c r="B34" s="7">
        <f>BLS_T5_GOV!B33</f>
        <v>186.2</v>
      </c>
      <c r="C34" s="7">
        <f>BLS_T5_GOV!C33</f>
        <v>191.3</v>
      </c>
      <c r="D34" s="7">
        <f>BLS_T5_GOV!D33</f>
        <v>190.4</v>
      </c>
      <c r="E34" s="7">
        <f>BLS_T5_GOV!E33</f>
        <v>191.1</v>
      </c>
      <c r="F34" s="1">
        <f t="shared" si="0"/>
        <v>2.6315789473684292</v>
      </c>
    </row>
    <row r="35" spans="1:6" x14ac:dyDescent="0.2">
      <c r="A35" s="8" t="s">
        <v>32</v>
      </c>
      <c r="B35" s="7">
        <f>BLS_T5_GOV!B34</f>
        <v>1444.5</v>
      </c>
      <c r="C35" s="7">
        <f>BLS_T5_GOV!C34</f>
        <v>1443</v>
      </c>
      <c r="D35" s="7">
        <f>BLS_T5_GOV!D34</f>
        <v>1444.9</v>
      </c>
      <c r="E35" s="7">
        <f>BLS_T5_GOV!E34</f>
        <v>1446.2</v>
      </c>
      <c r="F35" s="1">
        <f t="shared" si="0"/>
        <v>0.11768778123919521</v>
      </c>
    </row>
    <row r="36" spans="1:6" x14ac:dyDescent="0.2">
      <c r="A36" s="8" t="s">
        <v>33</v>
      </c>
      <c r="B36" s="7">
        <f>BLS_T5_GOV!B35</f>
        <v>722.1</v>
      </c>
      <c r="C36" s="7">
        <f>BLS_T5_GOV!C35</f>
        <v>722.9</v>
      </c>
      <c r="D36" s="7">
        <f>BLS_T5_GOV!D35</f>
        <v>731.8</v>
      </c>
      <c r="E36" s="7">
        <f>BLS_T5_GOV!E35</f>
        <v>737</v>
      </c>
      <c r="F36" s="1">
        <f t="shared" si="0"/>
        <v>2.063426118266154</v>
      </c>
    </row>
    <row r="37" spans="1:6" x14ac:dyDescent="0.2">
      <c r="A37" s="8" t="s">
        <v>34</v>
      </c>
      <c r="B37" s="7">
        <f>BLS_T5_GOV!B36</f>
        <v>82.6</v>
      </c>
      <c r="C37" s="7">
        <f>BLS_T5_GOV!C36</f>
        <v>83.5</v>
      </c>
      <c r="D37" s="7">
        <f>BLS_T5_GOV!D36</f>
        <v>82.7</v>
      </c>
      <c r="E37" s="7">
        <f>BLS_T5_GOV!E36</f>
        <v>86.5</v>
      </c>
      <c r="F37" s="1">
        <f t="shared" si="0"/>
        <v>4.7215496368038901</v>
      </c>
    </row>
    <row r="38" spans="1:6" x14ac:dyDescent="0.2">
      <c r="A38" s="8" t="s">
        <v>35</v>
      </c>
      <c r="B38" s="7">
        <f>BLS_T5_GOV!B37</f>
        <v>767.7</v>
      </c>
      <c r="C38" s="7">
        <f>BLS_T5_GOV!C37</f>
        <v>768.5</v>
      </c>
      <c r="D38" s="7">
        <f>BLS_T5_GOV!D37</f>
        <v>777.3</v>
      </c>
      <c r="E38" s="7">
        <f>BLS_T5_GOV!E37</f>
        <v>782</v>
      </c>
      <c r="F38" s="1">
        <f t="shared" si="0"/>
        <v>1.8627067865051306</v>
      </c>
    </row>
    <row r="39" spans="1:6" x14ac:dyDescent="0.2">
      <c r="A39" s="8" t="s">
        <v>36</v>
      </c>
      <c r="B39" s="7">
        <f>BLS_T5_GOV!B38</f>
        <v>351.3</v>
      </c>
      <c r="C39" s="7">
        <f>BLS_T5_GOV!C38</f>
        <v>352.8</v>
      </c>
      <c r="D39" s="7">
        <f>BLS_T5_GOV!D38</f>
        <v>353.3</v>
      </c>
      <c r="E39" s="7">
        <f>BLS_T5_GOV!E38</f>
        <v>353.5</v>
      </c>
      <c r="F39" s="1">
        <f t="shared" si="0"/>
        <v>0.62624537432394156</v>
      </c>
    </row>
    <row r="40" spans="1:6" x14ac:dyDescent="0.2">
      <c r="A40" s="8" t="s">
        <v>37</v>
      </c>
      <c r="B40" s="7">
        <f>BLS_T5_GOV!B39</f>
        <v>299.7</v>
      </c>
      <c r="C40" s="7">
        <f>BLS_T5_GOV!C39</f>
        <v>307.2</v>
      </c>
      <c r="D40" s="7">
        <f>BLS_T5_GOV!D39</f>
        <v>306.60000000000002</v>
      </c>
      <c r="E40" s="7">
        <f>BLS_T5_GOV!E39</f>
        <v>306.39999999999998</v>
      </c>
      <c r="F40" s="1">
        <f t="shared" si="0"/>
        <v>2.235568902235574</v>
      </c>
    </row>
    <row r="41" spans="1:6" x14ac:dyDescent="0.2">
      <c r="A41" s="8" t="s">
        <v>38</v>
      </c>
      <c r="B41" s="7">
        <f>BLS_T5_GOV!B40</f>
        <v>702.1</v>
      </c>
      <c r="C41" s="7">
        <f>BLS_T5_GOV!C40</f>
        <v>704.7</v>
      </c>
      <c r="D41" s="7">
        <f>BLS_T5_GOV!D40</f>
        <v>703.3</v>
      </c>
      <c r="E41" s="7">
        <f>BLS_T5_GOV!E40</f>
        <v>705</v>
      </c>
      <c r="F41" s="1">
        <f t="shared" si="0"/>
        <v>0.41304657456202598</v>
      </c>
    </row>
    <row r="42" spans="1:6" x14ac:dyDescent="0.2">
      <c r="A42" s="8" t="s">
        <v>39</v>
      </c>
      <c r="B42" s="7">
        <f>BLS_T5_GOV!B41</f>
        <v>60.3</v>
      </c>
      <c r="C42" s="7">
        <f>BLS_T5_GOV!C41</f>
        <v>60</v>
      </c>
      <c r="D42" s="7">
        <f>BLS_T5_GOV!D41</f>
        <v>60.1</v>
      </c>
      <c r="E42" s="7">
        <f>BLS_T5_GOV!E41</f>
        <v>60.6</v>
      </c>
      <c r="F42" s="1">
        <f t="shared" si="0"/>
        <v>0.49751243781095411</v>
      </c>
    </row>
    <row r="43" spans="1:6" x14ac:dyDescent="0.2">
      <c r="A43" s="8" t="s">
        <v>40</v>
      </c>
      <c r="B43" s="7">
        <f>BLS_T5_GOV!B42</f>
        <v>360.6</v>
      </c>
      <c r="C43" s="7">
        <f>BLS_T5_GOV!C42</f>
        <v>363.4</v>
      </c>
      <c r="D43" s="7">
        <f>BLS_T5_GOV!D42</f>
        <v>365.9</v>
      </c>
      <c r="E43" s="7">
        <f>BLS_T5_GOV!E42</f>
        <v>368</v>
      </c>
      <c r="F43" s="1">
        <f t="shared" si="0"/>
        <v>2.0521353300055445</v>
      </c>
    </row>
    <row r="44" spans="1:6" x14ac:dyDescent="0.2">
      <c r="A44" s="8" t="s">
        <v>41</v>
      </c>
      <c r="B44" s="7">
        <f>BLS_T5_GOV!B43</f>
        <v>78</v>
      </c>
      <c r="C44" s="7">
        <f>BLS_T5_GOV!C43</f>
        <v>78</v>
      </c>
      <c r="D44" s="7">
        <f>BLS_T5_GOV!D43</f>
        <v>79.7</v>
      </c>
      <c r="E44" s="7">
        <f>BLS_T5_GOV!E43</f>
        <v>78.7</v>
      </c>
      <c r="F44" s="1">
        <f t="shared" si="0"/>
        <v>0.89743589743589425</v>
      </c>
    </row>
    <row r="45" spans="1:6" x14ac:dyDescent="0.2">
      <c r="A45" s="8" t="s">
        <v>42</v>
      </c>
      <c r="B45" s="7">
        <f>BLS_T5_GOV!B44</f>
        <v>422.8</v>
      </c>
      <c r="C45" s="7">
        <f>BLS_T5_GOV!C44</f>
        <v>420.2</v>
      </c>
      <c r="D45" s="7">
        <f>BLS_T5_GOV!D44</f>
        <v>421.6</v>
      </c>
      <c r="E45" s="7">
        <f>BLS_T5_GOV!E44</f>
        <v>423.4</v>
      </c>
      <c r="F45" s="1">
        <f t="shared" si="0"/>
        <v>0.14191106906338291</v>
      </c>
    </row>
    <row r="46" spans="1:6" x14ac:dyDescent="0.2">
      <c r="A46" s="8" t="s">
        <v>43</v>
      </c>
      <c r="B46" s="7">
        <f>BLS_T5_GOV!B45</f>
        <v>1856.6</v>
      </c>
      <c r="C46" s="7">
        <f>BLS_T5_GOV!C45</f>
        <v>1888</v>
      </c>
      <c r="D46" s="7">
        <f>BLS_T5_GOV!D45</f>
        <v>1896.5</v>
      </c>
      <c r="E46" s="7">
        <f>BLS_T5_GOV!E45</f>
        <v>1895.6</v>
      </c>
      <c r="F46" s="1">
        <f t="shared" si="0"/>
        <v>2.1006140256382588</v>
      </c>
    </row>
    <row r="47" spans="1:6" x14ac:dyDescent="0.2">
      <c r="A47" s="8" t="s">
        <v>44</v>
      </c>
      <c r="B47" s="7">
        <f>BLS_T5_GOV!B46</f>
        <v>235</v>
      </c>
      <c r="C47" s="7">
        <f>BLS_T5_GOV!C46</f>
        <v>238.4</v>
      </c>
      <c r="D47" s="7">
        <f>BLS_T5_GOV!D46</f>
        <v>237.1</v>
      </c>
      <c r="E47" s="7">
        <f>BLS_T5_GOV!E46</f>
        <v>239.7</v>
      </c>
      <c r="F47" s="1">
        <f t="shared" si="0"/>
        <v>2.0000000000000018</v>
      </c>
    </row>
    <row r="48" spans="1:6" x14ac:dyDescent="0.2">
      <c r="A48" s="8" t="s">
        <v>45</v>
      </c>
      <c r="B48" s="7">
        <f>BLS_T5_GOV!B47</f>
        <v>56.6</v>
      </c>
      <c r="C48" s="7">
        <f>BLS_T5_GOV!C47</f>
        <v>56.7</v>
      </c>
      <c r="D48" s="7">
        <f>BLS_T5_GOV!D47</f>
        <v>56.9</v>
      </c>
      <c r="E48" s="7">
        <f>BLS_T5_GOV!E47</f>
        <v>58.1</v>
      </c>
      <c r="F48" s="1">
        <f t="shared" si="0"/>
        <v>2.6501766784452263</v>
      </c>
    </row>
    <row r="49" spans="1:6" x14ac:dyDescent="0.2">
      <c r="A49" s="8" t="s">
        <v>46</v>
      </c>
      <c r="B49" s="7">
        <f>BLS_T5_GOV!B48</f>
        <v>714</v>
      </c>
      <c r="C49" s="7">
        <f>BLS_T5_GOV!C48</f>
        <v>714.1</v>
      </c>
      <c r="D49" s="7">
        <f>BLS_T5_GOV!D48</f>
        <v>710.4</v>
      </c>
      <c r="E49" s="7">
        <f>BLS_T5_GOV!E48</f>
        <v>711.6</v>
      </c>
      <c r="F49" s="1">
        <f t="shared" si="0"/>
        <v>-0.33613445378151141</v>
      </c>
    </row>
    <row r="50" spans="1:6" x14ac:dyDescent="0.2">
      <c r="A50" s="8" t="s">
        <v>47</v>
      </c>
      <c r="B50" s="7">
        <f>BLS_T5_GOV!B49</f>
        <v>563</v>
      </c>
      <c r="C50" s="7">
        <f>BLS_T5_GOV!C49</f>
        <v>574</v>
      </c>
      <c r="D50" s="7">
        <f>BLS_T5_GOV!D49</f>
        <v>571.5</v>
      </c>
      <c r="E50" s="7">
        <f>BLS_T5_GOV!E49</f>
        <v>575.1</v>
      </c>
      <c r="F50" s="1">
        <f t="shared" si="0"/>
        <v>2.1492007104795707</v>
      </c>
    </row>
    <row r="51" spans="1:6" x14ac:dyDescent="0.2">
      <c r="A51" s="8" t="s">
        <v>48</v>
      </c>
      <c r="B51" s="7">
        <f>BLS_T5_GOV!B50</f>
        <v>151.30000000000001</v>
      </c>
      <c r="C51" s="7">
        <f>BLS_T5_GOV!C50</f>
        <v>162.80000000000001</v>
      </c>
      <c r="D51" s="7">
        <f>BLS_T5_GOV!D50</f>
        <v>152.9</v>
      </c>
      <c r="E51" s="7">
        <f>BLS_T5_GOV!E50</f>
        <v>152.1</v>
      </c>
      <c r="F51" s="1">
        <f t="shared" si="0"/>
        <v>0.52875082617316327</v>
      </c>
    </row>
    <row r="52" spans="1:6" x14ac:dyDescent="0.2">
      <c r="A52" s="8" t="s">
        <v>49</v>
      </c>
      <c r="B52" s="7">
        <f>BLS_T5_GOV!B51</f>
        <v>408.7</v>
      </c>
      <c r="C52" s="7">
        <f>BLS_T5_GOV!C51</f>
        <v>413</v>
      </c>
      <c r="D52" s="7">
        <f>BLS_T5_GOV!D51</f>
        <v>406.3</v>
      </c>
      <c r="E52" s="7">
        <f>BLS_T5_GOV!E51</f>
        <v>410.4</v>
      </c>
      <c r="F52" s="1">
        <f t="shared" si="0"/>
        <v>0.41595302177637183</v>
      </c>
    </row>
    <row r="53" spans="1:6" x14ac:dyDescent="0.2">
      <c r="A53" s="8" t="s">
        <v>50</v>
      </c>
      <c r="B53" s="7">
        <f>BLS_T5_GOV!B52</f>
        <v>71.599999999999994</v>
      </c>
      <c r="C53" s="7">
        <f>BLS_T5_GOV!C52</f>
        <v>72</v>
      </c>
      <c r="D53" s="7">
        <f>BLS_T5_GOV!D52</f>
        <v>71.900000000000006</v>
      </c>
      <c r="E53" s="7">
        <f>BLS_T5_GOV!E52</f>
        <v>71.099999999999994</v>
      </c>
      <c r="F53" s="1">
        <f t="shared" si="0"/>
        <v>-0.69832402234636382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K51" sqref="K51"/>
    </sheetView>
  </sheetViews>
  <sheetFormatPr defaultRowHeight="12.75" x14ac:dyDescent="0.2"/>
  <cols>
    <col min="1" max="1" width="22.7109375" style="7" bestFit="1" customWidth="1"/>
    <col min="2" max="2" width="10.140625" style="7" bestFit="1" customWidth="1"/>
    <col min="3" max="16384" width="9.140625" style="7"/>
  </cols>
  <sheetData>
    <row r="1" spans="1:6" x14ac:dyDescent="0.2">
      <c r="A1" s="3"/>
      <c r="B1" s="4">
        <v>42186</v>
      </c>
      <c r="C1" s="4">
        <v>42491</v>
      </c>
      <c r="D1" s="4">
        <v>42522</v>
      </c>
      <c r="E1" s="6">
        <v>42552</v>
      </c>
      <c r="F1" s="33"/>
    </row>
    <row r="2" spans="1:6" x14ac:dyDescent="0.2">
      <c r="A2" s="31" t="s">
        <v>0</v>
      </c>
      <c r="B2" s="7">
        <v>6.1</v>
      </c>
      <c r="C2" s="7">
        <v>6</v>
      </c>
      <c r="D2" s="7">
        <v>6</v>
      </c>
      <c r="E2" s="7">
        <v>5.7</v>
      </c>
    </row>
    <row r="3" spans="1:6" x14ac:dyDescent="0.2">
      <c r="A3" s="31" t="s">
        <v>1</v>
      </c>
      <c r="B3" s="7">
        <v>6.5</v>
      </c>
      <c r="C3" s="7">
        <v>6.7</v>
      </c>
      <c r="D3" s="7">
        <v>6.7</v>
      </c>
      <c r="E3" s="7">
        <v>6.7</v>
      </c>
    </row>
    <row r="4" spans="1:6" x14ac:dyDescent="0.2">
      <c r="A4" s="31" t="s">
        <v>2</v>
      </c>
      <c r="B4" s="7">
        <v>6</v>
      </c>
      <c r="C4" s="7">
        <v>5.6</v>
      </c>
      <c r="D4" s="7">
        <v>5.8</v>
      </c>
      <c r="E4" s="7">
        <v>6</v>
      </c>
    </row>
    <row r="5" spans="1:6" x14ac:dyDescent="0.2">
      <c r="A5" s="31" t="s">
        <v>3</v>
      </c>
      <c r="B5" s="7">
        <v>5.2</v>
      </c>
      <c r="C5" s="7">
        <v>3.8</v>
      </c>
      <c r="D5" s="7">
        <v>3.9</v>
      </c>
      <c r="E5" s="7">
        <v>3.9</v>
      </c>
    </row>
    <row r="6" spans="1:6" x14ac:dyDescent="0.2">
      <c r="A6" s="31" t="s">
        <v>4</v>
      </c>
      <c r="B6" s="7">
        <v>6.1</v>
      </c>
      <c r="C6" s="7">
        <v>5.2</v>
      </c>
      <c r="D6" s="7">
        <v>5.4</v>
      </c>
      <c r="E6" s="7">
        <v>5.5</v>
      </c>
    </row>
    <row r="7" spans="1:6" x14ac:dyDescent="0.2">
      <c r="A7" s="31" t="s">
        <v>5</v>
      </c>
      <c r="B7" s="7">
        <v>3.8</v>
      </c>
      <c r="C7" s="7">
        <v>3.3</v>
      </c>
      <c r="D7" s="7">
        <v>3.7</v>
      </c>
      <c r="E7" s="7">
        <v>3.8</v>
      </c>
    </row>
    <row r="8" spans="1:6" x14ac:dyDescent="0.2">
      <c r="A8" s="31" t="s">
        <v>6</v>
      </c>
      <c r="B8" s="7">
        <v>5.4</v>
      </c>
      <c r="C8" s="7">
        <v>5.7</v>
      </c>
      <c r="D8" s="7">
        <v>5.8</v>
      </c>
      <c r="E8" s="7">
        <v>5.7</v>
      </c>
    </row>
    <row r="9" spans="1:6" x14ac:dyDescent="0.2">
      <c r="A9" s="31" t="s">
        <v>7</v>
      </c>
      <c r="B9" s="7">
        <v>4.9000000000000004</v>
      </c>
      <c r="C9" s="7">
        <v>4.0999999999999996</v>
      </c>
      <c r="D9" s="7">
        <v>4.2</v>
      </c>
      <c r="E9" s="7">
        <v>4.3</v>
      </c>
    </row>
    <row r="10" spans="1:6" x14ac:dyDescent="0.2">
      <c r="A10" s="31" t="s">
        <v>8</v>
      </c>
      <c r="B10" s="7">
        <v>6.8</v>
      </c>
      <c r="C10" s="7">
        <v>6.1</v>
      </c>
      <c r="D10" s="7">
        <v>5.9</v>
      </c>
      <c r="E10" s="7">
        <v>5.9</v>
      </c>
    </row>
    <row r="11" spans="1:6" x14ac:dyDescent="0.2">
      <c r="A11" s="31" t="s">
        <v>9</v>
      </c>
      <c r="B11" s="7">
        <v>5.2</v>
      </c>
      <c r="C11" s="7">
        <v>4.7</v>
      </c>
      <c r="D11" s="7">
        <v>4.7</v>
      </c>
      <c r="E11" s="7">
        <v>4.7</v>
      </c>
    </row>
    <row r="12" spans="1:6" x14ac:dyDescent="0.2">
      <c r="A12" s="31" t="s">
        <v>10</v>
      </c>
      <c r="B12" s="7">
        <v>5.7</v>
      </c>
      <c r="C12" s="7">
        <v>5.3</v>
      </c>
      <c r="D12" s="7">
        <v>5.0999999999999996</v>
      </c>
      <c r="E12" s="7">
        <v>5</v>
      </c>
    </row>
    <row r="13" spans="1:6" x14ac:dyDescent="0.2">
      <c r="A13" s="31" t="s">
        <v>11</v>
      </c>
      <c r="B13" s="7">
        <v>3.6</v>
      </c>
      <c r="C13" s="7">
        <v>3.2</v>
      </c>
      <c r="D13" s="7">
        <v>3.4</v>
      </c>
      <c r="E13" s="7">
        <v>3.5</v>
      </c>
    </row>
    <row r="14" spans="1:6" x14ac:dyDescent="0.2">
      <c r="A14" s="31" t="s">
        <v>12</v>
      </c>
      <c r="B14" s="7">
        <v>4.2</v>
      </c>
      <c r="C14" s="7">
        <v>3.7</v>
      </c>
      <c r="D14" s="7">
        <v>3.7</v>
      </c>
      <c r="E14" s="7">
        <v>3.8</v>
      </c>
    </row>
    <row r="15" spans="1:6" x14ac:dyDescent="0.2">
      <c r="A15" s="31" t="s">
        <v>13</v>
      </c>
      <c r="B15" s="7">
        <v>5.8</v>
      </c>
      <c r="C15" s="7">
        <v>6.4</v>
      </c>
      <c r="D15" s="7">
        <v>6.2</v>
      </c>
      <c r="E15" s="7">
        <v>5.8</v>
      </c>
    </row>
    <row r="16" spans="1:6" x14ac:dyDescent="0.2">
      <c r="A16" s="31" t="s">
        <v>14</v>
      </c>
      <c r="B16" s="7">
        <v>4.5999999999999996</v>
      </c>
      <c r="C16" s="7">
        <v>5</v>
      </c>
      <c r="D16" s="7">
        <v>4.8</v>
      </c>
      <c r="E16" s="7">
        <v>4.5999999999999996</v>
      </c>
    </row>
    <row r="17" spans="1:5" x14ac:dyDescent="0.2">
      <c r="A17" s="31" t="s">
        <v>15</v>
      </c>
      <c r="B17" s="7">
        <v>3.6</v>
      </c>
      <c r="C17" s="7">
        <v>3.9</v>
      </c>
      <c r="D17" s="7">
        <v>4</v>
      </c>
      <c r="E17" s="7">
        <v>4.0999999999999996</v>
      </c>
    </row>
    <row r="18" spans="1:5" x14ac:dyDescent="0.2">
      <c r="A18" s="31" t="s">
        <v>16</v>
      </c>
      <c r="B18" s="7">
        <v>4.0999999999999996</v>
      </c>
      <c r="C18" s="7">
        <v>3.7</v>
      </c>
      <c r="D18" s="7">
        <v>3.8</v>
      </c>
      <c r="E18" s="7">
        <v>4.0999999999999996</v>
      </c>
    </row>
    <row r="19" spans="1:5" x14ac:dyDescent="0.2">
      <c r="A19" s="31" t="s">
        <v>17</v>
      </c>
      <c r="B19" s="7">
        <v>5.3</v>
      </c>
      <c r="C19" s="7">
        <v>5.0999999999999996</v>
      </c>
      <c r="D19" s="7">
        <v>5</v>
      </c>
      <c r="E19" s="7">
        <v>4.9000000000000004</v>
      </c>
    </row>
    <row r="20" spans="1:5" x14ac:dyDescent="0.2">
      <c r="A20" s="31" t="s">
        <v>18</v>
      </c>
      <c r="B20" s="7">
        <v>6.1</v>
      </c>
      <c r="C20" s="7">
        <v>6.3</v>
      </c>
      <c r="D20" s="7">
        <v>6.2</v>
      </c>
      <c r="E20" s="7">
        <v>6.3</v>
      </c>
    </row>
    <row r="21" spans="1:5" x14ac:dyDescent="0.2">
      <c r="A21" s="31" t="s">
        <v>19</v>
      </c>
      <c r="B21" s="7">
        <v>4.4000000000000004</v>
      </c>
      <c r="C21" s="7">
        <v>3.5</v>
      </c>
      <c r="D21" s="7">
        <v>3.7</v>
      </c>
      <c r="E21" s="7">
        <v>3.9</v>
      </c>
    </row>
    <row r="22" spans="1:5" x14ac:dyDescent="0.2">
      <c r="A22" s="31" t="s">
        <v>20</v>
      </c>
      <c r="B22" s="7">
        <v>5.0999999999999996</v>
      </c>
      <c r="C22" s="7">
        <v>4.5</v>
      </c>
      <c r="D22" s="7">
        <v>4.3</v>
      </c>
      <c r="E22" s="7">
        <v>4.3</v>
      </c>
    </row>
    <row r="23" spans="1:5" x14ac:dyDescent="0.2">
      <c r="A23" s="31" t="s">
        <v>21</v>
      </c>
      <c r="B23" s="7">
        <v>4.8</v>
      </c>
      <c r="C23" s="7">
        <v>4.2</v>
      </c>
      <c r="D23" s="7">
        <v>4.2</v>
      </c>
      <c r="E23" s="7">
        <v>4.0999999999999996</v>
      </c>
    </row>
    <row r="24" spans="1:5" x14ac:dyDescent="0.2">
      <c r="A24" s="31" t="s">
        <v>22</v>
      </c>
      <c r="B24" s="7">
        <v>5.2</v>
      </c>
      <c r="C24" s="7">
        <v>4.7</v>
      </c>
      <c r="D24" s="7">
        <v>4.5999999999999996</v>
      </c>
      <c r="E24" s="7">
        <v>4.5</v>
      </c>
    </row>
    <row r="25" spans="1:5" x14ac:dyDescent="0.2">
      <c r="A25" s="31" t="s">
        <v>23</v>
      </c>
      <c r="B25" s="7">
        <v>3.6</v>
      </c>
      <c r="C25" s="7">
        <v>3.8</v>
      </c>
      <c r="D25" s="7">
        <v>3.8</v>
      </c>
      <c r="E25" s="7">
        <v>3.9</v>
      </c>
    </row>
    <row r="26" spans="1:5" x14ac:dyDescent="0.2">
      <c r="A26" s="31" t="s">
        <v>24</v>
      </c>
      <c r="B26" s="7">
        <v>6.3</v>
      </c>
      <c r="C26" s="7">
        <v>5.9</v>
      </c>
      <c r="D26" s="7">
        <v>5.9</v>
      </c>
      <c r="E26" s="7">
        <v>6</v>
      </c>
    </row>
    <row r="27" spans="1:5" x14ac:dyDescent="0.2">
      <c r="A27" s="31" t="s">
        <v>25</v>
      </c>
      <c r="B27" s="7">
        <v>4.8</v>
      </c>
      <c r="C27" s="7">
        <v>4.3</v>
      </c>
      <c r="D27" s="7">
        <v>4.5</v>
      </c>
      <c r="E27" s="7">
        <v>4.7</v>
      </c>
    </row>
    <row r="28" spans="1:5" x14ac:dyDescent="0.2">
      <c r="A28" s="31" t="s">
        <v>26</v>
      </c>
      <c r="B28" s="7">
        <v>4.0999999999999996</v>
      </c>
      <c r="C28" s="7">
        <v>4.2</v>
      </c>
      <c r="D28" s="7">
        <v>4.2</v>
      </c>
      <c r="E28" s="7">
        <v>4.2</v>
      </c>
    </row>
    <row r="29" spans="1:5" x14ac:dyDescent="0.2">
      <c r="A29" s="31" t="s">
        <v>27</v>
      </c>
      <c r="B29" s="7">
        <v>3</v>
      </c>
      <c r="C29" s="7">
        <v>3</v>
      </c>
      <c r="D29" s="7">
        <v>3</v>
      </c>
      <c r="E29" s="7">
        <v>3.1</v>
      </c>
    </row>
    <row r="30" spans="1:5" x14ac:dyDescent="0.2">
      <c r="A30" s="31" t="s">
        <v>28</v>
      </c>
      <c r="B30" s="7">
        <v>6.7</v>
      </c>
      <c r="C30" s="7">
        <v>6.1</v>
      </c>
      <c r="D30" s="7">
        <v>6.4</v>
      </c>
      <c r="E30" s="7">
        <v>6.5</v>
      </c>
    </row>
    <row r="31" spans="1:5" x14ac:dyDescent="0.2">
      <c r="A31" s="31" t="s">
        <v>29</v>
      </c>
      <c r="B31" s="7">
        <v>3.4</v>
      </c>
      <c r="C31" s="7">
        <v>2.7</v>
      </c>
      <c r="D31" s="7">
        <v>2.8</v>
      </c>
      <c r="E31" s="7">
        <v>2.9</v>
      </c>
    </row>
    <row r="32" spans="1:5" x14ac:dyDescent="0.2">
      <c r="A32" s="7" t="s">
        <v>30</v>
      </c>
      <c r="B32" s="7">
        <v>5.5</v>
      </c>
      <c r="C32" s="7">
        <v>4.9000000000000004</v>
      </c>
      <c r="D32" s="7">
        <v>5.0999999999999996</v>
      </c>
      <c r="E32" s="7">
        <v>5.2</v>
      </c>
    </row>
    <row r="33" spans="1:5" x14ac:dyDescent="0.2">
      <c r="A33" s="7" t="s">
        <v>31</v>
      </c>
      <c r="B33" s="7">
        <v>6.6</v>
      </c>
      <c r="C33" s="7">
        <v>6.2</v>
      </c>
      <c r="D33" s="7">
        <v>6.2</v>
      </c>
      <c r="E33" s="7">
        <v>6.4</v>
      </c>
    </row>
    <row r="34" spans="1:5" x14ac:dyDescent="0.2">
      <c r="A34" s="7" t="s">
        <v>32</v>
      </c>
      <c r="B34" s="7">
        <v>5.0999999999999996</v>
      </c>
      <c r="C34" s="7">
        <v>4.7</v>
      </c>
      <c r="D34" s="7">
        <v>4.7</v>
      </c>
      <c r="E34" s="7">
        <v>4.7</v>
      </c>
    </row>
    <row r="35" spans="1:5" x14ac:dyDescent="0.2">
      <c r="A35" s="7" t="s">
        <v>33</v>
      </c>
      <c r="B35" s="7">
        <v>5.7</v>
      </c>
      <c r="C35" s="7">
        <v>5.0999999999999996</v>
      </c>
      <c r="D35" s="7">
        <v>4.9000000000000004</v>
      </c>
      <c r="E35" s="7">
        <v>4.7</v>
      </c>
    </row>
    <row r="36" spans="1:5" x14ac:dyDescent="0.2">
      <c r="A36" s="7" t="s">
        <v>34</v>
      </c>
      <c r="B36" s="7">
        <v>2.7</v>
      </c>
      <c r="C36" s="7">
        <v>3.2</v>
      </c>
      <c r="D36" s="7">
        <v>3.2</v>
      </c>
      <c r="E36" s="7">
        <v>3.1</v>
      </c>
    </row>
    <row r="37" spans="1:5" x14ac:dyDescent="0.2">
      <c r="A37" s="7" t="s">
        <v>35</v>
      </c>
      <c r="B37" s="7">
        <v>4.7</v>
      </c>
      <c r="C37" s="7">
        <v>5.0999999999999996</v>
      </c>
      <c r="D37" s="7">
        <v>5</v>
      </c>
      <c r="E37" s="7">
        <v>4.8</v>
      </c>
    </row>
    <row r="38" spans="1:5" x14ac:dyDescent="0.2">
      <c r="A38" s="7" t="s">
        <v>36</v>
      </c>
      <c r="B38" s="7">
        <v>4.3</v>
      </c>
      <c r="C38" s="7">
        <v>4.7</v>
      </c>
      <c r="D38" s="7">
        <v>4.8</v>
      </c>
      <c r="E38" s="7">
        <v>5</v>
      </c>
    </row>
    <row r="39" spans="1:5" x14ac:dyDescent="0.2">
      <c r="A39" s="7" t="s">
        <v>37</v>
      </c>
      <c r="B39" s="7">
        <v>5.8</v>
      </c>
      <c r="C39" s="7">
        <v>4.5</v>
      </c>
      <c r="D39" s="7">
        <v>4.8</v>
      </c>
      <c r="E39" s="7">
        <v>5.2</v>
      </c>
    </row>
    <row r="40" spans="1:5" x14ac:dyDescent="0.2">
      <c r="A40" s="7" t="s">
        <v>38</v>
      </c>
      <c r="B40" s="7">
        <v>5</v>
      </c>
      <c r="C40" s="7">
        <v>5.5</v>
      </c>
      <c r="D40" s="7">
        <v>5.6</v>
      </c>
      <c r="E40" s="7">
        <v>5.6</v>
      </c>
    </row>
    <row r="41" spans="1:5" x14ac:dyDescent="0.2">
      <c r="A41" s="7" t="s">
        <v>39</v>
      </c>
      <c r="B41" s="7">
        <v>5.9</v>
      </c>
      <c r="C41" s="7">
        <v>5.4</v>
      </c>
      <c r="D41" s="7">
        <v>5.5</v>
      </c>
      <c r="E41" s="7">
        <v>5.5</v>
      </c>
    </row>
    <row r="42" spans="1:5" x14ac:dyDescent="0.2">
      <c r="A42" s="7" t="s">
        <v>40</v>
      </c>
      <c r="B42" s="7">
        <v>5.7</v>
      </c>
      <c r="C42" s="7">
        <v>5.6</v>
      </c>
      <c r="D42" s="7">
        <v>5.4</v>
      </c>
      <c r="E42" s="7">
        <v>5.2</v>
      </c>
    </row>
    <row r="43" spans="1:5" x14ac:dyDescent="0.2">
      <c r="A43" s="7" t="s">
        <v>41</v>
      </c>
      <c r="B43" s="7">
        <v>3.2</v>
      </c>
      <c r="C43" s="7">
        <v>2.5</v>
      </c>
      <c r="D43" s="7">
        <v>2.7</v>
      </c>
      <c r="E43" s="7">
        <v>2.8</v>
      </c>
    </row>
    <row r="44" spans="1:5" x14ac:dyDescent="0.2">
      <c r="A44" s="7" t="s">
        <v>42</v>
      </c>
      <c r="B44" s="7">
        <v>5.6</v>
      </c>
      <c r="C44" s="7">
        <v>4.0999999999999996</v>
      </c>
      <c r="D44" s="7">
        <v>4.0999999999999996</v>
      </c>
      <c r="E44" s="7">
        <v>4.3</v>
      </c>
    </row>
    <row r="45" spans="1:5" x14ac:dyDescent="0.2">
      <c r="A45" s="7" t="s">
        <v>43</v>
      </c>
      <c r="B45" s="7">
        <v>4.4000000000000004</v>
      </c>
      <c r="C45" s="7">
        <v>4.4000000000000004</v>
      </c>
      <c r="D45" s="7">
        <v>4.5</v>
      </c>
      <c r="E45" s="7">
        <v>4.5999999999999996</v>
      </c>
    </row>
    <row r="46" spans="1:5" x14ac:dyDescent="0.2">
      <c r="A46" s="7" t="s">
        <v>44</v>
      </c>
      <c r="B46" s="7">
        <v>3.5</v>
      </c>
      <c r="C46" s="7">
        <v>3.8</v>
      </c>
      <c r="D46" s="7">
        <v>4</v>
      </c>
      <c r="E46" s="7">
        <v>3.9</v>
      </c>
    </row>
    <row r="47" spans="1:5" x14ac:dyDescent="0.2">
      <c r="A47" s="7" t="s">
        <v>45</v>
      </c>
      <c r="B47" s="7">
        <v>3.7</v>
      </c>
      <c r="C47" s="7">
        <v>3.1</v>
      </c>
      <c r="D47" s="7">
        <v>3.2</v>
      </c>
      <c r="E47" s="7">
        <v>3.2</v>
      </c>
    </row>
    <row r="48" spans="1:5" x14ac:dyDescent="0.2">
      <c r="A48" s="7" t="s">
        <v>46</v>
      </c>
      <c r="B48" s="7">
        <v>4.3</v>
      </c>
      <c r="C48" s="7">
        <v>3.7</v>
      </c>
      <c r="D48" s="7">
        <v>3.7</v>
      </c>
      <c r="E48" s="7">
        <v>3.7</v>
      </c>
    </row>
    <row r="49" spans="1:5" x14ac:dyDescent="0.2">
      <c r="A49" s="7" t="s">
        <v>47</v>
      </c>
      <c r="B49" s="7">
        <v>5.6</v>
      </c>
      <c r="C49" s="7">
        <v>5.8</v>
      </c>
      <c r="D49" s="7">
        <v>5.8</v>
      </c>
      <c r="E49" s="7">
        <v>5.8</v>
      </c>
    </row>
    <row r="50" spans="1:5" x14ac:dyDescent="0.2">
      <c r="A50" s="7" t="s">
        <v>48</v>
      </c>
      <c r="B50" s="7">
        <v>6.9</v>
      </c>
      <c r="C50" s="7">
        <v>6.2</v>
      </c>
      <c r="D50" s="7">
        <v>6</v>
      </c>
      <c r="E50" s="7">
        <v>5.7</v>
      </c>
    </row>
    <row r="51" spans="1:5" x14ac:dyDescent="0.2">
      <c r="A51" s="7" t="s">
        <v>49</v>
      </c>
      <c r="B51" s="7">
        <v>4.5999999999999996</v>
      </c>
      <c r="C51" s="7">
        <v>4.2</v>
      </c>
      <c r="D51" s="7">
        <v>4.2</v>
      </c>
      <c r="E51" s="7">
        <v>4.2</v>
      </c>
    </row>
    <row r="52" spans="1:5" x14ac:dyDescent="0.2">
      <c r="A52" s="7" t="s">
        <v>50</v>
      </c>
      <c r="B52" s="7">
        <v>4.3</v>
      </c>
      <c r="C52" s="7">
        <v>5.6</v>
      </c>
      <c r="D52" s="7">
        <v>5.7</v>
      </c>
      <c r="E52" s="7">
        <v>5.7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E12" sqref="E12"/>
    </sheetView>
  </sheetViews>
  <sheetFormatPr defaultRowHeight="12.75" x14ac:dyDescent="0.2"/>
  <cols>
    <col min="1" max="1" width="21.85546875" style="7" bestFit="1" customWidth="1"/>
    <col min="2" max="5" width="10.140625" style="7" bestFit="1" customWidth="1"/>
    <col min="6" max="16384" width="9.140625" style="7"/>
  </cols>
  <sheetData>
    <row r="1" spans="1:5" x14ac:dyDescent="0.2">
      <c r="A1" s="3"/>
      <c r="B1" s="4">
        <v>42186</v>
      </c>
      <c r="C1" s="4">
        <v>42491</v>
      </c>
      <c r="D1" s="4">
        <v>42522</v>
      </c>
      <c r="E1" s="6">
        <v>42552</v>
      </c>
    </row>
    <row r="2" spans="1:5" x14ac:dyDescent="0.2">
      <c r="A2" s="7" t="s">
        <v>116</v>
      </c>
      <c r="B2" s="28">
        <v>1948.9</v>
      </c>
      <c r="C2" s="28">
        <v>1962.7</v>
      </c>
      <c r="D2" s="28">
        <v>1963</v>
      </c>
      <c r="E2" s="28">
        <v>1962.3</v>
      </c>
    </row>
    <row r="3" spans="1:5" x14ac:dyDescent="0.2">
      <c r="A3" s="7" t="s">
        <v>1</v>
      </c>
      <c r="B3" s="28">
        <v>339.3</v>
      </c>
      <c r="C3" s="28">
        <v>339</v>
      </c>
      <c r="D3" s="28">
        <v>339.7</v>
      </c>
      <c r="E3" s="28">
        <v>340.1</v>
      </c>
    </row>
    <row r="4" spans="1:5" x14ac:dyDescent="0.2">
      <c r="A4" s="7" t="s">
        <v>2</v>
      </c>
      <c r="B4" s="28">
        <v>2636</v>
      </c>
      <c r="C4" s="28">
        <v>2690.4</v>
      </c>
      <c r="D4" s="28">
        <v>2700.1</v>
      </c>
      <c r="E4" s="28">
        <v>2703.3</v>
      </c>
    </row>
    <row r="5" spans="1:5" x14ac:dyDescent="0.2">
      <c r="A5" s="7" t="s">
        <v>3</v>
      </c>
      <c r="B5" s="28">
        <v>1209.4000000000001</v>
      </c>
      <c r="C5" s="28">
        <v>1226.5</v>
      </c>
      <c r="D5" s="28">
        <v>1228.0999999999999</v>
      </c>
      <c r="E5" s="28">
        <v>1226.0999999999999</v>
      </c>
    </row>
    <row r="6" spans="1:5" x14ac:dyDescent="0.2">
      <c r="A6" s="7" t="s">
        <v>4</v>
      </c>
      <c r="B6" s="28">
        <v>16114.4</v>
      </c>
      <c r="C6" s="28">
        <v>16419.400000000001</v>
      </c>
      <c r="D6" s="28">
        <v>16452.599999999999</v>
      </c>
      <c r="E6" s="28">
        <v>16489</v>
      </c>
    </row>
    <row r="7" spans="1:5" x14ac:dyDescent="0.2">
      <c r="A7" s="7" t="s">
        <v>5</v>
      </c>
      <c r="B7" s="28">
        <v>2541.8000000000002</v>
      </c>
      <c r="C7" s="28">
        <v>2593.6999999999998</v>
      </c>
      <c r="D7" s="28">
        <v>2602</v>
      </c>
      <c r="E7" s="28">
        <v>2616</v>
      </c>
    </row>
    <row r="8" spans="1:5" x14ac:dyDescent="0.2">
      <c r="A8" s="7" t="s">
        <v>6</v>
      </c>
      <c r="B8" s="28">
        <v>1672.8</v>
      </c>
      <c r="C8" s="28">
        <v>1685.5</v>
      </c>
      <c r="D8" s="28">
        <v>1691.3</v>
      </c>
      <c r="E8" s="28">
        <v>1693</v>
      </c>
    </row>
    <row r="9" spans="1:5" x14ac:dyDescent="0.2">
      <c r="A9" s="7" t="s">
        <v>117</v>
      </c>
      <c r="B9" s="28">
        <v>450.3</v>
      </c>
      <c r="C9" s="28">
        <v>457.9</v>
      </c>
      <c r="D9" s="28">
        <v>461.7</v>
      </c>
      <c r="E9" s="28">
        <v>460.3</v>
      </c>
    </row>
    <row r="10" spans="1:5" x14ac:dyDescent="0.2">
      <c r="A10" s="7" t="s">
        <v>118</v>
      </c>
      <c r="B10" s="28">
        <v>766.9</v>
      </c>
      <c r="C10" s="28">
        <v>781.2</v>
      </c>
      <c r="D10" s="28">
        <v>775.2</v>
      </c>
      <c r="E10" s="28">
        <v>773.1</v>
      </c>
    </row>
    <row r="11" spans="1:5" x14ac:dyDescent="0.2">
      <c r="A11" s="7" t="s">
        <v>9</v>
      </c>
      <c r="B11" s="28">
        <v>8109.1</v>
      </c>
      <c r="C11" s="28">
        <v>8314.7000000000007</v>
      </c>
      <c r="D11" s="28">
        <v>8331.2000000000007</v>
      </c>
      <c r="E11" s="28">
        <v>8359.2999999999993</v>
      </c>
    </row>
    <row r="12" spans="1:5" x14ac:dyDescent="0.2">
      <c r="A12" s="7" t="s">
        <v>10</v>
      </c>
      <c r="B12" s="28">
        <v>4270.2</v>
      </c>
      <c r="C12" s="28">
        <v>4376.2</v>
      </c>
      <c r="D12" s="28">
        <v>4384.1000000000004</v>
      </c>
      <c r="E12" s="28">
        <v>4386.3999999999996</v>
      </c>
    </row>
    <row r="13" spans="1:5" x14ac:dyDescent="0.2">
      <c r="A13" s="7" t="s">
        <v>111</v>
      </c>
      <c r="B13" s="28">
        <v>636.70000000000005</v>
      </c>
      <c r="C13" s="28">
        <v>647.29999999999995</v>
      </c>
      <c r="D13" s="28">
        <v>651.20000000000005</v>
      </c>
      <c r="E13" s="28">
        <v>650.79999999999995</v>
      </c>
    </row>
    <row r="14" spans="1:5" x14ac:dyDescent="0.2">
      <c r="A14" s="7" t="s">
        <v>12</v>
      </c>
      <c r="B14" s="28">
        <v>673.7</v>
      </c>
      <c r="C14" s="28">
        <v>690.2</v>
      </c>
      <c r="D14" s="28">
        <v>692.5</v>
      </c>
      <c r="E14" s="28">
        <v>696.4</v>
      </c>
    </row>
    <row r="15" spans="1:5" x14ac:dyDescent="0.2">
      <c r="A15" s="7" t="s">
        <v>13</v>
      </c>
      <c r="B15" s="28">
        <v>5970.7</v>
      </c>
      <c r="C15" s="28">
        <v>6005.8</v>
      </c>
      <c r="D15" s="28">
        <v>6002.3</v>
      </c>
      <c r="E15" s="28">
        <v>6013.9</v>
      </c>
    </row>
    <row r="16" spans="1:5" x14ac:dyDescent="0.2">
      <c r="A16" s="7" t="s">
        <v>14</v>
      </c>
      <c r="B16" s="28">
        <v>3043</v>
      </c>
      <c r="C16" s="28">
        <v>3066</v>
      </c>
      <c r="D16" s="28">
        <v>3059.4</v>
      </c>
      <c r="E16" s="28">
        <v>3071.4</v>
      </c>
    </row>
    <row r="17" spans="1:5" x14ac:dyDescent="0.2">
      <c r="A17" s="7" t="s">
        <v>15</v>
      </c>
      <c r="B17" s="24">
        <v>1561</v>
      </c>
      <c r="C17" s="24">
        <v>1576</v>
      </c>
      <c r="D17" s="24">
        <v>1581.3</v>
      </c>
      <c r="E17" s="24">
        <v>1584.7</v>
      </c>
    </row>
    <row r="18" spans="1:5" x14ac:dyDescent="0.2">
      <c r="A18" s="7" t="s">
        <v>16</v>
      </c>
      <c r="B18" s="24">
        <v>1400.2</v>
      </c>
      <c r="C18" s="24">
        <v>1398.6</v>
      </c>
      <c r="D18" s="24">
        <v>1401.3</v>
      </c>
      <c r="E18" s="24">
        <v>1395.7</v>
      </c>
    </row>
    <row r="19" spans="1:5" x14ac:dyDescent="0.2">
      <c r="A19" s="7" t="s">
        <v>17</v>
      </c>
      <c r="B19" s="24">
        <v>1884.6</v>
      </c>
      <c r="C19" s="24">
        <v>1903.6</v>
      </c>
      <c r="D19" s="24">
        <v>1904.7</v>
      </c>
      <c r="E19" s="24">
        <v>1904</v>
      </c>
    </row>
    <row r="20" spans="1:5" x14ac:dyDescent="0.2">
      <c r="A20" s="7" t="s">
        <v>18</v>
      </c>
      <c r="B20" s="24">
        <v>1991.5</v>
      </c>
      <c r="C20" s="24">
        <v>1975.6</v>
      </c>
      <c r="D20" s="24">
        <v>1979.1</v>
      </c>
      <c r="E20" s="24">
        <v>1977.6</v>
      </c>
    </row>
    <row r="21" spans="1:5" x14ac:dyDescent="0.2">
      <c r="A21" s="7" t="s">
        <v>19</v>
      </c>
      <c r="B21" s="24">
        <v>612.20000000000005</v>
      </c>
      <c r="C21" s="24">
        <v>611.70000000000005</v>
      </c>
      <c r="D21" s="24">
        <v>614.1</v>
      </c>
      <c r="E21" s="24">
        <v>618.1</v>
      </c>
    </row>
    <row r="22" spans="1:5" x14ac:dyDescent="0.2">
      <c r="A22" s="7" t="s">
        <v>112</v>
      </c>
      <c r="B22" s="24">
        <v>2661.3</v>
      </c>
      <c r="C22" s="24">
        <v>2704.7</v>
      </c>
      <c r="D22" s="24">
        <v>2711.6</v>
      </c>
      <c r="E22" s="24">
        <v>2714.5</v>
      </c>
    </row>
    <row r="23" spans="1:5" x14ac:dyDescent="0.2">
      <c r="A23" s="7" t="s">
        <v>21</v>
      </c>
      <c r="B23" s="24">
        <v>3506.5</v>
      </c>
      <c r="C23" s="24">
        <v>3547.1</v>
      </c>
      <c r="D23" s="24">
        <v>3564.7</v>
      </c>
      <c r="E23" s="24">
        <v>3572</v>
      </c>
    </row>
    <row r="24" spans="1:5" x14ac:dyDescent="0.2">
      <c r="A24" s="7" t="s">
        <v>22</v>
      </c>
      <c r="B24" s="24">
        <v>4240.6000000000004</v>
      </c>
      <c r="C24" s="24">
        <v>4310.7</v>
      </c>
      <c r="D24" s="24">
        <v>4330.2</v>
      </c>
      <c r="E24" s="24">
        <v>4346.1000000000004</v>
      </c>
    </row>
    <row r="25" spans="1:5" x14ac:dyDescent="0.2">
      <c r="A25" s="7" t="s">
        <v>23</v>
      </c>
      <c r="B25" s="24">
        <v>2860.9</v>
      </c>
      <c r="C25" s="24">
        <v>2882.1</v>
      </c>
      <c r="D25" s="24">
        <v>2891.8</v>
      </c>
      <c r="E25" s="24">
        <v>2903.1</v>
      </c>
    </row>
    <row r="26" spans="1:5" x14ac:dyDescent="0.2">
      <c r="A26" s="7" t="s">
        <v>24</v>
      </c>
      <c r="B26" s="24">
        <v>1134.9000000000001</v>
      </c>
      <c r="C26" s="24">
        <v>1141.9000000000001</v>
      </c>
      <c r="D26" s="24">
        <v>1139</v>
      </c>
      <c r="E26" s="24">
        <v>1143</v>
      </c>
    </row>
    <row r="27" spans="1:5" x14ac:dyDescent="0.2">
      <c r="A27" s="7" t="s">
        <v>25</v>
      </c>
      <c r="B27" s="24">
        <v>2795.1</v>
      </c>
      <c r="C27" s="24">
        <v>2804.9</v>
      </c>
      <c r="D27" s="24">
        <v>2814.5</v>
      </c>
      <c r="E27" s="24">
        <v>2816.6</v>
      </c>
    </row>
    <row r="28" spans="1:5" x14ac:dyDescent="0.2">
      <c r="A28" s="7" t="s">
        <v>26</v>
      </c>
      <c r="B28" s="24">
        <v>460.8</v>
      </c>
      <c r="C28" s="24">
        <v>463.8</v>
      </c>
      <c r="D28" s="24">
        <v>462.3</v>
      </c>
      <c r="E28" s="24">
        <v>461.5</v>
      </c>
    </row>
    <row r="29" spans="1:5" x14ac:dyDescent="0.2">
      <c r="A29" s="7" t="s">
        <v>113</v>
      </c>
      <c r="B29" s="24">
        <v>1006.5</v>
      </c>
      <c r="C29" s="24">
        <v>1015.6</v>
      </c>
      <c r="D29" s="24">
        <v>1016.4</v>
      </c>
      <c r="E29" s="24">
        <v>1018.7</v>
      </c>
    </row>
    <row r="30" spans="1:5" x14ac:dyDescent="0.2">
      <c r="A30" s="7" t="s">
        <v>28</v>
      </c>
      <c r="B30" s="24">
        <v>1258.2</v>
      </c>
      <c r="C30" s="24">
        <v>1281.3</v>
      </c>
      <c r="D30" s="24">
        <v>1285.4000000000001</v>
      </c>
      <c r="E30" s="24">
        <v>1290.0999999999999</v>
      </c>
    </row>
    <row r="31" spans="1:5" x14ac:dyDescent="0.2">
      <c r="A31" s="7" t="s">
        <v>29</v>
      </c>
      <c r="B31" s="24">
        <v>658.7</v>
      </c>
      <c r="C31" s="24">
        <v>662.9</v>
      </c>
      <c r="D31" s="24">
        <v>667.1</v>
      </c>
      <c r="E31" s="24">
        <v>667.1</v>
      </c>
    </row>
    <row r="32" spans="1:5" x14ac:dyDescent="0.2">
      <c r="A32" s="7" t="s">
        <v>30</v>
      </c>
      <c r="B32" s="24">
        <v>4025.9</v>
      </c>
      <c r="C32" s="24">
        <v>4070.3</v>
      </c>
      <c r="D32" s="24">
        <v>4086.4</v>
      </c>
      <c r="E32" s="24">
        <v>4081.7</v>
      </c>
    </row>
    <row r="33" spans="1:5" x14ac:dyDescent="0.2">
      <c r="A33" s="7" t="s">
        <v>31</v>
      </c>
      <c r="B33" s="24">
        <v>822.9</v>
      </c>
      <c r="C33" s="24">
        <v>830.9</v>
      </c>
      <c r="D33" s="24">
        <v>832</v>
      </c>
      <c r="E33" s="24">
        <v>830.5</v>
      </c>
    </row>
    <row r="34" spans="1:5" x14ac:dyDescent="0.2">
      <c r="A34" s="7" t="s">
        <v>32</v>
      </c>
      <c r="B34" s="24">
        <v>9283.7999999999993</v>
      </c>
      <c r="C34" s="24">
        <v>9337.5</v>
      </c>
      <c r="D34" s="24">
        <v>9360.6</v>
      </c>
      <c r="E34" s="24">
        <v>9398.1</v>
      </c>
    </row>
    <row r="35" spans="1:5" x14ac:dyDescent="0.2">
      <c r="A35" s="7" t="s">
        <v>33</v>
      </c>
      <c r="B35" s="24">
        <v>4246.5</v>
      </c>
      <c r="C35" s="24">
        <v>4309.8</v>
      </c>
      <c r="D35" s="24">
        <v>4328.6000000000004</v>
      </c>
      <c r="E35" s="24">
        <v>4340.6000000000004</v>
      </c>
    </row>
    <row r="36" spans="1:5" x14ac:dyDescent="0.2">
      <c r="A36" s="7" t="s">
        <v>34</v>
      </c>
      <c r="B36" s="24">
        <v>452.7</v>
      </c>
      <c r="C36" s="24">
        <v>439.2</v>
      </c>
      <c r="D36" s="24">
        <v>438.6</v>
      </c>
      <c r="E36" s="24">
        <v>442.8</v>
      </c>
    </row>
    <row r="37" spans="1:5" x14ac:dyDescent="0.2">
      <c r="A37" s="7" t="s">
        <v>35</v>
      </c>
      <c r="B37" s="24">
        <v>5427.5</v>
      </c>
      <c r="C37" s="24">
        <v>5484.6</v>
      </c>
      <c r="D37" s="24">
        <v>5494.9</v>
      </c>
      <c r="E37" s="24">
        <v>5506.3</v>
      </c>
    </row>
    <row r="38" spans="1:5" x14ac:dyDescent="0.2">
      <c r="A38" s="7" t="s">
        <v>36</v>
      </c>
      <c r="B38" s="24">
        <v>1667.7</v>
      </c>
      <c r="C38" s="24">
        <v>1663.5</v>
      </c>
      <c r="D38" s="24">
        <v>1664.4</v>
      </c>
      <c r="E38" s="24">
        <v>1658.2</v>
      </c>
    </row>
    <row r="39" spans="1:5" x14ac:dyDescent="0.2">
      <c r="A39" s="7" t="s">
        <v>37</v>
      </c>
      <c r="B39" s="24">
        <v>1778.9</v>
      </c>
      <c r="C39" s="24">
        <v>1831.4</v>
      </c>
      <c r="D39" s="24">
        <v>1833.3</v>
      </c>
      <c r="E39" s="24">
        <v>1837.1</v>
      </c>
    </row>
    <row r="40" spans="1:5" x14ac:dyDescent="0.2">
      <c r="A40" s="7" t="s">
        <v>38</v>
      </c>
      <c r="B40" s="24">
        <v>5833.1</v>
      </c>
      <c r="C40" s="24">
        <v>5873.4</v>
      </c>
      <c r="D40" s="24">
        <v>5883.2</v>
      </c>
      <c r="E40" s="24">
        <v>5891.1</v>
      </c>
    </row>
    <row r="41" spans="1:5" x14ac:dyDescent="0.2">
      <c r="A41" s="7" t="s">
        <v>39</v>
      </c>
      <c r="B41" s="24">
        <v>485.9</v>
      </c>
      <c r="C41" s="24">
        <v>486.7</v>
      </c>
      <c r="D41" s="24">
        <v>489.5</v>
      </c>
      <c r="E41" s="24">
        <v>490.9</v>
      </c>
    </row>
    <row r="42" spans="1:5" x14ac:dyDescent="0.2">
      <c r="A42" s="7" t="s">
        <v>40</v>
      </c>
      <c r="B42" s="24">
        <v>2007.2</v>
      </c>
      <c r="C42" s="24">
        <v>2045.9</v>
      </c>
      <c r="D42" s="24">
        <v>2050.6</v>
      </c>
      <c r="E42" s="24">
        <v>2053.3000000000002</v>
      </c>
    </row>
    <row r="43" spans="1:5" x14ac:dyDescent="0.2">
      <c r="A43" s="7" t="s">
        <v>114</v>
      </c>
      <c r="B43" s="24">
        <v>427.4</v>
      </c>
      <c r="C43" s="24">
        <v>434.6</v>
      </c>
      <c r="D43" s="24">
        <v>436.6</v>
      </c>
      <c r="E43" s="24">
        <v>436.9</v>
      </c>
    </row>
    <row r="44" spans="1:5" x14ac:dyDescent="0.2">
      <c r="A44" s="7" t="s">
        <v>115</v>
      </c>
      <c r="B44" s="24">
        <v>2897.5</v>
      </c>
      <c r="C44" s="24">
        <v>2941.4</v>
      </c>
      <c r="D44" s="24">
        <v>2951.3</v>
      </c>
      <c r="E44" s="24">
        <v>2956.1</v>
      </c>
    </row>
    <row r="45" spans="1:5" x14ac:dyDescent="0.2">
      <c r="A45" s="7" t="s">
        <v>43</v>
      </c>
      <c r="B45" s="24">
        <v>11848.5</v>
      </c>
      <c r="C45" s="24">
        <v>11980.1</v>
      </c>
      <c r="D45" s="24">
        <v>11997.9</v>
      </c>
      <c r="E45" s="24">
        <v>12021.5</v>
      </c>
    </row>
    <row r="46" spans="1:5" x14ac:dyDescent="0.2">
      <c r="A46" s="7" t="s">
        <v>44</v>
      </c>
      <c r="B46" s="24">
        <v>1382.6</v>
      </c>
      <c r="C46" s="24">
        <v>1415.8</v>
      </c>
      <c r="D46" s="24">
        <v>1418.1</v>
      </c>
      <c r="E46" s="24">
        <v>1424.9</v>
      </c>
    </row>
    <row r="47" spans="1:5" x14ac:dyDescent="0.2">
      <c r="A47" s="7" t="s">
        <v>45</v>
      </c>
      <c r="B47" s="7">
        <v>312.5</v>
      </c>
      <c r="C47" s="7">
        <v>317.3</v>
      </c>
      <c r="D47" s="7">
        <v>315.7</v>
      </c>
      <c r="E47" s="7">
        <v>318.7</v>
      </c>
    </row>
    <row r="48" spans="1:5" x14ac:dyDescent="0.2">
      <c r="A48" s="7" t="s">
        <v>46</v>
      </c>
      <c r="B48" s="24">
        <v>3857.1</v>
      </c>
      <c r="C48" s="24">
        <v>3904</v>
      </c>
      <c r="D48" s="24">
        <v>3911.7</v>
      </c>
      <c r="E48" s="24">
        <v>3914.3</v>
      </c>
    </row>
    <row r="49" spans="1:5" x14ac:dyDescent="0.2">
      <c r="A49" s="7" t="s">
        <v>47</v>
      </c>
      <c r="B49" s="24">
        <v>3155.5</v>
      </c>
      <c r="C49" s="24">
        <v>3246.4</v>
      </c>
      <c r="D49" s="24">
        <v>3247.3</v>
      </c>
      <c r="E49" s="24">
        <v>3249.9</v>
      </c>
    </row>
    <row r="50" spans="1:5" x14ac:dyDescent="0.2">
      <c r="A50" s="7" t="s">
        <v>48</v>
      </c>
      <c r="B50" s="7">
        <v>761.9</v>
      </c>
      <c r="C50" s="7">
        <v>768.8</v>
      </c>
      <c r="D50" s="7">
        <v>762.6</v>
      </c>
      <c r="E50" s="7">
        <v>759.8</v>
      </c>
    </row>
    <row r="51" spans="1:5" x14ac:dyDescent="0.2">
      <c r="A51" s="7" t="s">
        <v>49</v>
      </c>
      <c r="B51" s="24">
        <v>2887.7</v>
      </c>
      <c r="C51" s="24">
        <v>2927.1</v>
      </c>
      <c r="D51" s="24">
        <v>2926</v>
      </c>
      <c r="E51" s="24">
        <v>2935.1</v>
      </c>
    </row>
    <row r="52" spans="1:5" x14ac:dyDescent="0.2">
      <c r="A52" s="7" t="s">
        <v>50</v>
      </c>
      <c r="B52" s="7">
        <v>290</v>
      </c>
      <c r="C52" s="7">
        <v>282.5</v>
      </c>
      <c r="D52" s="7">
        <v>281</v>
      </c>
      <c r="E52" s="7">
        <v>280.2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E32" sqref="E32"/>
    </sheetView>
  </sheetViews>
  <sheetFormatPr defaultRowHeight="12.75" x14ac:dyDescent="0.2"/>
  <cols>
    <col min="1" max="1" width="15.28515625" style="7" customWidth="1"/>
    <col min="2" max="10" width="9.140625" style="7"/>
    <col min="11" max="11" width="23.140625" style="7" bestFit="1" customWidth="1"/>
    <col min="12" max="16384" width="9.140625" style="7"/>
  </cols>
  <sheetData>
    <row r="1" spans="1:5" x14ac:dyDescent="0.2">
      <c r="A1" s="3"/>
      <c r="B1" s="4">
        <v>42186</v>
      </c>
      <c r="C1" s="4">
        <v>42491</v>
      </c>
      <c r="D1" s="4">
        <v>42522</v>
      </c>
      <c r="E1" s="6">
        <v>42552</v>
      </c>
    </row>
    <row r="2" spans="1:5" x14ac:dyDescent="0.2">
      <c r="A2" s="7" t="s">
        <v>0</v>
      </c>
      <c r="B2" s="7">
        <v>379.1</v>
      </c>
      <c r="C2" s="7">
        <v>374.2</v>
      </c>
      <c r="D2" s="7">
        <v>375.3</v>
      </c>
      <c r="E2" s="7">
        <v>375</v>
      </c>
    </row>
    <row r="3" spans="1:5" x14ac:dyDescent="0.2">
      <c r="A3" s="7" t="s">
        <v>1</v>
      </c>
      <c r="B3" s="7">
        <v>82</v>
      </c>
      <c r="C3" s="7">
        <v>83.3</v>
      </c>
      <c r="D3" s="7">
        <v>83.1</v>
      </c>
      <c r="E3" s="7">
        <v>83.3</v>
      </c>
    </row>
    <row r="4" spans="1:5" x14ac:dyDescent="0.2">
      <c r="A4" s="7" t="s">
        <v>2</v>
      </c>
      <c r="B4" s="7">
        <v>406.3</v>
      </c>
      <c r="C4" s="7">
        <v>404.4</v>
      </c>
      <c r="D4" s="7">
        <v>400.3</v>
      </c>
      <c r="E4" s="7">
        <v>403.8</v>
      </c>
    </row>
    <row r="5" spans="1:5" x14ac:dyDescent="0.2">
      <c r="A5" s="7" t="s">
        <v>3</v>
      </c>
      <c r="B5" s="7">
        <v>213.2</v>
      </c>
      <c r="C5" s="7">
        <v>212.9</v>
      </c>
      <c r="D5" s="7">
        <v>213.4</v>
      </c>
      <c r="E5" s="7">
        <v>213.6</v>
      </c>
    </row>
    <row r="6" spans="1:5" x14ac:dyDescent="0.2">
      <c r="A6" s="7" t="s">
        <v>4</v>
      </c>
      <c r="B6" s="24">
        <v>2462.5</v>
      </c>
      <c r="C6" s="24">
        <v>2509</v>
      </c>
      <c r="D6" s="24">
        <v>2509.5</v>
      </c>
      <c r="E6" s="24">
        <v>2507.1</v>
      </c>
    </row>
    <row r="7" spans="1:5" x14ac:dyDescent="0.2">
      <c r="A7" s="7" t="s">
        <v>5</v>
      </c>
      <c r="B7" s="7">
        <v>417</v>
      </c>
      <c r="C7" s="7">
        <v>425.5</v>
      </c>
      <c r="D7" s="7">
        <v>425.7</v>
      </c>
      <c r="E7" s="7">
        <v>428.6</v>
      </c>
    </row>
    <row r="8" spans="1:5" x14ac:dyDescent="0.2">
      <c r="A8" s="7" t="s">
        <v>6</v>
      </c>
      <c r="B8" s="7">
        <v>239.2</v>
      </c>
      <c r="C8" s="7">
        <v>238.8</v>
      </c>
      <c r="D8" s="7">
        <v>240.6</v>
      </c>
      <c r="E8" s="7">
        <v>239.3</v>
      </c>
    </row>
    <row r="9" spans="1:5" x14ac:dyDescent="0.2">
      <c r="A9" s="7" t="s">
        <v>7</v>
      </c>
      <c r="B9" s="7">
        <v>65.7</v>
      </c>
      <c r="C9" s="7">
        <v>64.8</v>
      </c>
      <c r="D9" s="7">
        <v>64.3</v>
      </c>
      <c r="E9" s="7">
        <v>64.3</v>
      </c>
    </row>
    <row r="10" spans="1:5" x14ac:dyDescent="0.2">
      <c r="A10" s="7" t="s">
        <v>8</v>
      </c>
      <c r="B10" s="7">
        <v>238.5</v>
      </c>
      <c r="C10" s="7">
        <v>242.8</v>
      </c>
      <c r="D10" s="7">
        <v>243.4</v>
      </c>
      <c r="E10" s="7">
        <v>241.1</v>
      </c>
    </row>
    <row r="11" spans="1:5" x14ac:dyDescent="0.2">
      <c r="A11" s="7" t="s">
        <v>9</v>
      </c>
      <c r="B11" s="24">
        <v>1080.5</v>
      </c>
      <c r="C11" s="24">
        <v>1094</v>
      </c>
      <c r="D11" s="24">
        <v>1097.0999999999999</v>
      </c>
      <c r="E11" s="24">
        <v>1098.7</v>
      </c>
    </row>
    <row r="12" spans="1:5" x14ac:dyDescent="0.2">
      <c r="A12" s="7" t="s">
        <v>10</v>
      </c>
      <c r="B12" s="7">
        <v>680.1</v>
      </c>
      <c r="C12" s="7">
        <v>685.1</v>
      </c>
      <c r="D12" s="7">
        <v>686.7</v>
      </c>
      <c r="E12" s="7">
        <v>684.8</v>
      </c>
    </row>
    <row r="13" spans="1:5" x14ac:dyDescent="0.2">
      <c r="A13" s="7" t="s">
        <v>11</v>
      </c>
      <c r="B13" s="7">
        <v>126</v>
      </c>
      <c r="C13" s="7">
        <v>126</v>
      </c>
      <c r="D13" s="7">
        <v>126.6</v>
      </c>
      <c r="E13" s="7">
        <v>125.9</v>
      </c>
    </row>
    <row r="14" spans="1:5" x14ac:dyDescent="0.2">
      <c r="A14" s="7" t="s">
        <v>12</v>
      </c>
      <c r="B14" s="7">
        <v>119.6</v>
      </c>
      <c r="C14" s="7">
        <v>121.4</v>
      </c>
      <c r="D14" s="7">
        <v>121.4</v>
      </c>
      <c r="E14" s="7">
        <v>122.2</v>
      </c>
    </row>
    <row r="15" spans="1:5" x14ac:dyDescent="0.2">
      <c r="A15" s="7" t="s">
        <v>13</v>
      </c>
      <c r="B15" s="7">
        <v>829.3</v>
      </c>
      <c r="C15" s="7">
        <v>827.3</v>
      </c>
      <c r="D15" s="7">
        <v>827.3</v>
      </c>
      <c r="E15" s="7">
        <v>828.8</v>
      </c>
    </row>
    <row r="16" spans="1:5" x14ac:dyDescent="0.2">
      <c r="A16" s="7" t="s">
        <v>14</v>
      </c>
      <c r="B16" s="7">
        <v>429.7</v>
      </c>
      <c r="C16" s="7">
        <v>428.6</v>
      </c>
      <c r="D16" s="7">
        <v>416.7</v>
      </c>
      <c r="E16" s="7">
        <v>428.8</v>
      </c>
    </row>
    <row r="17" spans="1:5" x14ac:dyDescent="0.2">
      <c r="A17" s="7" t="s">
        <v>15</v>
      </c>
      <c r="B17" s="7">
        <v>253.7</v>
      </c>
      <c r="C17" s="7">
        <v>256.8</v>
      </c>
      <c r="D17" s="7">
        <v>257.3</v>
      </c>
      <c r="E17" s="7">
        <v>257.89999999999998</v>
      </c>
    </row>
    <row r="18" spans="1:5" x14ac:dyDescent="0.2">
      <c r="A18" s="7" t="s">
        <v>16</v>
      </c>
      <c r="B18" s="7">
        <v>256.7</v>
      </c>
      <c r="C18" s="7">
        <v>255.9</v>
      </c>
      <c r="D18" s="7">
        <v>256.10000000000002</v>
      </c>
      <c r="E18" s="7">
        <v>255.1</v>
      </c>
    </row>
    <row r="19" spans="1:5" x14ac:dyDescent="0.2">
      <c r="A19" s="7" t="s">
        <v>17</v>
      </c>
      <c r="B19" s="7">
        <v>317.39999999999998</v>
      </c>
      <c r="C19" s="7">
        <v>315.10000000000002</v>
      </c>
      <c r="D19" s="7">
        <v>315.3</v>
      </c>
      <c r="E19" s="7">
        <v>313.60000000000002</v>
      </c>
    </row>
    <row r="20" spans="1:5" x14ac:dyDescent="0.2">
      <c r="A20" s="7" t="s">
        <v>18</v>
      </c>
      <c r="B20" s="7">
        <v>326.8</v>
      </c>
      <c r="C20" s="7">
        <v>324</v>
      </c>
      <c r="D20" s="7">
        <v>325</v>
      </c>
      <c r="E20" s="7">
        <v>323.3</v>
      </c>
    </row>
    <row r="21" spans="1:5" x14ac:dyDescent="0.2">
      <c r="A21" s="7" t="s">
        <v>19</v>
      </c>
      <c r="B21" s="7">
        <v>100.7</v>
      </c>
      <c r="C21" s="7">
        <v>98.2</v>
      </c>
      <c r="D21" s="7">
        <v>97.7</v>
      </c>
      <c r="E21" s="7">
        <v>99.1</v>
      </c>
    </row>
    <row r="22" spans="1:5" x14ac:dyDescent="0.2">
      <c r="A22" s="7" t="s">
        <v>20</v>
      </c>
      <c r="B22" s="7">
        <v>500.1</v>
      </c>
      <c r="C22" s="7">
        <v>504.2</v>
      </c>
      <c r="D22" s="7">
        <v>503.4</v>
      </c>
      <c r="E22" s="7">
        <v>499</v>
      </c>
    </row>
    <row r="23" spans="1:5" x14ac:dyDescent="0.2">
      <c r="A23" s="7" t="s">
        <v>21</v>
      </c>
      <c r="B23" s="7">
        <v>452</v>
      </c>
      <c r="C23" s="7">
        <v>455.2</v>
      </c>
      <c r="D23" s="7">
        <v>454.6</v>
      </c>
      <c r="E23" s="7">
        <v>454.8</v>
      </c>
    </row>
    <row r="24" spans="1:5" x14ac:dyDescent="0.2">
      <c r="A24" s="7" t="s">
        <v>22</v>
      </c>
      <c r="B24" s="7">
        <v>592.79999999999995</v>
      </c>
      <c r="C24" s="7">
        <v>593.20000000000005</v>
      </c>
      <c r="D24" s="7">
        <v>594.4</v>
      </c>
      <c r="E24" s="7">
        <v>601.5</v>
      </c>
    </row>
    <row r="25" spans="1:5" x14ac:dyDescent="0.2">
      <c r="A25" s="7" t="s">
        <v>23</v>
      </c>
      <c r="B25" s="7">
        <v>421.5</v>
      </c>
      <c r="C25" s="7">
        <v>420.9</v>
      </c>
      <c r="D25" s="7">
        <v>421</v>
      </c>
      <c r="E25" s="7">
        <v>421.7</v>
      </c>
    </row>
    <row r="26" spans="1:5" x14ac:dyDescent="0.2">
      <c r="A26" s="7" t="s">
        <v>24</v>
      </c>
      <c r="B26" s="7">
        <v>245.4</v>
      </c>
      <c r="C26" s="7">
        <v>246</v>
      </c>
      <c r="D26" s="7">
        <v>246.7</v>
      </c>
      <c r="E26" s="7">
        <v>248</v>
      </c>
    </row>
    <row r="27" spans="1:5" x14ac:dyDescent="0.2">
      <c r="A27" s="7" t="s">
        <v>25</v>
      </c>
      <c r="B27" s="7">
        <v>435.9</v>
      </c>
      <c r="C27" s="7">
        <v>428.7</v>
      </c>
      <c r="D27" s="7">
        <v>436.9</v>
      </c>
      <c r="E27" s="7">
        <v>437.4</v>
      </c>
    </row>
    <row r="28" spans="1:5" x14ac:dyDescent="0.2">
      <c r="A28" s="7" t="s">
        <v>26</v>
      </c>
      <c r="B28" s="7">
        <v>90.1</v>
      </c>
      <c r="C28" s="7">
        <v>90.5</v>
      </c>
      <c r="D28" s="7">
        <v>89.9</v>
      </c>
      <c r="E28" s="7">
        <v>89.5</v>
      </c>
    </row>
    <row r="29" spans="1:5" x14ac:dyDescent="0.2">
      <c r="A29" s="7" t="s">
        <v>27</v>
      </c>
      <c r="B29" s="7">
        <v>170.7</v>
      </c>
      <c r="C29" s="7">
        <v>171.6</v>
      </c>
      <c r="D29" s="7">
        <v>172.5</v>
      </c>
      <c r="E29" s="7">
        <v>172.4</v>
      </c>
    </row>
    <row r="30" spans="1:5" x14ac:dyDescent="0.2">
      <c r="A30" s="7" t="s">
        <v>28</v>
      </c>
      <c r="B30" s="7">
        <v>154.9</v>
      </c>
      <c r="C30" s="7">
        <v>156.4</v>
      </c>
      <c r="D30" s="7">
        <v>153.69999999999999</v>
      </c>
      <c r="E30" s="7">
        <v>153.69999999999999</v>
      </c>
    </row>
    <row r="31" spans="1:5" x14ac:dyDescent="0.2">
      <c r="A31" s="7" t="s">
        <v>29</v>
      </c>
      <c r="B31" s="7">
        <v>91</v>
      </c>
      <c r="C31" s="7">
        <v>88.1</v>
      </c>
      <c r="D31" s="7">
        <v>88.4</v>
      </c>
      <c r="E31" s="7">
        <v>88.1</v>
      </c>
    </row>
    <row r="32" spans="1:5" x14ac:dyDescent="0.2">
      <c r="A32" s="7" t="s">
        <v>30</v>
      </c>
      <c r="B32" s="7">
        <v>616.20000000000005</v>
      </c>
      <c r="C32" s="7">
        <v>618.4</v>
      </c>
      <c r="D32" s="7">
        <v>614.79999999999995</v>
      </c>
      <c r="E32" s="7">
        <v>614.5</v>
      </c>
    </row>
    <row r="33" spans="1:5" x14ac:dyDescent="0.2">
      <c r="A33" s="7" t="s">
        <v>31</v>
      </c>
      <c r="B33" s="7">
        <v>186.2</v>
      </c>
      <c r="C33" s="7">
        <v>191.3</v>
      </c>
      <c r="D33" s="7">
        <v>190.4</v>
      </c>
      <c r="E33" s="7">
        <v>191.1</v>
      </c>
    </row>
    <row r="34" spans="1:5" x14ac:dyDescent="0.2">
      <c r="A34" s="7" t="s">
        <v>32</v>
      </c>
      <c r="B34" s="24">
        <v>1444.5</v>
      </c>
      <c r="C34" s="24">
        <v>1443</v>
      </c>
      <c r="D34" s="24">
        <v>1444.9</v>
      </c>
      <c r="E34" s="24">
        <v>1446.2</v>
      </c>
    </row>
    <row r="35" spans="1:5" x14ac:dyDescent="0.2">
      <c r="A35" s="7" t="s">
        <v>33</v>
      </c>
      <c r="B35" s="7">
        <v>722.1</v>
      </c>
      <c r="C35" s="7">
        <v>722.9</v>
      </c>
      <c r="D35" s="7">
        <v>731.8</v>
      </c>
      <c r="E35" s="7">
        <v>737</v>
      </c>
    </row>
    <row r="36" spans="1:5" x14ac:dyDescent="0.2">
      <c r="A36" s="7" t="s">
        <v>34</v>
      </c>
      <c r="B36" s="7">
        <v>82.6</v>
      </c>
      <c r="C36" s="7">
        <v>83.5</v>
      </c>
      <c r="D36" s="7">
        <v>82.7</v>
      </c>
      <c r="E36" s="7">
        <v>86.5</v>
      </c>
    </row>
    <row r="37" spans="1:5" x14ac:dyDescent="0.2">
      <c r="A37" s="7" t="s">
        <v>35</v>
      </c>
      <c r="B37" s="7">
        <v>767.7</v>
      </c>
      <c r="C37" s="7">
        <v>768.5</v>
      </c>
      <c r="D37" s="7">
        <v>777.3</v>
      </c>
      <c r="E37" s="7">
        <v>782</v>
      </c>
    </row>
    <row r="38" spans="1:5" x14ac:dyDescent="0.2">
      <c r="A38" s="7" t="s">
        <v>36</v>
      </c>
      <c r="B38" s="7">
        <v>351.3</v>
      </c>
      <c r="C38" s="7">
        <v>352.8</v>
      </c>
      <c r="D38" s="7">
        <v>353.3</v>
      </c>
      <c r="E38" s="7">
        <v>353.5</v>
      </c>
    </row>
    <row r="39" spans="1:5" x14ac:dyDescent="0.2">
      <c r="A39" s="7" t="s">
        <v>37</v>
      </c>
      <c r="B39" s="7">
        <v>299.7</v>
      </c>
      <c r="C39" s="7">
        <v>307.2</v>
      </c>
      <c r="D39" s="7">
        <v>306.60000000000002</v>
      </c>
      <c r="E39" s="7">
        <v>306.39999999999998</v>
      </c>
    </row>
    <row r="40" spans="1:5" x14ac:dyDescent="0.2">
      <c r="A40" s="7" t="s">
        <v>38</v>
      </c>
      <c r="B40" s="7">
        <v>702.1</v>
      </c>
      <c r="C40" s="7">
        <v>704.7</v>
      </c>
      <c r="D40" s="7">
        <v>703.3</v>
      </c>
      <c r="E40" s="7">
        <v>705</v>
      </c>
    </row>
    <row r="41" spans="1:5" x14ac:dyDescent="0.2">
      <c r="A41" s="7" t="s">
        <v>39</v>
      </c>
      <c r="B41" s="7">
        <v>60.3</v>
      </c>
      <c r="C41" s="7">
        <v>60</v>
      </c>
      <c r="D41" s="7">
        <v>60.1</v>
      </c>
      <c r="E41" s="7">
        <v>60.6</v>
      </c>
    </row>
    <row r="42" spans="1:5" x14ac:dyDescent="0.2">
      <c r="A42" s="7" t="s">
        <v>40</v>
      </c>
      <c r="B42" s="7">
        <v>360.6</v>
      </c>
      <c r="C42" s="7">
        <v>363.4</v>
      </c>
      <c r="D42" s="7">
        <v>365.9</v>
      </c>
      <c r="E42" s="7">
        <v>368</v>
      </c>
    </row>
    <row r="43" spans="1:5" x14ac:dyDescent="0.2">
      <c r="A43" s="7" t="s">
        <v>41</v>
      </c>
      <c r="B43" s="7">
        <v>78</v>
      </c>
      <c r="C43" s="7">
        <v>78</v>
      </c>
      <c r="D43" s="7">
        <v>79.7</v>
      </c>
      <c r="E43" s="7">
        <v>78.7</v>
      </c>
    </row>
    <row r="44" spans="1:5" x14ac:dyDescent="0.2">
      <c r="A44" s="7" t="s">
        <v>42</v>
      </c>
      <c r="B44" s="7">
        <v>422.8</v>
      </c>
      <c r="C44" s="7">
        <v>420.2</v>
      </c>
      <c r="D44" s="7">
        <v>421.6</v>
      </c>
      <c r="E44" s="7">
        <v>423.4</v>
      </c>
    </row>
    <row r="45" spans="1:5" x14ac:dyDescent="0.2">
      <c r="A45" s="7" t="s">
        <v>43</v>
      </c>
      <c r="B45" s="24">
        <v>1856.6</v>
      </c>
      <c r="C45" s="24">
        <v>1888</v>
      </c>
      <c r="D45" s="24">
        <v>1896.5</v>
      </c>
      <c r="E45" s="24">
        <v>1895.6</v>
      </c>
    </row>
    <row r="46" spans="1:5" x14ac:dyDescent="0.2">
      <c r="A46" s="7" t="s">
        <v>44</v>
      </c>
      <c r="B46" s="7">
        <v>235</v>
      </c>
      <c r="C46" s="7">
        <v>238.4</v>
      </c>
      <c r="D46" s="7">
        <v>237.1</v>
      </c>
      <c r="E46" s="7">
        <v>239.7</v>
      </c>
    </row>
    <row r="47" spans="1:5" x14ac:dyDescent="0.2">
      <c r="A47" s="7" t="s">
        <v>45</v>
      </c>
      <c r="B47" s="7">
        <v>56.6</v>
      </c>
      <c r="C47" s="7">
        <v>56.7</v>
      </c>
      <c r="D47" s="7">
        <v>56.9</v>
      </c>
      <c r="E47" s="7">
        <v>58.1</v>
      </c>
    </row>
    <row r="48" spans="1:5" x14ac:dyDescent="0.2">
      <c r="A48" s="7" t="s">
        <v>46</v>
      </c>
      <c r="B48" s="7">
        <v>714</v>
      </c>
      <c r="C48" s="7">
        <v>714.1</v>
      </c>
      <c r="D48" s="7">
        <v>710.4</v>
      </c>
      <c r="E48" s="7">
        <v>711.6</v>
      </c>
    </row>
    <row r="49" spans="1:5" x14ac:dyDescent="0.2">
      <c r="A49" s="7" t="s">
        <v>47</v>
      </c>
      <c r="B49" s="7">
        <v>563</v>
      </c>
      <c r="C49" s="7">
        <v>574</v>
      </c>
      <c r="D49" s="7">
        <v>571.5</v>
      </c>
      <c r="E49" s="7">
        <v>575.1</v>
      </c>
    </row>
    <row r="50" spans="1:5" x14ac:dyDescent="0.2">
      <c r="A50" s="7" t="s">
        <v>48</v>
      </c>
      <c r="B50" s="7">
        <v>151.30000000000001</v>
      </c>
      <c r="C50" s="7">
        <v>162.80000000000001</v>
      </c>
      <c r="D50" s="7">
        <v>152.9</v>
      </c>
      <c r="E50" s="7">
        <v>152.1</v>
      </c>
    </row>
    <row r="51" spans="1:5" x14ac:dyDescent="0.2">
      <c r="A51" s="7" t="s">
        <v>49</v>
      </c>
      <c r="B51" s="7">
        <v>408.7</v>
      </c>
      <c r="C51" s="7">
        <v>413</v>
      </c>
      <c r="D51" s="7">
        <v>406.3</v>
      </c>
      <c r="E51" s="7">
        <v>410.4</v>
      </c>
    </row>
    <row r="52" spans="1:5" x14ac:dyDescent="0.2">
      <c r="A52" s="7" t="s">
        <v>50</v>
      </c>
      <c r="B52" s="7">
        <v>71.599999999999994</v>
      </c>
      <c r="C52" s="7">
        <v>72</v>
      </c>
      <c r="D52" s="7">
        <v>71.900000000000006</v>
      </c>
      <c r="E52" s="7">
        <v>71.099999999999994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Employment_Table</vt:lpstr>
      <vt:lpstr>SCRATCH</vt:lpstr>
      <vt:lpstr>Unemployment</vt:lpstr>
      <vt:lpstr>Total_Employment</vt:lpstr>
      <vt:lpstr>Government_Employment</vt:lpstr>
      <vt:lpstr>BLS_Table_3</vt:lpstr>
      <vt:lpstr>BLS_T5_Total</vt:lpstr>
      <vt:lpstr>BLS_T5_GOV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Auxier, Richard</cp:lastModifiedBy>
  <cp:lastPrinted>2015-05-27T14:28:30Z</cp:lastPrinted>
  <dcterms:created xsi:type="dcterms:W3CDTF">2015-03-27T14:43:53Z</dcterms:created>
  <dcterms:modified xsi:type="dcterms:W3CDTF">2016-08-19T18:12:21Z</dcterms:modified>
</cp:coreProperties>
</file>