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750" windowWidth="20775" windowHeight="11775"/>
  </bookViews>
  <sheets>
    <sheet name="Wage Table" sheetId="2" r:id="rId1"/>
    <sheet name="Wage_Comparison" sheetId="1" r:id="rId2"/>
    <sheet name="Data" sheetId="7" r:id="rId3"/>
    <sheet name="SCRATCH" sheetId="3" r:id="rId4"/>
    <sheet name="BLS Data Series_Sept" sheetId="9" r:id="rId5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E61" i="1" l="1"/>
  <c r="D61" i="1"/>
  <c r="E58" i="1"/>
  <c r="D58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C7" i="2" l="1"/>
  <c r="G61" i="1" l="1"/>
  <c r="G58" i="1" l="1"/>
  <c r="G5" i="1"/>
  <c r="C1" i="3"/>
  <c r="C53" i="3"/>
  <c r="A53" i="3"/>
  <c r="C40" i="3"/>
  <c r="A40" i="3"/>
  <c r="C43" i="3"/>
  <c r="A43" i="3"/>
  <c r="C4" i="3"/>
  <c r="A4" i="3"/>
  <c r="C5" i="3"/>
  <c r="A5" i="3"/>
  <c r="C28" i="3"/>
  <c r="A28" i="3"/>
  <c r="C30" i="3"/>
  <c r="A30" i="3"/>
  <c r="C29" i="3"/>
  <c r="A29" i="3"/>
  <c r="C42" i="3"/>
  <c r="A42" i="3"/>
  <c r="C19" i="3"/>
  <c r="A19" i="3"/>
  <c r="C31" i="3"/>
  <c r="A31" i="3"/>
  <c r="C52" i="3"/>
  <c r="A52" i="3"/>
  <c r="C26" i="3"/>
  <c r="A26" i="3"/>
  <c r="C12" i="3"/>
  <c r="A12" i="3"/>
  <c r="C46" i="3"/>
  <c r="A46" i="3"/>
  <c r="C21" i="3"/>
  <c r="A21" i="3"/>
  <c r="C37" i="3"/>
  <c r="A37" i="3"/>
  <c r="C23" i="3"/>
  <c r="A23" i="3"/>
  <c r="C27" i="3"/>
  <c r="A27" i="3"/>
  <c r="C49" i="3"/>
  <c r="A49" i="3"/>
  <c r="C16" i="3"/>
  <c r="A16" i="3"/>
  <c r="C25" i="3"/>
  <c r="A25" i="3"/>
  <c r="C9" i="3"/>
  <c r="A9" i="3"/>
  <c r="C10" i="3"/>
  <c r="A10" i="3"/>
  <c r="C7" i="3"/>
  <c r="A7" i="3"/>
  <c r="C41" i="3"/>
  <c r="A41" i="3"/>
  <c r="C50" i="3"/>
  <c r="A50" i="3"/>
  <c r="C36" i="3"/>
  <c r="A36" i="3"/>
  <c r="C24" i="3"/>
  <c r="A24" i="3"/>
  <c r="C18" i="3"/>
  <c r="A18" i="3"/>
  <c r="C45" i="3"/>
  <c r="A45" i="3"/>
  <c r="C34" i="3"/>
  <c r="A34" i="3"/>
  <c r="C51" i="3"/>
  <c r="A51" i="3"/>
  <c r="C15" i="3"/>
  <c r="A15" i="3"/>
  <c r="C32" i="3"/>
  <c r="A32" i="3"/>
  <c r="C13" i="3"/>
  <c r="A13" i="3"/>
  <c r="C38" i="3"/>
  <c r="A38" i="3"/>
  <c r="C33" i="3"/>
  <c r="A33" i="3"/>
  <c r="C11" i="3"/>
  <c r="A11" i="3"/>
  <c r="C47" i="3"/>
  <c r="A47" i="3"/>
  <c r="C39" i="3"/>
  <c r="A39" i="3"/>
  <c r="C35" i="3"/>
  <c r="A35" i="3"/>
  <c r="C54" i="3"/>
  <c r="A54" i="3"/>
  <c r="C8" i="3"/>
  <c r="A8" i="3"/>
  <c r="C20" i="3"/>
  <c r="A20" i="3"/>
  <c r="C22" i="3"/>
  <c r="A22" i="3"/>
  <c r="C14" i="3"/>
  <c r="A14" i="3"/>
  <c r="C48" i="3"/>
  <c r="A48" i="3"/>
  <c r="C17" i="3"/>
  <c r="A17" i="3"/>
  <c r="C6" i="3"/>
  <c r="A6" i="3"/>
  <c r="C44" i="3"/>
  <c r="A44" i="3"/>
  <c r="F19" i="3" l="1"/>
  <c r="F17" i="3"/>
  <c r="C56" i="3"/>
  <c r="F21" i="3"/>
  <c r="F15" i="3"/>
  <c r="F14" i="3"/>
  <c r="F20" i="3"/>
  <c r="F18" i="3"/>
  <c r="F16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44" i="3" s="1"/>
  <c r="G7" i="1"/>
  <c r="H7" i="1" s="1"/>
  <c r="D17" i="3" s="1"/>
  <c r="G9" i="1"/>
  <c r="H9" i="1" s="1"/>
  <c r="D14" i="3" s="1"/>
  <c r="G11" i="1"/>
  <c r="H11" i="1" s="1"/>
  <c r="D20" i="3" s="1"/>
  <c r="G13" i="1"/>
  <c r="H13" i="1" s="1"/>
  <c r="D54" i="3" s="1"/>
  <c r="G15" i="1"/>
  <c r="H15" i="1" s="1"/>
  <c r="D39" i="3" s="1"/>
  <c r="G17" i="1"/>
  <c r="H17" i="1" s="1"/>
  <c r="D11" i="3" s="1"/>
  <c r="G19" i="1"/>
  <c r="H19" i="1" s="1"/>
  <c r="D38" i="3" s="1"/>
  <c r="G21" i="1"/>
  <c r="H21" i="1" s="1"/>
  <c r="D32" i="3" s="1"/>
  <c r="G23" i="1"/>
  <c r="H23" i="1" s="1"/>
  <c r="D51" i="3" s="1"/>
  <c r="G25" i="1"/>
  <c r="H25" i="1" s="1"/>
  <c r="D45" i="3" s="1"/>
  <c r="G27" i="1"/>
  <c r="H27" i="1" s="1"/>
  <c r="D24" i="3" s="1"/>
  <c r="G29" i="1"/>
  <c r="H29" i="1" s="1"/>
  <c r="D50" i="3" s="1"/>
  <c r="G31" i="1"/>
  <c r="H31" i="1" s="1"/>
  <c r="D7" i="3" s="1"/>
  <c r="G33" i="1"/>
  <c r="H33" i="1" s="1"/>
  <c r="D9" i="3" s="1"/>
  <c r="G35" i="1"/>
  <c r="H35" i="1" s="1"/>
  <c r="D16" i="3" s="1"/>
  <c r="G37" i="1"/>
  <c r="H37" i="1" s="1"/>
  <c r="D27" i="3" s="1"/>
  <c r="G39" i="1"/>
  <c r="H39" i="1" s="1"/>
  <c r="D37" i="3" s="1"/>
  <c r="G41" i="1"/>
  <c r="H41" i="1" s="1"/>
  <c r="D46" i="3" s="1"/>
  <c r="G43" i="1"/>
  <c r="H43" i="1" s="1"/>
  <c r="D26" i="3" s="1"/>
  <c r="G45" i="1"/>
  <c r="H45" i="1" s="1"/>
  <c r="D31" i="3" s="1"/>
  <c r="G47" i="1"/>
  <c r="H47" i="1" s="1"/>
  <c r="D42" i="3" s="1"/>
  <c r="G49" i="1"/>
  <c r="H49" i="1" s="1"/>
  <c r="D30" i="3" s="1"/>
  <c r="G51" i="1"/>
  <c r="H51" i="1" s="1"/>
  <c r="D5" i="3" s="1"/>
  <c r="G53" i="1"/>
  <c r="H53" i="1" s="1"/>
  <c r="D43" i="3" s="1"/>
  <c r="G55" i="1"/>
  <c r="H55" i="1" s="1"/>
  <c r="D53" i="3" s="1"/>
  <c r="G6" i="1"/>
  <c r="H6" i="1" s="1"/>
  <c r="D6" i="3" s="1"/>
  <c r="G8" i="1"/>
  <c r="H8" i="1" s="1"/>
  <c r="D48" i="3" s="1"/>
  <c r="G10" i="1"/>
  <c r="H10" i="1" s="1"/>
  <c r="D22" i="3" s="1"/>
  <c r="G12" i="1"/>
  <c r="H12" i="1" s="1"/>
  <c r="D8" i="3" s="1"/>
  <c r="G14" i="1"/>
  <c r="H14" i="1" s="1"/>
  <c r="D35" i="3" s="1"/>
  <c r="G16" i="1"/>
  <c r="H16" i="1" s="1"/>
  <c r="D47" i="3" s="1"/>
  <c r="G18" i="1"/>
  <c r="H18" i="1" s="1"/>
  <c r="D33" i="3" s="1"/>
  <c r="G20" i="1"/>
  <c r="H20" i="1" s="1"/>
  <c r="D13" i="3" s="1"/>
  <c r="G22" i="1"/>
  <c r="H22" i="1" s="1"/>
  <c r="D15" i="3" s="1"/>
  <c r="G24" i="1"/>
  <c r="H24" i="1" s="1"/>
  <c r="D34" i="3" s="1"/>
  <c r="G26" i="1"/>
  <c r="H26" i="1" s="1"/>
  <c r="D18" i="3" s="1"/>
  <c r="G28" i="1"/>
  <c r="H28" i="1" s="1"/>
  <c r="D36" i="3" s="1"/>
  <c r="G30" i="1"/>
  <c r="H30" i="1" s="1"/>
  <c r="D41" i="3" s="1"/>
  <c r="G32" i="1"/>
  <c r="H32" i="1" s="1"/>
  <c r="D10" i="3" s="1"/>
  <c r="G34" i="1"/>
  <c r="H34" i="1" s="1"/>
  <c r="D25" i="3" s="1"/>
  <c r="G36" i="1"/>
  <c r="H36" i="1" s="1"/>
  <c r="D49" i="3" s="1"/>
  <c r="G38" i="1"/>
  <c r="H38" i="1" s="1"/>
  <c r="D23" i="3" s="1"/>
  <c r="G40" i="1"/>
  <c r="H40" i="1" s="1"/>
  <c r="D21" i="3" s="1"/>
  <c r="G42" i="1"/>
  <c r="H42" i="1" s="1"/>
  <c r="D12" i="3" s="1"/>
  <c r="G44" i="1"/>
  <c r="H44" i="1" s="1"/>
  <c r="D52" i="3" s="1"/>
  <c r="G46" i="1"/>
  <c r="H46" i="1" s="1"/>
  <c r="D19" i="3" s="1"/>
  <c r="G48" i="1"/>
  <c r="H48" i="1" s="1"/>
  <c r="D29" i="3" s="1"/>
  <c r="G50" i="1"/>
  <c r="H50" i="1" s="1"/>
  <c r="D28" i="3" s="1"/>
  <c r="G52" i="1"/>
  <c r="H52" i="1" s="1"/>
  <c r="D4" i="3" s="1"/>
  <c r="G54" i="1"/>
  <c r="H54" i="1" s="1"/>
  <c r="D40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V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V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<sst xmlns="http://schemas.openxmlformats.org/spreadsheetml/2006/main" count="393" uniqueCount="198">
  <si>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</si>
  <si>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</si>
  <si>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</si>
  <si>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</si>
  <si>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</si>
  <si>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</si>
  <si>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</si>
  <si>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</si>
  <si>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</si>
  <si>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</si>
  <si>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</si>
  <si>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</si>
  <si>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</si>
  <si>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</si>
  <si>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</si>
  <si>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</si>
  <si>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</si>
  <si>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</si>
  <si>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</si>
  <si>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</si>
  <si>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</si>
  <si>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</si>
  <si>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</si>
  <si>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</si>
  <si>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</si>
  <si>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</si>
  <si>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</si>
  <si>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</si>
  <si>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</si>
  <si>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</si>
  <si>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</si>
  <si>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</si>
  <si>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</si>
  <si>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</si>
  <si>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</si>
  <si>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</si>
  <si>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</si>
  <si>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</si>
  <si>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</si>
  <si>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</si>
  <si>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</si>
  <si>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</si>
  <si>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</si>
  <si>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</si>
  <si>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</si>
  <si>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</si>
  <si>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</si>
  <si>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</si>
  <si>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</si>
  <si>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</si>
  <si>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</si>
  <si>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</si>
  <si>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</si>
  <si>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</si>
  <si>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</si>
  <si>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</si>
  <si>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</si>
  <si>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</si>
  <si>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</si>
  <si>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</si>
  <si>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</si>
  <si>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</si>
  <si>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</si>
  <si>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</si>
  <si>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</si>
  <si>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</si>
  <si>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</si>
  <si>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</si>
  <si>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</si>
  <si>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</si>
  <si>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</si>
  <si>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</si>
  <si>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</si>
  <si>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</si>
  <si>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</si>
  <si>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</si>
  <si>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</si>
  <si>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</si>
  <si>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</si>
  <si>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</si>
  <si>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</si>
  <si>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</si>
  <si>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</si>
  <si>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</si>
  <si>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</si>
  <si>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</si>
  <si>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</si>
  <si>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</si>
  <si>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</si>
  <si>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</si>
  <si>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</si>
  <si>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</si>
  <si>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</si>
  <si>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</si>
  <si>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</si>
  <si>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</si>
  <si>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</si>
  <si>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</si>
  <si>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</si>
  <si>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</si>
  <si>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</si>
  <si>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</si>
  <si>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</si>
  <si>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</si>
  <si>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</si>
  <si>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</si>
  <si>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</si>
  <si>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</si>
  <si>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</si>
  <si>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</si>
  <si>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</si>
  <si>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</si>
  <si>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</si>
  <si>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</si>
  <si>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</si>
  <si>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</si>
  <si>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</si>
  <si>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</si>
  <si>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</si>
  <si>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</si>
  <si>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</si>
  <si>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</si>
  <si>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</si>
  <si>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</si>
  <si>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</si>
  <si>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</si>
  <si>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</si>
  <si>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</si>
  <si>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</si>
  <si>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</si>
  <si>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</si>
  <si>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</si>
  <si>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</si>
  <si>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</si>
  <si>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</si>
  <si>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</si>
  <si>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</si>
  <si>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</si>
  <si>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</si>
  <si>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</si>
  <si>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</si>
  <si>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</si>
  <si>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</si>
  <si>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</si>
  <si>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</si>
  <si>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</si>
  <si>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</si>
  <si>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</si>
  <si>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</si>
  <si>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</si>
  <si>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</si>
  <si>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</si>
  <si>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</si>
  <si>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</si>
  <si>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</si>
  <si>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</si>
  <si>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</si>
  <si>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</si>
  <si>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</si>
  <si>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</si>
  <si>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</si>
  <si>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</si>
  <si>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</si>
  <si>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</si>
  <si>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</si>
  <si>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</si>
  <si>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</si>
  <si>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</si>
  <si>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</si>
  <si>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</si>
  <si>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</si>
  <si>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</si>
  <si>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</si>
  <si>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</si>
  <si>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</si>
  <si>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</si>
  <si>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</si>
  <si>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</si>
  <si>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</si>
  <si>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</si>
  <si>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</si>
  <si>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</si>
  <si>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</si>
  <si>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</si>
  <si>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</si>
  <si>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</si>
  <si>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</si>
  <si>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</si>
  <si>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</si>
  <si>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</si>
  <si>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</si>
  <si>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</si>
  <si>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</si>
  <si>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</si>
  <si>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September
2014</t>
  </si>
  <si>
    <t>September
2015</t>
  </si>
  <si>
    <t>September 2014 adj for inflation</t>
  </si>
  <si>
    <t>Average Weekly Wages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</si>
</sst>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.000"/>
    <numFmt numFmtId="175" formatCode="#0"/>
  </numFmts>
  <fonts count="8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'"/>
    </font>
    <font>
      <sz val="11"/>
      <color indexed="8"/>
      <name val="Arial'"/>
    </font>
    <font>
      <b/>
      <sz val="10"/>
      <color indexed="8"/>
      <name val="Arial'"/>
    </font>
    <font>
      <sz val="10"/>
      <color indexed="8"/>
      <name val="Arial'"/>
    </font>
    <font>
      <b/>
      <sz val="9"/>
      <color rgb="FF000000"/>
      <name val="Arial'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164" fontId="78" fillId="2" borderId="0" xfId="315" applyNumberFormat="1" applyFont="1" applyFill="1" applyAlignment="1">
      <alignment horizontal="right"/>
    </xf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174" fontId="78" fillId="2" borderId="0" xfId="315" applyNumberFormat="1" applyFont="1" applyFill="1" applyAlignment="1">
      <alignment horizontal="right"/>
    </xf>
    <xf numFmtId="0" fontId="3" fillId="0" borderId="0" xfId="0" applyFont="1"/>
    <xf numFmtId="0" fontId="80" fillId="2" borderId="0" xfId="315" applyFont="1"/>
    <xf numFmtId="0" fontId="81" fillId="2" borderId="0" xfId="315" applyFont="1" applyFill="1" applyAlignment="1">
      <alignment horizontal="left" vertical="top" wrapText="1"/>
    </xf>
    <xf numFmtId="0" fontId="82" fillId="2" borderId="0" xfId="315" applyFont="1" applyFill="1" applyAlignment="1">
      <alignment horizontal="left"/>
    </xf>
    <xf numFmtId="0" fontId="81" fillId="2" borderId="1" xfId="315" applyFont="1" applyFill="1" applyBorder="1" applyAlignment="1">
      <alignment horizontal="left" wrapText="1"/>
    </xf>
    <xf numFmtId="0" fontId="81" fillId="2" borderId="1" xfId="315" applyFont="1" applyFill="1" applyBorder="1" applyAlignment="1">
      <alignment horizontal="center" wrapText="1"/>
    </xf>
    <xf numFmtId="0" fontId="81" fillId="2" borderId="0" xfId="315" applyFont="1" applyFill="1" applyAlignment="1">
      <alignment horizontal="left"/>
    </xf>
    <xf numFmtId="164" fontId="82" fillId="2" borderId="0" xfId="315" applyNumberFormat="1" applyFont="1" applyFill="1" applyAlignment="1">
      <alignment horizontal="right"/>
    </xf>
    <xf numFmtId="0" fontId="83" fillId="0" borderId="0" xfId="0" applyFont="1"/>
    <xf numFmtId="0" fontId="82" fillId="2" borderId="0" xfId="315" applyFont="1"/>
    <xf numFmtId="0" fontId="4" fillId="2" borderId="0" xfId="315" applyFont="1"/>
    <xf numFmtId="175" fontId="5" fillId="2" borderId="0" xfId="315" applyNumberFormat="1" applyFont="1" applyFill="1" applyAlignment="1">
      <alignment horizontal="right"/>
    </xf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80" fillId="2" borderId="0" xfId="315" applyFont="1"/>
    <xf numFmtId="0" fontId="28" fillId="34" borderId="0" xfId="32" applyFont="1" applyFill="1" applyAlignment="1">
      <alignment horizontal="center"/>
    </xf>
    <xf numFmtId="0" fontId="6" fillId="2" borderId="0" xfId="315"/>
    <xf numFmtId="164" fontId="5" fillId="2" borderId="0" xfId="315" applyNumberFormat="1" applyFont="1" applyFill="1" applyAlignment="1">
      <alignment horizontal="right"/>
    </xf>
    <xf numFmtId="0" fontId="4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5" fillId="2" borderId="0" xfId="315" applyFont="1" applyFill="1" applyAlignment="1">
      <alignment horizontal="left"/>
    </xf>
    <xf numFmtId="0" fontId="4" fillId="2" borderId="0" xfId="315" applyFont="1" applyFill="1" applyAlignment="1">
      <alignment horizontal="left" vertical="top" wrapText="1"/>
    </xf>
    <xf numFmtId="0" fontId="2" fillId="2" borderId="0" xfId="315" applyFont="1" applyFill="1" applyAlignment="1">
      <alignment horizontal="left"/>
    </xf>
    <xf numFmtId="175" fontId="78" fillId="2" borderId="0" xfId="315" applyNumberFormat="1" applyFont="1" applyFill="1" applyAlignment="1">
      <alignment horizontal="right"/>
    </xf>
    <xf numFmtId="175" fontId="5" fillId="0" borderId="0" xfId="0" applyNumberFormat="1" applyFont="1"/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A2" sqref="A2"/>
    </sheetView>
  </sheetViews>
  <sheetFormatPr defaultRowHeight="1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>
      <c r="A1" s="50" t="s">
        <v>197</v>
      </c>
      <c r="B1" s="50"/>
      <c r="C1" s="50"/>
      <c r="D1" s="50"/>
    </row>
    <row r="2" spans="1:4">
      <c r="A2" s="27" t="s">
        <v>73</v>
      </c>
      <c r="B2" s="29" t="s">
        <v>180</v>
      </c>
      <c r="C2" s="28" t="s">
        <v>74</v>
      </c>
      <c r="D2" s="28" t="s">
        <v>75</v>
      </c>
    </row>
    <row r="3" spans="1:4">
      <c r="A3" s="20" t="s">
        <v>179</v>
      </c>
      <c r="B3" s="9" t="s">
        <v>181</v>
      </c>
      <c r="C3" s="31">
        <f>+Wage_Comparison!E58</f>
        <v>865.61</v>
      </c>
      <c r="D3" s="30">
        <f>+Wage_Comparison!H58</f>
        <v>2.2365174790401898</v>
      </c>
    </row>
    <row r="4" spans="1:4">
      <c r="A4" s="20" t="s">
        <v>128</v>
      </c>
      <c r="B4" s="9" t="str">
        <f>+Wage_Comparison!B5</f>
        <v>AL</v>
      </c>
      <c r="C4" s="31">
        <f>+Wage_Comparison!E5</f>
        <v>737.8</v>
      </c>
      <c r="D4" s="30">
        <f>+Wage_Comparison!H5</f>
        <v>0.29169768772210336</v>
      </c>
    </row>
    <row r="5" spans="1:4">
      <c r="A5" s="20" t="s">
        <v>129</v>
      </c>
      <c r="B5" s="9" t="str">
        <f>+Wage_Comparison!B6</f>
        <v>AK</v>
      </c>
      <c r="C5" s="31">
        <f>+Wage_Comparison!E6</f>
        <v>962.8</v>
      </c>
      <c r="D5" s="30">
        <f>+Wage_Comparison!H6</f>
        <v>1.3861326488171732</v>
      </c>
    </row>
    <row r="6" spans="1:4">
      <c r="A6" s="20" t="s">
        <v>130</v>
      </c>
      <c r="B6" s="9" t="str">
        <f>+Wage_Comparison!B7</f>
        <v>AZ</v>
      </c>
      <c r="C6" s="31">
        <f>+Wage_Comparison!E7</f>
        <v>800.4</v>
      </c>
      <c r="D6" s="30">
        <f>+Wage_Comparison!H7</f>
        <v>3.5472269379134724</v>
      </c>
    </row>
    <row r="7" spans="1:4">
      <c r="A7" s="20" t="s">
        <v>131</v>
      </c>
      <c r="B7" s="9" t="str">
        <f>+Wage_Comparison!B8</f>
        <v>AR</v>
      </c>
      <c r="C7" s="31">
        <f>+Wage_Comparison!E8</f>
        <v>671.49</v>
      </c>
      <c r="D7" s="30">
        <f>+Wage_Comparison!H8</f>
        <v>-1.1139856721989472</v>
      </c>
    </row>
    <row r="8" spans="1:4">
      <c r="A8" s="20" t="s">
        <v>132</v>
      </c>
      <c r="B8" s="9" t="str">
        <f>+Wage_Comparison!B9</f>
        <v>CA</v>
      </c>
      <c r="C8" s="31">
        <f>+Wage_Comparison!E9</f>
        <v>963.93</v>
      </c>
      <c r="D8" s="30">
        <f>+Wage_Comparison!H9</f>
        <v>2.1546275558766981</v>
      </c>
    </row>
    <row r="9" spans="1:4">
      <c r="A9" s="20" t="s">
        <v>133</v>
      </c>
      <c r="B9" s="9" t="str">
        <f>+Wage_Comparison!B10</f>
        <v>CO</v>
      </c>
      <c r="C9" s="31">
        <f>+Wage_Comparison!E10</f>
        <v>911.91</v>
      </c>
      <c r="D9" s="30">
        <f>+Wage_Comparison!H10</f>
        <v>0.97177405343942258</v>
      </c>
    </row>
    <row r="10" spans="1:4">
      <c r="A10" s="20" t="s">
        <v>134</v>
      </c>
      <c r="B10" s="9" t="str">
        <f>+Wage_Comparison!B11</f>
        <v>CT</v>
      </c>
      <c r="C10" s="31">
        <f>+Wage_Comparison!E11</f>
        <v>984.68</v>
      </c>
      <c r="D10" s="30">
        <f>+Wage_Comparison!H11</f>
        <v>2.8210447681350281</v>
      </c>
    </row>
    <row r="11" spans="1:4">
      <c r="A11" s="20" t="s">
        <v>135</v>
      </c>
      <c r="B11" s="9" t="str">
        <f>+Wage_Comparison!B12</f>
        <v>DE</v>
      </c>
      <c r="C11" s="31">
        <f>+Wage_Comparison!E12</f>
        <v>756.04</v>
      </c>
      <c r="D11" s="30">
        <f>+Wage_Comparison!H12</f>
        <v>5.6642851853694776</v>
      </c>
    </row>
    <row r="12" spans="1:4">
      <c r="A12" s="20" t="s">
        <v>136</v>
      </c>
      <c r="B12" s="9" t="str">
        <f>+Wage_Comparison!B13</f>
        <v>DC</v>
      </c>
      <c r="C12" s="31">
        <f>+Wage_Comparison!E13</f>
        <v>1307.5999999999999</v>
      </c>
      <c r="D12" s="30">
        <f>+Wage_Comparison!H13</f>
        <v>-5.7353672129554116</v>
      </c>
    </row>
    <row r="13" spans="1:4">
      <c r="A13" s="20" t="s">
        <v>137</v>
      </c>
      <c r="B13" s="9" t="str">
        <f>+Wage_Comparison!B14</f>
        <v>FL</v>
      </c>
      <c r="C13" s="31">
        <f>+Wage_Comparison!E14</f>
        <v>773.84</v>
      </c>
      <c r="D13" s="30">
        <f>+Wage_Comparison!H14</f>
        <v>1.5705159733394813</v>
      </c>
    </row>
    <row r="14" spans="1:4">
      <c r="A14" s="20" t="s">
        <v>138</v>
      </c>
      <c r="B14" s="9" t="str">
        <f>+Wage_Comparison!B15</f>
        <v>GA</v>
      </c>
      <c r="C14" s="31">
        <f>+Wage_Comparison!E15</f>
        <v>826.5</v>
      </c>
      <c r="D14" s="30">
        <f>+Wage_Comparison!H15</f>
        <v>0.13670356104795722</v>
      </c>
    </row>
    <row r="15" spans="1:4">
      <c r="A15" s="20" t="s">
        <v>139</v>
      </c>
      <c r="B15" s="9" t="str">
        <f>+Wage_Comparison!B16</f>
        <v>HI</v>
      </c>
      <c r="C15" s="31">
        <f>+Wage_Comparison!E16</f>
        <v>791.99</v>
      </c>
      <c r="D15" s="30">
        <f>+Wage_Comparison!H16</f>
        <v>-3.9012848224108665</v>
      </c>
    </row>
    <row r="16" spans="1:4">
      <c r="A16" s="20" t="s">
        <v>140</v>
      </c>
      <c r="B16" s="9" t="str">
        <f>+Wage_Comparison!B17</f>
        <v>ID</v>
      </c>
      <c r="C16" s="31">
        <f>+Wage_Comparison!E17</f>
        <v>734.93</v>
      </c>
      <c r="D16" s="30">
        <f>+Wage_Comparison!H17</f>
        <v>1.9801953510721226</v>
      </c>
    </row>
    <row r="17" spans="1:4">
      <c r="A17" s="20" t="s">
        <v>141</v>
      </c>
      <c r="B17" s="9" t="str">
        <f>+Wage_Comparison!B18</f>
        <v>IL</v>
      </c>
      <c r="C17" s="31">
        <f>+Wage_Comparison!E18</f>
        <v>896.66</v>
      </c>
      <c r="D17" s="30">
        <f>+Wage_Comparison!H18</f>
        <v>2.6743982607165373</v>
      </c>
    </row>
    <row r="18" spans="1:4">
      <c r="A18" s="20" t="s">
        <v>142</v>
      </c>
      <c r="B18" s="9" t="str">
        <f>+Wage_Comparison!B19</f>
        <v>IN</v>
      </c>
      <c r="C18" s="31">
        <f>+Wage_Comparison!E19</f>
        <v>787.76</v>
      </c>
      <c r="D18" s="30">
        <f>+Wage_Comparison!H19</f>
        <v>0.33673523929429461</v>
      </c>
    </row>
    <row r="19" spans="1:4">
      <c r="A19" s="20" t="s">
        <v>143</v>
      </c>
      <c r="B19" s="9" t="str">
        <f>+Wage_Comparison!B20</f>
        <v>IA</v>
      </c>
      <c r="C19" s="31">
        <f>+Wage_Comparison!E20</f>
        <v>797.18</v>
      </c>
      <c r="D19" s="30">
        <f>+Wage_Comparison!H20</f>
        <v>3.6494005929051498</v>
      </c>
    </row>
    <row r="20" spans="1:4">
      <c r="A20" s="20" t="s">
        <v>144</v>
      </c>
      <c r="B20" s="9" t="str">
        <f>+Wage_Comparison!B21</f>
        <v>KS</v>
      </c>
      <c r="C20" s="31">
        <f>+Wage_Comparison!E21</f>
        <v>767.5</v>
      </c>
      <c r="D20" s="30">
        <f>+Wage_Comparison!H21</f>
        <v>-9.0127651450377932E-2</v>
      </c>
    </row>
    <row r="21" spans="1:4">
      <c r="A21" s="20" t="s">
        <v>145</v>
      </c>
      <c r="B21" s="9" t="str">
        <f>+Wage_Comparison!B22</f>
        <v>KY</v>
      </c>
      <c r="C21" s="31">
        <f>+Wage_Comparison!E22</f>
        <v>743.42</v>
      </c>
      <c r="D21" s="30">
        <f>+Wage_Comparison!H22</f>
        <v>4.4653312051113669</v>
      </c>
    </row>
    <row r="22" spans="1:4">
      <c r="A22" s="20" t="s">
        <v>146</v>
      </c>
      <c r="B22" s="9" t="str">
        <f>+Wage_Comparison!B23</f>
        <v>LA</v>
      </c>
      <c r="C22" s="31">
        <f>+Wage_Comparison!E23</f>
        <v>786.23</v>
      </c>
      <c r="D22" s="30">
        <f>+Wage_Comparison!H23</f>
        <v>-1.7324064088952928</v>
      </c>
    </row>
    <row r="23" spans="1:4">
      <c r="A23" s="20" t="s">
        <v>147</v>
      </c>
      <c r="B23" s="9" t="str">
        <f>+Wage_Comparison!B24</f>
        <v>ME</v>
      </c>
      <c r="C23" s="31">
        <f>+Wage_Comparison!E24</f>
        <v>755.21</v>
      </c>
      <c r="D23" s="30">
        <f>+Wage_Comparison!H24</f>
        <v>3.1770443426877737</v>
      </c>
    </row>
    <row r="24" spans="1:4">
      <c r="A24" s="20" t="s">
        <v>148</v>
      </c>
      <c r="B24" s="9" t="str">
        <f>+Wage_Comparison!B25</f>
        <v>MD</v>
      </c>
      <c r="C24" s="31">
        <f>+Wage_Comparison!E25</f>
        <v>920.12</v>
      </c>
      <c r="D24" s="30">
        <f>+Wage_Comparison!H25</f>
        <v>-1.9888027016935372</v>
      </c>
    </row>
    <row r="25" spans="1:4">
      <c r="A25" s="20" t="s">
        <v>149</v>
      </c>
      <c r="B25" s="9" t="str">
        <f>+Wage_Comparison!B26</f>
        <v>MA</v>
      </c>
      <c r="C25" s="31">
        <f>+Wage_Comparison!E26</f>
        <v>1013.02</v>
      </c>
      <c r="D25" s="30">
        <f>+Wage_Comparison!H26</f>
        <v>2.8160804616805812</v>
      </c>
    </row>
    <row r="26" spans="1:4">
      <c r="A26" s="20" t="s">
        <v>150</v>
      </c>
      <c r="B26" s="9" t="str">
        <f>+Wage_Comparison!B27</f>
        <v>MI</v>
      </c>
      <c r="C26" s="31">
        <f>+Wage_Comparison!E27</f>
        <v>829.99</v>
      </c>
      <c r="D26" s="30">
        <f>+Wage_Comparison!H27</f>
        <v>2.105338573291915</v>
      </c>
    </row>
    <row r="27" spans="1:4">
      <c r="A27" s="20" t="s">
        <v>151</v>
      </c>
      <c r="B27" s="9" t="str">
        <f>+Wage_Comparison!B28</f>
        <v>MN</v>
      </c>
      <c r="C27" s="31">
        <f>+Wage_Comparison!E28</f>
        <v>879.71</v>
      </c>
      <c r="D27" s="30">
        <f>+Wage_Comparison!H28</f>
        <v>0.22184218745857631</v>
      </c>
    </row>
    <row r="28" spans="1:4">
      <c r="A28" s="20" t="s">
        <v>152</v>
      </c>
      <c r="B28" s="9" t="str">
        <f>+Wage_Comparison!B29</f>
        <v>MS</v>
      </c>
      <c r="C28" s="31">
        <f>+Wage_Comparison!E29</f>
        <v>673.13</v>
      </c>
      <c r="D28" s="30">
        <f>+Wage_Comparison!H29</f>
        <v>-3.1340571852850108</v>
      </c>
    </row>
    <row r="29" spans="1:4">
      <c r="A29" s="20" t="s">
        <v>153</v>
      </c>
      <c r="B29" s="9" t="str">
        <f>+Wage_Comparison!B30</f>
        <v>MO</v>
      </c>
      <c r="C29" s="31">
        <f>+Wage_Comparison!E30</f>
        <v>741.36</v>
      </c>
      <c r="D29" s="30">
        <f>+Wage_Comparison!H30</f>
        <v>-7.9767682441589383E-2</v>
      </c>
    </row>
    <row r="30" spans="1:4">
      <c r="A30" s="20" t="s">
        <v>154</v>
      </c>
      <c r="B30" s="9" t="str">
        <f>+Wage_Comparison!B31</f>
        <v>MT</v>
      </c>
      <c r="C30" s="31">
        <f>+Wage_Comparison!E31</f>
        <v>722.02</v>
      </c>
      <c r="D30" s="30">
        <f>+Wage_Comparison!H31</f>
        <v>2.3017376441057946</v>
      </c>
    </row>
    <row r="31" spans="1:4">
      <c r="A31" s="20" t="s">
        <v>155</v>
      </c>
      <c r="B31" s="9" t="str">
        <f>+Wage_Comparison!B32</f>
        <v>NE</v>
      </c>
      <c r="C31" s="31">
        <f>+Wage_Comparison!E32</f>
        <v>766.14</v>
      </c>
      <c r="D31" s="30">
        <f>+Wage_Comparison!H32</f>
        <v>5.4334595959302678</v>
      </c>
    </row>
    <row r="32" spans="1:4">
      <c r="A32" s="20" t="s">
        <v>156</v>
      </c>
      <c r="B32" s="9" t="str">
        <f>+Wage_Comparison!B33</f>
        <v>NV</v>
      </c>
      <c r="C32" s="31">
        <f>+Wage_Comparison!E33</f>
        <v>750.21</v>
      </c>
      <c r="D32" s="30">
        <f>+Wage_Comparison!H33</f>
        <v>6.8178921896044464</v>
      </c>
    </row>
    <row r="33" spans="1:4">
      <c r="A33" s="20" t="s">
        <v>157</v>
      </c>
      <c r="B33" s="9" t="str">
        <f>+Wage_Comparison!B34</f>
        <v>NH</v>
      </c>
      <c r="C33" s="31">
        <f>+Wage_Comparison!E34</f>
        <v>833.28</v>
      </c>
      <c r="D33" s="30">
        <f>+Wage_Comparison!H34</f>
        <v>2.1045040145466487</v>
      </c>
    </row>
    <row r="34" spans="1:4">
      <c r="A34" s="20" t="s">
        <v>158</v>
      </c>
      <c r="B34" s="9" t="str">
        <f>+Wage_Comparison!B35</f>
        <v>NJ</v>
      </c>
      <c r="C34" s="31">
        <f>+Wage_Comparison!E35</f>
        <v>942.42</v>
      </c>
      <c r="D34" s="30">
        <f>+Wage_Comparison!H35</f>
        <v>3.2279932806311473</v>
      </c>
    </row>
    <row r="35" spans="1:4">
      <c r="A35" s="20" t="s">
        <v>159</v>
      </c>
      <c r="B35" s="9" t="str">
        <f>+Wage_Comparison!B36</f>
        <v>NM</v>
      </c>
      <c r="C35" s="31">
        <f>+Wage_Comparison!E36</f>
        <v>699.72</v>
      </c>
      <c r="D35" s="30">
        <f>+Wage_Comparison!H36</f>
        <v>-0.73840743598546643</v>
      </c>
    </row>
    <row r="36" spans="1:4">
      <c r="A36" s="20" t="s">
        <v>160</v>
      </c>
      <c r="B36" s="9" t="str">
        <f>+Wage_Comparison!B37</f>
        <v>NY</v>
      </c>
      <c r="C36" s="31">
        <f>+Wage_Comparison!E37</f>
        <v>960.96</v>
      </c>
      <c r="D36" s="30">
        <f>+Wage_Comparison!H37</f>
        <v>1.286199337224847</v>
      </c>
    </row>
    <row r="37" spans="1:4">
      <c r="A37" s="20" t="s">
        <v>161</v>
      </c>
      <c r="B37" s="9" t="str">
        <f>+Wage_Comparison!B38</f>
        <v>NC</v>
      </c>
      <c r="C37" s="31">
        <f>+Wage_Comparison!E38</f>
        <v>765.58</v>
      </c>
      <c r="D37" s="30">
        <f>+Wage_Comparison!H38</f>
        <v>1.0565022227382759</v>
      </c>
    </row>
    <row r="38" spans="1:4">
      <c r="A38" s="20" t="s">
        <v>162</v>
      </c>
      <c r="B38" s="9" t="str">
        <f>+Wage_Comparison!B39</f>
        <v>ND</v>
      </c>
      <c r="C38" s="31">
        <f>+Wage_Comparison!E39</f>
        <v>896.19</v>
      </c>
      <c r="D38" s="30">
        <f>+Wage_Comparison!H39</f>
        <v>-0.85881494514052914</v>
      </c>
    </row>
    <row r="39" spans="1:4">
      <c r="A39" s="20" t="s">
        <v>163</v>
      </c>
      <c r="B39" s="9" t="str">
        <f>+Wage_Comparison!B40</f>
        <v>OH</v>
      </c>
      <c r="C39" s="31">
        <f>+Wage_Comparison!E40</f>
        <v>776.65</v>
      </c>
      <c r="D39" s="30">
        <f>+Wage_Comparison!H40</f>
        <v>2.0317157964513388</v>
      </c>
    </row>
    <row r="40" spans="1:4">
      <c r="A40" s="20" t="s">
        <v>164</v>
      </c>
      <c r="B40" s="9" t="str">
        <f>+Wage_Comparison!B41</f>
        <v>OK</v>
      </c>
      <c r="C40" s="31">
        <f>+Wage_Comparison!E41</f>
        <v>754.79</v>
      </c>
      <c r="D40" s="30">
        <f>+Wage_Comparison!H41</f>
        <v>-0.45446964624822339</v>
      </c>
    </row>
    <row r="41" spans="1:4">
      <c r="A41" s="20" t="s">
        <v>165</v>
      </c>
      <c r="B41" s="9" t="str">
        <f>+Wage_Comparison!B42</f>
        <v>OR</v>
      </c>
      <c r="C41" s="31">
        <f>+Wage_Comparison!E42</f>
        <v>797.66</v>
      </c>
      <c r="D41" s="30">
        <f>+Wage_Comparison!H42</f>
        <v>2.8774411391027099</v>
      </c>
    </row>
    <row r="42" spans="1:4">
      <c r="A42" s="20" t="s">
        <v>166</v>
      </c>
      <c r="B42" s="9" t="str">
        <f>+Wage_Comparison!B43</f>
        <v>PA</v>
      </c>
      <c r="C42" s="31">
        <f>+Wage_Comparison!E43</f>
        <v>823.37</v>
      </c>
      <c r="D42" s="30">
        <f>+Wage_Comparison!H43</f>
        <v>2.9520141269512523</v>
      </c>
    </row>
    <row r="43" spans="1:4">
      <c r="A43" s="20" t="s">
        <v>167</v>
      </c>
      <c r="B43" s="9" t="str">
        <f>+Wage_Comparison!B44</f>
        <v>RI</v>
      </c>
      <c r="C43" s="31">
        <f>+Wage_Comparison!E44</f>
        <v>824.98</v>
      </c>
      <c r="D43" s="30">
        <f>+Wage_Comparison!H44</f>
        <v>1.085001705231603</v>
      </c>
    </row>
    <row r="44" spans="1:4">
      <c r="A44" s="20" t="s">
        <v>168</v>
      </c>
      <c r="B44" s="9" t="str">
        <f>+Wage_Comparison!B45</f>
        <v>SC</v>
      </c>
      <c r="C44" s="31">
        <f>+Wage_Comparison!E45</f>
        <v>736.33</v>
      </c>
      <c r="D44" s="30">
        <f>+Wage_Comparison!H45</f>
        <v>1.6204911808284095</v>
      </c>
    </row>
    <row r="45" spans="1:4">
      <c r="A45" s="20" t="s">
        <v>169</v>
      </c>
      <c r="B45" s="9" t="str">
        <f>+Wage_Comparison!B46</f>
        <v>SD</v>
      </c>
      <c r="C45" s="31">
        <f>+Wage_Comparison!E46</f>
        <v>716.38</v>
      </c>
      <c r="D45" s="30">
        <f>+Wage_Comparison!H46</f>
        <v>3.6324213087713497</v>
      </c>
    </row>
    <row r="46" spans="1:4">
      <c r="A46" s="20" t="s">
        <v>170</v>
      </c>
      <c r="B46" s="9" t="str">
        <f>+Wage_Comparison!B47</f>
        <v>TN</v>
      </c>
      <c r="C46" s="31">
        <f>+Wage_Comparison!E47</f>
        <v>731.5</v>
      </c>
      <c r="D46" s="30">
        <f>+Wage_Comparison!H47</f>
        <v>0.61798020359693506</v>
      </c>
    </row>
    <row r="47" spans="1:4">
      <c r="A47" s="20" t="s">
        <v>171</v>
      </c>
      <c r="B47" s="9" t="str">
        <f>+Wage_Comparison!B48</f>
        <v>TX</v>
      </c>
      <c r="C47" s="31">
        <f>+Wage_Comparison!E48</f>
        <v>860.26</v>
      </c>
      <c r="D47" s="30">
        <f>+Wage_Comparison!H48</f>
        <v>-0.95515760656397219</v>
      </c>
    </row>
    <row r="48" spans="1:4">
      <c r="A48" s="20" t="s">
        <v>172</v>
      </c>
      <c r="B48" s="9" t="str">
        <f>+Wage_Comparison!B49</f>
        <v>UT</v>
      </c>
      <c r="C48" s="31">
        <f>+Wage_Comparison!E49</f>
        <v>836.63</v>
      </c>
      <c r="D48" s="30">
        <f>+Wage_Comparison!H49</f>
        <v>0.91912331441363904</v>
      </c>
    </row>
    <row r="49" spans="1:4">
      <c r="A49" s="20" t="s">
        <v>173</v>
      </c>
      <c r="B49" s="9" t="str">
        <f>+Wage_Comparison!B50</f>
        <v>VT</v>
      </c>
      <c r="C49" s="31">
        <f>+Wage_Comparison!E50</f>
        <v>808.02</v>
      </c>
      <c r="D49" s="30">
        <f>+Wage_Comparison!H50</f>
        <v>2.3737022812335029</v>
      </c>
    </row>
    <row r="50" spans="1:4">
      <c r="A50" s="20" t="s">
        <v>174</v>
      </c>
      <c r="B50" s="9" t="str">
        <f>+Wage_Comparison!B51</f>
        <v>VA</v>
      </c>
      <c r="C50" s="31">
        <f>+Wage_Comparison!E51</f>
        <v>919.45</v>
      </c>
      <c r="D50" s="30">
        <f>+Wage_Comparison!H51</f>
        <v>4.6753516593586397</v>
      </c>
    </row>
    <row r="51" spans="1:4">
      <c r="A51" s="20" t="s">
        <v>175</v>
      </c>
      <c r="B51" s="9" t="str">
        <f>+Wage_Comparison!B52</f>
        <v>WA</v>
      </c>
      <c r="C51" s="31">
        <f>+Wage_Comparison!E52</f>
        <v>1012.05</v>
      </c>
      <c r="D51" s="30">
        <f>+Wage_Comparison!H52</f>
        <v>3.4481268731281212</v>
      </c>
    </row>
    <row r="52" spans="1:4">
      <c r="A52" s="20" t="s">
        <v>176</v>
      </c>
      <c r="B52" s="9" t="str">
        <f>+Wage_Comparison!B53</f>
        <v>WV</v>
      </c>
      <c r="C52" s="31">
        <f>+Wage_Comparison!E53</f>
        <v>722.1</v>
      </c>
      <c r="D52" s="30">
        <f>+Wage_Comparison!H53</f>
        <v>-0.51768478998992506</v>
      </c>
    </row>
    <row r="53" spans="1:4">
      <c r="A53" s="20" t="s">
        <v>177</v>
      </c>
      <c r="B53" s="9" t="str">
        <f>+Wage_Comparison!B54</f>
        <v>WI</v>
      </c>
      <c r="C53" s="31">
        <f>+Wage_Comparison!E54</f>
        <v>782.9</v>
      </c>
      <c r="D53" s="30">
        <f>+Wage_Comparison!H54</f>
        <v>-0.61760522440955645</v>
      </c>
    </row>
    <row r="54" spans="1:4">
      <c r="A54" s="20" t="s">
        <v>178</v>
      </c>
      <c r="B54" s="9" t="str">
        <f>+Wage_Comparison!B55</f>
        <v>WY</v>
      </c>
      <c r="C54" s="31">
        <f>+Wage_Comparison!E55</f>
        <v>812.67</v>
      </c>
      <c r="D54" s="30">
        <f>+Wage_Comparison!H55</f>
        <v>-2.5585547647253848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D13" sqref="D13"/>
    </sheetView>
  </sheetViews>
  <sheetFormatPr defaultRowHeight="14.25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>
      <c r="C1" s="51" t="s">
        <v>0</v>
      </c>
      <c r="D1" s="52"/>
    </row>
    <row r="2" spans="1:32">
      <c r="C2" s="2" t="s">
        <v>1</v>
      </c>
    </row>
    <row r="3" spans="1:32">
      <c r="D3" s="37"/>
    </row>
    <row r="4" spans="1:32" ht="39.75" thickBot="1">
      <c r="A4" s="16" t="s">
        <v>76</v>
      </c>
      <c r="B4" s="16" t="s">
        <v>73</v>
      </c>
      <c r="C4" s="3" t="s">
        <v>3</v>
      </c>
      <c r="D4" s="34" t="s">
        <v>194</v>
      </c>
      <c r="E4" s="35" t="s">
        <v>195</v>
      </c>
      <c r="F4" s="10"/>
      <c r="G4" s="13" t="s">
        <v>196</v>
      </c>
      <c r="H4" s="12" t="s">
        <v>72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>
      <c r="A5" s="19">
        <v>1</v>
      </c>
      <c r="B5" s="18" t="s">
        <v>77</v>
      </c>
      <c r="C5" s="5" t="s">
        <v>18</v>
      </c>
      <c r="D5" s="63">
        <f>Data!J5</f>
        <v>735.92</v>
      </c>
      <c r="E5" s="63">
        <f>Data!V5</f>
        <v>737.8</v>
      </c>
      <c r="F5" s="64"/>
      <c r="G5" s="64">
        <f t="shared" ref="G5:G36" si="0">D5*$G$61</f>
        <v>735.65411395994624</v>
      </c>
      <c r="H5" s="11">
        <f>((E5/G5)-1)*100</f>
        <v>0.29169768772210336</v>
      </c>
      <c r="I5" s="9"/>
      <c r="J5" s="9"/>
      <c r="K5" s="9"/>
      <c r="L5" s="9"/>
    </row>
    <row r="6" spans="1:32">
      <c r="A6" s="19">
        <v>2</v>
      </c>
      <c r="B6" s="18" t="s">
        <v>78</v>
      </c>
      <c r="C6" s="5" t="s">
        <v>19</v>
      </c>
      <c r="D6" s="63">
        <f>Data!J6</f>
        <v>949.98</v>
      </c>
      <c r="E6" s="63">
        <f>Data!V6</f>
        <v>962.8</v>
      </c>
      <c r="F6" s="64"/>
      <c r="G6" s="64">
        <f t="shared" si="0"/>
        <v>949.63677462179282</v>
      </c>
      <c r="H6" s="11">
        <f t="shared" ref="H6:H55" si="1">((E6/G6)-1)*100</f>
        <v>1.3861326488171732</v>
      </c>
      <c r="I6" s="9"/>
      <c r="J6" s="9"/>
      <c r="K6" s="9"/>
      <c r="L6" s="9"/>
    </row>
    <row r="7" spans="1:32">
      <c r="A7" s="19">
        <v>4</v>
      </c>
      <c r="B7" s="18" t="s">
        <v>79</v>
      </c>
      <c r="C7" s="5" t="s">
        <v>20</v>
      </c>
      <c r="D7" s="63">
        <f>Data!J7</f>
        <v>773.26</v>
      </c>
      <c r="E7" s="63">
        <f>Data!V7</f>
        <v>800.4</v>
      </c>
      <c r="F7" s="64"/>
      <c r="G7" s="64">
        <f t="shared" si="0"/>
        <v>772.98062311211561</v>
      </c>
      <c r="H7" s="11">
        <f t="shared" si="1"/>
        <v>3.5472269379134724</v>
      </c>
      <c r="I7" s="9"/>
      <c r="J7" s="9"/>
      <c r="K7" s="9"/>
      <c r="L7" s="9"/>
    </row>
    <row r="8" spans="1:32">
      <c r="A8" s="19">
        <v>5</v>
      </c>
      <c r="B8" s="18" t="s">
        <v>80</v>
      </c>
      <c r="C8" s="5" t="s">
        <v>21</v>
      </c>
      <c r="D8" s="63">
        <f>Data!J8</f>
        <v>679.3</v>
      </c>
      <c r="E8" s="63">
        <f>Data!V8</f>
        <v>671.49</v>
      </c>
      <c r="F8" s="64"/>
      <c r="G8" s="64">
        <f t="shared" si="0"/>
        <v>679.05457062315406</v>
      </c>
      <c r="H8" s="11">
        <f t="shared" si="1"/>
        <v>-1.1139856721989472</v>
      </c>
      <c r="I8" s="9"/>
      <c r="J8" s="9"/>
      <c r="K8" s="9"/>
      <c r="L8" s="9"/>
    </row>
    <row r="9" spans="1:32">
      <c r="A9" s="19">
        <v>6</v>
      </c>
      <c r="B9" s="18" t="s">
        <v>81</v>
      </c>
      <c r="C9" s="5" t="s">
        <v>22</v>
      </c>
      <c r="D9" s="63">
        <f>Data!J9</f>
        <v>943.94</v>
      </c>
      <c r="E9" s="63">
        <f>Data!V9</f>
        <v>963.93</v>
      </c>
      <c r="F9" s="64"/>
      <c r="G9" s="64">
        <f t="shared" si="0"/>
        <v>943.59895685856043</v>
      </c>
      <c r="H9" s="11">
        <f t="shared" si="1"/>
        <v>2.1546275558766981</v>
      </c>
      <c r="I9" s="9"/>
      <c r="J9" s="9"/>
      <c r="K9" s="9"/>
      <c r="L9" s="9"/>
    </row>
    <row r="10" spans="1:32">
      <c r="A10" s="19">
        <v>8</v>
      </c>
      <c r="B10" s="18" t="s">
        <v>82</v>
      </c>
      <c r="C10" s="5" t="s">
        <v>23</v>
      </c>
      <c r="D10" s="63">
        <f>Data!J10</f>
        <v>903.46</v>
      </c>
      <c r="E10" s="63">
        <f>Data!V10</f>
        <v>911.91</v>
      </c>
      <c r="F10" s="64"/>
      <c r="G10" s="64">
        <f t="shared" si="0"/>
        <v>903.13358218047222</v>
      </c>
      <c r="H10" s="11">
        <f t="shared" si="1"/>
        <v>0.97177405343942258</v>
      </c>
      <c r="I10" s="9"/>
      <c r="J10" s="9"/>
      <c r="K10" s="9"/>
      <c r="L10" s="9"/>
    </row>
    <row r="11" spans="1:32">
      <c r="A11" s="19">
        <v>9</v>
      </c>
      <c r="B11" s="18" t="s">
        <v>83</v>
      </c>
      <c r="C11" s="5" t="s">
        <v>24</v>
      </c>
      <c r="D11" s="63">
        <f>Data!J11</f>
        <v>958.01</v>
      </c>
      <c r="E11" s="63">
        <f>Data!V11</f>
        <v>984.68</v>
      </c>
      <c r="F11" s="64"/>
      <c r="G11" s="64">
        <f t="shared" si="0"/>
        <v>957.66387340304402</v>
      </c>
      <c r="H11" s="11">
        <f t="shared" si="1"/>
        <v>2.8210447681350281</v>
      </c>
      <c r="I11" s="9"/>
      <c r="J11" s="9"/>
      <c r="K11" s="9"/>
      <c r="L11" s="9"/>
    </row>
    <row r="12" spans="1:32">
      <c r="A12" s="19">
        <v>10</v>
      </c>
      <c r="B12" s="18" t="s">
        <v>84</v>
      </c>
      <c r="C12" s="5" t="s">
        <v>25</v>
      </c>
      <c r="D12" s="63">
        <f>Data!J12</f>
        <v>715.77</v>
      </c>
      <c r="E12" s="63">
        <f>Data!V12</f>
        <v>756.04</v>
      </c>
      <c r="F12" s="64"/>
      <c r="G12" s="64">
        <f t="shared" si="0"/>
        <v>715.51139410412918</v>
      </c>
      <c r="H12" s="11">
        <f t="shared" si="1"/>
        <v>5.6642851853694776</v>
      </c>
      <c r="I12" s="9"/>
      <c r="J12" s="9"/>
      <c r="K12" s="9"/>
      <c r="L12" s="9"/>
    </row>
    <row r="13" spans="1:32">
      <c r="A13" s="19">
        <v>11</v>
      </c>
      <c r="B13" s="18" t="s">
        <v>85</v>
      </c>
      <c r="C13" s="5" t="s">
        <v>26</v>
      </c>
      <c r="D13" s="63">
        <f>Data!J13</f>
        <v>1387.66</v>
      </c>
      <c r="E13" s="63">
        <f>Data!V13</f>
        <v>1307.5999999999999</v>
      </c>
      <c r="F13" s="64"/>
      <c r="G13" s="64">
        <f t="shared" si="0"/>
        <v>1387.1586419415958</v>
      </c>
      <c r="H13" s="11">
        <f t="shared" si="1"/>
        <v>-5.7353672129554116</v>
      </c>
      <c r="I13" s="9"/>
      <c r="J13" s="9"/>
      <c r="K13" s="9"/>
      <c r="L13" s="9"/>
    </row>
    <row r="14" spans="1:32">
      <c r="A14" s="19">
        <v>12</v>
      </c>
      <c r="B14" s="18" t="s">
        <v>86</v>
      </c>
      <c r="C14" s="5" t="s">
        <v>27</v>
      </c>
      <c r="D14" s="63">
        <f>Data!J14</f>
        <v>762.15</v>
      </c>
      <c r="E14" s="63">
        <f>Data!V14</f>
        <v>773.84</v>
      </c>
      <c r="F14" s="64"/>
      <c r="G14" s="64">
        <f t="shared" si="0"/>
        <v>761.87463712709678</v>
      </c>
      <c r="H14" s="11">
        <f t="shared" si="1"/>
        <v>1.5705159733394813</v>
      </c>
      <c r="I14" s="9"/>
      <c r="J14" s="9"/>
      <c r="K14" s="9"/>
      <c r="L14" s="9"/>
    </row>
    <row r="15" spans="1:32">
      <c r="A15" s="19">
        <v>13</v>
      </c>
      <c r="B15" s="18" t="s">
        <v>87</v>
      </c>
      <c r="C15" s="5" t="s">
        <v>28</v>
      </c>
      <c r="D15" s="63">
        <f>Data!J15</f>
        <v>825.67</v>
      </c>
      <c r="E15" s="63">
        <f>Data!V15</f>
        <v>826.5</v>
      </c>
      <c r="F15" s="64"/>
      <c r="G15" s="64">
        <f t="shared" si="0"/>
        <v>825.37168751129047</v>
      </c>
      <c r="H15" s="11">
        <f t="shared" si="1"/>
        <v>0.13670356104795722</v>
      </c>
      <c r="I15" s="9"/>
      <c r="J15" s="9"/>
      <c r="K15" s="9"/>
      <c r="L15" s="9"/>
    </row>
    <row r="16" spans="1:32">
      <c r="A16" s="19">
        <v>15</v>
      </c>
      <c r="B16" s="18" t="s">
        <v>88</v>
      </c>
      <c r="C16" s="5" t="s">
        <v>29</v>
      </c>
      <c r="D16" s="63">
        <f>Data!J16</f>
        <v>824.44</v>
      </c>
      <c r="E16" s="63">
        <f>Data!V16</f>
        <v>791.99</v>
      </c>
      <c r="F16" s="64"/>
      <c r="G16" s="64">
        <f t="shared" si="0"/>
        <v>824.14213190718851</v>
      </c>
      <c r="H16" s="11">
        <f t="shared" si="1"/>
        <v>-3.9012848224108665</v>
      </c>
      <c r="I16" s="9"/>
      <c r="J16" s="9"/>
      <c r="K16" s="9"/>
      <c r="L16" s="9"/>
    </row>
    <row r="17" spans="1:12">
      <c r="A17" s="19">
        <v>16</v>
      </c>
      <c r="B17" s="18" t="s">
        <v>89</v>
      </c>
      <c r="C17" s="5" t="s">
        <v>30</v>
      </c>
      <c r="D17" s="63">
        <f>Data!J17</f>
        <v>720.92</v>
      </c>
      <c r="E17" s="63">
        <f>Data!V17</f>
        <v>734.93</v>
      </c>
      <c r="F17" s="64"/>
      <c r="G17" s="64">
        <f t="shared" si="0"/>
        <v>720.65953342211719</v>
      </c>
      <c r="H17" s="11">
        <f t="shared" si="1"/>
        <v>1.9801953510721226</v>
      </c>
      <c r="I17" s="9"/>
      <c r="J17" s="9"/>
      <c r="K17" s="9"/>
      <c r="L17" s="9"/>
    </row>
    <row r="18" spans="1:12">
      <c r="A18" s="19">
        <v>17</v>
      </c>
      <c r="B18" s="18" t="s">
        <v>90</v>
      </c>
      <c r="C18" s="5" t="s">
        <v>31</v>
      </c>
      <c r="D18" s="63">
        <f>Data!J18</f>
        <v>873.62</v>
      </c>
      <c r="E18" s="63">
        <f>Data!V18</f>
        <v>896.66</v>
      </c>
      <c r="F18" s="64"/>
      <c r="G18" s="64">
        <f t="shared" si="0"/>
        <v>873.30436329721749</v>
      </c>
      <c r="H18" s="11">
        <f t="shared" si="1"/>
        <v>2.6743982607165373</v>
      </c>
      <c r="I18" s="9"/>
      <c r="J18" s="9"/>
      <c r="K18" s="9"/>
      <c r="L18" s="9"/>
    </row>
    <row r="19" spans="1:12">
      <c r="A19" s="19">
        <v>18</v>
      </c>
      <c r="B19" s="18" t="s">
        <v>91</v>
      </c>
      <c r="C19" s="5" t="s">
        <v>32</v>
      </c>
      <c r="D19" s="63">
        <f>Data!J19</f>
        <v>785.4</v>
      </c>
      <c r="E19" s="63">
        <f>Data!V19</f>
        <v>787.76</v>
      </c>
      <c r="F19" s="64"/>
      <c r="G19" s="64">
        <f t="shared" si="0"/>
        <v>785.11623696073195</v>
      </c>
      <c r="H19" s="11">
        <f t="shared" si="1"/>
        <v>0.33673523929429461</v>
      </c>
      <c r="I19" s="9"/>
      <c r="J19" s="9"/>
      <c r="K19" s="9"/>
      <c r="L19" s="9"/>
    </row>
    <row r="20" spans="1:12">
      <c r="A20" s="19">
        <v>19</v>
      </c>
      <c r="B20" s="18" t="s">
        <v>92</v>
      </c>
      <c r="C20" s="5" t="s">
        <v>33</v>
      </c>
      <c r="D20" s="63">
        <f>Data!J20</f>
        <v>769.39</v>
      </c>
      <c r="E20" s="63">
        <f>Data!V20</f>
        <v>797.18</v>
      </c>
      <c r="F20" s="64"/>
      <c r="G20" s="64">
        <f t="shared" si="0"/>
        <v>769.11202133335564</v>
      </c>
      <c r="H20" s="11">
        <f t="shared" si="1"/>
        <v>3.6494005929051498</v>
      </c>
      <c r="I20" s="9"/>
      <c r="J20" s="9"/>
      <c r="K20" s="9"/>
      <c r="L20" s="9"/>
    </row>
    <row r="21" spans="1:12">
      <c r="A21" s="19">
        <v>20</v>
      </c>
      <c r="B21" s="18" t="s">
        <v>93</v>
      </c>
      <c r="C21" s="5" t="s">
        <v>34</v>
      </c>
      <c r="D21" s="63">
        <f>Data!J21</f>
        <v>768.47</v>
      </c>
      <c r="E21" s="63">
        <f>Data!V21</f>
        <v>767.5</v>
      </c>
      <c r="F21" s="64"/>
      <c r="G21" s="64">
        <f t="shared" si="0"/>
        <v>768.19235372703554</v>
      </c>
      <c r="H21" s="11">
        <f t="shared" si="1"/>
        <v>-9.0127651450377932E-2</v>
      </c>
      <c r="I21" s="9"/>
      <c r="J21" s="9"/>
      <c r="K21" s="9"/>
      <c r="L21" s="9"/>
    </row>
    <row r="22" spans="1:12">
      <c r="A22" s="19">
        <v>21</v>
      </c>
      <c r="B22" s="18" t="s">
        <v>94</v>
      </c>
      <c r="C22" s="5" t="s">
        <v>35</v>
      </c>
      <c r="D22" s="63">
        <f>Data!J22</f>
        <v>711.9</v>
      </c>
      <c r="E22" s="63">
        <f>Data!V22</f>
        <v>743.42</v>
      </c>
      <c r="F22" s="64"/>
      <c r="G22" s="64">
        <f t="shared" si="0"/>
        <v>711.64279232536933</v>
      </c>
      <c r="H22" s="11">
        <f t="shared" si="1"/>
        <v>4.4653312051113669</v>
      </c>
      <c r="I22" s="9"/>
      <c r="J22" s="9"/>
      <c r="K22" s="9"/>
      <c r="L22" s="9"/>
    </row>
    <row r="23" spans="1:12">
      <c r="A23" s="19">
        <v>22</v>
      </c>
      <c r="B23" s="18" t="s">
        <v>95</v>
      </c>
      <c r="C23" s="5" t="s">
        <v>36</v>
      </c>
      <c r="D23" s="63">
        <f>Data!J23</f>
        <v>800.38</v>
      </c>
      <c r="E23" s="63">
        <f>Data!V23</f>
        <v>786.23</v>
      </c>
      <c r="F23" s="64"/>
      <c r="G23" s="64">
        <f t="shared" si="0"/>
        <v>800.09082472451064</v>
      </c>
      <c r="H23" s="11">
        <f t="shared" si="1"/>
        <v>-1.7324064088952928</v>
      </c>
      <c r="I23" s="9"/>
      <c r="J23" s="9"/>
      <c r="K23" s="9"/>
      <c r="L23" s="9"/>
    </row>
    <row r="24" spans="1:12">
      <c r="A24" s="19">
        <v>23</v>
      </c>
      <c r="B24" s="18" t="s">
        <v>96</v>
      </c>
      <c r="C24" s="5" t="s">
        <v>37</v>
      </c>
      <c r="D24" s="63">
        <f>Data!J24</f>
        <v>732.22</v>
      </c>
      <c r="E24" s="63">
        <f>Data!V24</f>
        <v>755.21</v>
      </c>
      <c r="F24" s="64"/>
      <c r="G24" s="64">
        <f t="shared" si="0"/>
        <v>731.95545076061512</v>
      </c>
      <c r="H24" s="11">
        <f t="shared" si="1"/>
        <v>3.1770443426877737</v>
      </c>
      <c r="I24" s="9"/>
      <c r="J24" s="9"/>
      <c r="K24" s="9"/>
      <c r="L24" s="9"/>
    </row>
    <row r="25" spans="1:12">
      <c r="A25" s="19">
        <v>24</v>
      </c>
      <c r="B25" s="18" t="s">
        <v>97</v>
      </c>
      <c r="C25" s="5" t="s">
        <v>38</v>
      </c>
      <c r="D25" s="63">
        <f>Data!J25</f>
        <v>939.13</v>
      </c>
      <c r="E25" s="63">
        <f>Data!V25</f>
        <v>920.12</v>
      </c>
      <c r="F25" s="64"/>
      <c r="G25" s="64">
        <f t="shared" si="0"/>
        <v>938.79069469942976</v>
      </c>
      <c r="H25" s="11">
        <f t="shared" si="1"/>
        <v>-1.9888027016935372</v>
      </c>
      <c r="I25" s="9"/>
      <c r="J25" s="9"/>
      <c r="K25" s="9"/>
      <c r="L25" s="9"/>
    </row>
    <row r="26" spans="1:12">
      <c r="A26" s="19">
        <v>25</v>
      </c>
      <c r="B26" s="18" t="s">
        <v>98</v>
      </c>
      <c r="C26" s="5" t="s">
        <v>39</v>
      </c>
      <c r="D26" s="63">
        <f>Data!J26</f>
        <v>985.63</v>
      </c>
      <c r="E26" s="63">
        <f>Data!V26</f>
        <v>1013.02</v>
      </c>
      <c r="F26" s="64"/>
      <c r="G26" s="64">
        <f t="shared" si="0"/>
        <v>985.27389436670001</v>
      </c>
      <c r="H26" s="11">
        <f t="shared" si="1"/>
        <v>2.8160804616805812</v>
      </c>
      <c r="I26" s="9"/>
      <c r="J26" s="9"/>
      <c r="K26" s="9"/>
      <c r="L26" s="9"/>
    </row>
    <row r="27" spans="1:12">
      <c r="A27" s="19">
        <v>26</v>
      </c>
      <c r="B27" s="18" t="s">
        <v>99</v>
      </c>
      <c r="C27" s="5" t="s">
        <v>40</v>
      </c>
      <c r="D27" s="63">
        <f>Data!J27</f>
        <v>813.17</v>
      </c>
      <c r="E27" s="63">
        <f>Data!V27</f>
        <v>829.99</v>
      </c>
      <c r="F27" s="64"/>
      <c r="G27" s="64">
        <f t="shared" si="0"/>
        <v>812.87620372976619</v>
      </c>
      <c r="H27" s="11">
        <f t="shared" si="1"/>
        <v>2.105338573291915</v>
      </c>
      <c r="I27" s="9"/>
      <c r="J27" s="9"/>
      <c r="K27" s="9"/>
      <c r="L27" s="9"/>
    </row>
    <row r="28" spans="1:12">
      <c r="A28" s="19">
        <v>27</v>
      </c>
      <c r="B28" s="18" t="s">
        <v>100</v>
      </c>
      <c r="C28" s="5" t="s">
        <v>41</v>
      </c>
      <c r="D28" s="63">
        <f>Data!J28</f>
        <v>878.08</v>
      </c>
      <c r="E28" s="63">
        <f>Data!V28</f>
        <v>879.71</v>
      </c>
      <c r="F28" s="64"/>
      <c r="G28" s="64">
        <f t="shared" si="0"/>
        <v>877.76275191046534</v>
      </c>
      <c r="H28" s="11">
        <f t="shared" si="1"/>
        <v>0.22184218745857631</v>
      </c>
      <c r="I28" s="9"/>
      <c r="J28" s="9"/>
      <c r="K28" s="9"/>
      <c r="L28" s="9"/>
    </row>
    <row r="29" spans="1:12">
      <c r="A29" s="19">
        <v>28</v>
      </c>
      <c r="B29" s="18" t="s">
        <v>101</v>
      </c>
      <c r="C29" s="5" t="s">
        <v>42</v>
      </c>
      <c r="D29" s="63">
        <f>Data!J29</f>
        <v>695.16</v>
      </c>
      <c r="E29" s="63">
        <f>Data!V29</f>
        <v>673.13</v>
      </c>
      <c r="F29" s="64"/>
      <c r="G29" s="64">
        <f t="shared" si="0"/>
        <v>694.90884044515201</v>
      </c>
      <c r="H29" s="11">
        <f t="shared" si="1"/>
        <v>-3.1340571852850108</v>
      </c>
      <c r="I29" s="9"/>
      <c r="J29" s="9"/>
      <c r="K29" s="9"/>
      <c r="L29" s="9"/>
    </row>
    <row r="30" spans="1:12">
      <c r="A30" s="19">
        <v>29</v>
      </c>
      <c r="B30" s="18" t="s">
        <v>102</v>
      </c>
      <c r="C30" s="5" t="s">
        <v>43</v>
      </c>
      <c r="D30" s="63">
        <f>Data!J30</f>
        <v>742.22</v>
      </c>
      <c r="E30" s="63">
        <f>Data!V30</f>
        <v>741.36</v>
      </c>
      <c r="F30" s="64"/>
      <c r="G30" s="64">
        <f t="shared" si="0"/>
        <v>741.95183778583453</v>
      </c>
      <c r="H30" s="11">
        <f t="shared" si="1"/>
        <v>-7.9767682441589383E-2</v>
      </c>
      <c r="I30" s="9"/>
      <c r="J30" s="9"/>
      <c r="K30" s="9"/>
      <c r="L30" s="9"/>
    </row>
    <row r="31" spans="1:12">
      <c r="A31" s="19">
        <v>30</v>
      </c>
      <c r="B31" s="18" t="s">
        <v>103</v>
      </c>
      <c r="C31" s="5" t="s">
        <v>44</v>
      </c>
      <c r="D31" s="63">
        <f>Data!J31</f>
        <v>706.03</v>
      </c>
      <c r="E31" s="63">
        <f>Data!V31</f>
        <v>722.02</v>
      </c>
      <c r="F31" s="64"/>
      <c r="G31" s="64">
        <f t="shared" si="0"/>
        <v>705.77491314156555</v>
      </c>
      <c r="H31" s="11">
        <f t="shared" si="1"/>
        <v>2.3017376441057946</v>
      </c>
      <c r="I31" s="9"/>
      <c r="J31" s="9"/>
      <c r="K31" s="9"/>
      <c r="L31" s="9"/>
    </row>
    <row r="32" spans="1:12">
      <c r="A32" s="19">
        <v>31</v>
      </c>
      <c r="B32" s="18" t="s">
        <v>104</v>
      </c>
      <c r="C32" s="5" t="s">
        <v>45</v>
      </c>
      <c r="D32" s="63">
        <f>Data!J32</f>
        <v>726.92</v>
      </c>
      <c r="E32" s="63">
        <f>Data!V32</f>
        <v>766.14</v>
      </c>
      <c r="F32" s="64"/>
      <c r="G32" s="64">
        <f t="shared" si="0"/>
        <v>726.65736563724886</v>
      </c>
      <c r="H32" s="11">
        <f t="shared" si="1"/>
        <v>5.4334595959302678</v>
      </c>
      <c r="I32" s="9"/>
      <c r="J32" s="9"/>
      <c r="K32" s="9"/>
      <c r="L32" s="9"/>
    </row>
    <row r="33" spans="1:12">
      <c r="A33" s="19">
        <v>32</v>
      </c>
      <c r="B33" s="18" t="s">
        <v>105</v>
      </c>
      <c r="C33" s="5" t="s">
        <v>46</v>
      </c>
      <c r="D33" s="63">
        <f>Data!J33</f>
        <v>702.58</v>
      </c>
      <c r="E33" s="63">
        <f>Data!V33</f>
        <v>750.21</v>
      </c>
      <c r="F33" s="64"/>
      <c r="G33" s="64">
        <f t="shared" si="0"/>
        <v>702.32615961786485</v>
      </c>
      <c r="H33" s="11">
        <f t="shared" si="1"/>
        <v>6.8178921896044464</v>
      </c>
      <c r="I33" s="9"/>
      <c r="J33" s="9"/>
      <c r="K33" s="9"/>
      <c r="L33" s="9"/>
    </row>
    <row r="34" spans="1:12">
      <c r="A34" s="19">
        <v>33</v>
      </c>
      <c r="B34" s="18" t="s">
        <v>106</v>
      </c>
      <c r="C34" s="5" t="s">
        <v>47</v>
      </c>
      <c r="D34" s="63">
        <f>Data!J34</f>
        <v>816.4</v>
      </c>
      <c r="E34" s="63">
        <f>Data!V34</f>
        <v>833.28</v>
      </c>
      <c r="F34" s="64"/>
      <c r="G34" s="64">
        <f t="shared" si="0"/>
        <v>816.10503673891208</v>
      </c>
      <c r="H34" s="11">
        <f t="shared" si="1"/>
        <v>2.1045040145466487</v>
      </c>
      <c r="I34" s="9"/>
      <c r="J34" s="9"/>
      <c r="K34" s="9"/>
      <c r="L34" s="9"/>
    </row>
    <row r="35" spans="1:12">
      <c r="A35" s="19">
        <v>34</v>
      </c>
      <c r="B35" s="18" t="s">
        <v>107</v>
      </c>
      <c r="C35" s="5" t="s">
        <v>48</v>
      </c>
      <c r="D35" s="63">
        <f>Data!J35</f>
        <v>913.28</v>
      </c>
      <c r="E35" s="63">
        <f>Data!V35</f>
        <v>942.42</v>
      </c>
      <c r="F35" s="64"/>
      <c r="G35" s="64">
        <f t="shared" si="0"/>
        <v>912.95003423923765</v>
      </c>
      <c r="H35" s="11">
        <f t="shared" si="1"/>
        <v>3.2279932806311473</v>
      </c>
      <c r="I35" s="9"/>
      <c r="J35" s="9"/>
      <c r="K35" s="9"/>
      <c r="L35" s="9"/>
    </row>
    <row r="36" spans="1:12">
      <c r="A36" s="19">
        <v>35</v>
      </c>
      <c r="B36" s="18" t="s">
        <v>108</v>
      </c>
      <c r="C36" s="5" t="s">
        <v>49</v>
      </c>
      <c r="D36" s="63">
        <f>Data!J36</f>
        <v>705.18</v>
      </c>
      <c r="E36" s="63">
        <f>Data!V36</f>
        <v>699.72</v>
      </c>
      <c r="F36" s="64"/>
      <c r="G36" s="64">
        <f t="shared" si="0"/>
        <v>704.92522024442178</v>
      </c>
      <c r="H36" s="11">
        <f t="shared" si="1"/>
        <v>-0.73840743598546643</v>
      </c>
      <c r="I36" s="9"/>
      <c r="J36" s="9"/>
      <c r="K36" s="9"/>
      <c r="L36" s="9"/>
    </row>
    <row r="37" spans="1:12">
      <c r="A37" s="19">
        <v>36</v>
      </c>
      <c r="B37" s="18" t="s">
        <v>109</v>
      </c>
      <c r="C37" s="5" t="s">
        <v>50</v>
      </c>
      <c r="D37" s="63">
        <f>Data!J37</f>
        <v>949.1</v>
      </c>
      <c r="E37" s="63">
        <f>Data!V37</f>
        <v>960.96</v>
      </c>
      <c r="F37" s="64"/>
      <c r="G37" s="64">
        <f t="shared" ref="G37:G55" si="2">D37*$G$61</f>
        <v>948.75709256357356</v>
      </c>
      <c r="H37" s="11">
        <f t="shared" si="1"/>
        <v>1.286199337224847</v>
      </c>
      <c r="I37" s="9"/>
      <c r="J37" s="9"/>
      <c r="K37" s="9"/>
      <c r="L37" s="9"/>
    </row>
    <row r="38" spans="1:12">
      <c r="A38" s="19">
        <v>37</v>
      </c>
      <c r="B38" s="18" t="s">
        <v>110</v>
      </c>
      <c r="C38" s="5" t="s">
        <v>51</v>
      </c>
      <c r="D38" s="63">
        <f>Data!J38</f>
        <v>757.85</v>
      </c>
      <c r="E38" s="63">
        <f>Data!V38</f>
        <v>765.58</v>
      </c>
      <c r="F38" s="64"/>
      <c r="G38" s="64">
        <f t="shared" si="2"/>
        <v>757.57619070625253</v>
      </c>
      <c r="H38" s="11">
        <f t="shared" si="1"/>
        <v>1.0565022227382759</v>
      </c>
      <c r="I38" s="9"/>
      <c r="J38" s="9"/>
      <c r="K38" s="9"/>
      <c r="L38" s="9"/>
    </row>
    <row r="39" spans="1:12">
      <c r="A39" s="19">
        <v>38</v>
      </c>
      <c r="B39" s="18" t="s">
        <v>111</v>
      </c>
      <c r="C39" s="5" t="s">
        <v>52</v>
      </c>
      <c r="D39" s="63">
        <f>Data!J39</f>
        <v>904.28</v>
      </c>
      <c r="E39" s="63">
        <f>Data!V39</f>
        <v>896.19</v>
      </c>
      <c r="F39" s="64"/>
      <c r="G39" s="64">
        <f t="shared" si="2"/>
        <v>903.95328591654015</v>
      </c>
      <c r="H39" s="11">
        <f t="shared" si="1"/>
        <v>-0.85881494514052914</v>
      </c>
      <c r="I39" s="9"/>
      <c r="J39" s="9"/>
      <c r="K39" s="9"/>
      <c r="L39" s="9"/>
    </row>
    <row r="40" spans="1:12">
      <c r="A40" s="19">
        <v>39</v>
      </c>
      <c r="B40" s="18" t="s">
        <v>112</v>
      </c>
      <c r="C40" s="5" t="s">
        <v>53</v>
      </c>
      <c r="D40" s="63">
        <f>Data!J40</f>
        <v>761.46</v>
      </c>
      <c r="E40" s="63">
        <f>Data!V40</f>
        <v>776.65</v>
      </c>
      <c r="F40" s="64"/>
      <c r="G40" s="64">
        <f t="shared" si="2"/>
        <v>761.18488642235673</v>
      </c>
      <c r="H40" s="11">
        <f t="shared" si="1"/>
        <v>2.0317157964513388</v>
      </c>
      <c r="I40" s="9"/>
      <c r="J40" s="9"/>
      <c r="K40" s="9"/>
      <c r="L40" s="9"/>
    </row>
    <row r="41" spans="1:12">
      <c r="A41" s="19">
        <v>40</v>
      </c>
      <c r="B41" s="18" t="s">
        <v>113</v>
      </c>
      <c r="C41" s="5" t="s">
        <v>54</v>
      </c>
      <c r="D41" s="63">
        <f>Data!J41</f>
        <v>758.51</v>
      </c>
      <c r="E41" s="63">
        <f>Data!V41</f>
        <v>754.79</v>
      </c>
      <c r="F41" s="64"/>
      <c r="G41" s="64">
        <f t="shared" si="2"/>
        <v>758.23595224991698</v>
      </c>
      <c r="H41" s="11">
        <f t="shared" si="1"/>
        <v>-0.45446964624822339</v>
      </c>
      <c r="I41" s="9"/>
      <c r="J41" s="9"/>
      <c r="K41" s="9"/>
      <c r="L41" s="9"/>
    </row>
    <row r="42" spans="1:12">
      <c r="A42" s="19">
        <v>41</v>
      </c>
      <c r="B42" s="18" t="s">
        <v>114</v>
      </c>
      <c r="C42" s="5" t="s">
        <v>55</v>
      </c>
      <c r="D42" s="63">
        <f>Data!J42</f>
        <v>775.63</v>
      </c>
      <c r="E42" s="63">
        <f>Data!V42</f>
        <v>797.66</v>
      </c>
      <c r="F42" s="64"/>
      <c r="G42" s="64">
        <f t="shared" si="2"/>
        <v>775.3497668370926</v>
      </c>
      <c r="H42" s="11">
        <f t="shared" si="1"/>
        <v>2.8774411391027099</v>
      </c>
      <c r="I42" s="9"/>
      <c r="J42" s="9"/>
      <c r="K42" s="9"/>
      <c r="L42" s="9"/>
    </row>
    <row r="43" spans="1:12">
      <c r="A43" s="19">
        <v>42</v>
      </c>
      <c r="B43" s="18" t="s">
        <v>115</v>
      </c>
      <c r="C43" s="5" t="s">
        <v>56</v>
      </c>
      <c r="D43" s="63">
        <f>Data!J43</f>
        <v>800.05</v>
      </c>
      <c r="E43" s="63">
        <f>Data!V43</f>
        <v>823.37</v>
      </c>
      <c r="F43" s="64"/>
      <c r="G43" s="64">
        <f t="shared" si="2"/>
        <v>799.7609439526783</v>
      </c>
      <c r="H43" s="11">
        <f t="shared" si="1"/>
        <v>2.9520141269512523</v>
      </c>
      <c r="I43" s="9"/>
      <c r="J43" s="9"/>
      <c r="K43" s="9"/>
      <c r="L43" s="9"/>
    </row>
    <row r="44" spans="1:12">
      <c r="A44" s="19">
        <v>44</v>
      </c>
      <c r="B44" s="18" t="s">
        <v>116</v>
      </c>
      <c r="C44" s="5" t="s">
        <v>57</v>
      </c>
      <c r="D44" s="63">
        <f>Data!J44</f>
        <v>816.42</v>
      </c>
      <c r="E44" s="63">
        <f>Data!V44</f>
        <v>824.98</v>
      </c>
      <c r="F44" s="64"/>
      <c r="G44" s="64">
        <f t="shared" si="2"/>
        <v>816.12502951296244</v>
      </c>
      <c r="H44" s="11">
        <f t="shared" si="1"/>
        <v>1.085001705231603</v>
      </c>
      <c r="I44" s="9"/>
      <c r="J44" s="9"/>
      <c r="K44" s="9"/>
      <c r="L44" s="9"/>
    </row>
    <row r="45" spans="1:12">
      <c r="A45" s="19">
        <v>45</v>
      </c>
      <c r="B45" s="18" t="s">
        <v>117</v>
      </c>
      <c r="C45" s="5" t="s">
        <v>58</v>
      </c>
      <c r="D45" s="63">
        <f>Data!J45</f>
        <v>724.85</v>
      </c>
      <c r="E45" s="63">
        <f>Data!V45</f>
        <v>736.33</v>
      </c>
      <c r="F45" s="64"/>
      <c r="G45" s="64">
        <f t="shared" si="2"/>
        <v>724.58811352302848</v>
      </c>
      <c r="H45" s="11">
        <f t="shared" si="1"/>
        <v>1.6204911808284095</v>
      </c>
      <c r="I45" s="9"/>
      <c r="J45" s="9"/>
      <c r="K45" s="9"/>
      <c r="L45" s="9"/>
    </row>
    <row r="46" spans="1:12">
      <c r="A46" s="19">
        <v>46</v>
      </c>
      <c r="B46" s="18" t="s">
        <v>118</v>
      </c>
      <c r="C46" s="5" t="s">
        <v>59</v>
      </c>
      <c r="D46" s="63">
        <f>Data!J46</f>
        <v>691.52</v>
      </c>
      <c r="E46" s="63">
        <f>Data!V46</f>
        <v>716.38</v>
      </c>
      <c r="F46" s="64"/>
      <c r="G46" s="64">
        <f t="shared" si="2"/>
        <v>691.2701555679721</v>
      </c>
      <c r="H46" s="11">
        <f t="shared" si="1"/>
        <v>3.6324213087713497</v>
      </c>
      <c r="I46" s="9"/>
      <c r="J46" s="9"/>
      <c r="K46" s="9"/>
      <c r="L46" s="9"/>
    </row>
    <row r="47" spans="1:12">
      <c r="A47" s="19">
        <v>47</v>
      </c>
      <c r="B47" s="18" t="s">
        <v>119</v>
      </c>
      <c r="C47" s="5" t="s">
        <v>60</v>
      </c>
      <c r="D47" s="63">
        <f>Data!J47</f>
        <v>727.27</v>
      </c>
      <c r="E47" s="63">
        <f>Data!V47</f>
        <v>731.5</v>
      </c>
      <c r="F47" s="64"/>
      <c r="G47" s="64">
        <f t="shared" si="2"/>
        <v>727.00723918313156</v>
      </c>
      <c r="H47" s="11">
        <f t="shared" si="1"/>
        <v>0.61798020359693506</v>
      </c>
      <c r="I47" s="9"/>
      <c r="J47" s="9"/>
      <c r="K47" s="9"/>
      <c r="L47" s="9"/>
    </row>
    <row r="48" spans="1:12">
      <c r="A48" s="19">
        <v>48</v>
      </c>
      <c r="B48" s="18" t="s">
        <v>120</v>
      </c>
      <c r="C48" s="5" t="s">
        <v>61</v>
      </c>
      <c r="D48" s="63">
        <f>Data!J48</f>
        <v>868.87</v>
      </c>
      <c r="E48" s="63">
        <f>Data!V48</f>
        <v>860.26</v>
      </c>
      <c r="F48" s="64"/>
      <c r="G48" s="64">
        <f t="shared" si="2"/>
        <v>868.55607946023827</v>
      </c>
      <c r="H48" s="11">
        <f t="shared" si="1"/>
        <v>-0.95515760656397219</v>
      </c>
      <c r="I48" s="9"/>
      <c r="J48" s="9"/>
      <c r="K48" s="9"/>
      <c r="L48" s="9"/>
    </row>
    <row r="49" spans="1:15">
      <c r="A49" s="19">
        <v>49</v>
      </c>
      <c r="B49" s="18" t="s">
        <v>121</v>
      </c>
      <c r="C49" s="5" t="s">
        <v>62</v>
      </c>
      <c r="D49" s="63">
        <f>Data!J49</f>
        <v>829.31</v>
      </c>
      <c r="E49" s="63">
        <f>Data!V49</f>
        <v>836.63</v>
      </c>
      <c r="F49" s="64"/>
      <c r="G49" s="64">
        <f t="shared" si="2"/>
        <v>829.01037238847027</v>
      </c>
      <c r="H49" s="11">
        <f t="shared" si="1"/>
        <v>0.91912331441363904</v>
      </c>
      <c r="I49" s="9"/>
      <c r="J49" s="9"/>
      <c r="K49" s="9"/>
      <c r="L49" s="9"/>
    </row>
    <row r="50" spans="1:15">
      <c r="A50" s="19">
        <v>50</v>
      </c>
      <c r="B50" s="18" t="s">
        <v>122</v>
      </c>
      <c r="C50" s="5" t="s">
        <v>63</v>
      </c>
      <c r="D50" s="63">
        <f>Data!J50</f>
        <v>789.57</v>
      </c>
      <c r="E50" s="63">
        <f>Data!V50</f>
        <v>808.02</v>
      </c>
      <c r="F50" s="64"/>
      <c r="G50" s="64">
        <f t="shared" si="2"/>
        <v>789.28473035024842</v>
      </c>
      <c r="H50" s="11">
        <f t="shared" si="1"/>
        <v>2.3737022812335029</v>
      </c>
      <c r="I50" s="9"/>
      <c r="J50" s="9"/>
      <c r="K50" s="9"/>
      <c r="L50" s="9"/>
    </row>
    <row r="51" spans="1:15">
      <c r="A51" s="19">
        <v>51</v>
      </c>
      <c r="B51" s="18" t="s">
        <v>123</v>
      </c>
      <c r="C51" s="5" t="s">
        <v>64</v>
      </c>
      <c r="D51" s="63">
        <f>Data!J51</f>
        <v>878.7</v>
      </c>
      <c r="E51" s="63">
        <f>Data!V51</f>
        <v>919.45</v>
      </c>
      <c r="F51" s="64"/>
      <c r="G51" s="64">
        <f t="shared" si="2"/>
        <v>878.38252790602905</v>
      </c>
      <c r="H51" s="11">
        <f t="shared" si="1"/>
        <v>4.6753516593586397</v>
      </c>
      <c r="I51" s="9"/>
      <c r="J51" s="9"/>
      <c r="K51" s="9"/>
      <c r="L51" s="9"/>
    </row>
    <row r="52" spans="1:15">
      <c r="A52" s="19">
        <v>53</v>
      </c>
      <c r="B52" s="18" t="s">
        <v>124</v>
      </c>
      <c r="C52" s="5" t="s">
        <v>65</v>
      </c>
      <c r="D52" s="63">
        <f>Data!J52</f>
        <v>978.67</v>
      </c>
      <c r="E52" s="63">
        <f>Data!V52</f>
        <v>1012.05</v>
      </c>
      <c r="F52" s="64"/>
      <c r="G52" s="64">
        <f t="shared" si="2"/>
        <v>978.31640899714728</v>
      </c>
      <c r="H52" s="11">
        <f t="shared" si="1"/>
        <v>3.4481268731281212</v>
      </c>
      <c r="I52" s="9"/>
      <c r="J52" s="9"/>
      <c r="K52" s="9"/>
      <c r="L52" s="9"/>
    </row>
    <row r="53" spans="1:15">
      <c r="A53" s="19">
        <v>54</v>
      </c>
      <c r="B53" s="18" t="s">
        <v>125</v>
      </c>
      <c r="C53" s="5" t="s">
        <v>66</v>
      </c>
      <c r="D53" s="63">
        <f>Data!J53</f>
        <v>726.12</v>
      </c>
      <c r="E53" s="63">
        <f>Data!V53</f>
        <v>722.1</v>
      </c>
      <c r="F53" s="64"/>
      <c r="G53" s="64">
        <f t="shared" si="2"/>
        <v>725.85765467523129</v>
      </c>
      <c r="H53" s="11">
        <f t="shared" si="1"/>
        <v>-0.51768478998992506</v>
      </c>
      <c r="I53" s="9"/>
      <c r="J53" s="9"/>
      <c r="K53" s="9"/>
      <c r="L53" s="9"/>
    </row>
    <row r="54" spans="1:15">
      <c r="A54" s="19">
        <v>55</v>
      </c>
      <c r="B54" s="18" t="s">
        <v>126</v>
      </c>
      <c r="C54" s="5" t="s">
        <v>67</v>
      </c>
      <c r="D54" s="63">
        <f>Data!J54</f>
        <v>788.05</v>
      </c>
      <c r="E54" s="63">
        <f>Data!V54</f>
        <v>782.9</v>
      </c>
      <c r="F54" s="64"/>
      <c r="G54" s="64">
        <f t="shared" si="2"/>
        <v>787.76527952241497</v>
      </c>
      <c r="H54" s="11">
        <f t="shared" si="1"/>
        <v>-0.61760522440955645</v>
      </c>
      <c r="I54" s="9"/>
      <c r="J54" s="9"/>
      <c r="K54" s="9"/>
      <c r="L54" s="9"/>
    </row>
    <row r="55" spans="1:15">
      <c r="A55" s="19">
        <v>56</v>
      </c>
      <c r="B55" s="18" t="s">
        <v>127</v>
      </c>
      <c r="C55" s="5" t="s">
        <v>68</v>
      </c>
      <c r="D55" s="63">
        <f>Data!J55</f>
        <v>834.31</v>
      </c>
      <c r="E55" s="63">
        <f>Data!V55</f>
        <v>812.67</v>
      </c>
      <c r="F55" s="64"/>
      <c r="G55" s="64">
        <f t="shared" si="2"/>
        <v>834.00856590107992</v>
      </c>
      <c r="H55" s="11">
        <f t="shared" si="1"/>
        <v>-2.5585547647253848</v>
      </c>
      <c r="I55" s="9"/>
      <c r="J55" s="9"/>
      <c r="K55" s="9"/>
      <c r="L55" s="9"/>
    </row>
    <row r="56" spans="1:15">
      <c r="F56" s="9"/>
      <c r="G56" s="9"/>
      <c r="H56" s="11"/>
      <c r="I56" s="9"/>
      <c r="J56" s="9"/>
      <c r="K56" s="9"/>
      <c r="L56" s="9"/>
    </row>
    <row r="57" spans="1:15" ht="26.25" thickBot="1">
      <c r="C57" s="7" t="s">
        <v>69</v>
      </c>
      <c r="D57" s="34" t="s">
        <v>194</v>
      </c>
      <c r="E57" s="35" t="s">
        <v>195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>
      <c r="C58" s="7" t="s">
        <v>193</v>
      </c>
      <c r="D58" s="32">
        <f>Data!J57</f>
        <v>846.98</v>
      </c>
      <c r="E58" s="32">
        <f>Data!V57</f>
        <v>865.61</v>
      </c>
      <c r="F58" s="9"/>
      <c r="G58" s="11">
        <f>D58*$G$61</f>
        <v>846.67398826203305</v>
      </c>
      <c r="H58" s="11">
        <f>((E58/G58)-1)*100</f>
        <v>2.2365174790401898</v>
      </c>
      <c r="I58" s="9"/>
      <c r="J58" s="9"/>
      <c r="K58" s="9"/>
      <c r="L58" s="9"/>
    </row>
    <row r="59" spans="1:15"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5">
      <c r="C60" s="7" t="s">
        <v>70</v>
      </c>
      <c r="D60" s="9"/>
      <c r="E60" s="9"/>
      <c r="F60" s="9"/>
      <c r="G60" s="9"/>
      <c r="H60" s="9"/>
      <c r="I60" s="9"/>
      <c r="J60" s="9"/>
      <c r="K60" s="9"/>
      <c r="L60" s="9"/>
    </row>
    <row r="61" spans="1:15">
      <c r="C61" s="7" t="s">
        <v>71</v>
      </c>
      <c r="D61" s="36">
        <f>Data!J59</f>
        <v>238.03100000000001</v>
      </c>
      <c r="E61" s="36">
        <f>Data!V59</f>
        <v>237.94499999999999</v>
      </c>
      <c r="F61" s="9"/>
      <c r="G61" s="9">
        <f>E61/D61</f>
        <v>0.99963870252194031</v>
      </c>
      <c r="H61" s="9"/>
      <c r="I61" s="9"/>
      <c r="J61" s="9"/>
      <c r="K61" s="9"/>
      <c r="L61" s="9"/>
    </row>
    <row r="62" spans="1:15"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5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>
      <c r="D65" s="33"/>
      <c r="E65" s="33"/>
      <c r="F65" s="33"/>
      <c r="G65" s="33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pane xSplit="1" ySplit="4" topLeftCell="B35" activePane="bottomRight" state="frozen"/>
      <selection pane="topRight"/>
      <selection pane="bottomLeft"/>
      <selection pane="bottomRight" activeCell="S50" sqref="S50"/>
    </sheetView>
  </sheetViews>
  <sheetFormatPr defaultRowHeight="14.25"/>
  <cols>
    <col min="1" max="1" width="23" style="38" customWidth="1"/>
    <col min="2" max="255" width="8" style="38" customWidth="1"/>
    <col min="256" max="16384" width="9.140625" style="38"/>
  </cols>
  <sheetData>
    <row r="1" spans="1:25" ht="15.75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25">
      <c r="A2" s="39" t="s">
        <v>1</v>
      </c>
      <c r="B2" s="40" t="s">
        <v>2</v>
      </c>
    </row>
    <row r="3" spans="1:25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</row>
    <row r="4" spans="1:25" ht="26.25" thickBot="1">
      <c r="A4" s="41" t="s">
        <v>3</v>
      </c>
      <c r="B4" s="42" t="s">
        <v>4</v>
      </c>
      <c r="C4" s="42" t="s">
        <v>5</v>
      </c>
      <c r="D4" s="42" t="s">
        <v>6</v>
      </c>
      <c r="E4" s="42" t="s">
        <v>7</v>
      </c>
      <c r="F4" s="42" t="s">
        <v>8</v>
      </c>
      <c r="G4" s="42" t="s">
        <v>9</v>
      </c>
      <c r="H4" s="42" t="s">
        <v>10</v>
      </c>
      <c r="I4" s="42" t="s">
        <v>11</v>
      </c>
      <c r="J4" s="42" t="s">
        <v>12</v>
      </c>
      <c r="K4" s="42" t="s">
        <v>13</v>
      </c>
      <c r="L4" s="42" t="s">
        <v>14</v>
      </c>
      <c r="M4" s="42" t="s">
        <v>15</v>
      </c>
      <c r="N4" s="42" t="s">
        <v>16</v>
      </c>
      <c r="O4" s="42" t="s">
        <v>17</v>
      </c>
      <c r="P4" s="42" t="s">
        <v>183</v>
      </c>
      <c r="Q4" s="42" t="s">
        <v>192</v>
      </c>
      <c r="R4" s="42" t="s">
        <v>191</v>
      </c>
      <c r="S4" s="42" t="s">
        <v>190</v>
      </c>
      <c r="T4" s="42" t="s">
        <v>189</v>
      </c>
      <c r="U4" s="42" t="s">
        <v>188</v>
      </c>
      <c r="V4" s="42" t="s">
        <v>187</v>
      </c>
      <c r="W4" s="42" t="s">
        <v>186</v>
      </c>
      <c r="X4" s="42" t="s">
        <v>185</v>
      </c>
      <c r="Y4" s="42" t="s">
        <v>184</v>
      </c>
    </row>
    <row r="5" spans="1:25" ht="15" thickTop="1">
      <c r="A5" s="43" t="s">
        <v>18</v>
      </c>
      <c r="B5" s="48">
        <f>'BLS Data Series_Sept'!B5</f>
        <v>717.85</v>
      </c>
      <c r="C5" s="48">
        <f>'BLS Data Series_Sept'!C5</f>
        <v>734.62</v>
      </c>
      <c r="D5" s="48">
        <f>'BLS Data Series_Sept'!D5</f>
        <v>746.28</v>
      </c>
      <c r="E5" s="48">
        <f>'BLS Data Series_Sept'!E5</f>
        <v>734.07</v>
      </c>
      <c r="F5" s="48">
        <f>'BLS Data Series_Sept'!F5</f>
        <v>731.66</v>
      </c>
      <c r="G5" s="48">
        <f>'BLS Data Series_Sept'!G5</f>
        <v>748.52</v>
      </c>
      <c r="H5" s="48">
        <f>'BLS Data Series_Sept'!H5</f>
        <v>731.72</v>
      </c>
      <c r="I5" s="48">
        <f>'BLS Data Series_Sept'!I5</f>
        <v>738.63</v>
      </c>
      <c r="J5" s="48">
        <f>'BLS Data Series_Sept'!J5</f>
        <v>735.92</v>
      </c>
      <c r="K5" s="48">
        <f>'BLS Data Series_Sept'!K5</f>
        <v>730.4</v>
      </c>
      <c r="L5" s="48">
        <f>'BLS Data Series_Sept'!L5</f>
        <v>746.18</v>
      </c>
      <c r="M5" s="48">
        <f>'BLS Data Series_Sept'!M5</f>
        <v>737.69</v>
      </c>
      <c r="N5" s="48">
        <f>'BLS Data Series_Sept'!N5</f>
        <v>732.9</v>
      </c>
      <c r="O5" s="48">
        <f>'BLS Data Series_Sept'!O5</f>
        <v>757.56</v>
      </c>
      <c r="P5" s="48">
        <f>'BLS Data Series_Sept'!P5</f>
        <v>753.67</v>
      </c>
      <c r="Q5" s="48">
        <f>'BLS Data Series_Sept'!Q5</f>
        <v>726.53</v>
      </c>
      <c r="R5" s="48">
        <f>'BLS Data Series_Sept'!R5</f>
        <v>731.66</v>
      </c>
      <c r="S5" s="48">
        <f>'BLS Data Series_Sept'!S5</f>
        <v>735.56</v>
      </c>
      <c r="T5" s="48">
        <f>'BLS Data Series_Sept'!T5</f>
        <v>735.61</v>
      </c>
      <c r="U5" s="48">
        <f>'BLS Data Series_Sept'!U5</f>
        <v>753.54</v>
      </c>
      <c r="V5" s="48">
        <f>'BLS Data Series_Sept'!V5</f>
        <v>737.8</v>
      </c>
    </row>
    <row r="6" spans="1:25">
      <c r="A6" s="43" t="s">
        <v>19</v>
      </c>
      <c r="B6" s="48">
        <f>'BLS Data Series_Sept'!B6</f>
        <v>907.85</v>
      </c>
      <c r="C6" s="48">
        <f>'BLS Data Series_Sept'!C6</f>
        <v>943.58</v>
      </c>
      <c r="D6" s="48">
        <f>'BLS Data Series_Sept'!D6</f>
        <v>933.85</v>
      </c>
      <c r="E6" s="48">
        <f>'BLS Data Series_Sept'!E6</f>
        <v>921.74</v>
      </c>
      <c r="F6" s="48">
        <f>'BLS Data Series_Sept'!F6</f>
        <v>923.09</v>
      </c>
      <c r="G6" s="48">
        <f>'BLS Data Series_Sept'!G6</f>
        <v>948.16</v>
      </c>
      <c r="H6" s="48">
        <f>'BLS Data Series_Sept'!H6</f>
        <v>954.43</v>
      </c>
      <c r="I6" s="48">
        <f>'BLS Data Series_Sept'!I6</f>
        <v>951.34</v>
      </c>
      <c r="J6" s="48">
        <f>'BLS Data Series_Sept'!J6</f>
        <v>949.98</v>
      </c>
      <c r="K6" s="48">
        <f>'BLS Data Series_Sept'!K6</f>
        <v>954.6</v>
      </c>
      <c r="L6" s="48">
        <f>'BLS Data Series_Sept'!L6</f>
        <v>938.45</v>
      </c>
      <c r="M6" s="48">
        <f>'BLS Data Series_Sept'!M6</f>
        <v>924.05</v>
      </c>
      <c r="N6" s="48">
        <f>'BLS Data Series_Sept'!N6</f>
        <v>917.63</v>
      </c>
      <c r="O6" s="48">
        <f>'BLS Data Series_Sept'!O6</f>
        <v>941.95</v>
      </c>
      <c r="P6" s="48">
        <f>'BLS Data Series_Sept'!P6</f>
        <v>957.95</v>
      </c>
      <c r="Q6" s="48">
        <f>'BLS Data Series_Sept'!Q6</f>
        <v>954.72</v>
      </c>
      <c r="R6" s="48">
        <f>'BLS Data Series_Sept'!R6</f>
        <v>966.05</v>
      </c>
      <c r="S6" s="48">
        <f>'BLS Data Series_Sept'!S6</f>
        <v>976.8</v>
      </c>
      <c r="T6" s="48">
        <f>'BLS Data Series_Sept'!T6</f>
        <v>997.39</v>
      </c>
      <c r="U6" s="48">
        <f>'BLS Data Series_Sept'!U6</f>
        <v>1015.13</v>
      </c>
      <c r="V6" s="48">
        <f>'BLS Data Series_Sept'!V6</f>
        <v>962.8</v>
      </c>
    </row>
    <row r="7" spans="1:25">
      <c r="A7" s="43" t="s">
        <v>20</v>
      </c>
      <c r="B7" s="48">
        <f>'BLS Data Series_Sept'!B7</f>
        <v>802.13</v>
      </c>
      <c r="C7" s="48">
        <f>'BLS Data Series_Sept'!C7</f>
        <v>818.05</v>
      </c>
      <c r="D7" s="48">
        <f>'BLS Data Series_Sept'!D7</f>
        <v>813.12</v>
      </c>
      <c r="E7" s="48">
        <f>'BLS Data Series_Sept'!E7</f>
        <v>790.51</v>
      </c>
      <c r="F7" s="48">
        <f>'BLS Data Series_Sept'!F7</f>
        <v>784.44</v>
      </c>
      <c r="G7" s="48">
        <f>'BLS Data Series_Sept'!G7</f>
        <v>799.56</v>
      </c>
      <c r="H7" s="48">
        <f>'BLS Data Series_Sept'!H7</f>
        <v>781.81</v>
      </c>
      <c r="I7" s="48">
        <f>'BLS Data Series_Sept'!I7</f>
        <v>780.67</v>
      </c>
      <c r="J7" s="48">
        <f>'BLS Data Series_Sept'!J7</f>
        <v>773.26</v>
      </c>
      <c r="K7" s="48">
        <f>'BLS Data Series_Sept'!K7</f>
        <v>775.43</v>
      </c>
      <c r="L7" s="48">
        <f>'BLS Data Series_Sept'!L7</f>
        <v>793.44</v>
      </c>
      <c r="M7" s="48">
        <f>'BLS Data Series_Sept'!M7</f>
        <v>778.15</v>
      </c>
      <c r="N7" s="48">
        <f>'BLS Data Series_Sept'!N7</f>
        <v>788.1</v>
      </c>
      <c r="O7" s="48">
        <f>'BLS Data Series_Sept'!O7</f>
        <v>807.65</v>
      </c>
      <c r="P7" s="48">
        <f>'BLS Data Series_Sept'!P7</f>
        <v>802.7</v>
      </c>
      <c r="Q7" s="48">
        <f>'BLS Data Series_Sept'!Q7</f>
        <v>799.84</v>
      </c>
      <c r="R7" s="48">
        <f>'BLS Data Series_Sept'!R7</f>
        <v>794.42</v>
      </c>
      <c r="S7" s="48">
        <f>'BLS Data Series_Sept'!S7</f>
        <v>798.66</v>
      </c>
      <c r="T7" s="48">
        <f>'BLS Data Series_Sept'!T7</f>
        <v>796.49</v>
      </c>
      <c r="U7" s="48">
        <f>'BLS Data Series_Sept'!U7</f>
        <v>819.94</v>
      </c>
      <c r="V7" s="48">
        <f>'BLS Data Series_Sept'!V7</f>
        <v>800.4</v>
      </c>
    </row>
    <row r="8" spans="1:25">
      <c r="A8" s="43" t="s">
        <v>21</v>
      </c>
      <c r="B8" s="48">
        <f>'BLS Data Series_Sept'!B8</f>
        <v>680.34</v>
      </c>
      <c r="C8" s="48">
        <f>'BLS Data Series_Sept'!C8</f>
        <v>689.5</v>
      </c>
      <c r="D8" s="48">
        <f>'BLS Data Series_Sept'!D8</f>
        <v>699.29</v>
      </c>
      <c r="E8" s="48">
        <f>'BLS Data Series_Sept'!E8</f>
        <v>681.45</v>
      </c>
      <c r="F8" s="48">
        <f>'BLS Data Series_Sept'!F8</f>
        <v>677.9</v>
      </c>
      <c r="G8" s="48">
        <f>'BLS Data Series_Sept'!G8</f>
        <v>694.35</v>
      </c>
      <c r="H8" s="48">
        <f>'BLS Data Series_Sept'!H8</f>
        <v>677.69</v>
      </c>
      <c r="I8" s="48">
        <f>'BLS Data Series_Sept'!I8</f>
        <v>678.65</v>
      </c>
      <c r="J8" s="48">
        <f>'BLS Data Series_Sept'!J8</f>
        <v>679.3</v>
      </c>
      <c r="K8" s="48">
        <f>'BLS Data Series_Sept'!K8</f>
        <v>675.12</v>
      </c>
      <c r="L8" s="48">
        <f>'BLS Data Series_Sept'!L8</f>
        <v>684.39</v>
      </c>
      <c r="M8" s="48">
        <f>'BLS Data Series_Sept'!M8</f>
        <v>675.12</v>
      </c>
      <c r="N8" s="48">
        <f>'BLS Data Series_Sept'!N8</f>
        <v>670.89</v>
      </c>
      <c r="O8" s="48">
        <f>'BLS Data Series_Sept'!O8</f>
        <v>674.57</v>
      </c>
      <c r="P8" s="48">
        <f>'BLS Data Series_Sept'!P8</f>
        <v>674.24</v>
      </c>
      <c r="Q8" s="48">
        <f>'BLS Data Series_Sept'!Q8</f>
        <v>670.55</v>
      </c>
      <c r="R8" s="48">
        <f>'BLS Data Series_Sept'!R8</f>
        <v>666.79</v>
      </c>
      <c r="S8" s="48">
        <f>'BLS Data Series_Sept'!S8</f>
        <v>661.65</v>
      </c>
      <c r="T8" s="48">
        <f>'BLS Data Series_Sept'!T8</f>
        <v>669.3</v>
      </c>
      <c r="U8" s="48">
        <f>'BLS Data Series_Sept'!U8</f>
        <v>684.39</v>
      </c>
      <c r="V8" s="48">
        <f>'BLS Data Series_Sept'!V8</f>
        <v>671.49</v>
      </c>
    </row>
    <row r="9" spans="1:25">
      <c r="A9" s="43" t="s">
        <v>22</v>
      </c>
      <c r="B9" s="48">
        <f>'BLS Data Series_Sept'!B9</f>
        <v>929.2</v>
      </c>
      <c r="C9" s="48">
        <f>'BLS Data Series_Sept'!C9</f>
        <v>962.54</v>
      </c>
      <c r="D9" s="48">
        <f>'BLS Data Series_Sept'!D9</f>
        <v>957.7</v>
      </c>
      <c r="E9" s="48">
        <f>'BLS Data Series_Sept'!E9</f>
        <v>933.66</v>
      </c>
      <c r="F9" s="48">
        <f>'BLS Data Series_Sept'!F9</f>
        <v>930.58</v>
      </c>
      <c r="G9" s="48">
        <f>'BLS Data Series_Sept'!G9</f>
        <v>958.65</v>
      </c>
      <c r="H9" s="48">
        <f>'BLS Data Series_Sept'!H9</f>
        <v>939.13</v>
      </c>
      <c r="I9" s="48">
        <f>'BLS Data Series_Sept'!I9</f>
        <v>941.85</v>
      </c>
      <c r="J9" s="48">
        <f>'BLS Data Series_Sept'!J9</f>
        <v>943.94</v>
      </c>
      <c r="K9" s="48">
        <f>'BLS Data Series_Sept'!K9</f>
        <v>947.02</v>
      </c>
      <c r="L9" s="48">
        <f>'BLS Data Series_Sept'!L9</f>
        <v>976.85</v>
      </c>
      <c r="M9" s="48">
        <f>'BLS Data Series_Sept'!M9</f>
        <v>948.71</v>
      </c>
      <c r="N9" s="48">
        <f>'BLS Data Series_Sept'!N9</f>
        <v>955.48</v>
      </c>
      <c r="O9" s="48">
        <f>'BLS Data Series_Sept'!O9</f>
        <v>981.39</v>
      </c>
      <c r="P9" s="48">
        <f>'BLS Data Series_Sept'!P9</f>
        <v>981.05</v>
      </c>
      <c r="Q9" s="48">
        <f>'BLS Data Series_Sept'!Q9</f>
        <v>962.17</v>
      </c>
      <c r="R9" s="48">
        <f>'BLS Data Series_Sept'!R9</f>
        <v>961.09</v>
      </c>
      <c r="S9" s="48">
        <f>'BLS Data Series_Sept'!S9</f>
        <v>963.24</v>
      </c>
      <c r="T9" s="48">
        <f>'BLS Data Series_Sept'!T9</f>
        <v>964.28</v>
      </c>
      <c r="U9" s="48">
        <f>'BLS Data Series_Sept'!U9</f>
        <v>994.74</v>
      </c>
      <c r="V9" s="48">
        <f>'BLS Data Series_Sept'!V9</f>
        <v>963.93</v>
      </c>
    </row>
    <row r="10" spans="1:25">
      <c r="A10" s="43" t="s">
        <v>23</v>
      </c>
      <c r="B10" s="48">
        <f>'BLS Data Series_Sept'!B10</f>
        <v>890.57</v>
      </c>
      <c r="C10" s="48">
        <f>'BLS Data Series_Sept'!C10</f>
        <v>917</v>
      </c>
      <c r="D10" s="48">
        <f>'BLS Data Series_Sept'!D10</f>
        <v>921.01</v>
      </c>
      <c r="E10" s="48">
        <f>'BLS Data Series_Sept'!E10</f>
        <v>898.54</v>
      </c>
      <c r="F10" s="48">
        <f>'BLS Data Series_Sept'!F10</f>
        <v>894.78</v>
      </c>
      <c r="G10" s="48">
        <f>'BLS Data Series_Sept'!G10</f>
        <v>928.93</v>
      </c>
      <c r="H10" s="48">
        <f>'BLS Data Series_Sept'!H10</f>
        <v>900.45</v>
      </c>
      <c r="I10" s="48">
        <f>'BLS Data Series_Sept'!I10</f>
        <v>897.35</v>
      </c>
      <c r="J10" s="48">
        <f>'BLS Data Series_Sept'!J10</f>
        <v>903.46</v>
      </c>
      <c r="K10" s="48">
        <f>'BLS Data Series_Sept'!K10</f>
        <v>908.73</v>
      </c>
      <c r="L10" s="48">
        <f>'BLS Data Series_Sept'!L10</f>
        <v>917.1</v>
      </c>
      <c r="M10" s="48">
        <f>'BLS Data Series_Sept'!M10</f>
        <v>901.6</v>
      </c>
      <c r="N10" s="48">
        <f>'BLS Data Series_Sept'!N10</f>
        <v>895.1</v>
      </c>
      <c r="O10" s="48">
        <f>'BLS Data Series_Sept'!O10</f>
        <v>920.2</v>
      </c>
      <c r="P10" s="48">
        <f>'BLS Data Series_Sept'!P10</f>
        <v>925.29</v>
      </c>
      <c r="Q10" s="48">
        <f>'BLS Data Series_Sept'!Q10</f>
        <v>905.52</v>
      </c>
      <c r="R10" s="48">
        <f>'BLS Data Series_Sept'!R10</f>
        <v>907.19</v>
      </c>
      <c r="S10" s="48">
        <f>'BLS Data Series_Sept'!S10</f>
        <v>898.62</v>
      </c>
      <c r="T10" s="48">
        <f>'BLS Data Series_Sept'!T10</f>
        <v>913.2</v>
      </c>
      <c r="U10" s="48">
        <f>'BLS Data Series_Sept'!U10</f>
        <v>940.64</v>
      </c>
      <c r="V10" s="48">
        <f>'BLS Data Series_Sept'!V10</f>
        <v>911.91</v>
      </c>
    </row>
    <row r="11" spans="1:25">
      <c r="A11" s="43" t="s">
        <v>24</v>
      </c>
      <c r="B11" s="48">
        <f>'BLS Data Series_Sept'!B11</f>
        <v>924.29</v>
      </c>
      <c r="C11" s="48">
        <f>'BLS Data Series_Sept'!C11</f>
        <v>931.52</v>
      </c>
      <c r="D11" s="48">
        <f>'BLS Data Series_Sept'!D11</f>
        <v>945.84</v>
      </c>
      <c r="E11" s="48">
        <f>'BLS Data Series_Sept'!E11</f>
        <v>940.13</v>
      </c>
      <c r="F11" s="48">
        <f>'BLS Data Series_Sept'!F11</f>
        <v>931.97</v>
      </c>
      <c r="G11" s="48">
        <f>'BLS Data Series_Sept'!G11</f>
        <v>950.79</v>
      </c>
      <c r="H11" s="48">
        <f>'BLS Data Series_Sept'!H11</f>
        <v>940.23</v>
      </c>
      <c r="I11" s="48">
        <f>'BLS Data Series_Sept'!I11</f>
        <v>945.72</v>
      </c>
      <c r="J11" s="48">
        <f>'BLS Data Series_Sept'!J11</f>
        <v>958.01</v>
      </c>
      <c r="K11" s="48">
        <f>'BLS Data Series_Sept'!K11</f>
        <v>957.22</v>
      </c>
      <c r="L11" s="48">
        <f>'BLS Data Series_Sept'!L11</f>
        <v>980.17</v>
      </c>
      <c r="M11" s="48">
        <f>'BLS Data Series_Sept'!M11</f>
        <v>962.29</v>
      </c>
      <c r="N11" s="48">
        <f>'BLS Data Series_Sept'!N11</f>
        <v>956.09</v>
      </c>
      <c r="O11" s="48">
        <f>'BLS Data Series_Sept'!O11</f>
        <v>972.94</v>
      </c>
      <c r="P11" s="48">
        <f>'BLS Data Series_Sept'!P11</f>
        <v>975.41</v>
      </c>
      <c r="Q11" s="48">
        <f>'BLS Data Series_Sept'!Q11</f>
        <v>959.58</v>
      </c>
      <c r="R11" s="48">
        <f>'BLS Data Series_Sept'!R11</f>
        <v>955.04</v>
      </c>
      <c r="S11" s="48">
        <f>'BLS Data Series_Sept'!S11</f>
        <v>957.38</v>
      </c>
      <c r="T11" s="48">
        <f>'BLS Data Series_Sept'!T11</f>
        <v>961.59</v>
      </c>
      <c r="U11" s="48">
        <f>'BLS Data Series_Sept'!U11</f>
        <v>997.9</v>
      </c>
      <c r="V11" s="48">
        <f>'BLS Data Series_Sept'!V11</f>
        <v>984.68</v>
      </c>
    </row>
    <row r="12" spans="1:25">
      <c r="A12" s="43" t="s">
        <v>25</v>
      </c>
      <c r="B12" s="48">
        <f>'BLS Data Series_Sept'!B12</f>
        <v>700.21</v>
      </c>
      <c r="C12" s="48">
        <f>'BLS Data Series_Sept'!C12</f>
        <v>709.44</v>
      </c>
      <c r="D12" s="48">
        <f>'BLS Data Series_Sept'!D12</f>
        <v>714.59</v>
      </c>
      <c r="E12" s="48">
        <f>'BLS Data Series_Sept'!E12</f>
        <v>704.49</v>
      </c>
      <c r="F12" s="48">
        <f>'BLS Data Series_Sept'!F12</f>
        <v>710.57</v>
      </c>
      <c r="G12" s="48">
        <f>'BLS Data Series_Sept'!G12</f>
        <v>717.55</v>
      </c>
      <c r="H12" s="48">
        <f>'BLS Data Series_Sept'!H12</f>
        <v>707.35</v>
      </c>
      <c r="I12" s="48">
        <f>'BLS Data Series_Sept'!I12</f>
        <v>713.89</v>
      </c>
      <c r="J12" s="48">
        <f>'BLS Data Series_Sept'!J12</f>
        <v>715.77</v>
      </c>
      <c r="K12" s="48">
        <f>'BLS Data Series_Sept'!K12</f>
        <v>715.58</v>
      </c>
      <c r="L12" s="48">
        <f>'BLS Data Series_Sept'!L12</f>
        <v>726.62</v>
      </c>
      <c r="M12" s="48">
        <f>'BLS Data Series_Sept'!M12</f>
        <v>726.36</v>
      </c>
      <c r="N12" s="48">
        <f>'BLS Data Series_Sept'!N12</f>
        <v>730.19</v>
      </c>
      <c r="O12" s="48">
        <f>'BLS Data Series_Sept'!O12</f>
        <v>747.66</v>
      </c>
      <c r="P12" s="48">
        <f>'BLS Data Series_Sept'!P12</f>
        <v>748.99</v>
      </c>
      <c r="Q12" s="48">
        <f>'BLS Data Series_Sept'!Q12</f>
        <v>741.92</v>
      </c>
      <c r="R12" s="48">
        <f>'BLS Data Series_Sept'!R12</f>
        <v>739.14</v>
      </c>
      <c r="S12" s="48">
        <f>'BLS Data Series_Sept'!S12</f>
        <v>729.3</v>
      </c>
      <c r="T12" s="48">
        <f>'BLS Data Series_Sept'!T12</f>
        <v>739.14</v>
      </c>
      <c r="U12" s="48">
        <f>'BLS Data Series_Sept'!U12</f>
        <v>760.12</v>
      </c>
      <c r="V12" s="48">
        <f>'BLS Data Series_Sept'!V12</f>
        <v>756.04</v>
      </c>
    </row>
    <row r="13" spans="1:25">
      <c r="A13" s="43" t="s">
        <v>26</v>
      </c>
      <c r="B13" s="48">
        <f>'BLS Data Series_Sept'!B13</f>
        <v>1393.69</v>
      </c>
      <c r="C13" s="48">
        <f>'BLS Data Series_Sept'!C13</f>
        <v>1455.89</v>
      </c>
      <c r="D13" s="48">
        <f>'BLS Data Series_Sept'!D13</f>
        <v>1439.37</v>
      </c>
      <c r="E13" s="48">
        <f>'BLS Data Series_Sept'!E13</f>
        <v>1380.96</v>
      </c>
      <c r="F13" s="48">
        <f>'BLS Data Series_Sept'!F13</f>
        <v>1387.44</v>
      </c>
      <c r="G13" s="48">
        <f>'BLS Data Series_Sept'!G13</f>
        <v>1432.52</v>
      </c>
      <c r="H13" s="48">
        <f>'BLS Data Series_Sept'!H13</f>
        <v>1377</v>
      </c>
      <c r="I13" s="48">
        <f>'BLS Data Series_Sept'!I13</f>
        <v>1379.52</v>
      </c>
      <c r="J13" s="48">
        <f>'BLS Data Series_Sept'!J13</f>
        <v>1387.66</v>
      </c>
      <c r="K13" s="48">
        <f>'BLS Data Series_Sept'!K13</f>
        <v>1380.09</v>
      </c>
      <c r="L13" s="48">
        <f>'BLS Data Series_Sept'!L13</f>
        <v>1459.76</v>
      </c>
      <c r="M13" s="48">
        <f>'BLS Data Series_Sept'!M13</f>
        <v>1394.09</v>
      </c>
      <c r="N13" s="48">
        <f>'BLS Data Series_Sept'!N13</f>
        <v>1397.88</v>
      </c>
      <c r="O13" s="48">
        <f>'BLS Data Series_Sept'!O13</f>
        <v>1489.66</v>
      </c>
      <c r="P13" s="48">
        <f>'BLS Data Series_Sept'!P13</f>
        <v>1474.56</v>
      </c>
      <c r="Q13" s="48">
        <f>'BLS Data Series_Sept'!Q13</f>
        <v>1382.02</v>
      </c>
      <c r="R13" s="48">
        <f>'BLS Data Series_Sept'!R13</f>
        <v>1366.49</v>
      </c>
      <c r="S13" s="48">
        <f>'BLS Data Series_Sept'!S13</f>
        <v>1359.3</v>
      </c>
      <c r="T13" s="48">
        <f>'BLS Data Series_Sept'!T13</f>
        <v>1317.75</v>
      </c>
      <c r="U13" s="48">
        <f>'BLS Data Series_Sept'!U13</f>
        <v>1363.12</v>
      </c>
      <c r="V13" s="48">
        <f>'BLS Data Series_Sept'!V13</f>
        <v>1307.5999999999999</v>
      </c>
    </row>
    <row r="14" spans="1:25">
      <c r="A14" s="43" t="s">
        <v>27</v>
      </c>
      <c r="B14" s="48">
        <f>'BLS Data Series_Sept'!B14</f>
        <v>757.19</v>
      </c>
      <c r="C14" s="48">
        <f>'BLS Data Series_Sept'!C14</f>
        <v>767.43</v>
      </c>
      <c r="D14" s="48">
        <f>'BLS Data Series_Sept'!D14</f>
        <v>764.31</v>
      </c>
      <c r="E14" s="48">
        <f>'BLS Data Series_Sept'!E14</f>
        <v>765.74</v>
      </c>
      <c r="F14" s="48">
        <f>'BLS Data Series_Sept'!F14</f>
        <v>756.5</v>
      </c>
      <c r="G14" s="48">
        <f>'BLS Data Series_Sept'!G14</f>
        <v>766.59</v>
      </c>
      <c r="H14" s="48">
        <f>'BLS Data Series_Sept'!H14</f>
        <v>762.15</v>
      </c>
      <c r="I14" s="48">
        <f>'BLS Data Series_Sept'!I14</f>
        <v>766.09</v>
      </c>
      <c r="J14" s="48">
        <f>'BLS Data Series_Sept'!J14</f>
        <v>762.15</v>
      </c>
      <c r="K14" s="48">
        <f>'BLS Data Series_Sept'!K14</f>
        <v>758.21</v>
      </c>
      <c r="L14" s="48">
        <f>'BLS Data Series_Sept'!L14</f>
        <v>770.89</v>
      </c>
      <c r="M14" s="48">
        <f>'BLS Data Series_Sept'!M14</f>
        <v>761.27</v>
      </c>
      <c r="N14" s="48">
        <f>'BLS Data Series_Sept'!N14</f>
        <v>761.11</v>
      </c>
      <c r="O14" s="48">
        <f>'BLS Data Series_Sept'!O14</f>
        <v>781.79</v>
      </c>
      <c r="P14" s="48">
        <f>'BLS Data Series_Sept'!P14</f>
        <v>779.02</v>
      </c>
      <c r="Q14" s="48">
        <f>'BLS Data Series_Sept'!Q14</f>
        <v>768.66</v>
      </c>
      <c r="R14" s="48">
        <f>'BLS Data Series_Sept'!R14</f>
        <v>769.84</v>
      </c>
      <c r="S14" s="48">
        <f>'BLS Data Series_Sept'!S14</f>
        <v>764.18</v>
      </c>
      <c r="T14" s="48">
        <f>'BLS Data Series_Sept'!T14</f>
        <v>771.21</v>
      </c>
      <c r="U14" s="48">
        <f>'BLS Data Series_Sept'!U14</f>
        <v>786.6</v>
      </c>
      <c r="V14" s="48">
        <f>'BLS Data Series_Sept'!V14</f>
        <v>773.84</v>
      </c>
    </row>
    <row r="15" spans="1:25">
      <c r="A15" s="43" t="s">
        <v>28</v>
      </c>
      <c r="B15" s="48">
        <f>'BLS Data Series_Sept'!B15</f>
        <v>798.22</v>
      </c>
      <c r="C15" s="48">
        <f>'BLS Data Series_Sept'!C15</f>
        <v>803.76</v>
      </c>
      <c r="D15" s="48">
        <f>'BLS Data Series_Sept'!D15</f>
        <v>826.98</v>
      </c>
      <c r="E15" s="48">
        <f>'BLS Data Series_Sept'!E15</f>
        <v>807.84</v>
      </c>
      <c r="F15" s="48">
        <f>'BLS Data Series_Sept'!F15</f>
        <v>806.08</v>
      </c>
      <c r="G15" s="48">
        <f>'BLS Data Series_Sept'!G15</f>
        <v>834.86</v>
      </c>
      <c r="H15" s="48">
        <f>'BLS Data Series_Sept'!H15</f>
        <v>816.29</v>
      </c>
      <c r="I15" s="48">
        <f>'BLS Data Series_Sept'!I15</f>
        <v>830.48</v>
      </c>
      <c r="J15" s="48">
        <f>'BLS Data Series_Sept'!J15</f>
        <v>825.67</v>
      </c>
      <c r="K15" s="48">
        <f>'BLS Data Series_Sept'!K15</f>
        <v>822.15</v>
      </c>
      <c r="L15" s="48">
        <f>'BLS Data Series_Sept'!L15</f>
        <v>850.84</v>
      </c>
      <c r="M15" s="48">
        <f>'BLS Data Series_Sept'!M15</f>
        <v>831.42</v>
      </c>
      <c r="N15" s="48">
        <f>'BLS Data Series_Sept'!N15</f>
        <v>830.68</v>
      </c>
      <c r="O15" s="48">
        <f>'BLS Data Series_Sept'!O15</f>
        <v>849.32</v>
      </c>
      <c r="P15" s="48">
        <f>'BLS Data Series_Sept'!P15</f>
        <v>844.38</v>
      </c>
      <c r="Q15" s="48">
        <f>'BLS Data Series_Sept'!Q15</f>
        <v>823.02</v>
      </c>
      <c r="R15" s="48">
        <f>'BLS Data Series_Sept'!R15</f>
        <v>824.85</v>
      </c>
      <c r="S15" s="48">
        <f>'BLS Data Series_Sept'!S15</f>
        <v>820.99</v>
      </c>
      <c r="T15" s="48">
        <f>'BLS Data Series_Sept'!T15</f>
        <v>826.61</v>
      </c>
      <c r="U15" s="48">
        <f>'BLS Data Series_Sept'!U15</f>
        <v>848.7</v>
      </c>
      <c r="V15" s="48">
        <f>'BLS Data Series_Sept'!V15</f>
        <v>826.5</v>
      </c>
    </row>
    <row r="16" spans="1:25">
      <c r="A16" s="43" t="s">
        <v>29</v>
      </c>
      <c r="B16" s="48">
        <f>'BLS Data Series_Sept'!B16</f>
        <v>796.14</v>
      </c>
      <c r="C16" s="48">
        <f>'BLS Data Series_Sept'!C16</f>
        <v>821.48</v>
      </c>
      <c r="D16" s="48">
        <f>'BLS Data Series_Sept'!D16</f>
        <v>825.25</v>
      </c>
      <c r="E16" s="48">
        <f>'BLS Data Series_Sept'!E16</f>
        <v>804.27</v>
      </c>
      <c r="F16" s="48">
        <f>'BLS Data Series_Sept'!F16</f>
        <v>804</v>
      </c>
      <c r="G16" s="48">
        <f>'BLS Data Series_Sept'!G16</f>
        <v>834.52</v>
      </c>
      <c r="H16" s="48">
        <f>'BLS Data Series_Sept'!H16</f>
        <v>820.51</v>
      </c>
      <c r="I16" s="48">
        <f>'BLS Data Series_Sept'!I16</f>
        <v>823.2</v>
      </c>
      <c r="J16" s="48">
        <f>'BLS Data Series_Sept'!J16</f>
        <v>824.44</v>
      </c>
      <c r="K16" s="48">
        <f>'BLS Data Series_Sept'!K16</f>
        <v>809.49</v>
      </c>
      <c r="L16" s="48">
        <f>'BLS Data Series_Sept'!L16</f>
        <v>832.58</v>
      </c>
      <c r="M16" s="48">
        <f>'BLS Data Series_Sept'!M16</f>
        <v>815.39</v>
      </c>
      <c r="N16" s="48">
        <f>'BLS Data Series_Sept'!N16</f>
        <v>813.07</v>
      </c>
      <c r="O16" s="48">
        <f>'BLS Data Series_Sept'!O16</f>
        <v>838.86</v>
      </c>
      <c r="P16" s="48">
        <f>'BLS Data Series_Sept'!P16</f>
        <v>838.86</v>
      </c>
      <c r="Q16" s="48">
        <f>'BLS Data Series_Sept'!Q16</f>
        <v>809.82</v>
      </c>
      <c r="R16" s="48">
        <f>'BLS Data Series_Sept'!R16</f>
        <v>810.81</v>
      </c>
      <c r="S16" s="48">
        <f>'BLS Data Series_Sept'!S16</f>
        <v>803.42</v>
      </c>
      <c r="T16" s="48">
        <f>'BLS Data Series_Sept'!T16</f>
        <v>812.85</v>
      </c>
      <c r="U16" s="48">
        <f>'BLS Data Series_Sept'!U16</f>
        <v>833</v>
      </c>
      <c r="V16" s="48">
        <f>'BLS Data Series_Sept'!V16</f>
        <v>791.99</v>
      </c>
    </row>
    <row r="17" spans="1:22">
      <c r="A17" s="43" t="s">
        <v>30</v>
      </c>
      <c r="B17" s="48">
        <f>'BLS Data Series_Sept'!B17</f>
        <v>685.75</v>
      </c>
      <c r="C17" s="48">
        <f>'BLS Data Series_Sept'!C17</f>
        <v>714.22</v>
      </c>
      <c r="D17" s="48">
        <f>'BLS Data Series_Sept'!D17</f>
        <v>711.54</v>
      </c>
      <c r="E17" s="48">
        <f>'BLS Data Series_Sept'!E17</f>
        <v>699.93</v>
      </c>
      <c r="F17" s="48">
        <f>'BLS Data Series_Sept'!F17</f>
        <v>698.8</v>
      </c>
      <c r="G17" s="48">
        <f>'BLS Data Series_Sept'!G17</f>
        <v>717.06</v>
      </c>
      <c r="H17" s="48">
        <f>'BLS Data Series_Sept'!H17</f>
        <v>705.29</v>
      </c>
      <c r="I17" s="48">
        <f>'BLS Data Series_Sept'!I17</f>
        <v>722.07</v>
      </c>
      <c r="J17" s="48">
        <f>'BLS Data Series_Sept'!J17</f>
        <v>720.92</v>
      </c>
      <c r="K17" s="48">
        <f>'BLS Data Series_Sept'!K17</f>
        <v>721.94</v>
      </c>
      <c r="L17" s="48">
        <f>'BLS Data Series_Sept'!L17</f>
        <v>740.52</v>
      </c>
      <c r="M17" s="48">
        <f>'BLS Data Series_Sept'!M17</f>
        <v>722.94</v>
      </c>
      <c r="N17" s="48">
        <f>'BLS Data Series_Sept'!N17</f>
        <v>717.53</v>
      </c>
      <c r="O17" s="48">
        <f>'BLS Data Series_Sept'!O17</f>
        <v>744.77</v>
      </c>
      <c r="P17" s="48">
        <f>'BLS Data Series_Sept'!P17</f>
        <v>736.35</v>
      </c>
      <c r="Q17" s="48">
        <f>'BLS Data Series_Sept'!Q17</f>
        <v>733.6</v>
      </c>
      <c r="R17" s="48">
        <f>'BLS Data Series_Sept'!R17</f>
        <v>735.13</v>
      </c>
      <c r="S17" s="48">
        <f>'BLS Data Series_Sept'!S17</f>
        <v>735.84</v>
      </c>
      <c r="T17" s="48">
        <f>'BLS Data Series_Sept'!T17</f>
        <v>740.38</v>
      </c>
      <c r="U17" s="48">
        <f>'BLS Data Series_Sept'!U17</f>
        <v>768.12</v>
      </c>
      <c r="V17" s="48">
        <f>'BLS Data Series_Sept'!V17</f>
        <v>734.93</v>
      </c>
    </row>
    <row r="18" spans="1:22">
      <c r="A18" s="43" t="s">
        <v>31</v>
      </c>
      <c r="B18" s="48">
        <f>'BLS Data Series_Sept'!B18</f>
        <v>851.7</v>
      </c>
      <c r="C18" s="48">
        <f>'BLS Data Series_Sept'!C18</f>
        <v>876.42</v>
      </c>
      <c r="D18" s="48">
        <f>'BLS Data Series_Sept'!D18</f>
        <v>878.84</v>
      </c>
      <c r="E18" s="48">
        <f>'BLS Data Series_Sept'!E18</f>
        <v>865.73</v>
      </c>
      <c r="F18" s="48">
        <f>'BLS Data Series_Sept'!F18</f>
        <v>866.08</v>
      </c>
      <c r="G18" s="48">
        <f>'BLS Data Series_Sept'!G18</f>
        <v>881.48</v>
      </c>
      <c r="H18" s="48">
        <f>'BLS Data Series_Sept'!H18</f>
        <v>866.08</v>
      </c>
      <c r="I18" s="48">
        <f>'BLS Data Series_Sept'!I18</f>
        <v>874.45</v>
      </c>
      <c r="J18" s="48">
        <f>'BLS Data Series_Sept'!J18</f>
        <v>873.62</v>
      </c>
      <c r="K18" s="48">
        <f>'BLS Data Series_Sept'!K18</f>
        <v>874.65</v>
      </c>
      <c r="L18" s="48">
        <f>'BLS Data Series_Sept'!L18</f>
        <v>903.56</v>
      </c>
      <c r="M18" s="48">
        <f>'BLS Data Series_Sept'!M18</f>
        <v>879.45</v>
      </c>
      <c r="N18" s="48">
        <f>'BLS Data Series_Sept'!N18</f>
        <v>872.59</v>
      </c>
      <c r="O18" s="48">
        <f>'BLS Data Series_Sept'!O18</f>
        <v>901.14</v>
      </c>
      <c r="P18" s="48">
        <f>'BLS Data Series_Sept'!P18</f>
        <v>894.06</v>
      </c>
      <c r="Q18" s="48">
        <f>'BLS Data Series_Sept'!Q18</f>
        <v>879.1</v>
      </c>
      <c r="R18" s="48">
        <f>'BLS Data Series_Sept'!R18</f>
        <v>879.62</v>
      </c>
      <c r="S18" s="48">
        <f>'BLS Data Series_Sept'!S18</f>
        <v>878.77</v>
      </c>
      <c r="T18" s="48">
        <f>'BLS Data Series_Sept'!T18</f>
        <v>880.99</v>
      </c>
      <c r="U18" s="48">
        <f>'BLS Data Series_Sept'!U18</f>
        <v>905.84</v>
      </c>
      <c r="V18" s="48">
        <f>'BLS Data Series_Sept'!V18</f>
        <v>896.66</v>
      </c>
    </row>
    <row r="19" spans="1:22">
      <c r="A19" s="43" t="s">
        <v>32</v>
      </c>
      <c r="B19" s="48">
        <f>'BLS Data Series_Sept'!B19</f>
        <v>760.61</v>
      </c>
      <c r="C19" s="48">
        <f>'BLS Data Series_Sept'!C19</f>
        <v>782.65</v>
      </c>
      <c r="D19" s="48">
        <f>'BLS Data Series_Sept'!D19</f>
        <v>789.44</v>
      </c>
      <c r="E19" s="48">
        <f>'BLS Data Series_Sept'!E19</f>
        <v>786.11</v>
      </c>
      <c r="F19" s="48">
        <f>'BLS Data Series_Sept'!F19</f>
        <v>782.65</v>
      </c>
      <c r="G19" s="48">
        <f>'BLS Data Series_Sept'!G19</f>
        <v>797.78</v>
      </c>
      <c r="H19" s="48">
        <f>'BLS Data Series_Sept'!H19</f>
        <v>783.7</v>
      </c>
      <c r="I19" s="48">
        <f>'BLS Data Series_Sept'!I19</f>
        <v>791.15</v>
      </c>
      <c r="J19" s="48">
        <f>'BLS Data Series_Sept'!J19</f>
        <v>785.4</v>
      </c>
      <c r="K19" s="48">
        <f>'BLS Data Series_Sept'!K19</f>
        <v>788.9</v>
      </c>
      <c r="L19" s="48">
        <f>'BLS Data Series_Sept'!L19</f>
        <v>810.66</v>
      </c>
      <c r="M19" s="48">
        <f>'BLS Data Series_Sept'!M19</f>
        <v>803.58</v>
      </c>
      <c r="N19" s="48">
        <f>'BLS Data Series_Sept'!N19</f>
        <v>797.75</v>
      </c>
      <c r="O19" s="48">
        <f>'BLS Data Series_Sept'!O19</f>
        <v>799.75</v>
      </c>
      <c r="P19" s="48">
        <f>'BLS Data Series_Sept'!P19</f>
        <v>796.95</v>
      </c>
      <c r="Q19" s="48">
        <f>'BLS Data Series_Sept'!Q19</f>
        <v>790.31</v>
      </c>
      <c r="R19" s="48">
        <f>'BLS Data Series_Sept'!R19</f>
        <v>792.4</v>
      </c>
      <c r="S19" s="48">
        <f>'BLS Data Series_Sept'!S19</f>
        <v>790.49</v>
      </c>
      <c r="T19" s="48">
        <f>'BLS Data Series_Sept'!T19</f>
        <v>791.35</v>
      </c>
      <c r="U19" s="48">
        <f>'BLS Data Series_Sept'!U19</f>
        <v>810.49</v>
      </c>
      <c r="V19" s="48">
        <f>'BLS Data Series_Sept'!V19</f>
        <v>787.76</v>
      </c>
    </row>
    <row r="20" spans="1:22">
      <c r="A20" s="43" t="s">
        <v>33</v>
      </c>
      <c r="B20" s="48">
        <f>'BLS Data Series_Sept'!B20</f>
        <v>749.66</v>
      </c>
      <c r="C20" s="48">
        <f>'BLS Data Series_Sept'!C20</f>
        <v>767.29</v>
      </c>
      <c r="D20" s="48">
        <f>'BLS Data Series_Sept'!D20</f>
        <v>765.45</v>
      </c>
      <c r="E20" s="48">
        <f>'BLS Data Series_Sept'!E20</f>
        <v>758.8</v>
      </c>
      <c r="F20" s="48">
        <f>'BLS Data Series_Sept'!F20</f>
        <v>757.68</v>
      </c>
      <c r="G20" s="48">
        <f>'BLS Data Series_Sept'!G20</f>
        <v>778.62</v>
      </c>
      <c r="H20" s="48">
        <f>'BLS Data Series_Sept'!H20</f>
        <v>767.78</v>
      </c>
      <c r="I20" s="48">
        <f>'BLS Data Series_Sept'!I20</f>
        <v>769.19</v>
      </c>
      <c r="J20" s="48">
        <f>'BLS Data Series_Sept'!J20</f>
        <v>769.39</v>
      </c>
      <c r="K20" s="48">
        <f>'BLS Data Series_Sept'!K20</f>
        <v>775.46</v>
      </c>
      <c r="L20" s="48">
        <f>'BLS Data Series_Sept'!L20</f>
        <v>781.99</v>
      </c>
      <c r="M20" s="48">
        <f>'BLS Data Series_Sept'!M20</f>
        <v>769.08</v>
      </c>
      <c r="N20" s="48">
        <f>'BLS Data Series_Sept'!N20</f>
        <v>755.48</v>
      </c>
      <c r="O20" s="48">
        <f>'BLS Data Series_Sept'!O20</f>
        <v>775.34</v>
      </c>
      <c r="P20" s="48">
        <f>'BLS Data Series_Sept'!P20</f>
        <v>775.55</v>
      </c>
      <c r="Q20" s="48">
        <f>'BLS Data Series_Sept'!Q20</f>
        <v>780.06</v>
      </c>
      <c r="R20" s="48">
        <f>'BLS Data Series_Sept'!R20</f>
        <v>780.92</v>
      </c>
      <c r="S20" s="48">
        <f>'BLS Data Series_Sept'!S20</f>
        <v>776.39</v>
      </c>
      <c r="T20" s="48">
        <f>'BLS Data Series_Sept'!T20</f>
        <v>782.95</v>
      </c>
      <c r="U20" s="48">
        <f>'BLS Data Series_Sept'!U20</f>
        <v>814.55</v>
      </c>
      <c r="V20" s="48">
        <f>'BLS Data Series_Sept'!V20</f>
        <v>797.18</v>
      </c>
    </row>
    <row r="21" spans="1:22">
      <c r="A21" s="43" t="s">
        <v>34</v>
      </c>
      <c r="B21" s="48">
        <f>'BLS Data Series_Sept'!B21</f>
        <v>740.52</v>
      </c>
      <c r="C21" s="48">
        <f>'BLS Data Series_Sept'!C21</f>
        <v>759.21</v>
      </c>
      <c r="D21" s="48">
        <f>'BLS Data Series_Sept'!D21</f>
        <v>766.64</v>
      </c>
      <c r="E21" s="48">
        <f>'BLS Data Series_Sept'!E21</f>
        <v>755.77</v>
      </c>
      <c r="F21" s="48">
        <f>'BLS Data Series_Sept'!F21</f>
        <v>751.64</v>
      </c>
      <c r="G21" s="48">
        <f>'BLS Data Series_Sept'!G21</f>
        <v>766.15</v>
      </c>
      <c r="H21" s="48">
        <f>'BLS Data Series_Sept'!H21</f>
        <v>759.82</v>
      </c>
      <c r="I21" s="48">
        <f>'BLS Data Series_Sept'!I21</f>
        <v>766.52</v>
      </c>
      <c r="J21" s="48">
        <f>'BLS Data Series_Sept'!J21</f>
        <v>768.47</v>
      </c>
      <c r="K21" s="48">
        <f>'BLS Data Series_Sept'!K21</f>
        <v>765.56</v>
      </c>
      <c r="L21" s="48">
        <f>'BLS Data Series_Sept'!L21</f>
        <v>792.7</v>
      </c>
      <c r="M21" s="48">
        <f>'BLS Data Series_Sept'!M21</f>
        <v>774.53</v>
      </c>
      <c r="N21" s="48">
        <f>'BLS Data Series_Sept'!N21</f>
        <v>769.84</v>
      </c>
      <c r="O21" s="48">
        <f>'BLS Data Series_Sept'!O21</f>
        <v>781.43</v>
      </c>
      <c r="P21" s="48">
        <f>'BLS Data Series_Sept'!P21</f>
        <v>777.81</v>
      </c>
      <c r="Q21" s="48">
        <f>'BLS Data Series_Sept'!Q21</f>
        <v>756.84</v>
      </c>
      <c r="R21" s="48">
        <f>'BLS Data Series_Sept'!R21</f>
        <v>763.34</v>
      </c>
      <c r="S21" s="48">
        <f>'BLS Data Series_Sept'!S21</f>
        <v>767.43</v>
      </c>
      <c r="T21" s="48">
        <f>'BLS Data Series_Sept'!T21</f>
        <v>769.53</v>
      </c>
      <c r="U21" s="48">
        <f>'BLS Data Series_Sept'!U21</f>
        <v>789.95</v>
      </c>
      <c r="V21" s="48">
        <f>'BLS Data Series_Sept'!V21</f>
        <v>767.5</v>
      </c>
    </row>
    <row r="22" spans="1:22">
      <c r="A22" s="43" t="s">
        <v>35</v>
      </c>
      <c r="B22" s="48">
        <f>'BLS Data Series_Sept'!B22</f>
        <v>686.13</v>
      </c>
      <c r="C22" s="48">
        <f>'BLS Data Series_Sept'!C22</f>
        <v>712.76</v>
      </c>
      <c r="D22" s="48">
        <f>'BLS Data Series_Sept'!D22</f>
        <v>713.8</v>
      </c>
      <c r="E22" s="48">
        <f>'BLS Data Series_Sept'!E22</f>
        <v>705.84</v>
      </c>
      <c r="F22" s="48">
        <f>'BLS Data Series_Sept'!F22</f>
        <v>704</v>
      </c>
      <c r="G22" s="48">
        <f>'BLS Data Series_Sept'!G22</f>
        <v>715.26</v>
      </c>
      <c r="H22" s="48">
        <f>'BLS Data Series_Sept'!H22</f>
        <v>712.01</v>
      </c>
      <c r="I22" s="48">
        <f>'BLS Data Series_Sept'!I22</f>
        <v>715.45</v>
      </c>
      <c r="J22" s="48">
        <f>'BLS Data Series_Sept'!J22</f>
        <v>711.9</v>
      </c>
      <c r="K22" s="48">
        <f>'BLS Data Series_Sept'!K22</f>
        <v>717.85</v>
      </c>
      <c r="L22" s="48">
        <f>'BLS Data Series_Sept'!L22</f>
        <v>740.89</v>
      </c>
      <c r="M22" s="48">
        <f>'BLS Data Series_Sept'!M22</f>
        <v>752.23</v>
      </c>
      <c r="N22" s="48">
        <f>'BLS Data Series_Sept'!N22</f>
        <v>740.23</v>
      </c>
      <c r="O22" s="48">
        <f>'BLS Data Series_Sept'!O22</f>
        <v>729.22</v>
      </c>
      <c r="P22" s="48">
        <f>'BLS Data Series_Sept'!P22</f>
        <v>740.6</v>
      </c>
      <c r="Q22" s="48">
        <f>'BLS Data Series_Sept'!Q22</f>
        <v>739.2</v>
      </c>
      <c r="R22" s="48">
        <f>'BLS Data Series_Sept'!R22</f>
        <v>742.02</v>
      </c>
      <c r="S22" s="48">
        <f>'BLS Data Series_Sept'!S22</f>
        <v>742.34</v>
      </c>
      <c r="T22" s="48">
        <f>'BLS Data Series_Sept'!T22</f>
        <v>749.06</v>
      </c>
      <c r="U22" s="48">
        <f>'BLS Data Series_Sept'!U22</f>
        <v>754.7</v>
      </c>
      <c r="V22" s="48">
        <f>'BLS Data Series_Sept'!V22</f>
        <v>743.42</v>
      </c>
    </row>
    <row r="23" spans="1:22">
      <c r="A23" s="43" t="s">
        <v>36</v>
      </c>
      <c r="B23" s="48">
        <f>'BLS Data Series_Sept'!B23</f>
        <v>784.2</v>
      </c>
      <c r="C23" s="48">
        <f>'BLS Data Series_Sept'!C23</f>
        <v>800.02</v>
      </c>
      <c r="D23" s="48">
        <f>'BLS Data Series_Sept'!D23</f>
        <v>810.67</v>
      </c>
      <c r="E23" s="48">
        <f>'BLS Data Series_Sept'!E23</f>
        <v>795.96</v>
      </c>
      <c r="F23" s="48">
        <f>'BLS Data Series_Sept'!F23</f>
        <v>797.45</v>
      </c>
      <c r="G23" s="48">
        <f>'BLS Data Series_Sept'!G23</f>
        <v>808.44</v>
      </c>
      <c r="H23" s="48">
        <f>'BLS Data Series_Sept'!H23</f>
        <v>802.5</v>
      </c>
      <c r="I23" s="48">
        <f>'BLS Data Series_Sept'!I23</f>
        <v>807.35</v>
      </c>
      <c r="J23" s="48">
        <f>'BLS Data Series_Sept'!J23</f>
        <v>800.38</v>
      </c>
      <c r="K23" s="48">
        <f>'BLS Data Series_Sept'!K23</f>
        <v>802.26</v>
      </c>
      <c r="L23" s="48">
        <f>'BLS Data Series_Sept'!L23</f>
        <v>811.44</v>
      </c>
      <c r="M23" s="48">
        <f>'BLS Data Series_Sept'!M23</f>
        <v>803.37</v>
      </c>
      <c r="N23" s="48">
        <f>'BLS Data Series_Sept'!N23</f>
        <v>794.11</v>
      </c>
      <c r="O23" s="48">
        <f>'BLS Data Series_Sept'!O23</f>
        <v>806.26</v>
      </c>
      <c r="P23" s="48">
        <f>'BLS Data Series_Sept'!P23</f>
        <v>801.29</v>
      </c>
      <c r="Q23" s="48">
        <f>'BLS Data Series_Sept'!Q23</f>
        <v>795.4</v>
      </c>
      <c r="R23" s="48">
        <f>'BLS Data Series_Sept'!R23</f>
        <v>787.6</v>
      </c>
      <c r="S23" s="48">
        <f>'BLS Data Series_Sept'!S23</f>
        <v>788.72</v>
      </c>
      <c r="T23" s="48">
        <f>'BLS Data Series_Sept'!T23</f>
        <v>790.2</v>
      </c>
      <c r="U23" s="48">
        <f>'BLS Data Series_Sept'!U23</f>
        <v>808.04</v>
      </c>
      <c r="V23" s="48">
        <f>'BLS Data Series_Sept'!V23</f>
        <v>786.23</v>
      </c>
    </row>
    <row r="24" spans="1:22">
      <c r="A24" s="43" t="s">
        <v>37</v>
      </c>
      <c r="B24" s="48">
        <f>'BLS Data Series_Sept'!B24</f>
        <v>713.33</v>
      </c>
      <c r="C24" s="48">
        <f>'BLS Data Series_Sept'!C24</f>
        <v>723.66</v>
      </c>
      <c r="D24" s="48">
        <f>'BLS Data Series_Sept'!D24</f>
        <v>729.61</v>
      </c>
      <c r="E24" s="48">
        <f>'BLS Data Series_Sept'!E24</f>
        <v>722.98</v>
      </c>
      <c r="F24" s="48">
        <f>'BLS Data Series_Sept'!F24</f>
        <v>719.7</v>
      </c>
      <c r="G24" s="48">
        <f>'BLS Data Series_Sept'!G24</f>
        <v>714.27</v>
      </c>
      <c r="H24" s="48">
        <f>'BLS Data Series_Sept'!H24</f>
        <v>714.78</v>
      </c>
      <c r="I24" s="48">
        <f>'BLS Data Series_Sept'!I24</f>
        <v>715.16</v>
      </c>
      <c r="J24" s="48">
        <f>'BLS Data Series_Sept'!J24</f>
        <v>732.22</v>
      </c>
      <c r="K24" s="48">
        <f>'BLS Data Series_Sept'!K24</f>
        <v>728.04</v>
      </c>
      <c r="L24" s="48">
        <f>'BLS Data Series_Sept'!L24</f>
        <v>741.33</v>
      </c>
      <c r="M24" s="48">
        <f>'BLS Data Series_Sept'!M24</f>
        <v>736.99</v>
      </c>
      <c r="N24" s="48">
        <f>'BLS Data Series_Sept'!N24</f>
        <v>743.43</v>
      </c>
      <c r="O24" s="48">
        <f>'BLS Data Series_Sept'!O24</f>
        <v>748</v>
      </c>
      <c r="P24" s="48">
        <f>'BLS Data Series_Sept'!P24</f>
        <v>753.95</v>
      </c>
      <c r="Q24" s="48">
        <f>'BLS Data Series_Sept'!Q24</f>
        <v>743.43</v>
      </c>
      <c r="R24" s="48">
        <f>'BLS Data Series_Sept'!R24</f>
        <v>743.28</v>
      </c>
      <c r="S24" s="48">
        <f>'BLS Data Series_Sept'!S24</f>
        <v>736.08</v>
      </c>
      <c r="T24" s="48">
        <f>'BLS Data Series_Sept'!T24</f>
        <v>740.79</v>
      </c>
      <c r="U24" s="48">
        <f>'BLS Data Series_Sept'!U24</f>
        <v>747.09</v>
      </c>
      <c r="V24" s="48">
        <f>'BLS Data Series_Sept'!V24</f>
        <v>755.21</v>
      </c>
    </row>
    <row r="25" spans="1:22">
      <c r="A25" s="43" t="s">
        <v>38</v>
      </c>
      <c r="B25" s="48">
        <f>'BLS Data Series_Sept'!B25</f>
        <v>926.8</v>
      </c>
      <c r="C25" s="48">
        <f>'BLS Data Series_Sept'!C25</f>
        <v>934.75</v>
      </c>
      <c r="D25" s="48">
        <f>'BLS Data Series_Sept'!D25</f>
        <v>942.9</v>
      </c>
      <c r="E25" s="48">
        <f>'BLS Data Series_Sept'!E25</f>
        <v>930.25</v>
      </c>
      <c r="F25" s="48">
        <f>'BLS Data Series_Sept'!F25</f>
        <v>926.48</v>
      </c>
      <c r="G25" s="48">
        <f>'BLS Data Series_Sept'!G25</f>
        <v>944.23</v>
      </c>
      <c r="H25" s="48">
        <f>'BLS Data Series_Sept'!H25</f>
        <v>931.25</v>
      </c>
      <c r="I25" s="48">
        <f>'BLS Data Series_Sept'!I25</f>
        <v>932.62</v>
      </c>
      <c r="J25" s="48">
        <f>'BLS Data Series_Sept'!J25</f>
        <v>939.13</v>
      </c>
      <c r="K25" s="48">
        <f>'BLS Data Series_Sept'!K25</f>
        <v>921.74</v>
      </c>
      <c r="L25" s="48">
        <f>'BLS Data Series_Sept'!L25</f>
        <v>949.1</v>
      </c>
      <c r="M25" s="48">
        <f>'BLS Data Series_Sept'!M25</f>
        <v>925.07</v>
      </c>
      <c r="N25" s="48">
        <f>'BLS Data Series_Sept'!N25</f>
        <v>920.41</v>
      </c>
      <c r="O25" s="48">
        <f>'BLS Data Series_Sept'!O25</f>
        <v>939.37</v>
      </c>
      <c r="P25" s="48">
        <f>'BLS Data Series_Sept'!P25</f>
        <v>947.3</v>
      </c>
      <c r="Q25" s="48">
        <f>'BLS Data Series_Sept'!Q25</f>
        <v>927.52</v>
      </c>
      <c r="R25" s="48">
        <f>'BLS Data Series_Sept'!R25</f>
        <v>929.19</v>
      </c>
      <c r="S25" s="48">
        <f>'BLS Data Series_Sept'!S25</f>
        <v>919.58</v>
      </c>
      <c r="T25" s="48">
        <f>'BLS Data Series_Sept'!T25</f>
        <v>920.2</v>
      </c>
      <c r="U25" s="48">
        <f>'BLS Data Series_Sept'!U25</f>
        <v>946.62</v>
      </c>
      <c r="V25" s="48">
        <f>'BLS Data Series_Sept'!V25</f>
        <v>920.12</v>
      </c>
    </row>
    <row r="26" spans="1:22">
      <c r="A26" s="43" t="s">
        <v>39</v>
      </c>
      <c r="B26" s="48">
        <f>'BLS Data Series_Sept'!B26</f>
        <v>972.51</v>
      </c>
      <c r="C26" s="48">
        <f>'BLS Data Series_Sept'!C26</f>
        <v>987.7</v>
      </c>
      <c r="D26" s="48">
        <f>'BLS Data Series_Sept'!D26</f>
        <v>986.68</v>
      </c>
      <c r="E26" s="48">
        <f>'BLS Data Series_Sept'!E26</f>
        <v>972.76</v>
      </c>
      <c r="F26" s="48">
        <f>'BLS Data Series_Sept'!F26</f>
        <v>968.44</v>
      </c>
      <c r="G26" s="48">
        <f>'BLS Data Series_Sept'!G26</f>
        <v>973.28</v>
      </c>
      <c r="H26" s="48">
        <f>'BLS Data Series_Sept'!H26</f>
        <v>962.8</v>
      </c>
      <c r="I26" s="48">
        <f>'BLS Data Series_Sept'!I26</f>
        <v>976.28</v>
      </c>
      <c r="J26" s="48">
        <f>'BLS Data Series_Sept'!J26</f>
        <v>985.63</v>
      </c>
      <c r="K26" s="48">
        <f>'BLS Data Series_Sept'!K26</f>
        <v>990.01</v>
      </c>
      <c r="L26" s="48">
        <f>'BLS Data Series_Sept'!L26</f>
        <v>1017.74</v>
      </c>
      <c r="M26" s="48">
        <f>'BLS Data Series_Sept'!M26</f>
        <v>994.99</v>
      </c>
      <c r="N26" s="48">
        <f>'BLS Data Series_Sept'!N26</f>
        <v>1008.23</v>
      </c>
      <c r="O26" s="48">
        <f>'BLS Data Series_Sept'!O26</f>
        <v>1009.47</v>
      </c>
      <c r="P26" s="48">
        <f>'BLS Data Series_Sept'!P26</f>
        <v>1014.36</v>
      </c>
      <c r="Q26" s="48">
        <f>'BLS Data Series_Sept'!Q26</f>
        <v>1003.3</v>
      </c>
      <c r="R26" s="48">
        <f>'BLS Data Series_Sept'!R26</f>
        <v>1008.01</v>
      </c>
      <c r="S26" s="48">
        <f>'BLS Data Series_Sept'!S26</f>
        <v>998.99</v>
      </c>
      <c r="T26" s="48">
        <f>'BLS Data Series_Sept'!T26</f>
        <v>999.98</v>
      </c>
      <c r="U26" s="48">
        <f>'BLS Data Series_Sept'!U26</f>
        <v>1020.42</v>
      </c>
      <c r="V26" s="48">
        <f>'BLS Data Series_Sept'!V26</f>
        <v>1013.02</v>
      </c>
    </row>
    <row r="27" spans="1:22">
      <c r="A27" s="43" t="s">
        <v>40</v>
      </c>
      <c r="B27" s="48">
        <f>'BLS Data Series_Sept'!B27</f>
        <v>794.3</v>
      </c>
      <c r="C27" s="48">
        <f>'BLS Data Series_Sept'!C27</f>
        <v>814.59</v>
      </c>
      <c r="D27" s="48">
        <f>'BLS Data Series_Sept'!D27</f>
        <v>814.64</v>
      </c>
      <c r="E27" s="48">
        <f>'BLS Data Series_Sept'!E27</f>
        <v>807.49</v>
      </c>
      <c r="F27" s="48">
        <f>'BLS Data Series_Sept'!F27</f>
        <v>801.99</v>
      </c>
      <c r="G27" s="48">
        <f>'BLS Data Series_Sept'!G27</f>
        <v>815.1</v>
      </c>
      <c r="H27" s="48">
        <f>'BLS Data Series_Sept'!H27</f>
        <v>798.85</v>
      </c>
      <c r="I27" s="48">
        <f>'BLS Data Series_Sept'!I27</f>
        <v>803.16</v>
      </c>
      <c r="J27" s="48">
        <f>'BLS Data Series_Sept'!J27</f>
        <v>813.17</v>
      </c>
      <c r="K27" s="48">
        <f>'BLS Data Series_Sept'!K27</f>
        <v>811.84</v>
      </c>
      <c r="L27" s="48">
        <f>'BLS Data Series_Sept'!L27</f>
        <v>828.29</v>
      </c>
      <c r="M27" s="48">
        <f>'BLS Data Series_Sept'!M27</f>
        <v>823.02</v>
      </c>
      <c r="N27" s="48">
        <f>'BLS Data Series_Sept'!N27</f>
        <v>814.99</v>
      </c>
      <c r="O27" s="48">
        <f>'BLS Data Series_Sept'!O27</f>
        <v>825.6</v>
      </c>
      <c r="P27" s="48">
        <f>'BLS Data Series_Sept'!P27</f>
        <v>829.71</v>
      </c>
      <c r="Q27" s="48">
        <f>'BLS Data Series_Sept'!Q27</f>
        <v>818.74</v>
      </c>
      <c r="R27" s="48">
        <f>'BLS Data Series_Sept'!R27</f>
        <v>820.37</v>
      </c>
      <c r="S27" s="48">
        <f>'BLS Data Series_Sept'!S27</f>
        <v>819.27</v>
      </c>
      <c r="T27" s="48">
        <f>'BLS Data Series_Sept'!T27</f>
        <v>820.11</v>
      </c>
      <c r="U27" s="48">
        <f>'BLS Data Series_Sept'!U27</f>
        <v>847.37</v>
      </c>
      <c r="V27" s="48">
        <f>'BLS Data Series_Sept'!V27</f>
        <v>829.99</v>
      </c>
    </row>
    <row r="28" spans="1:22">
      <c r="A28" s="43" t="s">
        <v>41</v>
      </c>
      <c r="B28" s="48">
        <f>'BLS Data Series_Sept'!B28</f>
        <v>863.2</v>
      </c>
      <c r="C28" s="48">
        <f>'BLS Data Series_Sept'!C28</f>
        <v>879.71</v>
      </c>
      <c r="D28" s="48">
        <f>'BLS Data Series_Sept'!D28</f>
        <v>878.22</v>
      </c>
      <c r="E28" s="48">
        <f>'BLS Data Series_Sept'!E28</f>
        <v>871.48</v>
      </c>
      <c r="F28" s="48">
        <f>'BLS Data Series_Sept'!F28</f>
        <v>877.54</v>
      </c>
      <c r="G28" s="48">
        <f>'BLS Data Series_Sept'!G28</f>
        <v>887.69</v>
      </c>
      <c r="H28" s="48">
        <f>'BLS Data Series_Sept'!H28</f>
        <v>875.52</v>
      </c>
      <c r="I28" s="48">
        <f>'BLS Data Series_Sept'!I28</f>
        <v>877.39</v>
      </c>
      <c r="J28" s="48">
        <f>'BLS Data Series_Sept'!J28</f>
        <v>878.08</v>
      </c>
      <c r="K28" s="48">
        <f>'BLS Data Series_Sept'!K28</f>
        <v>875.69</v>
      </c>
      <c r="L28" s="48">
        <f>'BLS Data Series_Sept'!L28</f>
        <v>885.1</v>
      </c>
      <c r="M28" s="48">
        <f>'BLS Data Series_Sept'!M28</f>
        <v>875.3</v>
      </c>
      <c r="N28" s="48">
        <f>'BLS Data Series_Sept'!N28</f>
        <v>873.35</v>
      </c>
      <c r="O28" s="48">
        <f>'BLS Data Series_Sept'!O28</f>
        <v>884.11</v>
      </c>
      <c r="P28" s="48">
        <f>'BLS Data Series_Sept'!P28</f>
        <v>892.25</v>
      </c>
      <c r="Q28" s="48">
        <f>'BLS Data Series_Sept'!Q28</f>
        <v>872.59</v>
      </c>
      <c r="R28" s="48">
        <f>'BLS Data Series_Sept'!R28</f>
        <v>871.7</v>
      </c>
      <c r="S28" s="48">
        <f>'BLS Data Series_Sept'!S28</f>
        <v>876.37</v>
      </c>
      <c r="T28" s="48">
        <f>'BLS Data Series_Sept'!T28</f>
        <v>882.36</v>
      </c>
      <c r="U28" s="48">
        <f>'BLS Data Series_Sept'!U28</f>
        <v>901.16</v>
      </c>
      <c r="V28" s="48">
        <f>'BLS Data Series_Sept'!V28</f>
        <v>879.71</v>
      </c>
    </row>
    <row r="29" spans="1:22">
      <c r="A29" s="43" t="s">
        <v>42</v>
      </c>
      <c r="B29" s="48">
        <f>'BLS Data Series_Sept'!B29</f>
        <v>697.58</v>
      </c>
      <c r="C29" s="48">
        <f>'BLS Data Series_Sept'!C29</f>
        <v>703.1</v>
      </c>
      <c r="D29" s="48">
        <f>'BLS Data Series_Sept'!D29</f>
        <v>704.52</v>
      </c>
      <c r="E29" s="48">
        <f>'BLS Data Series_Sept'!E29</f>
        <v>690.12</v>
      </c>
      <c r="F29" s="48">
        <f>'BLS Data Series_Sept'!F29</f>
        <v>679.12</v>
      </c>
      <c r="G29" s="48">
        <f>'BLS Data Series_Sept'!G29</f>
        <v>699.26</v>
      </c>
      <c r="H29" s="48">
        <f>'BLS Data Series_Sept'!H29</f>
        <v>691.15</v>
      </c>
      <c r="I29" s="48">
        <f>'BLS Data Series_Sept'!I29</f>
        <v>695.02</v>
      </c>
      <c r="J29" s="48">
        <f>'BLS Data Series_Sept'!J29</f>
        <v>695.16</v>
      </c>
      <c r="K29" s="48">
        <f>'BLS Data Series_Sept'!K29</f>
        <v>687.94</v>
      </c>
      <c r="L29" s="48">
        <f>'BLS Data Series_Sept'!L29</f>
        <v>694.44</v>
      </c>
      <c r="M29" s="48">
        <f>'BLS Data Series_Sept'!M29</f>
        <v>684.23</v>
      </c>
      <c r="N29" s="48">
        <f>'BLS Data Series_Sept'!N29</f>
        <v>675.85</v>
      </c>
      <c r="O29" s="48">
        <f>'BLS Data Series_Sept'!O29</f>
        <v>697.53</v>
      </c>
      <c r="P29" s="48">
        <f>'BLS Data Series_Sept'!P29</f>
        <v>702.82</v>
      </c>
      <c r="Q29" s="48">
        <f>'BLS Data Series_Sept'!Q29</f>
        <v>680.78</v>
      </c>
      <c r="R29" s="48">
        <f>'BLS Data Series_Sept'!R29</f>
        <v>677.12</v>
      </c>
      <c r="S29" s="48">
        <f>'BLS Data Series_Sept'!S29</f>
        <v>680.69</v>
      </c>
      <c r="T29" s="48">
        <f>'BLS Data Series_Sept'!T29</f>
        <v>681.51</v>
      </c>
      <c r="U29" s="48">
        <f>'BLS Data Series_Sept'!U29</f>
        <v>694.63</v>
      </c>
      <c r="V29" s="48">
        <f>'BLS Data Series_Sept'!V29</f>
        <v>673.13</v>
      </c>
    </row>
    <row r="30" spans="1:22">
      <c r="A30" s="43" t="s">
        <v>43</v>
      </c>
      <c r="B30" s="48">
        <f>'BLS Data Series_Sept'!B30</f>
        <v>743.23</v>
      </c>
      <c r="C30" s="48">
        <f>'BLS Data Series_Sept'!C30</f>
        <v>764.2</v>
      </c>
      <c r="D30" s="48">
        <f>'BLS Data Series_Sept'!D30</f>
        <v>766.59</v>
      </c>
      <c r="E30" s="48">
        <f>'BLS Data Series_Sept'!E30</f>
        <v>753.95</v>
      </c>
      <c r="F30" s="48">
        <f>'BLS Data Series_Sept'!F30</f>
        <v>747.81</v>
      </c>
      <c r="G30" s="48">
        <f>'BLS Data Series_Sept'!G30</f>
        <v>760.16</v>
      </c>
      <c r="H30" s="48">
        <f>'BLS Data Series_Sept'!H30</f>
        <v>745.68</v>
      </c>
      <c r="I30" s="48">
        <f>'BLS Data Series_Sept'!I30</f>
        <v>744.88</v>
      </c>
      <c r="J30" s="48">
        <f>'BLS Data Series_Sept'!J30</f>
        <v>742.22</v>
      </c>
      <c r="K30" s="48">
        <f>'BLS Data Series_Sept'!K30</f>
        <v>740.9</v>
      </c>
      <c r="L30" s="48">
        <f>'BLS Data Series_Sept'!L30</f>
        <v>764.87</v>
      </c>
      <c r="M30" s="48">
        <f>'BLS Data Series_Sept'!M30</f>
        <v>749.32</v>
      </c>
      <c r="N30" s="48">
        <f>'BLS Data Series_Sept'!N30</f>
        <v>743.76</v>
      </c>
      <c r="O30" s="48">
        <f>'BLS Data Series_Sept'!O30</f>
        <v>759.24</v>
      </c>
      <c r="P30" s="48">
        <f>'BLS Data Series_Sept'!P30</f>
        <v>757.53</v>
      </c>
      <c r="Q30" s="48">
        <f>'BLS Data Series_Sept'!Q30</f>
        <v>748</v>
      </c>
      <c r="R30" s="48">
        <f>'BLS Data Series_Sept'!R30</f>
        <v>743.37</v>
      </c>
      <c r="S30" s="48">
        <f>'BLS Data Series_Sept'!S30</f>
        <v>743.6</v>
      </c>
      <c r="T30" s="48">
        <f>'BLS Data Series_Sept'!T30</f>
        <v>741.4</v>
      </c>
      <c r="U30" s="48">
        <f>'BLS Data Series_Sept'!U30</f>
        <v>759.55</v>
      </c>
      <c r="V30" s="48">
        <f>'BLS Data Series_Sept'!V30</f>
        <v>741.36</v>
      </c>
    </row>
    <row r="31" spans="1:22">
      <c r="A31" s="43" t="s">
        <v>44</v>
      </c>
      <c r="B31" s="48">
        <f>'BLS Data Series_Sept'!B31</f>
        <v>683.61</v>
      </c>
      <c r="C31" s="48">
        <f>'BLS Data Series_Sept'!C31</f>
        <v>708.34</v>
      </c>
      <c r="D31" s="48">
        <f>'BLS Data Series_Sept'!D31</f>
        <v>697.33</v>
      </c>
      <c r="E31" s="48">
        <f>'BLS Data Series_Sept'!E31</f>
        <v>691.74</v>
      </c>
      <c r="F31" s="48">
        <f>'BLS Data Series_Sept'!F31</f>
        <v>697.16</v>
      </c>
      <c r="G31" s="48">
        <f>'BLS Data Series_Sept'!G31</f>
        <v>717.81</v>
      </c>
      <c r="H31" s="48">
        <f>'BLS Data Series_Sept'!H31</f>
        <v>700.92</v>
      </c>
      <c r="I31" s="48">
        <f>'BLS Data Series_Sept'!I31</f>
        <v>699.4</v>
      </c>
      <c r="J31" s="48">
        <f>'BLS Data Series_Sept'!J31</f>
        <v>706.03</v>
      </c>
      <c r="K31" s="48">
        <f>'BLS Data Series_Sept'!K31</f>
        <v>713.19</v>
      </c>
      <c r="L31" s="48">
        <f>'BLS Data Series_Sept'!L31</f>
        <v>715.11</v>
      </c>
      <c r="M31" s="48">
        <f>'BLS Data Series_Sept'!M31</f>
        <v>702.2</v>
      </c>
      <c r="N31" s="48">
        <f>'BLS Data Series_Sept'!N31</f>
        <v>699.78</v>
      </c>
      <c r="O31" s="48">
        <f>'BLS Data Series_Sept'!O31</f>
        <v>722.34</v>
      </c>
      <c r="P31" s="48">
        <f>'BLS Data Series_Sept'!P31</f>
        <v>705.9</v>
      </c>
      <c r="Q31" s="48">
        <f>'BLS Data Series_Sept'!Q31</f>
        <v>696.96</v>
      </c>
      <c r="R31" s="48">
        <f>'BLS Data Series_Sept'!R31</f>
        <v>711.43</v>
      </c>
      <c r="S31" s="48">
        <f>'BLS Data Series_Sept'!S31</f>
        <v>713.19</v>
      </c>
      <c r="T31" s="48">
        <f>'BLS Data Series_Sept'!T31</f>
        <v>716.23</v>
      </c>
      <c r="U31" s="48">
        <f>'BLS Data Series_Sept'!U31</f>
        <v>746.38</v>
      </c>
      <c r="V31" s="48">
        <f>'BLS Data Series_Sept'!V31</f>
        <v>722.02</v>
      </c>
    </row>
    <row r="32" spans="1:22">
      <c r="A32" s="43" t="s">
        <v>45</v>
      </c>
      <c r="B32" s="48">
        <f>'BLS Data Series_Sept'!B32</f>
        <v>707.41</v>
      </c>
      <c r="C32" s="48">
        <f>'BLS Data Series_Sept'!C32</f>
        <v>717.57</v>
      </c>
      <c r="D32" s="48">
        <f>'BLS Data Series_Sept'!D32</f>
        <v>728.04</v>
      </c>
      <c r="E32" s="48">
        <f>'BLS Data Series_Sept'!E32</f>
        <v>718.59</v>
      </c>
      <c r="F32" s="48">
        <f>'BLS Data Series_Sept'!F32</f>
        <v>719.78</v>
      </c>
      <c r="G32" s="48">
        <f>'BLS Data Series_Sept'!G32</f>
        <v>742.35</v>
      </c>
      <c r="H32" s="48">
        <f>'BLS Data Series_Sept'!H32</f>
        <v>730.66</v>
      </c>
      <c r="I32" s="48">
        <f>'BLS Data Series_Sept'!I32</f>
        <v>733.75</v>
      </c>
      <c r="J32" s="48">
        <f>'BLS Data Series_Sept'!J32</f>
        <v>726.92</v>
      </c>
      <c r="K32" s="48">
        <f>'BLS Data Series_Sept'!K32</f>
        <v>733.49</v>
      </c>
      <c r="L32" s="48">
        <f>'BLS Data Series_Sept'!L32</f>
        <v>742.94</v>
      </c>
      <c r="M32" s="48">
        <f>'BLS Data Series_Sept'!M32</f>
        <v>736.99</v>
      </c>
      <c r="N32" s="48">
        <f>'BLS Data Series_Sept'!N32</f>
        <v>736.33</v>
      </c>
      <c r="O32" s="48">
        <f>'BLS Data Series_Sept'!O32</f>
        <v>755.63</v>
      </c>
      <c r="P32" s="48">
        <f>'BLS Data Series_Sept'!P32</f>
        <v>755.48</v>
      </c>
      <c r="Q32" s="48">
        <f>'BLS Data Series_Sept'!Q32</f>
        <v>738.53</v>
      </c>
      <c r="R32" s="48">
        <f>'BLS Data Series_Sept'!R32</f>
        <v>743.09</v>
      </c>
      <c r="S32" s="48">
        <f>'BLS Data Series_Sept'!S32</f>
        <v>747.17</v>
      </c>
      <c r="T32" s="48">
        <f>'BLS Data Series_Sept'!T32</f>
        <v>752.54</v>
      </c>
      <c r="U32" s="48">
        <f>'BLS Data Series_Sept'!U32</f>
        <v>785.25</v>
      </c>
      <c r="V32" s="48">
        <f>'BLS Data Series_Sept'!V32</f>
        <v>766.14</v>
      </c>
    </row>
    <row r="33" spans="1:26">
      <c r="A33" s="43" t="s">
        <v>46</v>
      </c>
      <c r="B33" s="48">
        <f>'BLS Data Series_Sept'!B33</f>
        <v>690.14</v>
      </c>
      <c r="C33" s="48">
        <f>'BLS Data Series_Sept'!C33</f>
        <v>695.64</v>
      </c>
      <c r="D33" s="48">
        <f>'BLS Data Series_Sept'!D33</f>
        <v>696.47</v>
      </c>
      <c r="E33" s="48">
        <f>'BLS Data Series_Sept'!E33</f>
        <v>694.64</v>
      </c>
      <c r="F33" s="48">
        <f>'BLS Data Series_Sept'!F33</f>
        <v>688.9</v>
      </c>
      <c r="G33" s="48">
        <f>'BLS Data Series_Sept'!G33</f>
        <v>703.32</v>
      </c>
      <c r="H33" s="48">
        <f>'BLS Data Series_Sept'!H33</f>
        <v>694.12</v>
      </c>
      <c r="I33" s="48">
        <f>'BLS Data Series_Sept'!I33</f>
        <v>704.05</v>
      </c>
      <c r="J33" s="48">
        <f>'BLS Data Series_Sept'!J33</f>
        <v>702.58</v>
      </c>
      <c r="K33" s="48">
        <f>'BLS Data Series_Sept'!K33</f>
        <v>701.73</v>
      </c>
      <c r="L33" s="48">
        <f>'BLS Data Series_Sept'!L33</f>
        <v>720.38</v>
      </c>
      <c r="M33" s="48">
        <f>'BLS Data Series_Sept'!M33</f>
        <v>710.48</v>
      </c>
      <c r="N33" s="48">
        <f>'BLS Data Series_Sept'!N33</f>
        <v>717.12</v>
      </c>
      <c r="O33" s="48">
        <f>'BLS Data Series_Sept'!O33</f>
        <v>732.31</v>
      </c>
      <c r="P33" s="48">
        <f>'BLS Data Series_Sept'!P33</f>
        <v>734.99</v>
      </c>
      <c r="Q33" s="48">
        <f>'BLS Data Series_Sept'!Q33</f>
        <v>729.46</v>
      </c>
      <c r="R33" s="48">
        <f>'BLS Data Series_Sept'!R33</f>
        <v>729.3</v>
      </c>
      <c r="S33" s="48">
        <f>'BLS Data Series_Sept'!S33</f>
        <v>730.13</v>
      </c>
      <c r="T33" s="48">
        <f>'BLS Data Series_Sept'!T33</f>
        <v>737.02</v>
      </c>
      <c r="U33" s="48">
        <f>'BLS Data Series_Sept'!U33</f>
        <v>751.4</v>
      </c>
      <c r="V33" s="48">
        <f>'BLS Data Series_Sept'!V33</f>
        <v>750.21</v>
      </c>
    </row>
    <row r="34" spans="1:26">
      <c r="A34" s="43" t="s">
        <v>47</v>
      </c>
      <c r="B34" s="48">
        <f>'BLS Data Series_Sept'!B34</f>
        <v>807.42</v>
      </c>
      <c r="C34" s="48">
        <f>'BLS Data Series_Sept'!C34</f>
        <v>808.02</v>
      </c>
      <c r="D34" s="48">
        <f>'BLS Data Series_Sept'!D34</f>
        <v>812.94</v>
      </c>
      <c r="E34" s="48">
        <f>'BLS Data Series_Sept'!E34</f>
        <v>817.18</v>
      </c>
      <c r="F34" s="48">
        <f>'BLS Data Series_Sept'!F34</f>
        <v>811.62</v>
      </c>
      <c r="G34" s="48">
        <f>'BLS Data Series_Sept'!G34</f>
        <v>806.94</v>
      </c>
      <c r="H34" s="48">
        <f>'BLS Data Series_Sept'!H34</f>
        <v>797.59</v>
      </c>
      <c r="I34" s="48">
        <f>'BLS Data Series_Sept'!I34</f>
        <v>800.02</v>
      </c>
      <c r="J34" s="48">
        <f>'BLS Data Series_Sept'!J34</f>
        <v>816.4</v>
      </c>
      <c r="K34" s="48">
        <f>'BLS Data Series_Sept'!K34</f>
        <v>814.72</v>
      </c>
      <c r="L34" s="48">
        <f>'BLS Data Series_Sept'!L34</f>
        <v>822.95</v>
      </c>
      <c r="M34" s="48">
        <f>'BLS Data Series_Sept'!M34</f>
        <v>812.19</v>
      </c>
      <c r="N34" s="48">
        <f>'BLS Data Series_Sept'!N34</f>
        <v>809.34</v>
      </c>
      <c r="O34" s="48">
        <f>'BLS Data Series_Sept'!O34</f>
        <v>819.54</v>
      </c>
      <c r="P34" s="48">
        <f>'BLS Data Series_Sept'!P34</f>
        <v>828.65</v>
      </c>
      <c r="Q34" s="48">
        <f>'BLS Data Series_Sept'!Q34</f>
        <v>842.69</v>
      </c>
      <c r="R34" s="48">
        <f>'BLS Data Series_Sept'!R34</f>
        <v>840.14</v>
      </c>
      <c r="S34" s="48">
        <f>'BLS Data Series_Sept'!S34</f>
        <v>825.11</v>
      </c>
      <c r="T34" s="48">
        <f>'BLS Data Series_Sept'!T34</f>
        <v>830.89</v>
      </c>
      <c r="U34" s="48">
        <f>'BLS Data Series_Sept'!U34</f>
        <v>835.79</v>
      </c>
      <c r="V34" s="48">
        <f>'BLS Data Series_Sept'!V34</f>
        <v>833.28</v>
      </c>
    </row>
    <row r="35" spans="1:26">
      <c r="A35" s="43" t="s">
        <v>48</v>
      </c>
      <c r="B35" s="48">
        <f>'BLS Data Series_Sept'!B35</f>
        <v>890.44</v>
      </c>
      <c r="C35" s="48">
        <f>'BLS Data Series_Sept'!C35</f>
        <v>894.3</v>
      </c>
      <c r="D35" s="48">
        <f>'BLS Data Series_Sept'!D35</f>
        <v>915.64</v>
      </c>
      <c r="E35" s="48">
        <f>'BLS Data Series_Sept'!E35</f>
        <v>900.48</v>
      </c>
      <c r="F35" s="48">
        <f>'BLS Data Series_Sept'!F35</f>
        <v>895.1</v>
      </c>
      <c r="G35" s="48">
        <f>'BLS Data Series_Sept'!G35</f>
        <v>906.49</v>
      </c>
      <c r="H35" s="48">
        <f>'BLS Data Series_Sept'!H35</f>
        <v>899.76</v>
      </c>
      <c r="I35" s="48">
        <f>'BLS Data Series_Sept'!I35</f>
        <v>900.43</v>
      </c>
      <c r="J35" s="48">
        <f>'BLS Data Series_Sept'!J35</f>
        <v>913.28</v>
      </c>
      <c r="K35" s="48">
        <f>'BLS Data Series_Sept'!K35</f>
        <v>911.59</v>
      </c>
      <c r="L35" s="48">
        <f>'BLS Data Series_Sept'!L35</f>
        <v>929.88</v>
      </c>
      <c r="M35" s="48">
        <f>'BLS Data Series_Sept'!M35</f>
        <v>918.01</v>
      </c>
      <c r="N35" s="48">
        <f>'BLS Data Series_Sept'!N35</f>
        <v>922.08</v>
      </c>
      <c r="O35" s="48">
        <f>'BLS Data Series_Sept'!O35</f>
        <v>945.5</v>
      </c>
      <c r="P35" s="48">
        <f>'BLS Data Series_Sept'!P35</f>
        <v>951.13</v>
      </c>
      <c r="Q35" s="48">
        <f>'BLS Data Series_Sept'!Q35</f>
        <v>931.53</v>
      </c>
      <c r="R35" s="48">
        <f>'BLS Data Series_Sept'!R35</f>
        <v>933.56</v>
      </c>
      <c r="S35" s="48">
        <f>'BLS Data Series_Sept'!S35</f>
        <v>930.12</v>
      </c>
      <c r="T35" s="48">
        <f>'BLS Data Series_Sept'!T35</f>
        <v>930.89</v>
      </c>
      <c r="U35" s="48">
        <f>'BLS Data Series_Sept'!U35</f>
        <v>948.37</v>
      </c>
      <c r="V35" s="48">
        <f>'BLS Data Series_Sept'!V35</f>
        <v>942.42</v>
      </c>
      <c r="W35" s="46"/>
      <c r="X35" s="46"/>
      <c r="Y35" s="46"/>
      <c r="Z35" s="46"/>
    </row>
    <row r="36" spans="1:26">
      <c r="A36" s="43" t="s">
        <v>49</v>
      </c>
      <c r="B36" s="48">
        <f>'BLS Data Series_Sept'!B36</f>
        <v>699.7</v>
      </c>
      <c r="C36" s="48">
        <f>'BLS Data Series_Sept'!C36</f>
        <v>709.27</v>
      </c>
      <c r="D36" s="48">
        <f>'BLS Data Series_Sept'!D36</f>
        <v>717.8</v>
      </c>
      <c r="E36" s="48">
        <f>'BLS Data Series_Sept'!E36</f>
        <v>712.04</v>
      </c>
      <c r="F36" s="48">
        <f>'BLS Data Series_Sept'!F36</f>
        <v>715.84</v>
      </c>
      <c r="G36" s="48">
        <f>'BLS Data Series_Sept'!G36</f>
        <v>728.64</v>
      </c>
      <c r="H36" s="48">
        <f>'BLS Data Series_Sept'!H36</f>
        <v>711.35</v>
      </c>
      <c r="I36" s="48">
        <f>'BLS Data Series_Sept'!I36</f>
        <v>707.53</v>
      </c>
      <c r="J36" s="48">
        <f>'BLS Data Series_Sept'!J36</f>
        <v>705.18</v>
      </c>
      <c r="K36" s="48">
        <f>'BLS Data Series_Sept'!K36</f>
        <v>708.63</v>
      </c>
      <c r="L36" s="48">
        <f>'BLS Data Series_Sept'!L36</f>
        <v>714.4</v>
      </c>
      <c r="M36" s="48">
        <f>'BLS Data Series_Sept'!M36</f>
        <v>708.61</v>
      </c>
      <c r="N36" s="48">
        <f>'BLS Data Series_Sept'!N36</f>
        <v>698.68</v>
      </c>
      <c r="O36" s="48">
        <f>'BLS Data Series_Sept'!O36</f>
        <v>708.3</v>
      </c>
      <c r="P36" s="48">
        <f>'BLS Data Series_Sept'!P36</f>
        <v>709.32</v>
      </c>
      <c r="Q36" s="48">
        <f>'BLS Data Series_Sept'!Q36</f>
        <v>693.93</v>
      </c>
      <c r="R36" s="48">
        <f>'BLS Data Series_Sept'!R36</f>
        <v>695.63</v>
      </c>
      <c r="S36" s="48">
        <f>'BLS Data Series_Sept'!S36</f>
        <v>689.16</v>
      </c>
      <c r="T36" s="48">
        <f>'BLS Data Series_Sept'!T36</f>
        <v>694.23</v>
      </c>
      <c r="U36" s="48">
        <f>'BLS Data Series_Sept'!U36</f>
        <v>709.17</v>
      </c>
      <c r="V36" s="48">
        <f>'BLS Data Series_Sept'!V36</f>
        <v>699.72</v>
      </c>
      <c r="W36" s="46"/>
      <c r="X36" s="46"/>
      <c r="Y36" s="46"/>
      <c r="Z36" s="46"/>
    </row>
    <row r="37" spans="1:26">
      <c r="A37" s="43" t="s">
        <v>50</v>
      </c>
      <c r="B37" s="48">
        <f>'BLS Data Series_Sept'!B37</f>
        <v>935.87</v>
      </c>
      <c r="C37" s="48">
        <f>'BLS Data Series_Sept'!C37</f>
        <v>950.54</v>
      </c>
      <c r="D37" s="48">
        <f>'BLS Data Series_Sept'!D37</f>
        <v>955.19</v>
      </c>
      <c r="E37" s="48">
        <f>'BLS Data Series_Sept'!E37</f>
        <v>943.82</v>
      </c>
      <c r="F37" s="48">
        <f>'BLS Data Series_Sept'!F37</f>
        <v>938.78</v>
      </c>
      <c r="G37" s="48">
        <f>'BLS Data Series_Sept'!G37</f>
        <v>961.86</v>
      </c>
      <c r="H37" s="48">
        <f>'BLS Data Series_Sept'!H37</f>
        <v>942.01</v>
      </c>
      <c r="I37" s="48">
        <f>'BLS Data Series_Sept'!I37</f>
        <v>943.44</v>
      </c>
      <c r="J37" s="48">
        <f>'BLS Data Series_Sept'!J37</f>
        <v>949.1</v>
      </c>
      <c r="K37" s="48">
        <f>'BLS Data Series_Sept'!K37</f>
        <v>948.53</v>
      </c>
      <c r="L37" s="48">
        <f>'BLS Data Series_Sept'!L37</f>
        <v>972.74</v>
      </c>
      <c r="M37" s="48">
        <f>'BLS Data Series_Sept'!M37</f>
        <v>951.55</v>
      </c>
      <c r="N37" s="48">
        <f>'BLS Data Series_Sept'!N37</f>
        <v>961.45</v>
      </c>
      <c r="O37" s="48">
        <f>'BLS Data Series_Sept'!O37</f>
        <v>978.31</v>
      </c>
      <c r="P37" s="48">
        <f>'BLS Data Series_Sept'!P37</f>
        <v>979.19</v>
      </c>
      <c r="Q37" s="48">
        <f>'BLS Data Series_Sept'!Q37</f>
        <v>966.48</v>
      </c>
      <c r="R37" s="48">
        <f>'BLS Data Series_Sept'!R37</f>
        <v>961.8</v>
      </c>
      <c r="S37" s="48">
        <f>'BLS Data Series_Sept'!S37</f>
        <v>955.58</v>
      </c>
      <c r="T37" s="48">
        <f>'BLS Data Series_Sept'!T37</f>
        <v>960.26</v>
      </c>
      <c r="U37" s="48">
        <f>'BLS Data Series_Sept'!U37</f>
        <v>981.54</v>
      </c>
      <c r="V37" s="48">
        <f>'BLS Data Series_Sept'!V37</f>
        <v>960.96</v>
      </c>
      <c r="W37" s="46"/>
      <c r="X37" s="46"/>
      <c r="Y37" s="46"/>
      <c r="Z37" s="46"/>
    </row>
    <row r="38" spans="1:26">
      <c r="A38" s="43" t="s">
        <v>51</v>
      </c>
      <c r="B38" s="48">
        <f>'BLS Data Series_Sept'!B38</f>
        <v>741.54</v>
      </c>
      <c r="C38" s="48">
        <f>'BLS Data Series_Sept'!C38</f>
        <v>747.92</v>
      </c>
      <c r="D38" s="48">
        <f>'BLS Data Series_Sept'!D38</f>
        <v>780.03</v>
      </c>
      <c r="E38" s="48">
        <f>'BLS Data Series_Sept'!E38</f>
        <v>754.81</v>
      </c>
      <c r="F38" s="48">
        <f>'BLS Data Series_Sept'!F38</f>
        <v>750.21</v>
      </c>
      <c r="G38" s="48">
        <f>'BLS Data Series_Sept'!G38</f>
        <v>764.19</v>
      </c>
      <c r="H38" s="48">
        <f>'BLS Data Series_Sept'!H38</f>
        <v>749.52</v>
      </c>
      <c r="I38" s="48">
        <f>'BLS Data Series_Sept'!I38</f>
        <v>754.89</v>
      </c>
      <c r="J38" s="48">
        <f>'BLS Data Series_Sept'!J38</f>
        <v>757.85</v>
      </c>
      <c r="K38" s="48">
        <f>'BLS Data Series_Sept'!K38</f>
        <v>752.9</v>
      </c>
      <c r="L38" s="48">
        <f>'BLS Data Series_Sept'!L38</f>
        <v>775.36</v>
      </c>
      <c r="M38" s="48">
        <f>'BLS Data Series_Sept'!M38</f>
        <v>756.81</v>
      </c>
      <c r="N38" s="48">
        <f>'BLS Data Series_Sept'!N38</f>
        <v>754.11</v>
      </c>
      <c r="O38" s="48">
        <f>'BLS Data Series_Sept'!O38</f>
        <v>771.42</v>
      </c>
      <c r="P38" s="48">
        <f>'BLS Data Series_Sept'!P38</f>
        <v>768.85</v>
      </c>
      <c r="Q38" s="48">
        <f>'BLS Data Series_Sept'!Q38</f>
        <v>758.18</v>
      </c>
      <c r="R38" s="48">
        <f>'BLS Data Series_Sept'!R38</f>
        <v>762.45</v>
      </c>
      <c r="S38" s="48">
        <f>'BLS Data Series_Sept'!S38</f>
        <v>760.04</v>
      </c>
      <c r="T38" s="48">
        <f>'BLS Data Series_Sept'!T38</f>
        <v>763.49</v>
      </c>
      <c r="U38" s="48">
        <f>'BLS Data Series_Sept'!U38</f>
        <v>788.9</v>
      </c>
      <c r="V38" s="48">
        <f>'BLS Data Series_Sept'!V38</f>
        <v>765.58</v>
      </c>
      <c r="W38" s="46"/>
      <c r="X38" s="46"/>
      <c r="Y38" s="46"/>
      <c r="Z38" s="46"/>
    </row>
    <row r="39" spans="1:26">
      <c r="A39" s="43" t="s">
        <v>52</v>
      </c>
      <c r="B39" s="48">
        <f>'BLS Data Series_Sept'!B39</f>
        <v>851.24</v>
      </c>
      <c r="C39" s="48">
        <f>'BLS Data Series_Sept'!C39</f>
        <v>889.99</v>
      </c>
      <c r="D39" s="48">
        <f>'BLS Data Series_Sept'!D39</f>
        <v>876.83</v>
      </c>
      <c r="E39" s="48">
        <f>'BLS Data Series_Sept'!E39</f>
        <v>873.25</v>
      </c>
      <c r="F39" s="48">
        <f>'BLS Data Series_Sept'!F39</f>
        <v>877.21</v>
      </c>
      <c r="G39" s="48">
        <f>'BLS Data Series_Sept'!G39</f>
        <v>906.12</v>
      </c>
      <c r="H39" s="48">
        <f>'BLS Data Series_Sept'!H39</f>
        <v>898.43</v>
      </c>
      <c r="I39" s="48">
        <f>'BLS Data Series_Sept'!I39</f>
        <v>897.54</v>
      </c>
      <c r="J39" s="48">
        <f>'BLS Data Series_Sept'!J39</f>
        <v>904.28</v>
      </c>
      <c r="K39" s="48">
        <f>'BLS Data Series_Sept'!K39</f>
        <v>899.61</v>
      </c>
      <c r="L39" s="48">
        <f>'BLS Data Series_Sept'!L39</f>
        <v>901.38</v>
      </c>
      <c r="M39" s="48">
        <f>'BLS Data Series_Sept'!M39</f>
        <v>883.94</v>
      </c>
      <c r="N39" s="48">
        <f>'BLS Data Series_Sept'!N39</f>
        <v>865.26</v>
      </c>
      <c r="O39" s="48">
        <f>'BLS Data Series_Sept'!O39</f>
        <v>873.95</v>
      </c>
      <c r="P39" s="48">
        <f>'BLS Data Series_Sept'!P39</f>
        <v>880.6</v>
      </c>
      <c r="Q39" s="48">
        <f>'BLS Data Series_Sept'!Q39</f>
        <v>882.07</v>
      </c>
      <c r="R39" s="48">
        <f>'BLS Data Series_Sept'!R39</f>
        <v>879.05</v>
      </c>
      <c r="S39" s="48">
        <f>'BLS Data Series_Sept'!S39</f>
        <v>883.95</v>
      </c>
      <c r="T39" s="48">
        <f>'BLS Data Series_Sept'!T39</f>
        <v>898.51</v>
      </c>
      <c r="U39" s="48">
        <f>'BLS Data Series_Sept'!U39</f>
        <v>926.36</v>
      </c>
      <c r="V39" s="48">
        <f>'BLS Data Series_Sept'!V39</f>
        <v>896.19</v>
      </c>
      <c r="W39" s="46"/>
      <c r="X39" s="46"/>
      <c r="Y39" s="46"/>
      <c r="Z39" s="46"/>
    </row>
    <row r="40" spans="1:26">
      <c r="A40" s="43" t="s">
        <v>53</v>
      </c>
      <c r="B40" s="48">
        <f>'BLS Data Series_Sept'!B40</f>
        <v>745.92</v>
      </c>
      <c r="C40" s="48">
        <f>'BLS Data Series_Sept'!C40</f>
        <v>768.27</v>
      </c>
      <c r="D40" s="48">
        <f>'BLS Data Series_Sept'!D40</f>
        <v>765.89</v>
      </c>
      <c r="E40" s="48">
        <f>'BLS Data Series_Sept'!E40</f>
        <v>759.9</v>
      </c>
      <c r="F40" s="48">
        <f>'BLS Data Series_Sept'!F40</f>
        <v>750.13</v>
      </c>
      <c r="G40" s="48">
        <f>'BLS Data Series_Sept'!G40</f>
        <v>750.95</v>
      </c>
      <c r="H40" s="48">
        <f>'BLS Data Series_Sept'!H40</f>
        <v>743.04</v>
      </c>
      <c r="I40" s="48">
        <f>'BLS Data Series_Sept'!I40</f>
        <v>751.86</v>
      </c>
      <c r="J40" s="48">
        <f>'BLS Data Series_Sept'!J40</f>
        <v>761.46</v>
      </c>
      <c r="K40" s="48">
        <f>'BLS Data Series_Sept'!K40</f>
        <v>759.4</v>
      </c>
      <c r="L40" s="48">
        <f>'BLS Data Series_Sept'!L40</f>
        <v>773.31</v>
      </c>
      <c r="M40" s="48">
        <f>'BLS Data Series_Sept'!M40</f>
        <v>766.43</v>
      </c>
      <c r="N40" s="48">
        <f>'BLS Data Series_Sept'!N40</f>
        <v>758.59</v>
      </c>
      <c r="O40" s="48">
        <f>'BLS Data Series_Sept'!O40</f>
        <v>771.34</v>
      </c>
      <c r="P40" s="48">
        <f>'BLS Data Series_Sept'!P40</f>
        <v>777.24</v>
      </c>
      <c r="Q40" s="48">
        <f>'BLS Data Series_Sept'!Q40</f>
        <v>767.38</v>
      </c>
      <c r="R40" s="48">
        <f>'BLS Data Series_Sept'!R40</f>
        <v>766.57</v>
      </c>
      <c r="S40" s="48">
        <f>'BLS Data Series_Sept'!S40</f>
        <v>767.29</v>
      </c>
      <c r="T40" s="48">
        <f>'BLS Data Series_Sept'!T40</f>
        <v>767.25</v>
      </c>
      <c r="U40" s="48">
        <f>'BLS Data Series_Sept'!U40</f>
        <v>788.88</v>
      </c>
      <c r="V40" s="48">
        <f>'BLS Data Series_Sept'!V40</f>
        <v>776.65</v>
      </c>
      <c r="W40" s="46"/>
      <c r="X40" s="46"/>
      <c r="Y40" s="46"/>
      <c r="Z40" s="46"/>
    </row>
    <row r="41" spans="1:26">
      <c r="A41" s="43" t="s">
        <v>54</v>
      </c>
      <c r="B41" s="48">
        <f>'BLS Data Series_Sept'!B41</f>
        <v>739.9</v>
      </c>
      <c r="C41" s="48">
        <f>'BLS Data Series_Sept'!C41</f>
        <v>761.45</v>
      </c>
      <c r="D41" s="48">
        <f>'BLS Data Series_Sept'!D41</f>
        <v>758.28</v>
      </c>
      <c r="E41" s="48">
        <f>'BLS Data Series_Sept'!E41</f>
        <v>755.04</v>
      </c>
      <c r="F41" s="48">
        <f>'BLS Data Series_Sept'!F41</f>
        <v>750.05</v>
      </c>
      <c r="G41" s="48">
        <f>'BLS Data Series_Sept'!G41</f>
        <v>765.04</v>
      </c>
      <c r="H41" s="48">
        <f>'BLS Data Series_Sept'!H41</f>
        <v>745.46</v>
      </c>
      <c r="I41" s="48">
        <f>'BLS Data Series_Sept'!I41</f>
        <v>758.95</v>
      </c>
      <c r="J41" s="48">
        <f>'BLS Data Series_Sept'!J41</f>
        <v>758.51</v>
      </c>
      <c r="K41" s="48">
        <f>'BLS Data Series_Sept'!K41</f>
        <v>755.51</v>
      </c>
      <c r="L41" s="48">
        <f>'BLS Data Series_Sept'!L41</f>
        <v>777.66</v>
      </c>
      <c r="M41" s="48">
        <f>'BLS Data Series_Sept'!M41</f>
        <v>759.21</v>
      </c>
      <c r="N41" s="48">
        <f>'BLS Data Series_Sept'!N41</f>
        <v>754.97</v>
      </c>
      <c r="O41" s="48">
        <f>'BLS Data Series_Sept'!O41</f>
        <v>767.2</v>
      </c>
      <c r="P41" s="48">
        <f>'BLS Data Series_Sept'!P41</f>
        <v>765.8</v>
      </c>
      <c r="Q41" s="48">
        <f>'BLS Data Series_Sept'!Q41</f>
        <v>748.89</v>
      </c>
      <c r="R41" s="48">
        <f>'BLS Data Series_Sept'!R41</f>
        <v>744.53</v>
      </c>
      <c r="S41" s="48">
        <f>'BLS Data Series_Sept'!S41</f>
        <v>752.03</v>
      </c>
      <c r="T41" s="48">
        <f>'BLS Data Series_Sept'!T41</f>
        <v>744.76</v>
      </c>
      <c r="U41" s="48">
        <f>'BLS Data Series_Sept'!U41</f>
        <v>767.71</v>
      </c>
      <c r="V41" s="48">
        <f>'BLS Data Series_Sept'!V41</f>
        <v>754.79</v>
      </c>
      <c r="W41" s="46"/>
      <c r="X41" s="46"/>
      <c r="Y41" s="46"/>
      <c r="Z41" s="46"/>
    </row>
    <row r="42" spans="1:26">
      <c r="A42" s="43" t="s">
        <v>55</v>
      </c>
      <c r="B42" s="48">
        <f>'BLS Data Series_Sept'!B42</f>
        <v>759.66</v>
      </c>
      <c r="C42" s="48">
        <f>'BLS Data Series_Sept'!C42</f>
        <v>779.09</v>
      </c>
      <c r="D42" s="48">
        <f>'BLS Data Series_Sept'!D42</f>
        <v>784.1</v>
      </c>
      <c r="E42" s="48">
        <f>'BLS Data Series_Sept'!E42</f>
        <v>768.36</v>
      </c>
      <c r="F42" s="48">
        <f>'BLS Data Series_Sept'!F42</f>
        <v>767.42</v>
      </c>
      <c r="G42" s="48">
        <f>'BLS Data Series_Sept'!G42</f>
        <v>792.2</v>
      </c>
      <c r="H42" s="48">
        <f>'BLS Data Series_Sept'!H42</f>
        <v>767.35</v>
      </c>
      <c r="I42" s="48">
        <f>'BLS Data Series_Sept'!I42</f>
        <v>771</v>
      </c>
      <c r="J42" s="48">
        <f>'BLS Data Series_Sept'!J42</f>
        <v>775.63</v>
      </c>
      <c r="K42" s="48">
        <f>'BLS Data Series_Sept'!K42</f>
        <v>770.11</v>
      </c>
      <c r="L42" s="48">
        <f>'BLS Data Series_Sept'!L42</f>
        <v>794.64</v>
      </c>
      <c r="M42" s="48">
        <f>'BLS Data Series_Sept'!M42</f>
        <v>775.19</v>
      </c>
      <c r="N42" s="48">
        <f>'BLS Data Series_Sept'!N42</f>
        <v>777.89</v>
      </c>
      <c r="O42" s="48">
        <f>'BLS Data Series_Sept'!O42</f>
        <v>809.9</v>
      </c>
      <c r="P42" s="48">
        <f>'BLS Data Series_Sept'!P42</f>
        <v>804.27</v>
      </c>
      <c r="Q42" s="48">
        <f>'BLS Data Series_Sept'!Q42</f>
        <v>783.55</v>
      </c>
      <c r="R42" s="48">
        <f>'BLS Data Series_Sept'!R42</f>
        <v>787.23</v>
      </c>
      <c r="S42" s="48">
        <f>'BLS Data Series_Sept'!S42</f>
        <v>791.52</v>
      </c>
      <c r="T42" s="48">
        <f>'BLS Data Series_Sept'!T42</f>
        <v>792.88</v>
      </c>
      <c r="U42" s="48">
        <f>'BLS Data Series_Sept'!U42</f>
        <v>820.05</v>
      </c>
      <c r="V42" s="48">
        <f>'BLS Data Series_Sept'!V42</f>
        <v>797.66</v>
      </c>
      <c r="W42" s="46"/>
      <c r="X42" s="46"/>
      <c r="Y42" s="46"/>
      <c r="Z42" s="46"/>
    </row>
    <row r="43" spans="1:26">
      <c r="A43" s="43" t="s">
        <v>56</v>
      </c>
      <c r="B43" s="48">
        <f>'BLS Data Series_Sept'!B43</f>
        <v>787.45</v>
      </c>
      <c r="C43" s="48">
        <f>'BLS Data Series_Sept'!C43</f>
        <v>797.71</v>
      </c>
      <c r="D43" s="48">
        <f>'BLS Data Series_Sept'!D43</f>
        <v>806.81</v>
      </c>
      <c r="E43" s="48">
        <f>'BLS Data Series_Sept'!E43</f>
        <v>800.38</v>
      </c>
      <c r="F43" s="48">
        <f>'BLS Data Series_Sept'!F43</f>
        <v>796.67</v>
      </c>
      <c r="G43" s="48">
        <f>'BLS Data Series_Sept'!G43</f>
        <v>806.48</v>
      </c>
      <c r="H43" s="48">
        <f>'BLS Data Series_Sept'!H43</f>
        <v>798.35</v>
      </c>
      <c r="I43" s="48">
        <f>'BLS Data Series_Sept'!I43</f>
        <v>795.99</v>
      </c>
      <c r="J43" s="48">
        <f>'BLS Data Series_Sept'!J43</f>
        <v>800.05</v>
      </c>
      <c r="K43" s="48">
        <f>'BLS Data Series_Sept'!K43</f>
        <v>796.67</v>
      </c>
      <c r="L43" s="48">
        <f>'BLS Data Series_Sept'!L43</f>
        <v>813.28</v>
      </c>
      <c r="M43" s="48">
        <f>'BLS Data Series_Sept'!M43</f>
        <v>801.74</v>
      </c>
      <c r="N43" s="48">
        <f>'BLS Data Series_Sept'!N43</f>
        <v>799.26</v>
      </c>
      <c r="O43" s="48">
        <f>'BLS Data Series_Sept'!O43</f>
        <v>811.16</v>
      </c>
      <c r="P43" s="48">
        <f>'BLS Data Series_Sept'!P43</f>
        <v>817.62</v>
      </c>
      <c r="Q43" s="48">
        <f>'BLS Data Series_Sept'!Q43</f>
        <v>813.57</v>
      </c>
      <c r="R43" s="48">
        <f>'BLS Data Series_Sept'!R43</f>
        <v>816.68</v>
      </c>
      <c r="S43" s="48">
        <f>'BLS Data Series_Sept'!S43</f>
        <v>817.7</v>
      </c>
      <c r="T43" s="48">
        <f>'BLS Data Series_Sept'!T43</f>
        <v>819.06</v>
      </c>
      <c r="U43" s="48">
        <f>'BLS Data Series_Sept'!U43</f>
        <v>831.43</v>
      </c>
      <c r="V43" s="48">
        <f>'BLS Data Series_Sept'!V43</f>
        <v>823.37</v>
      </c>
      <c r="W43" s="46"/>
      <c r="X43" s="46"/>
      <c r="Y43" s="46"/>
      <c r="Z43" s="46"/>
    </row>
    <row r="44" spans="1:26">
      <c r="A44" s="43" t="s">
        <v>57</v>
      </c>
      <c r="B44" s="48">
        <f>'BLS Data Series_Sept'!B44</f>
        <v>843.33</v>
      </c>
      <c r="C44" s="48">
        <f>'BLS Data Series_Sept'!C44</f>
        <v>837.17</v>
      </c>
      <c r="D44" s="48">
        <f>'BLS Data Series_Sept'!D44</f>
        <v>837.38</v>
      </c>
      <c r="E44" s="48">
        <f>'BLS Data Series_Sept'!E44</f>
        <v>834.24</v>
      </c>
      <c r="F44" s="48">
        <f>'BLS Data Series_Sept'!F44</f>
        <v>824.67</v>
      </c>
      <c r="G44" s="48">
        <f>'BLS Data Series_Sept'!G44</f>
        <v>832.5</v>
      </c>
      <c r="H44" s="48">
        <f>'BLS Data Series_Sept'!H44</f>
        <v>818.51</v>
      </c>
      <c r="I44" s="48">
        <f>'BLS Data Series_Sept'!I44</f>
        <v>812.46</v>
      </c>
      <c r="J44" s="48">
        <f>'BLS Data Series_Sept'!J44</f>
        <v>816.42</v>
      </c>
      <c r="K44" s="48">
        <f>'BLS Data Series_Sept'!K44</f>
        <v>822.36</v>
      </c>
      <c r="L44" s="48">
        <f>'BLS Data Series_Sept'!L44</f>
        <v>832.13</v>
      </c>
      <c r="M44" s="48">
        <f>'BLS Data Series_Sept'!M44</f>
        <v>827.17</v>
      </c>
      <c r="N44" s="48">
        <f>'BLS Data Series_Sept'!N44</f>
        <v>827.87</v>
      </c>
      <c r="O44" s="48">
        <f>'BLS Data Series_Sept'!O44</f>
        <v>831.68</v>
      </c>
      <c r="P44" s="48">
        <f>'BLS Data Series_Sept'!P44</f>
        <v>838.62</v>
      </c>
      <c r="Q44" s="48">
        <f>'BLS Data Series_Sept'!Q44</f>
        <v>827.44</v>
      </c>
      <c r="R44" s="48">
        <f>'BLS Data Series_Sept'!R44</f>
        <v>828.16</v>
      </c>
      <c r="S44" s="48">
        <f>'BLS Data Series_Sept'!S44</f>
        <v>810.77</v>
      </c>
      <c r="T44" s="48">
        <f>'BLS Data Series_Sept'!T44</f>
        <v>814.8</v>
      </c>
      <c r="U44" s="48">
        <f>'BLS Data Series_Sept'!U44</f>
        <v>814.05</v>
      </c>
      <c r="V44" s="48">
        <f>'BLS Data Series_Sept'!V44</f>
        <v>824.98</v>
      </c>
      <c r="W44" s="46"/>
      <c r="X44" s="46"/>
      <c r="Y44" s="46"/>
      <c r="Z44" s="46"/>
    </row>
    <row r="45" spans="1:26">
      <c r="A45" s="43" t="s">
        <v>58</v>
      </c>
      <c r="B45" s="48">
        <f>'BLS Data Series_Sept'!B45</f>
        <v>728.68</v>
      </c>
      <c r="C45" s="48">
        <f>'BLS Data Series_Sept'!C45</f>
        <v>725.78</v>
      </c>
      <c r="D45" s="48">
        <f>'BLS Data Series_Sept'!D45</f>
        <v>735.29</v>
      </c>
      <c r="E45" s="48">
        <f>'BLS Data Series_Sept'!E45</f>
        <v>717.6</v>
      </c>
      <c r="F45" s="48">
        <f>'BLS Data Series_Sept'!F45</f>
        <v>713.46</v>
      </c>
      <c r="G45" s="48">
        <f>'BLS Data Series_Sept'!G45</f>
        <v>725.22</v>
      </c>
      <c r="H45" s="48">
        <f>'BLS Data Series_Sept'!H45</f>
        <v>714.14</v>
      </c>
      <c r="I45" s="48">
        <f>'BLS Data Series_Sept'!I45</f>
        <v>718.3</v>
      </c>
      <c r="J45" s="48">
        <f>'BLS Data Series_Sept'!J45</f>
        <v>724.85</v>
      </c>
      <c r="K45" s="48">
        <f>'BLS Data Series_Sept'!K45</f>
        <v>722.7</v>
      </c>
      <c r="L45" s="48">
        <f>'BLS Data Series_Sept'!L45</f>
        <v>745.01</v>
      </c>
      <c r="M45" s="48">
        <f>'BLS Data Series_Sept'!M45</f>
        <v>740.09</v>
      </c>
      <c r="N45" s="48">
        <f>'BLS Data Series_Sept'!N45</f>
        <v>742.14</v>
      </c>
      <c r="O45" s="48">
        <f>'BLS Data Series_Sept'!O45</f>
        <v>739.06</v>
      </c>
      <c r="P45" s="48">
        <f>'BLS Data Series_Sept'!P45</f>
        <v>754.73</v>
      </c>
      <c r="Q45" s="48">
        <f>'BLS Data Series_Sept'!Q45</f>
        <v>734.21</v>
      </c>
      <c r="R45" s="48">
        <f>'BLS Data Series_Sept'!R45</f>
        <v>729.74</v>
      </c>
      <c r="S45" s="48">
        <f>'BLS Data Series_Sept'!S45</f>
        <v>730.1</v>
      </c>
      <c r="T45" s="48">
        <f>'BLS Data Series_Sept'!T45</f>
        <v>737.38</v>
      </c>
      <c r="U45" s="48">
        <f>'BLS Data Series_Sept'!U45</f>
        <v>747.28</v>
      </c>
      <c r="V45" s="48">
        <f>'BLS Data Series_Sept'!V45</f>
        <v>736.33</v>
      </c>
      <c r="W45" s="46"/>
      <c r="X45" s="46"/>
      <c r="Y45" s="46"/>
      <c r="Z45" s="46"/>
    </row>
    <row r="46" spans="1:26">
      <c r="A46" s="43" t="s">
        <v>59</v>
      </c>
      <c r="B46" s="48">
        <f>'BLS Data Series_Sept'!B46</f>
        <v>674</v>
      </c>
      <c r="C46" s="48">
        <f>'BLS Data Series_Sept'!C46</f>
        <v>694.49</v>
      </c>
      <c r="D46" s="48">
        <f>'BLS Data Series_Sept'!D46</f>
        <v>693.45</v>
      </c>
      <c r="E46" s="48">
        <f>'BLS Data Series_Sept'!E46</f>
        <v>687.8</v>
      </c>
      <c r="F46" s="48">
        <f>'BLS Data Series_Sept'!F46</f>
        <v>695.52</v>
      </c>
      <c r="G46" s="48">
        <f>'BLS Data Series_Sept'!G46</f>
        <v>697.44</v>
      </c>
      <c r="H46" s="48">
        <f>'BLS Data Series_Sept'!H46</f>
        <v>684.22</v>
      </c>
      <c r="I46" s="48">
        <f>'BLS Data Series_Sept'!I46</f>
        <v>689.92</v>
      </c>
      <c r="J46" s="48">
        <f>'BLS Data Series_Sept'!J46</f>
        <v>691.52</v>
      </c>
      <c r="K46" s="48">
        <f>'BLS Data Series_Sept'!K46</f>
        <v>701.44</v>
      </c>
      <c r="L46" s="48">
        <f>'BLS Data Series_Sept'!L46</f>
        <v>706.92</v>
      </c>
      <c r="M46" s="48">
        <f>'BLS Data Series_Sept'!M46</f>
        <v>699.38</v>
      </c>
      <c r="N46" s="48">
        <f>'BLS Data Series_Sept'!N46</f>
        <v>701.49</v>
      </c>
      <c r="O46" s="48">
        <f>'BLS Data Series_Sept'!O46</f>
        <v>715.81</v>
      </c>
      <c r="P46" s="48">
        <f>'BLS Data Series_Sept'!P46</f>
        <v>709.92</v>
      </c>
      <c r="Q46" s="48">
        <f>'BLS Data Series_Sept'!Q46</f>
        <v>706.76</v>
      </c>
      <c r="R46" s="48">
        <f>'BLS Data Series_Sept'!R46</f>
        <v>707.36</v>
      </c>
      <c r="S46" s="48">
        <f>'BLS Data Series_Sept'!S46</f>
        <v>708.62</v>
      </c>
      <c r="T46" s="48">
        <f>'BLS Data Series_Sept'!T46</f>
        <v>709.32</v>
      </c>
      <c r="U46" s="48">
        <f>'BLS Data Series_Sept'!U46</f>
        <v>721.41</v>
      </c>
      <c r="V46" s="48">
        <f>'BLS Data Series_Sept'!V46</f>
        <v>716.38</v>
      </c>
      <c r="W46" s="46"/>
      <c r="X46" s="46"/>
      <c r="Y46" s="46"/>
      <c r="Z46" s="46"/>
    </row>
    <row r="47" spans="1:26">
      <c r="A47" s="43" t="s">
        <v>60</v>
      </c>
      <c r="B47" s="48">
        <f>'BLS Data Series_Sept'!B47</f>
        <v>721.75</v>
      </c>
      <c r="C47" s="48">
        <f>'BLS Data Series_Sept'!C47</f>
        <v>733.6</v>
      </c>
      <c r="D47" s="48">
        <f>'BLS Data Series_Sept'!D47</f>
        <v>740.12</v>
      </c>
      <c r="E47" s="48">
        <f>'BLS Data Series_Sept'!E47</f>
        <v>730.05</v>
      </c>
      <c r="F47" s="48">
        <f>'BLS Data Series_Sept'!F47</f>
        <v>732.12</v>
      </c>
      <c r="G47" s="48">
        <f>'BLS Data Series_Sept'!G47</f>
        <v>741.85</v>
      </c>
      <c r="H47" s="48">
        <f>'BLS Data Series_Sept'!H47</f>
        <v>727.23</v>
      </c>
      <c r="I47" s="48">
        <f>'BLS Data Series_Sept'!I47</f>
        <v>733.49</v>
      </c>
      <c r="J47" s="48">
        <f>'BLS Data Series_Sept'!J47</f>
        <v>727.27</v>
      </c>
      <c r="K47" s="48">
        <f>'BLS Data Series_Sept'!K47</f>
        <v>721.38</v>
      </c>
      <c r="L47" s="48">
        <f>'BLS Data Series_Sept'!L47</f>
        <v>743.33</v>
      </c>
      <c r="M47" s="48">
        <f>'BLS Data Series_Sept'!M47</f>
        <v>723.93</v>
      </c>
      <c r="N47" s="48">
        <f>'BLS Data Series_Sept'!N47</f>
        <v>718.64</v>
      </c>
      <c r="O47" s="48">
        <f>'BLS Data Series_Sept'!O47</f>
        <v>727.31</v>
      </c>
      <c r="P47" s="48">
        <f>'BLS Data Series_Sept'!P47</f>
        <v>731.81</v>
      </c>
      <c r="Q47" s="48">
        <f>'BLS Data Series_Sept'!Q47</f>
        <v>723.8</v>
      </c>
      <c r="R47" s="48">
        <f>'BLS Data Series_Sept'!R47</f>
        <v>723.41</v>
      </c>
      <c r="S47" s="48">
        <f>'BLS Data Series_Sept'!S47</f>
        <v>728.95</v>
      </c>
      <c r="T47" s="48">
        <f>'BLS Data Series_Sept'!T47</f>
        <v>734.27</v>
      </c>
      <c r="U47" s="48">
        <f>'BLS Data Series_Sept'!U47</f>
        <v>745.42</v>
      </c>
      <c r="V47" s="48">
        <f>'BLS Data Series_Sept'!V47</f>
        <v>731.5</v>
      </c>
      <c r="W47" s="46"/>
      <c r="X47" s="46"/>
      <c r="Y47" s="46"/>
      <c r="Z47" s="46"/>
    </row>
    <row r="48" spans="1:26">
      <c r="A48" s="43" t="s">
        <v>61</v>
      </c>
      <c r="B48" s="48">
        <f>'BLS Data Series_Sept'!B48</f>
        <v>844.56</v>
      </c>
      <c r="C48" s="48">
        <f>'BLS Data Series_Sept'!C48</f>
        <v>871.99</v>
      </c>
      <c r="D48" s="48">
        <f>'BLS Data Series_Sept'!D48</f>
        <v>872.9</v>
      </c>
      <c r="E48" s="48">
        <f>'BLS Data Series_Sept'!E48</f>
        <v>858.13</v>
      </c>
      <c r="F48" s="48">
        <f>'BLS Data Series_Sept'!F48</f>
        <v>859.39</v>
      </c>
      <c r="G48" s="48">
        <f>'BLS Data Series_Sept'!G48</f>
        <v>880.07</v>
      </c>
      <c r="H48" s="48">
        <f>'BLS Data Series_Sept'!H48</f>
        <v>862.32</v>
      </c>
      <c r="I48" s="48">
        <f>'BLS Data Series_Sept'!I48</f>
        <v>869.42</v>
      </c>
      <c r="J48" s="48">
        <f>'BLS Data Series_Sept'!J48</f>
        <v>868.87</v>
      </c>
      <c r="K48" s="48">
        <f>'BLS Data Series_Sept'!K48</f>
        <v>879.42</v>
      </c>
      <c r="L48" s="48">
        <f>'BLS Data Series_Sept'!L48</f>
        <v>899.99</v>
      </c>
      <c r="M48" s="48">
        <f>'BLS Data Series_Sept'!M48</f>
        <v>887.18</v>
      </c>
      <c r="N48" s="48">
        <f>'BLS Data Series_Sept'!N48</f>
        <v>883.01</v>
      </c>
      <c r="O48" s="48">
        <f>'BLS Data Series_Sept'!O48</f>
        <v>907.49</v>
      </c>
      <c r="P48" s="48">
        <f>'BLS Data Series_Sept'!P48</f>
        <v>896.44</v>
      </c>
      <c r="Q48" s="48">
        <f>'BLS Data Series_Sept'!Q48</f>
        <v>878.04</v>
      </c>
      <c r="R48" s="48">
        <f>'BLS Data Series_Sept'!R48</f>
        <v>872.09</v>
      </c>
      <c r="S48" s="48">
        <f>'BLS Data Series_Sept'!S48</f>
        <v>877.49</v>
      </c>
      <c r="T48" s="48">
        <f>'BLS Data Series_Sept'!T48</f>
        <v>876.4</v>
      </c>
      <c r="U48" s="48">
        <f>'BLS Data Series_Sept'!U48</f>
        <v>899.99</v>
      </c>
      <c r="V48" s="48">
        <f>'BLS Data Series_Sept'!V48</f>
        <v>860.26</v>
      </c>
      <c r="W48" s="46"/>
      <c r="X48" s="46"/>
      <c r="Y48" s="46"/>
      <c r="Z48" s="46"/>
    </row>
    <row r="49" spans="1:26">
      <c r="A49" s="43" t="s">
        <v>62</v>
      </c>
      <c r="B49" s="48">
        <f>'BLS Data Series_Sept'!B49</f>
        <v>814.32</v>
      </c>
      <c r="C49" s="48">
        <f>'BLS Data Series_Sept'!C49</f>
        <v>835.67</v>
      </c>
      <c r="D49" s="48">
        <f>'BLS Data Series_Sept'!D49</f>
        <v>842.16</v>
      </c>
      <c r="E49" s="48">
        <f>'BLS Data Series_Sept'!E49</f>
        <v>823.37</v>
      </c>
      <c r="F49" s="48">
        <f>'BLS Data Series_Sept'!F49</f>
        <v>819.59</v>
      </c>
      <c r="G49" s="48">
        <f>'BLS Data Series_Sept'!G49</f>
        <v>840.06</v>
      </c>
      <c r="H49" s="48">
        <f>'BLS Data Series_Sept'!H49</f>
        <v>826.14</v>
      </c>
      <c r="I49" s="48">
        <f>'BLS Data Series_Sept'!I49</f>
        <v>828.49</v>
      </c>
      <c r="J49" s="48">
        <f>'BLS Data Series_Sept'!J49</f>
        <v>829.31</v>
      </c>
      <c r="K49" s="48">
        <f>'BLS Data Series_Sept'!K49</f>
        <v>832.73</v>
      </c>
      <c r="L49" s="48">
        <f>'BLS Data Series_Sept'!L49</f>
        <v>866.86</v>
      </c>
      <c r="M49" s="48">
        <f>'BLS Data Series_Sept'!M49</f>
        <v>821</v>
      </c>
      <c r="N49" s="48">
        <f>'BLS Data Series_Sept'!N49</f>
        <v>825.6</v>
      </c>
      <c r="O49" s="48">
        <f>'BLS Data Series_Sept'!O49</f>
        <v>850.02</v>
      </c>
      <c r="P49" s="48">
        <f>'BLS Data Series_Sept'!P49</f>
        <v>846.96</v>
      </c>
      <c r="Q49" s="48">
        <f>'BLS Data Series_Sept'!Q49</f>
        <v>825.59</v>
      </c>
      <c r="R49" s="48">
        <f>'BLS Data Series_Sept'!R49</f>
        <v>829.33</v>
      </c>
      <c r="S49" s="48">
        <f>'BLS Data Series_Sept'!S49</f>
        <v>830.97</v>
      </c>
      <c r="T49" s="48">
        <f>'BLS Data Series_Sept'!T49</f>
        <v>836.59</v>
      </c>
      <c r="U49" s="48">
        <f>'BLS Data Series_Sept'!U49</f>
        <v>858.45</v>
      </c>
      <c r="V49" s="48">
        <f>'BLS Data Series_Sept'!V49</f>
        <v>836.63</v>
      </c>
      <c r="W49" s="46"/>
      <c r="X49" s="46"/>
      <c r="Y49" s="46"/>
      <c r="Z49" s="46"/>
    </row>
    <row r="50" spans="1:26">
      <c r="A50" s="43" t="s">
        <v>63</v>
      </c>
      <c r="B50" s="48">
        <f>'BLS Data Series_Sept'!B50</f>
        <v>761.64</v>
      </c>
      <c r="C50" s="48">
        <f>'BLS Data Series_Sept'!C50</f>
        <v>761.31</v>
      </c>
      <c r="D50" s="48">
        <f>'BLS Data Series_Sept'!D50</f>
        <v>760.32</v>
      </c>
      <c r="E50" s="48">
        <f>'BLS Data Series_Sept'!E50</f>
        <v>773.21</v>
      </c>
      <c r="F50" s="48">
        <f>'BLS Data Series_Sept'!F50</f>
        <v>770.72</v>
      </c>
      <c r="G50" s="48">
        <f>'BLS Data Series_Sept'!G50</f>
        <v>781.12</v>
      </c>
      <c r="H50" s="48">
        <f>'BLS Data Series_Sept'!H50</f>
        <v>772.33</v>
      </c>
      <c r="I50" s="48">
        <f>'BLS Data Series_Sept'!I50</f>
        <v>775.77</v>
      </c>
      <c r="J50" s="48">
        <f>'BLS Data Series_Sept'!J50</f>
        <v>789.57</v>
      </c>
      <c r="K50" s="48">
        <f>'BLS Data Series_Sept'!K50</f>
        <v>787.25</v>
      </c>
      <c r="L50" s="48">
        <f>'BLS Data Series_Sept'!L50</f>
        <v>789.6</v>
      </c>
      <c r="M50" s="48">
        <f>'BLS Data Series_Sept'!M50</f>
        <v>767.85</v>
      </c>
      <c r="N50" s="48">
        <f>'BLS Data Series_Sept'!N50</f>
        <v>773.1</v>
      </c>
      <c r="O50" s="48">
        <f>'BLS Data Series_Sept'!O50</f>
        <v>781.44</v>
      </c>
      <c r="P50" s="48">
        <f>'BLS Data Series_Sept'!P50</f>
        <v>788.04</v>
      </c>
      <c r="Q50" s="48">
        <f>'BLS Data Series_Sept'!Q50</f>
        <v>799.03</v>
      </c>
      <c r="R50" s="48">
        <f>'BLS Data Series_Sept'!R50</f>
        <v>808.36</v>
      </c>
      <c r="S50" s="48">
        <f>'BLS Data Series_Sept'!S50</f>
        <v>802.66</v>
      </c>
      <c r="T50" s="48">
        <f>'BLS Data Series_Sept'!T50</f>
        <v>806.44</v>
      </c>
      <c r="U50" s="48">
        <f>'BLS Data Series_Sept'!U50</f>
        <v>808.46</v>
      </c>
      <c r="V50" s="48">
        <f>'BLS Data Series_Sept'!V50</f>
        <v>808.02</v>
      </c>
      <c r="W50" s="46"/>
      <c r="X50" s="46"/>
      <c r="Y50" s="46"/>
      <c r="Z50" s="46"/>
    </row>
    <row r="51" spans="1:26">
      <c r="A51" s="43" t="s">
        <v>64</v>
      </c>
      <c r="B51" s="48">
        <f>'BLS Data Series_Sept'!B51</f>
        <v>877.88</v>
      </c>
      <c r="C51" s="48">
        <f>'BLS Data Series_Sept'!C51</f>
        <v>857.33</v>
      </c>
      <c r="D51" s="48">
        <f>'BLS Data Series_Sept'!D51</f>
        <v>888.32</v>
      </c>
      <c r="E51" s="48">
        <f>'BLS Data Series_Sept'!E51</f>
        <v>876.26</v>
      </c>
      <c r="F51" s="48">
        <f>'BLS Data Series_Sept'!F51</f>
        <v>871.39</v>
      </c>
      <c r="G51" s="48">
        <f>'BLS Data Series_Sept'!G51</f>
        <v>889.5</v>
      </c>
      <c r="H51" s="48">
        <f>'BLS Data Series_Sept'!H51</f>
        <v>865.69</v>
      </c>
      <c r="I51" s="48">
        <f>'BLS Data Series_Sept'!I51</f>
        <v>873.75</v>
      </c>
      <c r="J51" s="48">
        <f>'BLS Data Series_Sept'!J51</f>
        <v>878.7</v>
      </c>
      <c r="K51" s="48">
        <f>'BLS Data Series_Sept'!K51</f>
        <v>883.67</v>
      </c>
      <c r="L51" s="48">
        <f>'BLS Data Series_Sept'!L51</f>
        <v>910.22</v>
      </c>
      <c r="M51" s="48">
        <f>'BLS Data Series_Sept'!M51</f>
        <v>888.9</v>
      </c>
      <c r="N51" s="48">
        <f>'BLS Data Series_Sept'!N51</f>
        <v>892.33</v>
      </c>
      <c r="O51" s="48">
        <f>'BLS Data Series_Sept'!O51</f>
        <v>922.78</v>
      </c>
      <c r="P51" s="48">
        <f>'BLS Data Series_Sept'!P51</f>
        <v>925.92</v>
      </c>
      <c r="Q51" s="48">
        <f>'BLS Data Series_Sept'!Q51</f>
        <v>919.21</v>
      </c>
      <c r="R51" s="48">
        <f>'BLS Data Series_Sept'!R51</f>
        <v>915.68</v>
      </c>
      <c r="S51" s="48">
        <f>'BLS Data Series_Sept'!S51</f>
        <v>905.23</v>
      </c>
      <c r="T51" s="48">
        <f>'BLS Data Series_Sept'!T51</f>
        <v>905.58</v>
      </c>
      <c r="U51" s="48">
        <f>'BLS Data Series_Sept'!U51</f>
        <v>937.7</v>
      </c>
      <c r="V51" s="48">
        <f>'BLS Data Series_Sept'!V51</f>
        <v>919.45</v>
      </c>
      <c r="W51" s="46"/>
      <c r="X51" s="46"/>
      <c r="Y51" s="46"/>
      <c r="Z51" s="46"/>
    </row>
    <row r="52" spans="1:26">
      <c r="A52" s="43" t="s">
        <v>65</v>
      </c>
      <c r="B52" s="48">
        <f>'BLS Data Series_Sept'!B52</f>
        <v>939.88</v>
      </c>
      <c r="C52" s="48">
        <f>'BLS Data Series_Sept'!C52</f>
        <v>979.93</v>
      </c>
      <c r="D52" s="48">
        <f>'BLS Data Series_Sept'!D52</f>
        <v>984.84</v>
      </c>
      <c r="E52" s="48">
        <f>'BLS Data Series_Sept'!E52</f>
        <v>956.32</v>
      </c>
      <c r="F52" s="48">
        <f>'BLS Data Series_Sept'!F52</f>
        <v>953.61</v>
      </c>
      <c r="G52" s="48">
        <f>'BLS Data Series_Sept'!G52</f>
        <v>986.23</v>
      </c>
      <c r="H52" s="48">
        <f>'BLS Data Series_Sept'!H52</f>
        <v>958.46</v>
      </c>
      <c r="I52" s="48">
        <f>'BLS Data Series_Sept'!I52</f>
        <v>966.23</v>
      </c>
      <c r="J52" s="48">
        <f>'BLS Data Series_Sept'!J52</f>
        <v>978.67</v>
      </c>
      <c r="K52" s="48">
        <f>'BLS Data Series_Sept'!K52</f>
        <v>971.57</v>
      </c>
      <c r="L52" s="48">
        <f>'BLS Data Series_Sept'!L52</f>
        <v>1015.94</v>
      </c>
      <c r="M52" s="48">
        <f>'BLS Data Series_Sept'!M52</f>
        <v>984.8</v>
      </c>
      <c r="N52" s="48">
        <f>'BLS Data Series_Sept'!N52</f>
        <v>990.53</v>
      </c>
      <c r="O52" s="48">
        <f>'BLS Data Series_Sept'!O52</f>
        <v>1024.3399999999999</v>
      </c>
      <c r="P52" s="48">
        <f>'BLS Data Series_Sept'!P52</f>
        <v>1024</v>
      </c>
      <c r="Q52" s="48">
        <f>'BLS Data Series_Sept'!Q52</f>
        <v>998.58</v>
      </c>
      <c r="R52" s="48">
        <f>'BLS Data Series_Sept'!R52</f>
        <v>998.92</v>
      </c>
      <c r="S52" s="48">
        <f>'BLS Data Series_Sept'!S52</f>
        <v>996.59</v>
      </c>
      <c r="T52" s="48">
        <f>'BLS Data Series_Sept'!T52</f>
        <v>997.79</v>
      </c>
      <c r="U52" s="48">
        <f>'BLS Data Series_Sept'!U52</f>
        <v>1038.17</v>
      </c>
      <c r="V52" s="48">
        <f>'BLS Data Series_Sept'!V52</f>
        <v>1012.05</v>
      </c>
      <c r="W52" s="46"/>
      <c r="X52" s="46"/>
      <c r="Y52" s="46"/>
      <c r="Z52" s="46"/>
    </row>
    <row r="53" spans="1:26">
      <c r="A53" s="43" t="s">
        <v>66</v>
      </c>
      <c r="B53" s="48">
        <f>'BLS Data Series_Sept'!B53</f>
        <v>698.34</v>
      </c>
      <c r="C53" s="48">
        <f>'BLS Data Series_Sept'!C53</f>
        <v>706.52</v>
      </c>
      <c r="D53" s="48">
        <f>'BLS Data Series_Sept'!D53</f>
        <v>706.58</v>
      </c>
      <c r="E53" s="48">
        <f>'BLS Data Series_Sept'!E53</f>
        <v>712.07</v>
      </c>
      <c r="F53" s="48">
        <f>'BLS Data Series_Sept'!F53</f>
        <v>705.84</v>
      </c>
      <c r="G53" s="48">
        <f>'BLS Data Series_Sept'!G53</f>
        <v>720.12</v>
      </c>
      <c r="H53" s="48">
        <f>'BLS Data Series_Sept'!H53</f>
        <v>725.42</v>
      </c>
      <c r="I53" s="48">
        <f>'BLS Data Series_Sept'!I53</f>
        <v>721.89</v>
      </c>
      <c r="J53" s="48">
        <f>'BLS Data Series_Sept'!J53</f>
        <v>726.12</v>
      </c>
      <c r="K53" s="48">
        <f>'BLS Data Series_Sept'!K53</f>
        <v>721</v>
      </c>
      <c r="L53" s="48">
        <f>'BLS Data Series_Sept'!L53</f>
        <v>721.6</v>
      </c>
      <c r="M53" s="48">
        <f>'BLS Data Series_Sept'!M53</f>
        <v>716.1</v>
      </c>
      <c r="N53" s="48">
        <f>'BLS Data Series_Sept'!N53</f>
        <v>716.18</v>
      </c>
      <c r="O53" s="48">
        <f>'BLS Data Series_Sept'!O53</f>
        <v>712.73</v>
      </c>
      <c r="P53" s="48">
        <f>'BLS Data Series_Sept'!P53</f>
        <v>717.95</v>
      </c>
      <c r="Q53" s="48">
        <f>'BLS Data Series_Sept'!Q53</f>
        <v>712.41</v>
      </c>
      <c r="R53" s="48">
        <f>'BLS Data Series_Sept'!R53</f>
        <v>718.59</v>
      </c>
      <c r="S53" s="48">
        <f>'BLS Data Series_Sept'!S53</f>
        <v>714.79</v>
      </c>
      <c r="T53" s="48">
        <f>'BLS Data Series_Sept'!T53</f>
        <v>721.03</v>
      </c>
      <c r="U53" s="48">
        <f>'BLS Data Series_Sept'!U53</f>
        <v>729.73</v>
      </c>
      <c r="V53" s="48">
        <f>'BLS Data Series_Sept'!V53</f>
        <v>722.1</v>
      </c>
      <c r="W53" s="46"/>
      <c r="X53" s="46"/>
      <c r="Y53" s="46"/>
      <c r="Z53" s="46"/>
    </row>
    <row r="54" spans="1:26">
      <c r="A54" s="43" t="s">
        <v>67</v>
      </c>
      <c r="B54" s="48">
        <f>'BLS Data Series_Sept'!B54</f>
        <v>774.84</v>
      </c>
      <c r="C54" s="48">
        <f>'BLS Data Series_Sept'!C54</f>
        <v>797.34</v>
      </c>
      <c r="D54" s="48">
        <f>'BLS Data Series_Sept'!D54</f>
        <v>794.96</v>
      </c>
      <c r="E54" s="48">
        <f>'BLS Data Series_Sept'!E54</f>
        <v>789.6</v>
      </c>
      <c r="F54" s="48">
        <f>'BLS Data Series_Sept'!F54</f>
        <v>782.85</v>
      </c>
      <c r="G54" s="48">
        <f>'BLS Data Series_Sept'!G54</f>
        <v>790.36</v>
      </c>
      <c r="H54" s="48">
        <f>'BLS Data Series_Sept'!H54</f>
        <v>779.36</v>
      </c>
      <c r="I54" s="48">
        <f>'BLS Data Series_Sept'!I54</f>
        <v>778.94</v>
      </c>
      <c r="J54" s="48">
        <f>'BLS Data Series_Sept'!J54</f>
        <v>788.05</v>
      </c>
      <c r="K54" s="48">
        <f>'BLS Data Series_Sept'!K54</f>
        <v>784.72</v>
      </c>
      <c r="L54" s="48">
        <f>'BLS Data Series_Sept'!L54</f>
        <v>792.48</v>
      </c>
      <c r="M54" s="48">
        <f>'BLS Data Series_Sept'!M54</f>
        <v>784.5</v>
      </c>
      <c r="N54" s="48">
        <f>'BLS Data Series_Sept'!N54</f>
        <v>787.24</v>
      </c>
      <c r="O54" s="48">
        <f>'BLS Data Series_Sept'!O54</f>
        <v>795.32</v>
      </c>
      <c r="P54" s="48">
        <f>'BLS Data Series_Sept'!P54</f>
        <v>795.65</v>
      </c>
      <c r="Q54" s="48">
        <f>'BLS Data Series_Sept'!Q54</f>
        <v>785.9</v>
      </c>
      <c r="R54" s="48">
        <f>'BLS Data Series_Sept'!R54</f>
        <v>786.58</v>
      </c>
      <c r="S54" s="48">
        <f>'BLS Data Series_Sept'!S54</f>
        <v>780.78</v>
      </c>
      <c r="T54" s="48">
        <f>'BLS Data Series_Sept'!T54</f>
        <v>781.12</v>
      </c>
      <c r="U54" s="48">
        <f>'BLS Data Series_Sept'!U54</f>
        <v>792.83</v>
      </c>
      <c r="V54" s="48">
        <f>'BLS Data Series_Sept'!V54</f>
        <v>782.9</v>
      </c>
      <c r="W54" s="46"/>
      <c r="X54" s="46"/>
      <c r="Y54" s="46"/>
      <c r="Z54" s="46"/>
    </row>
    <row r="55" spans="1:26">
      <c r="A55" s="43" t="s">
        <v>68</v>
      </c>
      <c r="B55" s="48">
        <f>'BLS Data Series_Sept'!B55</f>
        <v>817.6</v>
      </c>
      <c r="C55" s="48">
        <f>'BLS Data Series_Sept'!C55</f>
        <v>845.06</v>
      </c>
      <c r="D55" s="48">
        <f>'BLS Data Series_Sept'!D55</f>
        <v>841.5</v>
      </c>
      <c r="E55" s="48">
        <f>'BLS Data Series_Sept'!E55</f>
        <v>829.07</v>
      </c>
      <c r="F55" s="48">
        <f>'BLS Data Series_Sept'!F55</f>
        <v>822.84</v>
      </c>
      <c r="G55" s="48">
        <f>'BLS Data Series_Sept'!G55</f>
        <v>825.46</v>
      </c>
      <c r="H55" s="48">
        <f>'BLS Data Series_Sept'!H55</f>
        <v>804.43</v>
      </c>
      <c r="I55" s="48">
        <f>'BLS Data Series_Sept'!I55</f>
        <v>832.72</v>
      </c>
      <c r="J55" s="48">
        <f>'BLS Data Series_Sept'!J55</f>
        <v>834.31</v>
      </c>
      <c r="K55" s="48">
        <f>'BLS Data Series_Sept'!K55</f>
        <v>834.5</v>
      </c>
      <c r="L55" s="48">
        <f>'BLS Data Series_Sept'!L55</f>
        <v>837.31</v>
      </c>
      <c r="M55" s="48">
        <f>'BLS Data Series_Sept'!M55</f>
        <v>817.83</v>
      </c>
      <c r="N55" s="48">
        <f>'BLS Data Series_Sept'!N55</f>
        <v>809.8</v>
      </c>
      <c r="O55" s="48">
        <f>'BLS Data Series_Sept'!O55</f>
        <v>832.35</v>
      </c>
      <c r="P55" s="48">
        <f>'BLS Data Series_Sept'!P55</f>
        <v>825.88</v>
      </c>
      <c r="Q55" s="48">
        <f>'BLS Data Series_Sept'!Q55</f>
        <v>814.45</v>
      </c>
      <c r="R55" s="48">
        <f>'BLS Data Series_Sept'!R55</f>
        <v>814.37</v>
      </c>
      <c r="S55" s="48">
        <f>'BLS Data Series_Sept'!S55</f>
        <v>810.15</v>
      </c>
      <c r="T55" s="48">
        <f>'BLS Data Series_Sept'!T55</f>
        <v>811.46</v>
      </c>
      <c r="U55" s="48">
        <f>'BLS Data Series_Sept'!U55</f>
        <v>837.56</v>
      </c>
      <c r="V55" s="48">
        <f>'BLS Data Series_Sept'!V55</f>
        <v>812.67</v>
      </c>
      <c r="W55" s="46"/>
      <c r="X55" s="46"/>
      <c r="Y55" s="46"/>
      <c r="Z55" s="46"/>
    </row>
    <row r="56" spans="1:26">
      <c r="W56" s="46"/>
      <c r="X56" s="46"/>
      <c r="Y56" s="46"/>
      <c r="Z56" s="46"/>
    </row>
    <row r="57" spans="1:26">
      <c r="A57" s="47" t="s">
        <v>193</v>
      </c>
      <c r="B57" s="46">
        <v>833.17</v>
      </c>
      <c r="C57" s="46">
        <v>835.92</v>
      </c>
      <c r="D57" s="46">
        <v>839.73</v>
      </c>
      <c r="E57" s="46">
        <v>839.73</v>
      </c>
      <c r="F57" s="44">
        <v>841.8</v>
      </c>
      <c r="G57" s="44">
        <v>843.87</v>
      </c>
      <c r="H57" s="44">
        <v>844.22</v>
      </c>
      <c r="I57" s="44">
        <v>846.98</v>
      </c>
      <c r="J57" s="44">
        <v>846.98</v>
      </c>
      <c r="K57" s="44">
        <v>850.81</v>
      </c>
      <c r="L57" s="44">
        <v>853.93</v>
      </c>
      <c r="M57" s="44">
        <v>851.85</v>
      </c>
      <c r="N57" s="44">
        <v>856.7</v>
      </c>
      <c r="O57" s="44">
        <v>857.39</v>
      </c>
      <c r="P57" s="44">
        <v>857.33</v>
      </c>
      <c r="Q57" s="44">
        <v>858.71</v>
      </c>
      <c r="R57" s="44">
        <v>860.78</v>
      </c>
      <c r="S57" s="44">
        <v>860.78</v>
      </c>
      <c r="T57" s="46">
        <v>865.35</v>
      </c>
      <c r="U57" s="46">
        <v>868.46</v>
      </c>
      <c r="V57" s="46">
        <v>865.61</v>
      </c>
      <c r="W57" s="46"/>
      <c r="X57" s="46"/>
      <c r="Y57" s="46"/>
      <c r="Z57" s="46"/>
    </row>
    <row r="58" spans="1:26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W58" s="46"/>
      <c r="X58" s="46"/>
      <c r="Y58" s="46"/>
      <c r="Z58" s="46"/>
    </row>
    <row r="59" spans="1:26">
      <c r="A59" s="45" t="s">
        <v>71</v>
      </c>
      <c r="B59" s="46">
        <v>233.916</v>
      </c>
      <c r="C59" s="46">
        <v>234.78100000000001</v>
      </c>
      <c r="D59" s="46">
        <v>236.29300000000001</v>
      </c>
      <c r="E59" s="46">
        <v>237.072</v>
      </c>
      <c r="F59" s="46">
        <v>237.9</v>
      </c>
      <c r="G59" s="46">
        <v>238.34299999999999</v>
      </c>
      <c r="H59" s="46">
        <v>238.25</v>
      </c>
      <c r="I59" s="46">
        <v>237.852</v>
      </c>
      <c r="J59" s="46">
        <v>238.03100000000001</v>
      </c>
      <c r="K59" s="46">
        <v>237.43299999999999</v>
      </c>
      <c r="L59" s="46">
        <v>236.15100000000001</v>
      </c>
      <c r="M59" s="46">
        <v>234.81200000000001</v>
      </c>
      <c r="N59" s="46">
        <v>233.70699999999999</v>
      </c>
      <c r="O59" s="46">
        <v>234.72200000000001</v>
      </c>
      <c r="P59" s="46">
        <v>236.119</v>
      </c>
      <c r="Q59" s="46">
        <v>236.59899999999999</v>
      </c>
      <c r="R59" s="46">
        <v>237.80500000000001</v>
      </c>
      <c r="S59" s="46">
        <v>238.63800000000001</v>
      </c>
      <c r="T59" s="46">
        <v>238.654</v>
      </c>
      <c r="U59" s="46">
        <v>238.316</v>
      </c>
      <c r="V59" s="46">
        <v>237.94499999999999</v>
      </c>
      <c r="W59" s="46"/>
      <c r="X59" s="46"/>
      <c r="Y59" s="46"/>
      <c r="Z59" s="46"/>
    </row>
  </sheetData>
  <mergeCells count="2">
    <mergeCell ref="A1:N1"/>
    <mergeCell ref="B3:N3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August 21, 2015 (10:48:47 AM)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D16" sqref="D4:D16"/>
    </sheetView>
  </sheetViews>
  <sheetFormatPr defaultRowHeight="15"/>
  <cols>
    <col min="2" max="2" width="28.42578125" customWidth="1"/>
    <col min="3" max="3" width="33.28515625" customWidth="1"/>
    <col min="4" max="4" width="40.28515625" customWidth="1"/>
  </cols>
  <sheetData>
    <row r="1" spans="1:6">
      <c r="A1" s="22" t="s">
        <v>181</v>
      </c>
      <c r="B1" s="21" t="s">
        <v>179</v>
      </c>
      <c r="C1" s="24">
        <f>+Wage_Comparison!E58</f>
        <v>865.61</v>
      </c>
      <c r="D1" s="23">
        <f>+Wage_Comparison!H58</f>
        <v>2.2365174790401898</v>
      </c>
    </row>
    <row r="2" spans="1:6" ht="18">
      <c r="A2" s="55" t="s">
        <v>182</v>
      </c>
      <c r="B2" s="55"/>
      <c r="C2" s="55"/>
      <c r="D2" s="55"/>
    </row>
    <row r="3" spans="1:6">
      <c r="A3" s="17" t="s">
        <v>180</v>
      </c>
      <c r="B3" s="15" t="s">
        <v>73</v>
      </c>
      <c r="C3" s="14" t="s">
        <v>74</v>
      </c>
      <c r="D3" s="14" t="s">
        <v>75</v>
      </c>
    </row>
    <row r="4" spans="1:6">
      <c r="A4" t="str">
        <f>+Wage_Comparison!B52</f>
        <v>WA</v>
      </c>
      <c r="B4" s="20" t="s">
        <v>175</v>
      </c>
      <c r="C4" s="26">
        <f>+Wage_Comparison!E52</f>
        <v>1012.05</v>
      </c>
      <c r="D4" s="25">
        <f>+Wage_Comparison!H52</f>
        <v>3.4481268731281212</v>
      </c>
    </row>
    <row r="5" spans="1:6">
      <c r="A5" t="str">
        <f>+Wage_Comparison!B51</f>
        <v>VA</v>
      </c>
      <c r="B5" s="20" t="s">
        <v>174</v>
      </c>
      <c r="C5" s="26">
        <f>+Wage_Comparison!E51</f>
        <v>919.45</v>
      </c>
      <c r="D5" s="25">
        <f>+Wage_Comparison!H51</f>
        <v>4.6753516593586397</v>
      </c>
    </row>
    <row r="6" spans="1:6">
      <c r="A6" t="str">
        <f>+Wage_Comparison!B6</f>
        <v>AK</v>
      </c>
      <c r="B6" s="20" t="s">
        <v>129</v>
      </c>
      <c r="C6" s="26">
        <f>+Wage_Comparison!E6</f>
        <v>962.8</v>
      </c>
      <c r="D6" s="25">
        <f>+Wage_Comparison!H6</f>
        <v>1.3861326488171732</v>
      </c>
    </row>
    <row r="7" spans="1:6">
      <c r="A7" t="str">
        <f>+Wage_Comparison!B31</f>
        <v>MT</v>
      </c>
      <c r="B7" s="20" t="s">
        <v>154</v>
      </c>
      <c r="C7" s="26">
        <f>+Wage_Comparison!E31</f>
        <v>722.02</v>
      </c>
      <c r="D7" s="25">
        <f>+Wage_Comparison!H31</f>
        <v>2.3017376441057946</v>
      </c>
    </row>
    <row r="8" spans="1:6">
      <c r="A8" t="str">
        <f>+Wage_Comparison!B12</f>
        <v>DE</v>
      </c>
      <c r="B8" s="20" t="s">
        <v>135</v>
      </c>
      <c r="C8" s="26">
        <f>+Wage_Comparison!E12</f>
        <v>756.04</v>
      </c>
      <c r="D8" s="25">
        <f>+Wage_Comparison!H12</f>
        <v>5.6642851853694776</v>
      </c>
    </row>
    <row r="9" spans="1:6">
      <c r="A9" t="str">
        <f>+Wage_Comparison!B33</f>
        <v>NV</v>
      </c>
      <c r="B9" s="20" t="s">
        <v>156</v>
      </c>
      <c r="C9" s="26">
        <f>+Wage_Comparison!E33</f>
        <v>750.21</v>
      </c>
      <c r="D9" s="25">
        <f>+Wage_Comparison!H33</f>
        <v>6.8178921896044464</v>
      </c>
    </row>
    <row r="10" spans="1:6">
      <c r="A10" t="str">
        <f>+Wage_Comparison!B32</f>
        <v>NE</v>
      </c>
      <c r="B10" s="20" t="s">
        <v>155</v>
      </c>
      <c r="C10" s="26">
        <f>+Wage_Comparison!E32</f>
        <v>766.14</v>
      </c>
      <c r="D10" s="25">
        <f>+Wage_Comparison!H32</f>
        <v>5.4334595959302678</v>
      </c>
    </row>
    <row r="11" spans="1:6">
      <c r="A11" t="str">
        <f>+Wage_Comparison!B17</f>
        <v>ID</v>
      </c>
      <c r="B11" s="20" t="s">
        <v>140</v>
      </c>
      <c r="C11" s="26">
        <f>+Wage_Comparison!E17</f>
        <v>734.93</v>
      </c>
      <c r="D11" s="25">
        <f>+Wage_Comparison!H17</f>
        <v>1.9801953510721226</v>
      </c>
    </row>
    <row r="12" spans="1:6">
      <c r="A12" t="str">
        <f>+Wage_Comparison!B42</f>
        <v>OR</v>
      </c>
      <c r="B12" s="20" t="s">
        <v>165</v>
      </c>
      <c r="C12" s="26">
        <f>+Wage_Comparison!E42</f>
        <v>797.66</v>
      </c>
      <c r="D12" s="25">
        <f>+Wage_Comparison!H42</f>
        <v>2.8774411391027099</v>
      </c>
    </row>
    <row r="13" spans="1:6">
      <c r="A13" t="str">
        <f>+Wage_Comparison!B20</f>
        <v>IA</v>
      </c>
      <c r="B13" s="20" t="s">
        <v>143</v>
      </c>
      <c r="C13" s="26">
        <f>+Wage_Comparison!E20</f>
        <v>797.18</v>
      </c>
      <c r="D13" s="25">
        <f>+Wage_Comparison!H20</f>
        <v>3.6494005929051498</v>
      </c>
    </row>
    <row r="14" spans="1:6">
      <c r="A14" t="str">
        <f>+Wage_Comparison!B9</f>
        <v>CA</v>
      </c>
      <c r="B14" s="20" t="s">
        <v>132</v>
      </c>
      <c r="C14" s="26">
        <f>+Wage_Comparison!E9</f>
        <v>963.93</v>
      </c>
      <c r="D14" s="25">
        <f>+Wage_Comparison!H9</f>
        <v>2.1546275558766981</v>
      </c>
      <c r="F14" s="26">
        <f t="shared" ref="F14:F16" si="0">865-C14</f>
        <v>-98.92999999999995</v>
      </c>
    </row>
    <row r="15" spans="1:6">
      <c r="A15" t="str">
        <f>+Wage_Comparison!B22</f>
        <v>KY</v>
      </c>
      <c r="B15" s="20" t="s">
        <v>145</v>
      </c>
      <c r="C15" s="26">
        <f>+Wage_Comparison!E22</f>
        <v>743.42</v>
      </c>
      <c r="D15" s="25">
        <f>+Wage_Comparison!H22</f>
        <v>4.4653312051113669</v>
      </c>
      <c r="F15" s="26">
        <f t="shared" si="0"/>
        <v>121.58000000000004</v>
      </c>
    </row>
    <row r="16" spans="1:6">
      <c r="A16" t="str">
        <f>+Wage_Comparison!B35</f>
        <v>NJ</v>
      </c>
      <c r="B16" s="20" t="s">
        <v>158</v>
      </c>
      <c r="C16" s="26">
        <f>+Wage_Comparison!E35</f>
        <v>942.42</v>
      </c>
      <c r="D16" s="25">
        <f>+Wage_Comparison!H35</f>
        <v>3.2279932806311473</v>
      </c>
      <c r="F16" s="26">
        <f t="shared" si="0"/>
        <v>-77.419999999999959</v>
      </c>
    </row>
    <row r="17" spans="1:6">
      <c r="A17" t="str">
        <f>+Wage_Comparison!B7</f>
        <v>AZ</v>
      </c>
      <c r="B17" s="20" t="s">
        <v>130</v>
      </c>
      <c r="C17" s="26">
        <f>+Wage_Comparison!E7</f>
        <v>800.4</v>
      </c>
      <c r="D17" s="25">
        <f>+Wage_Comparison!H7</f>
        <v>3.5472269379134724</v>
      </c>
      <c r="F17" s="26">
        <f>865-C17</f>
        <v>64.600000000000023</v>
      </c>
    </row>
    <row r="18" spans="1:6">
      <c r="A18" t="str">
        <f>+Wage_Comparison!B26</f>
        <v>MA</v>
      </c>
      <c r="B18" s="20" t="s">
        <v>149</v>
      </c>
      <c r="C18" s="26">
        <f>+Wage_Comparison!E26</f>
        <v>1013.02</v>
      </c>
      <c r="D18" s="25">
        <f>+Wage_Comparison!H26</f>
        <v>2.8160804616805812</v>
      </c>
      <c r="F18" s="26">
        <f t="shared" ref="F18:F21" si="1">865-C18</f>
        <v>-148.01999999999998</v>
      </c>
    </row>
    <row r="19" spans="1:6">
      <c r="A19" t="str">
        <f>+Wage_Comparison!B46</f>
        <v>SD</v>
      </c>
      <c r="B19" s="20" t="s">
        <v>169</v>
      </c>
      <c r="C19" s="26">
        <f>+Wage_Comparison!E46</f>
        <v>716.38</v>
      </c>
      <c r="D19" s="25">
        <f>+Wage_Comparison!H46</f>
        <v>3.6324213087713497</v>
      </c>
      <c r="F19" s="26">
        <f t="shared" si="1"/>
        <v>148.62</v>
      </c>
    </row>
    <row r="20" spans="1:6">
      <c r="A20" t="str">
        <f>+Wage_Comparison!B11</f>
        <v>CT</v>
      </c>
      <c r="B20" s="20" t="s">
        <v>134</v>
      </c>
      <c r="C20" s="26">
        <f>+Wage_Comparison!E11</f>
        <v>984.68</v>
      </c>
      <c r="D20" s="25">
        <f>+Wage_Comparison!H11</f>
        <v>2.8210447681350281</v>
      </c>
      <c r="F20" s="26">
        <f t="shared" si="1"/>
        <v>-119.67999999999995</v>
      </c>
    </row>
    <row r="21" spans="1:6">
      <c r="A21" t="str">
        <f>+Wage_Comparison!B40</f>
        <v>OH</v>
      </c>
      <c r="B21" s="20" t="s">
        <v>163</v>
      </c>
      <c r="C21" s="26">
        <f>+Wage_Comparison!E40</f>
        <v>776.65</v>
      </c>
      <c r="D21" s="25">
        <f>+Wage_Comparison!H40</f>
        <v>2.0317157964513388</v>
      </c>
      <c r="F21" s="26">
        <f t="shared" si="1"/>
        <v>88.350000000000023</v>
      </c>
    </row>
    <row r="22" spans="1:6">
      <c r="A22" t="str">
        <f>+Wage_Comparison!B10</f>
        <v>CO</v>
      </c>
      <c r="B22" s="20" t="s">
        <v>133</v>
      </c>
      <c r="C22" s="26">
        <f>+Wage_Comparison!E10</f>
        <v>911.91</v>
      </c>
      <c r="D22" s="25">
        <f>+Wage_Comparison!H10</f>
        <v>0.97177405343942258</v>
      </c>
    </row>
    <row r="23" spans="1:6">
      <c r="A23" t="str">
        <f>+Wage_Comparison!B38</f>
        <v>NC</v>
      </c>
      <c r="B23" s="20" t="s">
        <v>161</v>
      </c>
      <c r="C23" s="26">
        <f>+Wage_Comparison!E38</f>
        <v>765.58</v>
      </c>
      <c r="D23" s="25">
        <f>+Wage_Comparison!H38</f>
        <v>1.0565022227382759</v>
      </c>
    </row>
    <row r="24" spans="1:6">
      <c r="A24" t="str">
        <f>+Wage_Comparison!B27</f>
        <v>MI</v>
      </c>
      <c r="B24" s="20" t="s">
        <v>150</v>
      </c>
      <c r="C24" s="26">
        <f>+Wage_Comparison!E27</f>
        <v>829.99</v>
      </c>
      <c r="D24" s="25">
        <f>+Wage_Comparison!H27</f>
        <v>2.105338573291915</v>
      </c>
    </row>
    <row r="25" spans="1:6">
      <c r="A25" t="str">
        <f>+Wage_Comparison!B34</f>
        <v>NH</v>
      </c>
      <c r="B25" s="20" t="s">
        <v>157</v>
      </c>
      <c r="C25" s="26">
        <f>+Wage_Comparison!E34</f>
        <v>833.28</v>
      </c>
      <c r="D25" s="25">
        <f>+Wage_Comparison!H34</f>
        <v>2.1045040145466487</v>
      </c>
    </row>
    <row r="26" spans="1:6">
      <c r="A26" t="str">
        <f>+Wage_Comparison!B43</f>
        <v>PA</v>
      </c>
      <c r="B26" s="20" t="s">
        <v>166</v>
      </c>
      <c r="C26" s="26">
        <f>+Wage_Comparison!E43</f>
        <v>823.37</v>
      </c>
      <c r="D26" s="25">
        <f>+Wage_Comparison!H43</f>
        <v>2.9520141269512523</v>
      </c>
    </row>
    <row r="27" spans="1:6">
      <c r="A27" t="str">
        <f>+Wage_Comparison!B37</f>
        <v>NY</v>
      </c>
      <c r="B27" s="20" t="s">
        <v>160</v>
      </c>
      <c r="C27" s="26">
        <f>+Wage_Comparison!E37</f>
        <v>960.96</v>
      </c>
      <c r="D27" s="25">
        <f>+Wage_Comparison!H37</f>
        <v>1.286199337224847</v>
      </c>
    </row>
    <row r="28" spans="1:6">
      <c r="A28" t="str">
        <f>+Wage_Comparison!B50</f>
        <v>VT</v>
      </c>
      <c r="B28" s="20" t="s">
        <v>173</v>
      </c>
      <c r="C28" s="26">
        <f>+Wage_Comparison!E50</f>
        <v>808.02</v>
      </c>
      <c r="D28" s="25">
        <f>+Wage_Comparison!H50</f>
        <v>2.3737022812335029</v>
      </c>
    </row>
    <row r="29" spans="1:6">
      <c r="A29" t="str">
        <f>+Wage_Comparison!B48</f>
        <v>TX</v>
      </c>
      <c r="B29" s="20" t="s">
        <v>171</v>
      </c>
      <c r="C29" s="26">
        <f>+Wage_Comparison!E48</f>
        <v>860.26</v>
      </c>
      <c r="D29" s="25">
        <f>+Wage_Comparison!H48</f>
        <v>-0.95515760656397219</v>
      </c>
    </row>
    <row r="30" spans="1:6">
      <c r="A30" t="str">
        <f>+Wage_Comparison!B49</f>
        <v>UT</v>
      </c>
      <c r="B30" s="20" t="s">
        <v>172</v>
      </c>
      <c r="C30" s="26">
        <f>+Wage_Comparison!E49</f>
        <v>836.63</v>
      </c>
      <c r="D30" s="25">
        <f>+Wage_Comparison!H49</f>
        <v>0.91912331441363904</v>
      </c>
    </row>
    <row r="31" spans="1:6">
      <c r="A31" t="str">
        <f>+Wage_Comparison!B45</f>
        <v>SC</v>
      </c>
      <c r="B31" s="20" t="s">
        <v>168</v>
      </c>
      <c r="C31" s="26">
        <f>+Wage_Comparison!E45</f>
        <v>736.33</v>
      </c>
      <c r="D31" s="25">
        <f>+Wage_Comparison!H45</f>
        <v>1.6204911808284095</v>
      </c>
    </row>
    <row r="32" spans="1:6">
      <c r="A32" t="str">
        <f>+Wage_Comparison!B21</f>
        <v>KS</v>
      </c>
      <c r="B32" s="20" t="s">
        <v>144</v>
      </c>
      <c r="C32" s="26">
        <f>+Wage_Comparison!E21</f>
        <v>767.5</v>
      </c>
      <c r="D32" s="25">
        <f>+Wage_Comparison!H21</f>
        <v>-9.0127651450377932E-2</v>
      </c>
    </row>
    <row r="33" spans="1:4">
      <c r="A33" t="str">
        <f>+Wage_Comparison!B18</f>
        <v>IL</v>
      </c>
      <c r="B33" s="20" t="s">
        <v>141</v>
      </c>
      <c r="C33" s="26">
        <f>+Wage_Comparison!E18</f>
        <v>896.66</v>
      </c>
      <c r="D33" s="25">
        <f>+Wage_Comparison!H18</f>
        <v>2.6743982607165373</v>
      </c>
    </row>
    <row r="34" spans="1:4">
      <c r="A34" t="str">
        <f>+Wage_Comparison!B24</f>
        <v>ME</v>
      </c>
      <c r="B34" s="20" t="s">
        <v>147</v>
      </c>
      <c r="C34" s="26">
        <f>+Wage_Comparison!E24</f>
        <v>755.21</v>
      </c>
      <c r="D34" s="25">
        <f>+Wage_Comparison!H24</f>
        <v>3.1770443426877737</v>
      </c>
    </row>
    <row r="35" spans="1:4">
      <c r="A35" t="str">
        <f>+Wage_Comparison!B14</f>
        <v>FL</v>
      </c>
      <c r="B35" s="20" t="s">
        <v>137</v>
      </c>
      <c r="C35" s="26">
        <f>+Wage_Comparison!E14</f>
        <v>773.84</v>
      </c>
      <c r="D35" s="25">
        <f>+Wage_Comparison!H14</f>
        <v>1.5705159733394813</v>
      </c>
    </row>
    <row r="36" spans="1:4">
      <c r="A36" t="str">
        <f>+Wage_Comparison!B28</f>
        <v>MN</v>
      </c>
      <c r="B36" s="20" t="s">
        <v>151</v>
      </c>
      <c r="C36" s="26">
        <f>+Wage_Comparison!E28</f>
        <v>879.71</v>
      </c>
      <c r="D36" s="25">
        <f>+Wage_Comparison!H28</f>
        <v>0.22184218745857631</v>
      </c>
    </row>
    <row r="37" spans="1:4">
      <c r="A37" t="str">
        <f>+Wage_Comparison!B39</f>
        <v>ND</v>
      </c>
      <c r="B37" s="20" t="s">
        <v>162</v>
      </c>
      <c r="C37" s="26">
        <f>+Wage_Comparison!E39</f>
        <v>896.19</v>
      </c>
      <c r="D37" s="25">
        <f>+Wage_Comparison!H39</f>
        <v>-0.85881494514052914</v>
      </c>
    </row>
    <row r="38" spans="1:4">
      <c r="A38" t="str">
        <f>+Wage_Comparison!B19</f>
        <v>IN</v>
      </c>
      <c r="B38" s="20" t="s">
        <v>142</v>
      </c>
      <c r="C38" s="26">
        <f>+Wage_Comparison!E19</f>
        <v>787.76</v>
      </c>
      <c r="D38" s="25">
        <f>+Wage_Comparison!H19</f>
        <v>0.33673523929429461</v>
      </c>
    </row>
    <row r="39" spans="1:4">
      <c r="A39" t="str">
        <f>+Wage_Comparison!B15</f>
        <v>GA</v>
      </c>
      <c r="B39" s="20" t="s">
        <v>138</v>
      </c>
      <c r="C39" s="26">
        <f>+Wage_Comparison!E15</f>
        <v>826.5</v>
      </c>
      <c r="D39" s="25">
        <f>+Wage_Comparison!H15</f>
        <v>0.13670356104795722</v>
      </c>
    </row>
    <row r="40" spans="1:4">
      <c r="A40" t="str">
        <f>+Wage_Comparison!B54</f>
        <v>WI</v>
      </c>
      <c r="B40" s="20" t="s">
        <v>177</v>
      </c>
      <c r="C40" s="26">
        <f>+Wage_Comparison!E54</f>
        <v>782.9</v>
      </c>
      <c r="D40" s="25">
        <f>+Wage_Comparison!H54</f>
        <v>-0.61760522440955645</v>
      </c>
    </row>
    <row r="41" spans="1:4">
      <c r="A41" t="str">
        <f>+Wage_Comparison!B30</f>
        <v>MO</v>
      </c>
      <c r="B41" s="20" t="s">
        <v>153</v>
      </c>
      <c r="C41" s="26">
        <f>+Wage_Comparison!E30</f>
        <v>741.36</v>
      </c>
      <c r="D41" s="25">
        <f>+Wage_Comparison!H30</f>
        <v>-7.9767682441589383E-2</v>
      </c>
    </row>
    <row r="42" spans="1:4">
      <c r="A42" t="str">
        <f>+Wage_Comparison!B47</f>
        <v>TN</v>
      </c>
      <c r="B42" s="20" t="s">
        <v>170</v>
      </c>
      <c r="C42" s="26">
        <f>+Wage_Comparison!E47</f>
        <v>731.5</v>
      </c>
      <c r="D42" s="25">
        <f>+Wage_Comparison!H47</f>
        <v>0.61798020359693506</v>
      </c>
    </row>
    <row r="43" spans="1:4">
      <c r="A43" t="str">
        <f>+Wage_Comparison!B53</f>
        <v>WV</v>
      </c>
      <c r="B43" s="20" t="s">
        <v>176</v>
      </c>
      <c r="C43" s="26">
        <f>+Wage_Comparison!E53</f>
        <v>722.1</v>
      </c>
      <c r="D43" s="25">
        <f>+Wage_Comparison!H53</f>
        <v>-0.51768478998992506</v>
      </c>
    </row>
    <row r="44" spans="1:4">
      <c r="A44" t="str">
        <f>+Wage_Comparison!B5</f>
        <v>AL</v>
      </c>
      <c r="B44" s="20" t="s">
        <v>128</v>
      </c>
      <c r="C44" s="26">
        <f>+Wage_Comparison!E5</f>
        <v>737.8</v>
      </c>
      <c r="D44" s="25">
        <f>+Wage_Comparison!H5</f>
        <v>0.29169768772210336</v>
      </c>
    </row>
    <row r="45" spans="1:4">
      <c r="A45" t="str">
        <f>+Wage_Comparison!B25</f>
        <v>MD</v>
      </c>
      <c r="B45" s="20" t="s">
        <v>148</v>
      </c>
      <c r="C45" s="26">
        <f>+Wage_Comparison!E25</f>
        <v>920.12</v>
      </c>
      <c r="D45" s="25">
        <f>+Wage_Comparison!H25</f>
        <v>-1.9888027016935372</v>
      </c>
    </row>
    <row r="46" spans="1:4">
      <c r="A46" t="str">
        <f>+Wage_Comparison!B41</f>
        <v>OK</v>
      </c>
      <c r="B46" s="20" t="s">
        <v>164</v>
      </c>
      <c r="C46" s="26">
        <f>+Wage_Comparison!E41</f>
        <v>754.79</v>
      </c>
      <c r="D46" s="25">
        <f>+Wage_Comparison!H41</f>
        <v>-0.45446964624822339</v>
      </c>
    </row>
    <row r="47" spans="1:4">
      <c r="A47" t="str">
        <f>+Wage_Comparison!B16</f>
        <v>HI</v>
      </c>
      <c r="B47" s="20" t="s">
        <v>139</v>
      </c>
      <c r="C47" s="26">
        <f>+Wage_Comparison!E16</f>
        <v>791.99</v>
      </c>
      <c r="D47" s="25">
        <f>+Wage_Comparison!H16</f>
        <v>-3.9012848224108665</v>
      </c>
    </row>
    <row r="48" spans="1:4">
      <c r="A48" t="str">
        <f>+Wage_Comparison!B8</f>
        <v>AR</v>
      </c>
      <c r="B48" s="20" t="s">
        <v>131</v>
      </c>
      <c r="C48" s="26">
        <f>+Wage_Comparison!E8</f>
        <v>671.49</v>
      </c>
      <c r="D48" s="25">
        <f>+Wage_Comparison!H8</f>
        <v>-1.1139856721989472</v>
      </c>
    </row>
    <row r="49" spans="1:4">
      <c r="A49" t="str">
        <f>+Wage_Comparison!B36</f>
        <v>NM</v>
      </c>
      <c r="B49" s="20" t="s">
        <v>159</v>
      </c>
      <c r="C49" s="26">
        <f>+Wage_Comparison!E36</f>
        <v>699.72</v>
      </c>
      <c r="D49" s="25">
        <f>+Wage_Comparison!H36</f>
        <v>-0.73840743598546643</v>
      </c>
    </row>
    <row r="50" spans="1:4">
      <c r="A50" t="str">
        <f>+Wage_Comparison!B29</f>
        <v>MS</v>
      </c>
      <c r="B50" s="20" t="s">
        <v>152</v>
      </c>
      <c r="C50" s="26">
        <f>+Wage_Comparison!E29</f>
        <v>673.13</v>
      </c>
      <c r="D50" s="25">
        <f>+Wage_Comparison!H29</f>
        <v>-3.1340571852850108</v>
      </c>
    </row>
    <row r="51" spans="1:4">
      <c r="A51" t="str">
        <f>+Wage_Comparison!B23</f>
        <v>LA</v>
      </c>
      <c r="B51" s="20" t="s">
        <v>146</v>
      </c>
      <c r="C51" s="26">
        <f>+Wage_Comparison!E23</f>
        <v>786.23</v>
      </c>
      <c r="D51" s="25">
        <f>+Wage_Comparison!H23</f>
        <v>-1.7324064088952928</v>
      </c>
    </row>
    <row r="52" spans="1:4">
      <c r="A52" t="str">
        <f>+Wage_Comparison!B44</f>
        <v>RI</v>
      </c>
      <c r="B52" s="20" t="s">
        <v>167</v>
      </c>
      <c r="C52" s="26">
        <f>+Wage_Comparison!E44</f>
        <v>824.98</v>
      </c>
      <c r="D52" s="25">
        <f>+Wage_Comparison!H44</f>
        <v>1.085001705231603</v>
      </c>
    </row>
    <row r="53" spans="1:4">
      <c r="A53" t="str">
        <f>+Wage_Comparison!B55</f>
        <v>WY</v>
      </c>
      <c r="B53" s="20" t="s">
        <v>178</v>
      </c>
      <c r="C53" s="26">
        <f>+Wage_Comparison!E55</f>
        <v>812.67</v>
      </c>
      <c r="D53" s="25">
        <f>+Wage_Comparison!H55</f>
        <v>-2.5585547647253848</v>
      </c>
    </row>
    <row r="54" spans="1:4">
      <c r="A54" t="str">
        <f>+Wage_Comparison!B13</f>
        <v>DC</v>
      </c>
      <c r="B54" s="20" t="s">
        <v>136</v>
      </c>
      <c r="C54" s="26">
        <f>+Wage_Comparison!E13</f>
        <v>1307.5999999999999</v>
      </c>
      <c r="D54" s="25">
        <f>+Wage_Comparison!H13</f>
        <v>-5.7353672129554116</v>
      </c>
    </row>
    <row r="56" spans="1:4">
      <c r="C56">
        <f>COUNTIF(C4:C54, "&lt;868")</f>
        <v>37</v>
      </c>
      <c r="D56">
        <f>COUNTIF(D4:D54, "&gt;0")</f>
        <v>36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B5" sqref="B5:V55"/>
    </sheetView>
  </sheetViews>
  <sheetFormatPr defaultRowHeight="15"/>
  <cols>
    <col min="1" max="1" width="23" style="49" customWidth="1"/>
    <col min="2" max="255" width="8" style="49" customWidth="1"/>
    <col min="256" max="16384" width="9.140625" style="49"/>
  </cols>
  <sheetData>
    <row r="1" spans="1:25" ht="15.75">
      <c r="A1" s="62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25">
      <c r="A2" s="61" t="s">
        <v>1</v>
      </c>
      <c r="B2" s="60" t="s">
        <v>2</v>
      </c>
    </row>
    <row r="3" spans="1:2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25" ht="27" thickBot="1">
      <c r="A4" s="59" t="s">
        <v>3</v>
      </c>
      <c r="B4" s="34" t="s">
        <v>4</v>
      </c>
      <c r="C4" s="34" t="s">
        <v>5</v>
      </c>
      <c r="D4" s="34" t="s">
        <v>6</v>
      </c>
      <c r="E4" s="34" t="s">
        <v>7</v>
      </c>
      <c r="F4" s="34" t="s">
        <v>8</v>
      </c>
      <c r="G4" s="34" t="s">
        <v>9</v>
      </c>
      <c r="H4" s="34" t="s">
        <v>10</v>
      </c>
      <c r="I4" s="34" t="s">
        <v>11</v>
      </c>
      <c r="J4" s="34" t="s">
        <v>12</v>
      </c>
      <c r="K4" s="34" t="s">
        <v>13</v>
      </c>
      <c r="L4" s="34" t="s">
        <v>14</v>
      </c>
      <c r="M4" s="34" t="s">
        <v>15</v>
      </c>
      <c r="N4" s="34" t="s">
        <v>16</v>
      </c>
      <c r="O4" s="34" t="s">
        <v>17</v>
      </c>
      <c r="P4" s="34" t="s">
        <v>183</v>
      </c>
      <c r="Q4" s="34" t="s">
        <v>192</v>
      </c>
      <c r="R4" s="34" t="s">
        <v>191</v>
      </c>
      <c r="S4" s="34" t="s">
        <v>190</v>
      </c>
      <c r="T4" s="34" t="s">
        <v>189</v>
      </c>
      <c r="U4" s="34" t="s">
        <v>188</v>
      </c>
      <c r="V4" s="34" t="s">
        <v>187</v>
      </c>
      <c r="W4" s="34" t="s">
        <v>186</v>
      </c>
      <c r="X4" s="34" t="s">
        <v>185</v>
      </c>
      <c r="Y4" s="34" t="s">
        <v>184</v>
      </c>
    </row>
    <row r="5" spans="1:25" ht="15.75" thickTop="1">
      <c r="A5" s="58" t="s">
        <v>18</v>
      </c>
      <c r="B5" s="57">
        <v>717.85</v>
      </c>
      <c r="C5" s="57">
        <v>734.62</v>
      </c>
      <c r="D5" s="57">
        <v>746.28</v>
      </c>
      <c r="E5" s="57">
        <v>734.07</v>
      </c>
      <c r="F5" s="57">
        <v>731.66</v>
      </c>
      <c r="G5" s="57">
        <v>748.52</v>
      </c>
      <c r="H5" s="57">
        <v>731.72</v>
      </c>
      <c r="I5" s="57">
        <v>738.63</v>
      </c>
      <c r="J5" s="57">
        <v>735.92</v>
      </c>
      <c r="K5" s="57">
        <v>730.4</v>
      </c>
      <c r="L5" s="57">
        <v>746.18</v>
      </c>
      <c r="M5" s="57">
        <v>737.69</v>
      </c>
      <c r="N5" s="57">
        <v>732.9</v>
      </c>
      <c r="O5" s="57">
        <v>757.56</v>
      </c>
      <c r="P5" s="57">
        <v>753.67</v>
      </c>
      <c r="Q5" s="57">
        <v>726.53</v>
      </c>
      <c r="R5" s="57">
        <v>731.66</v>
      </c>
      <c r="S5" s="57">
        <v>735.56</v>
      </c>
      <c r="T5" s="57">
        <v>735.61</v>
      </c>
      <c r="U5" s="57">
        <v>753.54</v>
      </c>
      <c r="V5" s="57">
        <v>737.8</v>
      </c>
    </row>
    <row r="6" spans="1:25">
      <c r="A6" s="58" t="s">
        <v>19</v>
      </c>
      <c r="B6" s="57">
        <v>907.85</v>
      </c>
      <c r="C6" s="57">
        <v>943.58</v>
      </c>
      <c r="D6" s="57">
        <v>933.85</v>
      </c>
      <c r="E6" s="57">
        <v>921.74</v>
      </c>
      <c r="F6" s="57">
        <v>923.09</v>
      </c>
      <c r="G6" s="57">
        <v>948.16</v>
      </c>
      <c r="H6" s="57">
        <v>954.43</v>
      </c>
      <c r="I6" s="57">
        <v>951.34</v>
      </c>
      <c r="J6" s="57">
        <v>949.98</v>
      </c>
      <c r="K6" s="57">
        <v>954.6</v>
      </c>
      <c r="L6" s="57">
        <v>938.45</v>
      </c>
      <c r="M6" s="57">
        <v>924.05</v>
      </c>
      <c r="N6" s="57">
        <v>917.63</v>
      </c>
      <c r="O6" s="57">
        <v>941.95</v>
      </c>
      <c r="P6" s="57">
        <v>957.95</v>
      </c>
      <c r="Q6" s="57">
        <v>954.72</v>
      </c>
      <c r="R6" s="57">
        <v>966.05</v>
      </c>
      <c r="S6" s="57">
        <v>976.8</v>
      </c>
      <c r="T6" s="57">
        <v>997.39</v>
      </c>
      <c r="U6" s="57">
        <v>1015.13</v>
      </c>
      <c r="V6" s="57">
        <v>962.8</v>
      </c>
    </row>
    <row r="7" spans="1:25">
      <c r="A7" s="58" t="s">
        <v>20</v>
      </c>
      <c r="B7" s="57">
        <v>802.13</v>
      </c>
      <c r="C7" s="57">
        <v>818.05</v>
      </c>
      <c r="D7" s="57">
        <v>813.12</v>
      </c>
      <c r="E7" s="57">
        <v>790.51</v>
      </c>
      <c r="F7" s="57">
        <v>784.44</v>
      </c>
      <c r="G7" s="57">
        <v>799.56</v>
      </c>
      <c r="H7" s="57">
        <v>781.81</v>
      </c>
      <c r="I7" s="57">
        <v>780.67</v>
      </c>
      <c r="J7" s="57">
        <v>773.26</v>
      </c>
      <c r="K7" s="57">
        <v>775.43</v>
      </c>
      <c r="L7" s="57">
        <v>793.44</v>
      </c>
      <c r="M7" s="57">
        <v>778.15</v>
      </c>
      <c r="N7" s="57">
        <v>788.1</v>
      </c>
      <c r="O7" s="57">
        <v>807.65</v>
      </c>
      <c r="P7" s="57">
        <v>802.7</v>
      </c>
      <c r="Q7" s="57">
        <v>799.84</v>
      </c>
      <c r="R7" s="57">
        <v>794.42</v>
      </c>
      <c r="S7" s="57">
        <v>798.66</v>
      </c>
      <c r="T7" s="57">
        <v>796.49</v>
      </c>
      <c r="U7" s="57">
        <v>819.94</v>
      </c>
      <c r="V7" s="57">
        <v>800.4</v>
      </c>
    </row>
    <row r="8" spans="1:25">
      <c r="A8" s="58" t="s">
        <v>21</v>
      </c>
      <c r="B8" s="57">
        <v>680.34</v>
      </c>
      <c r="C8" s="57">
        <v>689.5</v>
      </c>
      <c r="D8" s="57">
        <v>699.29</v>
      </c>
      <c r="E8" s="57">
        <v>681.45</v>
      </c>
      <c r="F8" s="57">
        <v>677.9</v>
      </c>
      <c r="G8" s="57">
        <v>694.35</v>
      </c>
      <c r="H8" s="57">
        <v>677.69</v>
      </c>
      <c r="I8" s="57">
        <v>678.65</v>
      </c>
      <c r="J8" s="57">
        <v>679.3</v>
      </c>
      <c r="K8" s="57">
        <v>675.12</v>
      </c>
      <c r="L8" s="57">
        <v>684.39</v>
      </c>
      <c r="M8" s="57">
        <v>675.12</v>
      </c>
      <c r="N8" s="57">
        <v>670.89</v>
      </c>
      <c r="O8" s="57">
        <v>674.57</v>
      </c>
      <c r="P8" s="57">
        <v>674.24</v>
      </c>
      <c r="Q8" s="57">
        <v>670.55</v>
      </c>
      <c r="R8" s="57">
        <v>666.79</v>
      </c>
      <c r="S8" s="57">
        <v>661.65</v>
      </c>
      <c r="T8" s="57">
        <v>669.3</v>
      </c>
      <c r="U8" s="57">
        <v>684.39</v>
      </c>
      <c r="V8" s="57">
        <v>671.49</v>
      </c>
    </row>
    <row r="9" spans="1:25">
      <c r="A9" s="58" t="s">
        <v>22</v>
      </c>
      <c r="B9" s="57">
        <v>929.2</v>
      </c>
      <c r="C9" s="57">
        <v>962.54</v>
      </c>
      <c r="D9" s="57">
        <v>957.7</v>
      </c>
      <c r="E9" s="57">
        <v>933.66</v>
      </c>
      <c r="F9" s="57">
        <v>930.58</v>
      </c>
      <c r="G9" s="57">
        <v>958.65</v>
      </c>
      <c r="H9" s="57">
        <v>939.13</v>
      </c>
      <c r="I9" s="57">
        <v>941.85</v>
      </c>
      <c r="J9" s="57">
        <v>943.94</v>
      </c>
      <c r="K9" s="57">
        <v>947.02</v>
      </c>
      <c r="L9" s="57">
        <v>976.85</v>
      </c>
      <c r="M9" s="57">
        <v>948.71</v>
      </c>
      <c r="N9" s="57">
        <v>955.48</v>
      </c>
      <c r="O9" s="57">
        <v>981.39</v>
      </c>
      <c r="P9" s="57">
        <v>981.05</v>
      </c>
      <c r="Q9" s="57">
        <v>962.17</v>
      </c>
      <c r="R9" s="57">
        <v>961.09</v>
      </c>
      <c r="S9" s="57">
        <v>963.24</v>
      </c>
      <c r="T9" s="57">
        <v>964.28</v>
      </c>
      <c r="U9" s="57">
        <v>994.74</v>
      </c>
      <c r="V9" s="57">
        <v>963.93</v>
      </c>
    </row>
    <row r="10" spans="1:25">
      <c r="A10" s="58" t="s">
        <v>23</v>
      </c>
      <c r="B10" s="57">
        <v>890.57</v>
      </c>
      <c r="C10" s="57">
        <v>917</v>
      </c>
      <c r="D10" s="57">
        <v>921.01</v>
      </c>
      <c r="E10" s="57">
        <v>898.54</v>
      </c>
      <c r="F10" s="57">
        <v>894.78</v>
      </c>
      <c r="G10" s="57">
        <v>928.93</v>
      </c>
      <c r="H10" s="57">
        <v>900.45</v>
      </c>
      <c r="I10" s="57">
        <v>897.35</v>
      </c>
      <c r="J10" s="57">
        <v>903.46</v>
      </c>
      <c r="K10" s="57">
        <v>908.73</v>
      </c>
      <c r="L10" s="57">
        <v>917.1</v>
      </c>
      <c r="M10" s="57">
        <v>901.6</v>
      </c>
      <c r="N10" s="57">
        <v>895.1</v>
      </c>
      <c r="O10" s="57">
        <v>920.2</v>
      </c>
      <c r="P10" s="57">
        <v>925.29</v>
      </c>
      <c r="Q10" s="57">
        <v>905.52</v>
      </c>
      <c r="R10" s="57">
        <v>907.19</v>
      </c>
      <c r="S10" s="57">
        <v>898.62</v>
      </c>
      <c r="T10" s="57">
        <v>913.2</v>
      </c>
      <c r="U10" s="57">
        <v>940.64</v>
      </c>
      <c r="V10" s="57">
        <v>911.91</v>
      </c>
    </row>
    <row r="11" spans="1:25">
      <c r="A11" s="58" t="s">
        <v>24</v>
      </c>
      <c r="B11" s="57">
        <v>924.29</v>
      </c>
      <c r="C11" s="57">
        <v>931.52</v>
      </c>
      <c r="D11" s="57">
        <v>945.84</v>
      </c>
      <c r="E11" s="57">
        <v>940.13</v>
      </c>
      <c r="F11" s="57">
        <v>931.97</v>
      </c>
      <c r="G11" s="57">
        <v>950.79</v>
      </c>
      <c r="H11" s="57">
        <v>940.23</v>
      </c>
      <c r="I11" s="57">
        <v>945.72</v>
      </c>
      <c r="J11" s="57">
        <v>958.01</v>
      </c>
      <c r="K11" s="57">
        <v>957.22</v>
      </c>
      <c r="L11" s="57">
        <v>980.17</v>
      </c>
      <c r="M11" s="57">
        <v>962.29</v>
      </c>
      <c r="N11" s="57">
        <v>956.09</v>
      </c>
      <c r="O11" s="57">
        <v>972.94</v>
      </c>
      <c r="P11" s="57">
        <v>975.41</v>
      </c>
      <c r="Q11" s="57">
        <v>959.58</v>
      </c>
      <c r="R11" s="57">
        <v>955.04</v>
      </c>
      <c r="S11" s="57">
        <v>957.38</v>
      </c>
      <c r="T11" s="57">
        <v>961.59</v>
      </c>
      <c r="U11" s="57">
        <v>997.9</v>
      </c>
      <c r="V11" s="57">
        <v>984.68</v>
      </c>
    </row>
    <row r="12" spans="1:25">
      <c r="A12" s="58" t="s">
        <v>25</v>
      </c>
      <c r="B12" s="57">
        <v>700.21</v>
      </c>
      <c r="C12" s="57">
        <v>709.44</v>
      </c>
      <c r="D12" s="57">
        <v>714.59</v>
      </c>
      <c r="E12" s="57">
        <v>704.49</v>
      </c>
      <c r="F12" s="57">
        <v>710.57</v>
      </c>
      <c r="G12" s="57">
        <v>717.55</v>
      </c>
      <c r="H12" s="57">
        <v>707.35</v>
      </c>
      <c r="I12" s="57">
        <v>713.89</v>
      </c>
      <c r="J12" s="57">
        <v>715.77</v>
      </c>
      <c r="K12" s="57">
        <v>715.58</v>
      </c>
      <c r="L12" s="57">
        <v>726.62</v>
      </c>
      <c r="M12" s="57">
        <v>726.36</v>
      </c>
      <c r="N12" s="57">
        <v>730.19</v>
      </c>
      <c r="O12" s="57">
        <v>747.66</v>
      </c>
      <c r="P12" s="57">
        <v>748.99</v>
      </c>
      <c r="Q12" s="57">
        <v>741.92</v>
      </c>
      <c r="R12" s="57">
        <v>739.14</v>
      </c>
      <c r="S12" s="57">
        <v>729.3</v>
      </c>
      <c r="T12" s="57">
        <v>739.14</v>
      </c>
      <c r="U12" s="57">
        <v>760.12</v>
      </c>
      <c r="V12" s="57">
        <v>756.04</v>
      </c>
    </row>
    <row r="13" spans="1:25">
      <c r="A13" s="58" t="s">
        <v>26</v>
      </c>
      <c r="B13" s="57">
        <v>1393.69</v>
      </c>
      <c r="C13" s="57">
        <v>1455.89</v>
      </c>
      <c r="D13" s="57">
        <v>1439.37</v>
      </c>
      <c r="E13" s="57">
        <v>1380.96</v>
      </c>
      <c r="F13" s="57">
        <v>1387.44</v>
      </c>
      <c r="G13" s="57">
        <v>1432.52</v>
      </c>
      <c r="H13" s="57">
        <v>1377</v>
      </c>
      <c r="I13" s="57">
        <v>1379.52</v>
      </c>
      <c r="J13" s="57">
        <v>1387.66</v>
      </c>
      <c r="K13" s="57">
        <v>1380.09</v>
      </c>
      <c r="L13" s="57">
        <v>1459.76</v>
      </c>
      <c r="M13" s="57">
        <v>1394.09</v>
      </c>
      <c r="N13" s="57">
        <v>1397.88</v>
      </c>
      <c r="O13" s="57">
        <v>1489.66</v>
      </c>
      <c r="P13" s="57">
        <v>1474.56</v>
      </c>
      <c r="Q13" s="57">
        <v>1382.02</v>
      </c>
      <c r="R13" s="57">
        <v>1366.49</v>
      </c>
      <c r="S13" s="57">
        <v>1359.3</v>
      </c>
      <c r="T13" s="57">
        <v>1317.75</v>
      </c>
      <c r="U13" s="57">
        <v>1363.12</v>
      </c>
      <c r="V13" s="57">
        <v>1307.5999999999999</v>
      </c>
    </row>
    <row r="14" spans="1:25">
      <c r="A14" s="58" t="s">
        <v>27</v>
      </c>
      <c r="B14" s="57">
        <v>757.19</v>
      </c>
      <c r="C14" s="57">
        <v>767.43</v>
      </c>
      <c r="D14" s="57">
        <v>764.31</v>
      </c>
      <c r="E14" s="57">
        <v>765.74</v>
      </c>
      <c r="F14" s="57">
        <v>756.5</v>
      </c>
      <c r="G14" s="57">
        <v>766.59</v>
      </c>
      <c r="H14" s="57">
        <v>762.15</v>
      </c>
      <c r="I14" s="57">
        <v>766.09</v>
      </c>
      <c r="J14" s="57">
        <v>762.15</v>
      </c>
      <c r="K14" s="57">
        <v>758.21</v>
      </c>
      <c r="L14" s="57">
        <v>770.89</v>
      </c>
      <c r="M14" s="57">
        <v>761.27</v>
      </c>
      <c r="N14" s="57">
        <v>761.11</v>
      </c>
      <c r="O14" s="57">
        <v>781.79</v>
      </c>
      <c r="P14" s="57">
        <v>779.02</v>
      </c>
      <c r="Q14" s="57">
        <v>768.66</v>
      </c>
      <c r="R14" s="57">
        <v>769.84</v>
      </c>
      <c r="S14" s="57">
        <v>764.18</v>
      </c>
      <c r="T14" s="57">
        <v>771.21</v>
      </c>
      <c r="U14" s="57">
        <v>786.6</v>
      </c>
      <c r="V14" s="57">
        <v>773.84</v>
      </c>
    </row>
    <row r="15" spans="1:25">
      <c r="A15" s="58" t="s">
        <v>28</v>
      </c>
      <c r="B15" s="57">
        <v>798.22</v>
      </c>
      <c r="C15" s="57">
        <v>803.76</v>
      </c>
      <c r="D15" s="57">
        <v>826.98</v>
      </c>
      <c r="E15" s="57">
        <v>807.84</v>
      </c>
      <c r="F15" s="57">
        <v>806.08</v>
      </c>
      <c r="G15" s="57">
        <v>834.86</v>
      </c>
      <c r="H15" s="57">
        <v>816.29</v>
      </c>
      <c r="I15" s="57">
        <v>830.48</v>
      </c>
      <c r="J15" s="57">
        <v>825.67</v>
      </c>
      <c r="K15" s="57">
        <v>822.15</v>
      </c>
      <c r="L15" s="57">
        <v>850.84</v>
      </c>
      <c r="M15" s="57">
        <v>831.42</v>
      </c>
      <c r="N15" s="57">
        <v>830.68</v>
      </c>
      <c r="O15" s="57">
        <v>849.32</v>
      </c>
      <c r="P15" s="57">
        <v>844.38</v>
      </c>
      <c r="Q15" s="57">
        <v>823.02</v>
      </c>
      <c r="R15" s="57">
        <v>824.85</v>
      </c>
      <c r="S15" s="57">
        <v>820.99</v>
      </c>
      <c r="T15" s="57">
        <v>826.61</v>
      </c>
      <c r="U15" s="57">
        <v>848.7</v>
      </c>
      <c r="V15" s="57">
        <v>826.5</v>
      </c>
    </row>
    <row r="16" spans="1:25">
      <c r="A16" s="58" t="s">
        <v>29</v>
      </c>
      <c r="B16" s="57">
        <v>796.14</v>
      </c>
      <c r="C16" s="57">
        <v>821.48</v>
      </c>
      <c r="D16" s="57">
        <v>825.25</v>
      </c>
      <c r="E16" s="57">
        <v>804.27</v>
      </c>
      <c r="F16" s="57">
        <v>804</v>
      </c>
      <c r="G16" s="57">
        <v>834.52</v>
      </c>
      <c r="H16" s="57">
        <v>820.51</v>
      </c>
      <c r="I16" s="57">
        <v>823.2</v>
      </c>
      <c r="J16" s="57">
        <v>824.44</v>
      </c>
      <c r="K16" s="57">
        <v>809.49</v>
      </c>
      <c r="L16" s="57">
        <v>832.58</v>
      </c>
      <c r="M16" s="57">
        <v>815.39</v>
      </c>
      <c r="N16" s="57">
        <v>813.07</v>
      </c>
      <c r="O16" s="57">
        <v>838.86</v>
      </c>
      <c r="P16" s="57">
        <v>838.86</v>
      </c>
      <c r="Q16" s="57">
        <v>809.82</v>
      </c>
      <c r="R16" s="57">
        <v>810.81</v>
      </c>
      <c r="S16" s="57">
        <v>803.42</v>
      </c>
      <c r="T16" s="57">
        <v>812.85</v>
      </c>
      <c r="U16" s="57">
        <v>833</v>
      </c>
      <c r="V16" s="57">
        <v>791.99</v>
      </c>
    </row>
    <row r="17" spans="1:22">
      <c r="A17" s="58" t="s">
        <v>30</v>
      </c>
      <c r="B17" s="57">
        <v>685.75</v>
      </c>
      <c r="C17" s="57">
        <v>714.22</v>
      </c>
      <c r="D17" s="57">
        <v>711.54</v>
      </c>
      <c r="E17" s="57">
        <v>699.93</v>
      </c>
      <c r="F17" s="57">
        <v>698.8</v>
      </c>
      <c r="G17" s="57">
        <v>717.06</v>
      </c>
      <c r="H17" s="57">
        <v>705.29</v>
      </c>
      <c r="I17" s="57">
        <v>722.07</v>
      </c>
      <c r="J17" s="57">
        <v>720.92</v>
      </c>
      <c r="K17" s="57">
        <v>721.94</v>
      </c>
      <c r="L17" s="57">
        <v>740.52</v>
      </c>
      <c r="M17" s="57">
        <v>722.94</v>
      </c>
      <c r="N17" s="57">
        <v>717.53</v>
      </c>
      <c r="O17" s="57">
        <v>744.77</v>
      </c>
      <c r="P17" s="57">
        <v>736.35</v>
      </c>
      <c r="Q17" s="57">
        <v>733.6</v>
      </c>
      <c r="R17" s="57">
        <v>735.13</v>
      </c>
      <c r="S17" s="57">
        <v>735.84</v>
      </c>
      <c r="T17" s="57">
        <v>740.38</v>
      </c>
      <c r="U17" s="57">
        <v>768.12</v>
      </c>
      <c r="V17" s="57">
        <v>734.93</v>
      </c>
    </row>
    <row r="18" spans="1:22">
      <c r="A18" s="58" t="s">
        <v>31</v>
      </c>
      <c r="B18" s="57">
        <v>851.7</v>
      </c>
      <c r="C18" s="57">
        <v>876.42</v>
      </c>
      <c r="D18" s="57">
        <v>878.84</v>
      </c>
      <c r="E18" s="57">
        <v>865.73</v>
      </c>
      <c r="F18" s="57">
        <v>866.08</v>
      </c>
      <c r="G18" s="57">
        <v>881.48</v>
      </c>
      <c r="H18" s="57">
        <v>866.08</v>
      </c>
      <c r="I18" s="57">
        <v>874.45</v>
      </c>
      <c r="J18" s="57">
        <v>873.62</v>
      </c>
      <c r="K18" s="57">
        <v>874.65</v>
      </c>
      <c r="L18" s="57">
        <v>903.56</v>
      </c>
      <c r="M18" s="57">
        <v>879.45</v>
      </c>
      <c r="N18" s="57">
        <v>872.59</v>
      </c>
      <c r="O18" s="57">
        <v>901.14</v>
      </c>
      <c r="P18" s="57">
        <v>894.06</v>
      </c>
      <c r="Q18" s="57">
        <v>879.1</v>
      </c>
      <c r="R18" s="57">
        <v>879.62</v>
      </c>
      <c r="S18" s="57">
        <v>878.77</v>
      </c>
      <c r="T18" s="57">
        <v>880.99</v>
      </c>
      <c r="U18" s="57">
        <v>905.84</v>
      </c>
      <c r="V18" s="57">
        <v>896.66</v>
      </c>
    </row>
    <row r="19" spans="1:22">
      <c r="A19" s="58" t="s">
        <v>32</v>
      </c>
      <c r="B19" s="57">
        <v>760.61</v>
      </c>
      <c r="C19" s="57">
        <v>782.65</v>
      </c>
      <c r="D19" s="57">
        <v>789.44</v>
      </c>
      <c r="E19" s="57">
        <v>786.11</v>
      </c>
      <c r="F19" s="57">
        <v>782.65</v>
      </c>
      <c r="G19" s="57">
        <v>797.78</v>
      </c>
      <c r="H19" s="57">
        <v>783.7</v>
      </c>
      <c r="I19" s="57">
        <v>791.15</v>
      </c>
      <c r="J19" s="57">
        <v>785.4</v>
      </c>
      <c r="K19" s="57">
        <v>788.9</v>
      </c>
      <c r="L19" s="57">
        <v>810.66</v>
      </c>
      <c r="M19" s="57">
        <v>803.58</v>
      </c>
      <c r="N19" s="57">
        <v>797.75</v>
      </c>
      <c r="O19" s="57">
        <v>799.75</v>
      </c>
      <c r="P19" s="57">
        <v>796.95</v>
      </c>
      <c r="Q19" s="57">
        <v>790.31</v>
      </c>
      <c r="R19" s="57">
        <v>792.4</v>
      </c>
      <c r="S19" s="57">
        <v>790.49</v>
      </c>
      <c r="T19" s="57">
        <v>791.35</v>
      </c>
      <c r="U19" s="57">
        <v>810.49</v>
      </c>
      <c r="V19" s="57">
        <v>787.76</v>
      </c>
    </row>
    <row r="20" spans="1:22">
      <c r="A20" s="58" t="s">
        <v>33</v>
      </c>
      <c r="B20" s="57">
        <v>749.66</v>
      </c>
      <c r="C20" s="57">
        <v>767.29</v>
      </c>
      <c r="D20" s="57">
        <v>765.45</v>
      </c>
      <c r="E20" s="57">
        <v>758.8</v>
      </c>
      <c r="F20" s="57">
        <v>757.68</v>
      </c>
      <c r="G20" s="57">
        <v>778.62</v>
      </c>
      <c r="H20" s="57">
        <v>767.78</v>
      </c>
      <c r="I20" s="57">
        <v>769.19</v>
      </c>
      <c r="J20" s="57">
        <v>769.39</v>
      </c>
      <c r="K20" s="57">
        <v>775.46</v>
      </c>
      <c r="L20" s="57">
        <v>781.99</v>
      </c>
      <c r="M20" s="57">
        <v>769.08</v>
      </c>
      <c r="N20" s="57">
        <v>755.48</v>
      </c>
      <c r="O20" s="57">
        <v>775.34</v>
      </c>
      <c r="P20" s="57">
        <v>775.55</v>
      </c>
      <c r="Q20" s="57">
        <v>780.06</v>
      </c>
      <c r="R20" s="57">
        <v>780.92</v>
      </c>
      <c r="S20" s="57">
        <v>776.39</v>
      </c>
      <c r="T20" s="57">
        <v>782.95</v>
      </c>
      <c r="U20" s="57">
        <v>814.55</v>
      </c>
      <c r="V20" s="57">
        <v>797.18</v>
      </c>
    </row>
    <row r="21" spans="1:22">
      <c r="A21" s="58" t="s">
        <v>34</v>
      </c>
      <c r="B21" s="57">
        <v>740.52</v>
      </c>
      <c r="C21" s="57">
        <v>759.21</v>
      </c>
      <c r="D21" s="57">
        <v>766.64</v>
      </c>
      <c r="E21" s="57">
        <v>755.77</v>
      </c>
      <c r="F21" s="57">
        <v>751.64</v>
      </c>
      <c r="G21" s="57">
        <v>766.15</v>
      </c>
      <c r="H21" s="57">
        <v>759.82</v>
      </c>
      <c r="I21" s="57">
        <v>766.52</v>
      </c>
      <c r="J21" s="57">
        <v>768.47</v>
      </c>
      <c r="K21" s="57">
        <v>765.56</v>
      </c>
      <c r="L21" s="57">
        <v>792.7</v>
      </c>
      <c r="M21" s="57">
        <v>774.53</v>
      </c>
      <c r="N21" s="57">
        <v>769.84</v>
      </c>
      <c r="O21" s="57">
        <v>781.43</v>
      </c>
      <c r="P21" s="57">
        <v>777.81</v>
      </c>
      <c r="Q21" s="57">
        <v>756.84</v>
      </c>
      <c r="R21" s="57">
        <v>763.34</v>
      </c>
      <c r="S21" s="57">
        <v>767.43</v>
      </c>
      <c r="T21" s="57">
        <v>769.53</v>
      </c>
      <c r="U21" s="57">
        <v>789.95</v>
      </c>
      <c r="V21" s="57">
        <v>767.5</v>
      </c>
    </row>
    <row r="22" spans="1:22">
      <c r="A22" s="58" t="s">
        <v>35</v>
      </c>
      <c r="B22" s="57">
        <v>686.13</v>
      </c>
      <c r="C22" s="57">
        <v>712.76</v>
      </c>
      <c r="D22" s="57">
        <v>713.8</v>
      </c>
      <c r="E22" s="57">
        <v>705.84</v>
      </c>
      <c r="F22" s="57">
        <v>704</v>
      </c>
      <c r="G22" s="57">
        <v>715.26</v>
      </c>
      <c r="H22" s="57">
        <v>712.01</v>
      </c>
      <c r="I22" s="57">
        <v>715.45</v>
      </c>
      <c r="J22" s="57">
        <v>711.9</v>
      </c>
      <c r="K22" s="57">
        <v>717.85</v>
      </c>
      <c r="L22" s="57">
        <v>740.89</v>
      </c>
      <c r="M22" s="57">
        <v>752.23</v>
      </c>
      <c r="N22" s="57">
        <v>740.23</v>
      </c>
      <c r="O22" s="57">
        <v>729.22</v>
      </c>
      <c r="P22" s="57">
        <v>740.6</v>
      </c>
      <c r="Q22" s="57">
        <v>739.2</v>
      </c>
      <c r="R22" s="57">
        <v>742.02</v>
      </c>
      <c r="S22" s="57">
        <v>742.34</v>
      </c>
      <c r="T22" s="57">
        <v>749.06</v>
      </c>
      <c r="U22" s="57">
        <v>754.7</v>
      </c>
      <c r="V22" s="57">
        <v>743.42</v>
      </c>
    </row>
    <row r="23" spans="1:22">
      <c r="A23" s="58" t="s">
        <v>36</v>
      </c>
      <c r="B23" s="57">
        <v>784.2</v>
      </c>
      <c r="C23" s="57">
        <v>800.02</v>
      </c>
      <c r="D23" s="57">
        <v>810.67</v>
      </c>
      <c r="E23" s="57">
        <v>795.96</v>
      </c>
      <c r="F23" s="57">
        <v>797.45</v>
      </c>
      <c r="G23" s="57">
        <v>808.44</v>
      </c>
      <c r="H23" s="57">
        <v>802.5</v>
      </c>
      <c r="I23" s="57">
        <v>807.35</v>
      </c>
      <c r="J23" s="57">
        <v>800.38</v>
      </c>
      <c r="K23" s="57">
        <v>802.26</v>
      </c>
      <c r="L23" s="57">
        <v>811.44</v>
      </c>
      <c r="M23" s="57">
        <v>803.37</v>
      </c>
      <c r="N23" s="57">
        <v>794.11</v>
      </c>
      <c r="O23" s="57">
        <v>806.26</v>
      </c>
      <c r="P23" s="57">
        <v>801.29</v>
      </c>
      <c r="Q23" s="57">
        <v>795.4</v>
      </c>
      <c r="R23" s="57">
        <v>787.6</v>
      </c>
      <c r="S23" s="57">
        <v>788.72</v>
      </c>
      <c r="T23" s="57">
        <v>790.2</v>
      </c>
      <c r="U23" s="57">
        <v>808.04</v>
      </c>
      <c r="V23" s="57">
        <v>786.23</v>
      </c>
    </row>
    <row r="24" spans="1:22">
      <c r="A24" s="58" t="s">
        <v>37</v>
      </c>
      <c r="B24" s="57">
        <v>713.33</v>
      </c>
      <c r="C24" s="57">
        <v>723.66</v>
      </c>
      <c r="D24" s="57">
        <v>729.61</v>
      </c>
      <c r="E24" s="57">
        <v>722.98</v>
      </c>
      <c r="F24" s="57">
        <v>719.7</v>
      </c>
      <c r="G24" s="57">
        <v>714.27</v>
      </c>
      <c r="H24" s="57">
        <v>714.78</v>
      </c>
      <c r="I24" s="57">
        <v>715.16</v>
      </c>
      <c r="J24" s="57">
        <v>732.22</v>
      </c>
      <c r="K24" s="57">
        <v>728.04</v>
      </c>
      <c r="L24" s="57">
        <v>741.33</v>
      </c>
      <c r="M24" s="57">
        <v>736.99</v>
      </c>
      <c r="N24" s="57">
        <v>743.43</v>
      </c>
      <c r="O24" s="57">
        <v>748</v>
      </c>
      <c r="P24" s="57">
        <v>753.95</v>
      </c>
      <c r="Q24" s="57">
        <v>743.43</v>
      </c>
      <c r="R24" s="57">
        <v>743.28</v>
      </c>
      <c r="S24" s="57">
        <v>736.08</v>
      </c>
      <c r="T24" s="57">
        <v>740.79</v>
      </c>
      <c r="U24" s="57">
        <v>747.09</v>
      </c>
      <c r="V24" s="57">
        <v>755.21</v>
      </c>
    </row>
    <row r="25" spans="1:22">
      <c r="A25" s="58" t="s">
        <v>38</v>
      </c>
      <c r="B25" s="57">
        <v>926.8</v>
      </c>
      <c r="C25" s="57">
        <v>934.75</v>
      </c>
      <c r="D25" s="57">
        <v>942.9</v>
      </c>
      <c r="E25" s="57">
        <v>930.25</v>
      </c>
      <c r="F25" s="57">
        <v>926.48</v>
      </c>
      <c r="G25" s="57">
        <v>944.23</v>
      </c>
      <c r="H25" s="57">
        <v>931.25</v>
      </c>
      <c r="I25" s="57">
        <v>932.62</v>
      </c>
      <c r="J25" s="57">
        <v>939.13</v>
      </c>
      <c r="K25" s="57">
        <v>921.74</v>
      </c>
      <c r="L25" s="57">
        <v>949.1</v>
      </c>
      <c r="M25" s="57">
        <v>925.07</v>
      </c>
      <c r="N25" s="57">
        <v>920.41</v>
      </c>
      <c r="O25" s="57">
        <v>939.37</v>
      </c>
      <c r="P25" s="57">
        <v>947.3</v>
      </c>
      <c r="Q25" s="57">
        <v>927.52</v>
      </c>
      <c r="R25" s="57">
        <v>929.19</v>
      </c>
      <c r="S25" s="57">
        <v>919.58</v>
      </c>
      <c r="T25" s="57">
        <v>920.2</v>
      </c>
      <c r="U25" s="57">
        <v>946.62</v>
      </c>
      <c r="V25" s="57">
        <v>920.12</v>
      </c>
    </row>
    <row r="26" spans="1:22">
      <c r="A26" s="58" t="s">
        <v>39</v>
      </c>
      <c r="B26" s="57">
        <v>972.51</v>
      </c>
      <c r="C26" s="57">
        <v>987.7</v>
      </c>
      <c r="D26" s="57">
        <v>986.68</v>
      </c>
      <c r="E26" s="57">
        <v>972.76</v>
      </c>
      <c r="F26" s="57">
        <v>968.44</v>
      </c>
      <c r="G26" s="57">
        <v>973.28</v>
      </c>
      <c r="H26" s="57">
        <v>962.8</v>
      </c>
      <c r="I26" s="57">
        <v>976.28</v>
      </c>
      <c r="J26" s="57">
        <v>985.63</v>
      </c>
      <c r="K26" s="57">
        <v>990.01</v>
      </c>
      <c r="L26" s="57">
        <v>1017.74</v>
      </c>
      <c r="M26" s="57">
        <v>994.99</v>
      </c>
      <c r="N26" s="57">
        <v>1008.23</v>
      </c>
      <c r="O26" s="57">
        <v>1009.47</v>
      </c>
      <c r="P26" s="57">
        <v>1014.36</v>
      </c>
      <c r="Q26" s="57">
        <v>1003.3</v>
      </c>
      <c r="R26" s="57">
        <v>1008.01</v>
      </c>
      <c r="S26" s="57">
        <v>998.99</v>
      </c>
      <c r="T26" s="57">
        <v>999.98</v>
      </c>
      <c r="U26" s="57">
        <v>1020.42</v>
      </c>
      <c r="V26" s="57">
        <v>1013.02</v>
      </c>
    </row>
    <row r="27" spans="1:22">
      <c r="A27" s="58" t="s">
        <v>40</v>
      </c>
      <c r="B27" s="57">
        <v>794.3</v>
      </c>
      <c r="C27" s="57">
        <v>814.59</v>
      </c>
      <c r="D27" s="57">
        <v>814.64</v>
      </c>
      <c r="E27" s="57">
        <v>807.49</v>
      </c>
      <c r="F27" s="57">
        <v>801.99</v>
      </c>
      <c r="G27" s="57">
        <v>815.1</v>
      </c>
      <c r="H27" s="57">
        <v>798.85</v>
      </c>
      <c r="I27" s="57">
        <v>803.16</v>
      </c>
      <c r="J27" s="57">
        <v>813.17</v>
      </c>
      <c r="K27" s="57">
        <v>811.84</v>
      </c>
      <c r="L27" s="57">
        <v>828.29</v>
      </c>
      <c r="M27" s="57">
        <v>823.02</v>
      </c>
      <c r="N27" s="57">
        <v>814.99</v>
      </c>
      <c r="O27" s="57">
        <v>825.6</v>
      </c>
      <c r="P27" s="57">
        <v>829.71</v>
      </c>
      <c r="Q27" s="57">
        <v>818.74</v>
      </c>
      <c r="R27" s="57">
        <v>820.37</v>
      </c>
      <c r="S27" s="57">
        <v>819.27</v>
      </c>
      <c r="T27" s="57">
        <v>820.11</v>
      </c>
      <c r="U27" s="57">
        <v>847.37</v>
      </c>
      <c r="V27" s="57">
        <v>829.99</v>
      </c>
    </row>
    <row r="28" spans="1:22">
      <c r="A28" s="58" t="s">
        <v>41</v>
      </c>
      <c r="B28" s="57">
        <v>863.2</v>
      </c>
      <c r="C28" s="57">
        <v>879.71</v>
      </c>
      <c r="D28" s="57">
        <v>878.22</v>
      </c>
      <c r="E28" s="57">
        <v>871.48</v>
      </c>
      <c r="F28" s="57">
        <v>877.54</v>
      </c>
      <c r="G28" s="57">
        <v>887.69</v>
      </c>
      <c r="H28" s="57">
        <v>875.52</v>
      </c>
      <c r="I28" s="57">
        <v>877.39</v>
      </c>
      <c r="J28" s="57">
        <v>878.08</v>
      </c>
      <c r="K28" s="57">
        <v>875.69</v>
      </c>
      <c r="L28" s="57">
        <v>885.1</v>
      </c>
      <c r="M28" s="57">
        <v>875.3</v>
      </c>
      <c r="N28" s="57">
        <v>873.35</v>
      </c>
      <c r="O28" s="57">
        <v>884.11</v>
      </c>
      <c r="P28" s="57">
        <v>892.25</v>
      </c>
      <c r="Q28" s="57">
        <v>872.59</v>
      </c>
      <c r="R28" s="57">
        <v>871.7</v>
      </c>
      <c r="S28" s="57">
        <v>876.37</v>
      </c>
      <c r="T28" s="57">
        <v>882.36</v>
      </c>
      <c r="U28" s="57">
        <v>901.16</v>
      </c>
      <c r="V28" s="57">
        <v>879.71</v>
      </c>
    </row>
    <row r="29" spans="1:22">
      <c r="A29" s="58" t="s">
        <v>42</v>
      </c>
      <c r="B29" s="57">
        <v>697.58</v>
      </c>
      <c r="C29" s="57">
        <v>703.1</v>
      </c>
      <c r="D29" s="57">
        <v>704.52</v>
      </c>
      <c r="E29" s="57">
        <v>690.12</v>
      </c>
      <c r="F29" s="57">
        <v>679.12</v>
      </c>
      <c r="G29" s="57">
        <v>699.26</v>
      </c>
      <c r="H29" s="57">
        <v>691.15</v>
      </c>
      <c r="I29" s="57">
        <v>695.02</v>
      </c>
      <c r="J29" s="57">
        <v>695.16</v>
      </c>
      <c r="K29" s="57">
        <v>687.94</v>
      </c>
      <c r="L29" s="57">
        <v>694.44</v>
      </c>
      <c r="M29" s="57">
        <v>684.23</v>
      </c>
      <c r="N29" s="57">
        <v>675.85</v>
      </c>
      <c r="O29" s="57">
        <v>697.53</v>
      </c>
      <c r="P29" s="57">
        <v>702.82</v>
      </c>
      <c r="Q29" s="57">
        <v>680.78</v>
      </c>
      <c r="R29" s="57">
        <v>677.12</v>
      </c>
      <c r="S29" s="57">
        <v>680.69</v>
      </c>
      <c r="T29" s="57">
        <v>681.51</v>
      </c>
      <c r="U29" s="57">
        <v>694.63</v>
      </c>
      <c r="V29" s="57">
        <v>673.13</v>
      </c>
    </row>
    <row r="30" spans="1:22">
      <c r="A30" s="58" t="s">
        <v>43</v>
      </c>
      <c r="B30" s="57">
        <v>743.23</v>
      </c>
      <c r="C30" s="57">
        <v>764.2</v>
      </c>
      <c r="D30" s="57">
        <v>766.59</v>
      </c>
      <c r="E30" s="57">
        <v>753.95</v>
      </c>
      <c r="F30" s="57">
        <v>747.81</v>
      </c>
      <c r="G30" s="57">
        <v>760.16</v>
      </c>
      <c r="H30" s="57">
        <v>745.68</v>
      </c>
      <c r="I30" s="57">
        <v>744.88</v>
      </c>
      <c r="J30" s="57">
        <v>742.22</v>
      </c>
      <c r="K30" s="57">
        <v>740.9</v>
      </c>
      <c r="L30" s="57">
        <v>764.87</v>
      </c>
      <c r="M30" s="57">
        <v>749.32</v>
      </c>
      <c r="N30" s="57">
        <v>743.76</v>
      </c>
      <c r="O30" s="57">
        <v>759.24</v>
      </c>
      <c r="P30" s="57">
        <v>757.53</v>
      </c>
      <c r="Q30" s="57">
        <v>748</v>
      </c>
      <c r="R30" s="57">
        <v>743.37</v>
      </c>
      <c r="S30" s="57">
        <v>743.6</v>
      </c>
      <c r="T30" s="57">
        <v>741.4</v>
      </c>
      <c r="U30" s="57">
        <v>759.55</v>
      </c>
      <c r="V30" s="57">
        <v>741.36</v>
      </c>
    </row>
    <row r="31" spans="1:22">
      <c r="A31" s="58" t="s">
        <v>44</v>
      </c>
      <c r="B31" s="57">
        <v>683.61</v>
      </c>
      <c r="C31" s="57">
        <v>708.34</v>
      </c>
      <c r="D31" s="57">
        <v>697.33</v>
      </c>
      <c r="E31" s="57">
        <v>691.74</v>
      </c>
      <c r="F31" s="57">
        <v>697.16</v>
      </c>
      <c r="G31" s="57">
        <v>717.81</v>
      </c>
      <c r="H31" s="57">
        <v>700.92</v>
      </c>
      <c r="I31" s="57">
        <v>699.4</v>
      </c>
      <c r="J31" s="57">
        <v>706.03</v>
      </c>
      <c r="K31" s="57">
        <v>713.19</v>
      </c>
      <c r="L31" s="57">
        <v>715.11</v>
      </c>
      <c r="M31" s="57">
        <v>702.2</v>
      </c>
      <c r="N31" s="57">
        <v>699.78</v>
      </c>
      <c r="O31" s="57">
        <v>722.34</v>
      </c>
      <c r="P31" s="57">
        <v>705.9</v>
      </c>
      <c r="Q31" s="57">
        <v>696.96</v>
      </c>
      <c r="R31" s="57">
        <v>711.43</v>
      </c>
      <c r="S31" s="57">
        <v>713.19</v>
      </c>
      <c r="T31" s="57">
        <v>716.23</v>
      </c>
      <c r="U31" s="57">
        <v>746.38</v>
      </c>
      <c r="V31" s="57">
        <v>722.02</v>
      </c>
    </row>
    <row r="32" spans="1:22">
      <c r="A32" s="58" t="s">
        <v>45</v>
      </c>
      <c r="B32" s="57">
        <v>707.41</v>
      </c>
      <c r="C32" s="57">
        <v>717.57</v>
      </c>
      <c r="D32" s="57">
        <v>728.04</v>
      </c>
      <c r="E32" s="57">
        <v>718.59</v>
      </c>
      <c r="F32" s="57">
        <v>719.78</v>
      </c>
      <c r="G32" s="57">
        <v>742.35</v>
      </c>
      <c r="H32" s="57">
        <v>730.66</v>
      </c>
      <c r="I32" s="57">
        <v>733.75</v>
      </c>
      <c r="J32" s="57">
        <v>726.92</v>
      </c>
      <c r="K32" s="57">
        <v>733.49</v>
      </c>
      <c r="L32" s="57">
        <v>742.94</v>
      </c>
      <c r="M32" s="57">
        <v>736.99</v>
      </c>
      <c r="N32" s="57">
        <v>736.33</v>
      </c>
      <c r="O32" s="57">
        <v>755.63</v>
      </c>
      <c r="P32" s="57">
        <v>755.48</v>
      </c>
      <c r="Q32" s="57">
        <v>738.53</v>
      </c>
      <c r="R32" s="57">
        <v>743.09</v>
      </c>
      <c r="S32" s="57">
        <v>747.17</v>
      </c>
      <c r="T32" s="57">
        <v>752.54</v>
      </c>
      <c r="U32" s="57">
        <v>785.25</v>
      </c>
      <c r="V32" s="57">
        <v>766.14</v>
      </c>
    </row>
    <row r="33" spans="1:22">
      <c r="A33" s="58" t="s">
        <v>46</v>
      </c>
      <c r="B33" s="57">
        <v>690.14</v>
      </c>
      <c r="C33" s="57">
        <v>695.64</v>
      </c>
      <c r="D33" s="57">
        <v>696.47</v>
      </c>
      <c r="E33" s="57">
        <v>694.64</v>
      </c>
      <c r="F33" s="57">
        <v>688.9</v>
      </c>
      <c r="G33" s="57">
        <v>703.32</v>
      </c>
      <c r="H33" s="57">
        <v>694.12</v>
      </c>
      <c r="I33" s="57">
        <v>704.05</v>
      </c>
      <c r="J33" s="57">
        <v>702.58</v>
      </c>
      <c r="K33" s="57">
        <v>701.73</v>
      </c>
      <c r="L33" s="57">
        <v>720.38</v>
      </c>
      <c r="M33" s="57">
        <v>710.48</v>
      </c>
      <c r="N33" s="57">
        <v>717.12</v>
      </c>
      <c r="O33" s="57">
        <v>732.31</v>
      </c>
      <c r="P33" s="57">
        <v>734.99</v>
      </c>
      <c r="Q33" s="57">
        <v>729.46</v>
      </c>
      <c r="R33" s="57">
        <v>729.3</v>
      </c>
      <c r="S33" s="57">
        <v>730.13</v>
      </c>
      <c r="T33" s="57">
        <v>737.02</v>
      </c>
      <c r="U33" s="57">
        <v>751.4</v>
      </c>
      <c r="V33" s="57">
        <v>750.21</v>
      </c>
    </row>
    <row r="34" spans="1:22">
      <c r="A34" s="58" t="s">
        <v>47</v>
      </c>
      <c r="B34" s="57">
        <v>807.42</v>
      </c>
      <c r="C34" s="57">
        <v>808.02</v>
      </c>
      <c r="D34" s="57">
        <v>812.94</v>
      </c>
      <c r="E34" s="57">
        <v>817.18</v>
      </c>
      <c r="F34" s="57">
        <v>811.62</v>
      </c>
      <c r="G34" s="57">
        <v>806.94</v>
      </c>
      <c r="H34" s="57">
        <v>797.59</v>
      </c>
      <c r="I34" s="57">
        <v>800.02</v>
      </c>
      <c r="J34" s="57">
        <v>816.4</v>
      </c>
      <c r="K34" s="57">
        <v>814.72</v>
      </c>
      <c r="L34" s="57">
        <v>822.95</v>
      </c>
      <c r="M34" s="57">
        <v>812.19</v>
      </c>
      <c r="N34" s="57">
        <v>809.34</v>
      </c>
      <c r="O34" s="57">
        <v>819.54</v>
      </c>
      <c r="P34" s="57">
        <v>828.65</v>
      </c>
      <c r="Q34" s="57">
        <v>842.69</v>
      </c>
      <c r="R34" s="57">
        <v>840.14</v>
      </c>
      <c r="S34" s="57">
        <v>825.11</v>
      </c>
      <c r="T34" s="57">
        <v>830.89</v>
      </c>
      <c r="U34" s="57">
        <v>835.79</v>
      </c>
      <c r="V34" s="57">
        <v>833.28</v>
      </c>
    </row>
    <row r="35" spans="1:22">
      <c r="A35" s="58" t="s">
        <v>48</v>
      </c>
      <c r="B35" s="57">
        <v>890.44</v>
      </c>
      <c r="C35" s="57">
        <v>894.3</v>
      </c>
      <c r="D35" s="57">
        <v>915.64</v>
      </c>
      <c r="E35" s="57">
        <v>900.48</v>
      </c>
      <c r="F35" s="57">
        <v>895.1</v>
      </c>
      <c r="G35" s="57">
        <v>906.49</v>
      </c>
      <c r="H35" s="57">
        <v>899.76</v>
      </c>
      <c r="I35" s="57">
        <v>900.43</v>
      </c>
      <c r="J35" s="57">
        <v>913.28</v>
      </c>
      <c r="K35" s="57">
        <v>911.59</v>
      </c>
      <c r="L35" s="57">
        <v>929.88</v>
      </c>
      <c r="M35" s="57">
        <v>918.01</v>
      </c>
      <c r="N35" s="57">
        <v>922.08</v>
      </c>
      <c r="O35" s="57">
        <v>945.5</v>
      </c>
      <c r="P35" s="57">
        <v>951.13</v>
      </c>
      <c r="Q35" s="57">
        <v>931.53</v>
      </c>
      <c r="R35" s="57">
        <v>933.56</v>
      </c>
      <c r="S35" s="57">
        <v>930.12</v>
      </c>
      <c r="T35" s="57">
        <v>930.89</v>
      </c>
      <c r="U35" s="57">
        <v>948.37</v>
      </c>
      <c r="V35" s="57">
        <v>942.42</v>
      </c>
    </row>
    <row r="36" spans="1:22">
      <c r="A36" s="58" t="s">
        <v>49</v>
      </c>
      <c r="B36" s="57">
        <v>699.7</v>
      </c>
      <c r="C36" s="57">
        <v>709.27</v>
      </c>
      <c r="D36" s="57">
        <v>717.8</v>
      </c>
      <c r="E36" s="57">
        <v>712.04</v>
      </c>
      <c r="F36" s="57">
        <v>715.84</v>
      </c>
      <c r="G36" s="57">
        <v>728.64</v>
      </c>
      <c r="H36" s="57">
        <v>711.35</v>
      </c>
      <c r="I36" s="57">
        <v>707.53</v>
      </c>
      <c r="J36" s="57">
        <v>705.18</v>
      </c>
      <c r="K36" s="57">
        <v>708.63</v>
      </c>
      <c r="L36" s="57">
        <v>714.4</v>
      </c>
      <c r="M36" s="57">
        <v>708.61</v>
      </c>
      <c r="N36" s="57">
        <v>698.68</v>
      </c>
      <c r="O36" s="57">
        <v>708.3</v>
      </c>
      <c r="P36" s="57">
        <v>709.32</v>
      </c>
      <c r="Q36" s="57">
        <v>693.93</v>
      </c>
      <c r="R36" s="57">
        <v>695.63</v>
      </c>
      <c r="S36" s="57">
        <v>689.16</v>
      </c>
      <c r="T36" s="57">
        <v>694.23</v>
      </c>
      <c r="U36" s="57">
        <v>709.17</v>
      </c>
      <c r="V36" s="57">
        <v>699.72</v>
      </c>
    </row>
    <row r="37" spans="1:22">
      <c r="A37" s="58" t="s">
        <v>50</v>
      </c>
      <c r="B37" s="57">
        <v>935.87</v>
      </c>
      <c r="C37" s="57">
        <v>950.54</v>
      </c>
      <c r="D37" s="57">
        <v>955.19</v>
      </c>
      <c r="E37" s="57">
        <v>943.82</v>
      </c>
      <c r="F37" s="57">
        <v>938.78</v>
      </c>
      <c r="G37" s="57">
        <v>961.86</v>
      </c>
      <c r="H37" s="57">
        <v>942.01</v>
      </c>
      <c r="I37" s="57">
        <v>943.44</v>
      </c>
      <c r="J37" s="57">
        <v>949.1</v>
      </c>
      <c r="K37" s="57">
        <v>948.53</v>
      </c>
      <c r="L37" s="57">
        <v>972.74</v>
      </c>
      <c r="M37" s="57">
        <v>951.55</v>
      </c>
      <c r="N37" s="57">
        <v>961.45</v>
      </c>
      <c r="O37" s="57">
        <v>978.31</v>
      </c>
      <c r="P37" s="57">
        <v>979.19</v>
      </c>
      <c r="Q37" s="57">
        <v>966.48</v>
      </c>
      <c r="R37" s="57">
        <v>961.8</v>
      </c>
      <c r="S37" s="57">
        <v>955.58</v>
      </c>
      <c r="T37" s="57">
        <v>960.26</v>
      </c>
      <c r="U37" s="57">
        <v>981.54</v>
      </c>
      <c r="V37" s="57">
        <v>960.96</v>
      </c>
    </row>
    <row r="38" spans="1:22">
      <c r="A38" s="58" t="s">
        <v>51</v>
      </c>
      <c r="B38" s="57">
        <v>741.54</v>
      </c>
      <c r="C38" s="57">
        <v>747.92</v>
      </c>
      <c r="D38" s="57">
        <v>780.03</v>
      </c>
      <c r="E38" s="57">
        <v>754.81</v>
      </c>
      <c r="F38" s="57">
        <v>750.21</v>
      </c>
      <c r="G38" s="57">
        <v>764.19</v>
      </c>
      <c r="H38" s="57">
        <v>749.52</v>
      </c>
      <c r="I38" s="57">
        <v>754.89</v>
      </c>
      <c r="J38" s="57">
        <v>757.85</v>
      </c>
      <c r="K38" s="57">
        <v>752.9</v>
      </c>
      <c r="L38" s="57">
        <v>775.36</v>
      </c>
      <c r="M38" s="57">
        <v>756.81</v>
      </c>
      <c r="N38" s="57">
        <v>754.11</v>
      </c>
      <c r="O38" s="57">
        <v>771.42</v>
      </c>
      <c r="P38" s="57">
        <v>768.85</v>
      </c>
      <c r="Q38" s="57">
        <v>758.18</v>
      </c>
      <c r="R38" s="57">
        <v>762.45</v>
      </c>
      <c r="S38" s="57">
        <v>760.04</v>
      </c>
      <c r="T38" s="57">
        <v>763.49</v>
      </c>
      <c r="U38" s="57">
        <v>788.9</v>
      </c>
      <c r="V38" s="57">
        <v>765.58</v>
      </c>
    </row>
    <row r="39" spans="1:22">
      <c r="A39" s="58" t="s">
        <v>52</v>
      </c>
      <c r="B39" s="57">
        <v>851.24</v>
      </c>
      <c r="C39" s="57">
        <v>889.99</v>
      </c>
      <c r="D39" s="57">
        <v>876.83</v>
      </c>
      <c r="E39" s="57">
        <v>873.25</v>
      </c>
      <c r="F39" s="57">
        <v>877.21</v>
      </c>
      <c r="G39" s="57">
        <v>906.12</v>
      </c>
      <c r="H39" s="57">
        <v>898.43</v>
      </c>
      <c r="I39" s="57">
        <v>897.54</v>
      </c>
      <c r="J39" s="57">
        <v>904.28</v>
      </c>
      <c r="K39" s="57">
        <v>899.61</v>
      </c>
      <c r="L39" s="57">
        <v>901.38</v>
      </c>
      <c r="M39" s="57">
        <v>883.94</v>
      </c>
      <c r="N39" s="57">
        <v>865.26</v>
      </c>
      <c r="O39" s="57">
        <v>873.95</v>
      </c>
      <c r="P39" s="57">
        <v>880.6</v>
      </c>
      <c r="Q39" s="57">
        <v>882.07</v>
      </c>
      <c r="R39" s="57">
        <v>879.05</v>
      </c>
      <c r="S39" s="57">
        <v>883.95</v>
      </c>
      <c r="T39" s="57">
        <v>898.51</v>
      </c>
      <c r="U39" s="57">
        <v>926.36</v>
      </c>
      <c r="V39" s="57">
        <v>896.19</v>
      </c>
    </row>
    <row r="40" spans="1:22">
      <c r="A40" s="58" t="s">
        <v>53</v>
      </c>
      <c r="B40" s="57">
        <v>745.92</v>
      </c>
      <c r="C40" s="57">
        <v>768.27</v>
      </c>
      <c r="D40" s="57">
        <v>765.89</v>
      </c>
      <c r="E40" s="57">
        <v>759.9</v>
      </c>
      <c r="F40" s="57">
        <v>750.13</v>
      </c>
      <c r="G40" s="57">
        <v>750.95</v>
      </c>
      <c r="H40" s="57">
        <v>743.04</v>
      </c>
      <c r="I40" s="57">
        <v>751.86</v>
      </c>
      <c r="J40" s="57">
        <v>761.46</v>
      </c>
      <c r="K40" s="57">
        <v>759.4</v>
      </c>
      <c r="L40" s="57">
        <v>773.31</v>
      </c>
      <c r="M40" s="57">
        <v>766.43</v>
      </c>
      <c r="N40" s="57">
        <v>758.59</v>
      </c>
      <c r="O40" s="57">
        <v>771.34</v>
      </c>
      <c r="P40" s="57">
        <v>777.24</v>
      </c>
      <c r="Q40" s="57">
        <v>767.38</v>
      </c>
      <c r="R40" s="57">
        <v>766.57</v>
      </c>
      <c r="S40" s="57">
        <v>767.29</v>
      </c>
      <c r="T40" s="57">
        <v>767.25</v>
      </c>
      <c r="U40" s="57">
        <v>788.88</v>
      </c>
      <c r="V40" s="57">
        <v>776.65</v>
      </c>
    </row>
    <row r="41" spans="1:22">
      <c r="A41" s="58" t="s">
        <v>54</v>
      </c>
      <c r="B41" s="57">
        <v>739.9</v>
      </c>
      <c r="C41" s="57">
        <v>761.45</v>
      </c>
      <c r="D41" s="57">
        <v>758.28</v>
      </c>
      <c r="E41" s="57">
        <v>755.04</v>
      </c>
      <c r="F41" s="57">
        <v>750.05</v>
      </c>
      <c r="G41" s="57">
        <v>765.04</v>
      </c>
      <c r="H41" s="57">
        <v>745.46</v>
      </c>
      <c r="I41" s="57">
        <v>758.95</v>
      </c>
      <c r="J41" s="57">
        <v>758.51</v>
      </c>
      <c r="K41" s="57">
        <v>755.51</v>
      </c>
      <c r="L41" s="57">
        <v>777.66</v>
      </c>
      <c r="M41" s="57">
        <v>759.21</v>
      </c>
      <c r="N41" s="57">
        <v>754.97</v>
      </c>
      <c r="O41" s="57">
        <v>767.2</v>
      </c>
      <c r="P41" s="57">
        <v>765.8</v>
      </c>
      <c r="Q41" s="57">
        <v>748.89</v>
      </c>
      <c r="R41" s="57">
        <v>744.53</v>
      </c>
      <c r="S41" s="57">
        <v>752.03</v>
      </c>
      <c r="T41" s="57">
        <v>744.76</v>
      </c>
      <c r="U41" s="57">
        <v>767.71</v>
      </c>
      <c r="V41" s="57">
        <v>754.79</v>
      </c>
    </row>
    <row r="42" spans="1:22">
      <c r="A42" s="58" t="s">
        <v>55</v>
      </c>
      <c r="B42" s="57">
        <v>759.66</v>
      </c>
      <c r="C42" s="57">
        <v>779.09</v>
      </c>
      <c r="D42" s="57">
        <v>784.1</v>
      </c>
      <c r="E42" s="57">
        <v>768.36</v>
      </c>
      <c r="F42" s="57">
        <v>767.42</v>
      </c>
      <c r="G42" s="57">
        <v>792.2</v>
      </c>
      <c r="H42" s="57">
        <v>767.35</v>
      </c>
      <c r="I42" s="57">
        <v>771</v>
      </c>
      <c r="J42" s="57">
        <v>775.63</v>
      </c>
      <c r="K42" s="57">
        <v>770.11</v>
      </c>
      <c r="L42" s="57">
        <v>794.64</v>
      </c>
      <c r="M42" s="57">
        <v>775.19</v>
      </c>
      <c r="N42" s="57">
        <v>777.89</v>
      </c>
      <c r="O42" s="57">
        <v>809.9</v>
      </c>
      <c r="P42" s="57">
        <v>804.27</v>
      </c>
      <c r="Q42" s="57">
        <v>783.55</v>
      </c>
      <c r="R42" s="57">
        <v>787.23</v>
      </c>
      <c r="S42" s="57">
        <v>791.52</v>
      </c>
      <c r="T42" s="57">
        <v>792.88</v>
      </c>
      <c r="U42" s="57">
        <v>820.05</v>
      </c>
      <c r="V42" s="57">
        <v>797.66</v>
      </c>
    </row>
    <row r="43" spans="1:22">
      <c r="A43" s="58" t="s">
        <v>56</v>
      </c>
      <c r="B43" s="57">
        <v>787.45</v>
      </c>
      <c r="C43" s="57">
        <v>797.71</v>
      </c>
      <c r="D43" s="57">
        <v>806.81</v>
      </c>
      <c r="E43" s="57">
        <v>800.38</v>
      </c>
      <c r="F43" s="57">
        <v>796.67</v>
      </c>
      <c r="G43" s="57">
        <v>806.48</v>
      </c>
      <c r="H43" s="57">
        <v>798.35</v>
      </c>
      <c r="I43" s="57">
        <v>795.99</v>
      </c>
      <c r="J43" s="57">
        <v>800.05</v>
      </c>
      <c r="K43" s="57">
        <v>796.67</v>
      </c>
      <c r="L43" s="57">
        <v>813.28</v>
      </c>
      <c r="M43" s="57">
        <v>801.74</v>
      </c>
      <c r="N43" s="57">
        <v>799.26</v>
      </c>
      <c r="O43" s="57">
        <v>811.16</v>
      </c>
      <c r="P43" s="57">
        <v>817.62</v>
      </c>
      <c r="Q43" s="57">
        <v>813.57</v>
      </c>
      <c r="R43" s="57">
        <v>816.68</v>
      </c>
      <c r="S43" s="57">
        <v>817.7</v>
      </c>
      <c r="T43" s="57">
        <v>819.06</v>
      </c>
      <c r="U43" s="57">
        <v>831.43</v>
      </c>
      <c r="V43" s="57">
        <v>823.37</v>
      </c>
    </row>
    <row r="44" spans="1:22">
      <c r="A44" s="58" t="s">
        <v>57</v>
      </c>
      <c r="B44" s="57">
        <v>843.33</v>
      </c>
      <c r="C44" s="57">
        <v>837.17</v>
      </c>
      <c r="D44" s="57">
        <v>837.38</v>
      </c>
      <c r="E44" s="57">
        <v>834.24</v>
      </c>
      <c r="F44" s="57">
        <v>824.67</v>
      </c>
      <c r="G44" s="57">
        <v>832.5</v>
      </c>
      <c r="H44" s="57">
        <v>818.51</v>
      </c>
      <c r="I44" s="57">
        <v>812.46</v>
      </c>
      <c r="J44" s="57">
        <v>816.42</v>
      </c>
      <c r="K44" s="57">
        <v>822.36</v>
      </c>
      <c r="L44" s="57">
        <v>832.13</v>
      </c>
      <c r="M44" s="57">
        <v>827.17</v>
      </c>
      <c r="N44" s="57">
        <v>827.87</v>
      </c>
      <c r="O44" s="57">
        <v>831.68</v>
      </c>
      <c r="P44" s="57">
        <v>838.62</v>
      </c>
      <c r="Q44" s="57">
        <v>827.44</v>
      </c>
      <c r="R44" s="57">
        <v>828.16</v>
      </c>
      <c r="S44" s="57">
        <v>810.77</v>
      </c>
      <c r="T44" s="57">
        <v>814.8</v>
      </c>
      <c r="U44" s="57">
        <v>814.05</v>
      </c>
      <c r="V44" s="57">
        <v>824.98</v>
      </c>
    </row>
    <row r="45" spans="1:22">
      <c r="A45" s="58" t="s">
        <v>58</v>
      </c>
      <c r="B45" s="57">
        <v>728.68</v>
      </c>
      <c r="C45" s="57">
        <v>725.78</v>
      </c>
      <c r="D45" s="57">
        <v>735.29</v>
      </c>
      <c r="E45" s="57">
        <v>717.6</v>
      </c>
      <c r="F45" s="57">
        <v>713.46</v>
      </c>
      <c r="G45" s="57">
        <v>725.22</v>
      </c>
      <c r="H45" s="57">
        <v>714.14</v>
      </c>
      <c r="I45" s="57">
        <v>718.3</v>
      </c>
      <c r="J45" s="57">
        <v>724.85</v>
      </c>
      <c r="K45" s="57">
        <v>722.7</v>
      </c>
      <c r="L45" s="57">
        <v>745.01</v>
      </c>
      <c r="M45" s="57">
        <v>740.09</v>
      </c>
      <c r="N45" s="57">
        <v>742.14</v>
      </c>
      <c r="O45" s="57">
        <v>739.06</v>
      </c>
      <c r="P45" s="57">
        <v>754.73</v>
      </c>
      <c r="Q45" s="57">
        <v>734.21</v>
      </c>
      <c r="R45" s="57">
        <v>729.74</v>
      </c>
      <c r="S45" s="57">
        <v>730.1</v>
      </c>
      <c r="T45" s="57">
        <v>737.38</v>
      </c>
      <c r="U45" s="57">
        <v>747.28</v>
      </c>
      <c r="V45" s="57">
        <v>736.33</v>
      </c>
    </row>
    <row r="46" spans="1:22">
      <c r="A46" s="58" t="s">
        <v>59</v>
      </c>
      <c r="B46" s="57">
        <v>674</v>
      </c>
      <c r="C46" s="57">
        <v>694.49</v>
      </c>
      <c r="D46" s="57">
        <v>693.45</v>
      </c>
      <c r="E46" s="57">
        <v>687.8</v>
      </c>
      <c r="F46" s="57">
        <v>695.52</v>
      </c>
      <c r="G46" s="57">
        <v>697.44</v>
      </c>
      <c r="H46" s="57">
        <v>684.22</v>
      </c>
      <c r="I46" s="57">
        <v>689.92</v>
      </c>
      <c r="J46" s="57">
        <v>691.52</v>
      </c>
      <c r="K46" s="57">
        <v>701.44</v>
      </c>
      <c r="L46" s="57">
        <v>706.92</v>
      </c>
      <c r="M46" s="57">
        <v>699.38</v>
      </c>
      <c r="N46" s="57">
        <v>701.49</v>
      </c>
      <c r="O46" s="57">
        <v>715.81</v>
      </c>
      <c r="P46" s="57">
        <v>709.92</v>
      </c>
      <c r="Q46" s="57">
        <v>706.76</v>
      </c>
      <c r="R46" s="57">
        <v>707.36</v>
      </c>
      <c r="S46" s="57">
        <v>708.62</v>
      </c>
      <c r="T46" s="57">
        <v>709.32</v>
      </c>
      <c r="U46" s="57">
        <v>721.41</v>
      </c>
      <c r="V46" s="57">
        <v>716.38</v>
      </c>
    </row>
    <row r="47" spans="1:22">
      <c r="A47" s="58" t="s">
        <v>60</v>
      </c>
      <c r="B47" s="57">
        <v>721.75</v>
      </c>
      <c r="C47" s="57">
        <v>733.6</v>
      </c>
      <c r="D47" s="57">
        <v>740.12</v>
      </c>
      <c r="E47" s="57">
        <v>730.05</v>
      </c>
      <c r="F47" s="57">
        <v>732.12</v>
      </c>
      <c r="G47" s="57">
        <v>741.85</v>
      </c>
      <c r="H47" s="57">
        <v>727.23</v>
      </c>
      <c r="I47" s="57">
        <v>733.49</v>
      </c>
      <c r="J47" s="57">
        <v>727.27</v>
      </c>
      <c r="K47" s="57">
        <v>721.38</v>
      </c>
      <c r="L47" s="57">
        <v>743.33</v>
      </c>
      <c r="M47" s="57">
        <v>723.93</v>
      </c>
      <c r="N47" s="57">
        <v>718.64</v>
      </c>
      <c r="O47" s="57">
        <v>727.31</v>
      </c>
      <c r="P47" s="57">
        <v>731.81</v>
      </c>
      <c r="Q47" s="57">
        <v>723.8</v>
      </c>
      <c r="R47" s="57">
        <v>723.41</v>
      </c>
      <c r="S47" s="57">
        <v>728.95</v>
      </c>
      <c r="T47" s="57">
        <v>734.27</v>
      </c>
      <c r="U47" s="57">
        <v>745.42</v>
      </c>
      <c r="V47" s="57">
        <v>731.5</v>
      </c>
    </row>
    <row r="48" spans="1:22">
      <c r="A48" s="58" t="s">
        <v>61</v>
      </c>
      <c r="B48" s="57">
        <v>844.56</v>
      </c>
      <c r="C48" s="57">
        <v>871.99</v>
      </c>
      <c r="D48" s="57">
        <v>872.9</v>
      </c>
      <c r="E48" s="57">
        <v>858.13</v>
      </c>
      <c r="F48" s="57">
        <v>859.39</v>
      </c>
      <c r="G48" s="57">
        <v>880.07</v>
      </c>
      <c r="H48" s="57">
        <v>862.32</v>
      </c>
      <c r="I48" s="57">
        <v>869.42</v>
      </c>
      <c r="J48" s="57">
        <v>868.87</v>
      </c>
      <c r="K48" s="57">
        <v>879.42</v>
      </c>
      <c r="L48" s="57">
        <v>899.99</v>
      </c>
      <c r="M48" s="57">
        <v>887.18</v>
      </c>
      <c r="N48" s="57">
        <v>883.01</v>
      </c>
      <c r="O48" s="57">
        <v>907.49</v>
      </c>
      <c r="P48" s="57">
        <v>896.44</v>
      </c>
      <c r="Q48" s="57">
        <v>878.04</v>
      </c>
      <c r="R48" s="57">
        <v>872.09</v>
      </c>
      <c r="S48" s="57">
        <v>877.49</v>
      </c>
      <c r="T48" s="57">
        <v>876.4</v>
      </c>
      <c r="U48" s="57">
        <v>899.99</v>
      </c>
      <c r="V48" s="57">
        <v>860.26</v>
      </c>
    </row>
    <row r="49" spans="1:22">
      <c r="A49" s="58" t="s">
        <v>62</v>
      </c>
      <c r="B49" s="57">
        <v>814.32</v>
      </c>
      <c r="C49" s="57">
        <v>835.67</v>
      </c>
      <c r="D49" s="57">
        <v>842.16</v>
      </c>
      <c r="E49" s="57">
        <v>823.37</v>
      </c>
      <c r="F49" s="57">
        <v>819.59</v>
      </c>
      <c r="G49" s="57">
        <v>840.06</v>
      </c>
      <c r="H49" s="57">
        <v>826.14</v>
      </c>
      <c r="I49" s="57">
        <v>828.49</v>
      </c>
      <c r="J49" s="57">
        <v>829.31</v>
      </c>
      <c r="K49" s="57">
        <v>832.73</v>
      </c>
      <c r="L49" s="57">
        <v>866.86</v>
      </c>
      <c r="M49" s="57">
        <v>821</v>
      </c>
      <c r="N49" s="57">
        <v>825.6</v>
      </c>
      <c r="O49" s="57">
        <v>850.02</v>
      </c>
      <c r="P49" s="57">
        <v>846.96</v>
      </c>
      <c r="Q49" s="57">
        <v>825.59</v>
      </c>
      <c r="R49" s="57">
        <v>829.33</v>
      </c>
      <c r="S49" s="57">
        <v>830.97</v>
      </c>
      <c r="T49" s="57">
        <v>836.59</v>
      </c>
      <c r="U49" s="57">
        <v>858.45</v>
      </c>
      <c r="V49" s="57">
        <v>836.63</v>
      </c>
    </row>
    <row r="50" spans="1:22">
      <c r="A50" s="58" t="s">
        <v>63</v>
      </c>
      <c r="B50" s="57">
        <v>761.64</v>
      </c>
      <c r="C50" s="57">
        <v>761.31</v>
      </c>
      <c r="D50" s="57">
        <v>760.32</v>
      </c>
      <c r="E50" s="57">
        <v>773.21</v>
      </c>
      <c r="F50" s="57">
        <v>770.72</v>
      </c>
      <c r="G50" s="57">
        <v>781.12</v>
      </c>
      <c r="H50" s="57">
        <v>772.33</v>
      </c>
      <c r="I50" s="57">
        <v>775.77</v>
      </c>
      <c r="J50" s="57">
        <v>789.57</v>
      </c>
      <c r="K50" s="57">
        <v>787.25</v>
      </c>
      <c r="L50" s="57">
        <v>789.6</v>
      </c>
      <c r="M50" s="57">
        <v>767.85</v>
      </c>
      <c r="N50" s="57">
        <v>773.1</v>
      </c>
      <c r="O50" s="57">
        <v>781.44</v>
      </c>
      <c r="P50" s="57">
        <v>788.04</v>
      </c>
      <c r="Q50" s="57">
        <v>799.03</v>
      </c>
      <c r="R50" s="57">
        <v>808.36</v>
      </c>
      <c r="S50" s="57">
        <v>802.66</v>
      </c>
      <c r="T50" s="57">
        <v>806.44</v>
      </c>
      <c r="U50" s="57">
        <v>808.46</v>
      </c>
      <c r="V50" s="57">
        <v>808.02</v>
      </c>
    </row>
    <row r="51" spans="1:22">
      <c r="A51" s="58" t="s">
        <v>64</v>
      </c>
      <c r="B51" s="57">
        <v>877.88</v>
      </c>
      <c r="C51" s="57">
        <v>857.33</v>
      </c>
      <c r="D51" s="57">
        <v>888.32</v>
      </c>
      <c r="E51" s="57">
        <v>876.26</v>
      </c>
      <c r="F51" s="57">
        <v>871.39</v>
      </c>
      <c r="G51" s="57">
        <v>889.5</v>
      </c>
      <c r="H51" s="57">
        <v>865.69</v>
      </c>
      <c r="I51" s="57">
        <v>873.75</v>
      </c>
      <c r="J51" s="57">
        <v>878.7</v>
      </c>
      <c r="K51" s="57">
        <v>883.67</v>
      </c>
      <c r="L51" s="57">
        <v>910.22</v>
      </c>
      <c r="M51" s="57">
        <v>888.9</v>
      </c>
      <c r="N51" s="57">
        <v>892.33</v>
      </c>
      <c r="O51" s="57">
        <v>922.78</v>
      </c>
      <c r="P51" s="57">
        <v>925.92</v>
      </c>
      <c r="Q51" s="57">
        <v>919.21</v>
      </c>
      <c r="R51" s="57">
        <v>915.68</v>
      </c>
      <c r="S51" s="57">
        <v>905.23</v>
      </c>
      <c r="T51" s="57">
        <v>905.58</v>
      </c>
      <c r="U51" s="57">
        <v>937.7</v>
      </c>
      <c r="V51" s="57">
        <v>919.45</v>
      </c>
    </row>
    <row r="52" spans="1:22">
      <c r="A52" s="58" t="s">
        <v>65</v>
      </c>
      <c r="B52" s="57">
        <v>939.88</v>
      </c>
      <c r="C52" s="57">
        <v>979.93</v>
      </c>
      <c r="D52" s="57">
        <v>984.84</v>
      </c>
      <c r="E52" s="57">
        <v>956.32</v>
      </c>
      <c r="F52" s="57">
        <v>953.61</v>
      </c>
      <c r="G52" s="57">
        <v>986.23</v>
      </c>
      <c r="H52" s="57">
        <v>958.46</v>
      </c>
      <c r="I52" s="57">
        <v>966.23</v>
      </c>
      <c r="J52" s="57">
        <v>978.67</v>
      </c>
      <c r="K52" s="57">
        <v>971.57</v>
      </c>
      <c r="L52" s="57">
        <v>1015.94</v>
      </c>
      <c r="M52" s="57">
        <v>984.8</v>
      </c>
      <c r="N52" s="57">
        <v>990.53</v>
      </c>
      <c r="O52" s="57">
        <v>1024.3399999999999</v>
      </c>
      <c r="P52" s="57">
        <v>1024</v>
      </c>
      <c r="Q52" s="57">
        <v>998.58</v>
      </c>
      <c r="R52" s="57">
        <v>998.92</v>
      </c>
      <c r="S52" s="57">
        <v>996.59</v>
      </c>
      <c r="T52" s="57">
        <v>997.79</v>
      </c>
      <c r="U52" s="57">
        <v>1038.17</v>
      </c>
      <c r="V52" s="57">
        <v>1012.05</v>
      </c>
    </row>
    <row r="53" spans="1:22">
      <c r="A53" s="58" t="s">
        <v>66</v>
      </c>
      <c r="B53" s="57">
        <v>698.34</v>
      </c>
      <c r="C53" s="57">
        <v>706.52</v>
      </c>
      <c r="D53" s="57">
        <v>706.58</v>
      </c>
      <c r="E53" s="57">
        <v>712.07</v>
      </c>
      <c r="F53" s="57">
        <v>705.84</v>
      </c>
      <c r="G53" s="57">
        <v>720.12</v>
      </c>
      <c r="H53" s="57">
        <v>725.42</v>
      </c>
      <c r="I53" s="57">
        <v>721.89</v>
      </c>
      <c r="J53" s="57">
        <v>726.12</v>
      </c>
      <c r="K53" s="57">
        <v>721</v>
      </c>
      <c r="L53" s="57">
        <v>721.6</v>
      </c>
      <c r="M53" s="57">
        <v>716.1</v>
      </c>
      <c r="N53" s="57">
        <v>716.18</v>
      </c>
      <c r="O53" s="57">
        <v>712.73</v>
      </c>
      <c r="P53" s="57">
        <v>717.95</v>
      </c>
      <c r="Q53" s="57">
        <v>712.41</v>
      </c>
      <c r="R53" s="57">
        <v>718.59</v>
      </c>
      <c r="S53" s="57">
        <v>714.79</v>
      </c>
      <c r="T53" s="57">
        <v>721.03</v>
      </c>
      <c r="U53" s="57">
        <v>729.73</v>
      </c>
      <c r="V53" s="57">
        <v>722.1</v>
      </c>
    </row>
    <row r="54" spans="1:22">
      <c r="A54" s="58" t="s">
        <v>67</v>
      </c>
      <c r="B54" s="57">
        <v>774.84</v>
      </c>
      <c r="C54" s="57">
        <v>797.34</v>
      </c>
      <c r="D54" s="57">
        <v>794.96</v>
      </c>
      <c r="E54" s="57">
        <v>789.6</v>
      </c>
      <c r="F54" s="57">
        <v>782.85</v>
      </c>
      <c r="G54" s="57">
        <v>790.36</v>
      </c>
      <c r="H54" s="57">
        <v>779.36</v>
      </c>
      <c r="I54" s="57">
        <v>778.94</v>
      </c>
      <c r="J54" s="57">
        <v>788.05</v>
      </c>
      <c r="K54" s="57">
        <v>784.72</v>
      </c>
      <c r="L54" s="57">
        <v>792.48</v>
      </c>
      <c r="M54" s="57">
        <v>784.5</v>
      </c>
      <c r="N54" s="57">
        <v>787.24</v>
      </c>
      <c r="O54" s="57">
        <v>795.32</v>
      </c>
      <c r="P54" s="57">
        <v>795.65</v>
      </c>
      <c r="Q54" s="57">
        <v>785.9</v>
      </c>
      <c r="R54" s="57">
        <v>786.58</v>
      </c>
      <c r="S54" s="57">
        <v>780.78</v>
      </c>
      <c r="T54" s="57">
        <v>781.12</v>
      </c>
      <c r="U54" s="57">
        <v>792.83</v>
      </c>
      <c r="V54" s="57">
        <v>782.9</v>
      </c>
    </row>
    <row r="55" spans="1:22">
      <c r="A55" s="58" t="s">
        <v>68</v>
      </c>
      <c r="B55" s="57">
        <v>817.6</v>
      </c>
      <c r="C55" s="57">
        <v>845.06</v>
      </c>
      <c r="D55" s="57">
        <v>841.5</v>
      </c>
      <c r="E55" s="57">
        <v>829.07</v>
      </c>
      <c r="F55" s="57">
        <v>822.84</v>
      </c>
      <c r="G55" s="57">
        <v>825.46</v>
      </c>
      <c r="H55" s="57">
        <v>804.43</v>
      </c>
      <c r="I55" s="57">
        <v>832.72</v>
      </c>
      <c r="J55" s="57">
        <v>834.31</v>
      </c>
      <c r="K55" s="57">
        <v>834.5</v>
      </c>
      <c r="L55" s="57">
        <v>837.31</v>
      </c>
      <c r="M55" s="57">
        <v>817.83</v>
      </c>
      <c r="N55" s="57">
        <v>809.8</v>
      </c>
      <c r="O55" s="57">
        <v>832.35</v>
      </c>
      <c r="P55" s="57">
        <v>825.88</v>
      </c>
      <c r="Q55" s="57">
        <v>814.45</v>
      </c>
      <c r="R55" s="57">
        <v>814.37</v>
      </c>
      <c r="S55" s="57">
        <v>810.15</v>
      </c>
      <c r="T55" s="57">
        <v>811.46</v>
      </c>
      <c r="U55" s="57">
        <v>837.56</v>
      </c>
      <c r="V55" s="57">
        <v>812.67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October 20, 2015 (11:07:58 AM)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Wage Table</vt:lpstr>
      <vt:lpstr>Wage_Comparison</vt:lpstr>
      <vt:lpstr>Data</vt:lpstr>
      <vt:lpstr>SCRATCH</vt:lpstr>
      <vt:lpstr>BLS Data Series_Sept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2015-10-20T15:14:23Z</dcterms:modified>
</cp:coreProperties>
</file>