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70" windowWidth="20775" windowHeight="11955"/>
  </bookViews>
  <sheets>
    <sheet name="Wage Table" sheetId="2" r:id="rId1"/>
    <sheet name="BLS" sheetId="1" r:id="rId2"/>
    <sheet name="Data" sheetId="6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Q55" i="1" l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S58" i="1"/>
  <c r="S61" i="1" l="1"/>
  <c r="C1" i="3" l="1"/>
  <c r="C53" i="3"/>
  <c r="A53" i="3"/>
  <c r="C45" i="3"/>
  <c r="A45" i="3"/>
  <c r="C40" i="3"/>
  <c r="A40" i="3"/>
  <c r="C10" i="3"/>
  <c r="A10" i="3"/>
  <c r="C9" i="3"/>
  <c r="A9" i="3"/>
  <c r="C12" i="3"/>
  <c r="A12" i="3"/>
  <c r="C37" i="3"/>
  <c r="A37" i="3"/>
  <c r="C21" i="3"/>
  <c r="A21" i="3"/>
  <c r="C48" i="3"/>
  <c r="A48" i="3"/>
  <c r="C18" i="3"/>
  <c r="A18" i="3"/>
  <c r="C20" i="3"/>
  <c r="A20" i="3"/>
  <c r="C47" i="3"/>
  <c r="A47" i="3"/>
  <c r="C25" i="3"/>
  <c r="A25" i="3"/>
  <c r="C26" i="3"/>
  <c r="A26" i="3"/>
  <c r="C44" i="3"/>
  <c r="A44" i="3"/>
  <c r="C30" i="3"/>
  <c r="A30" i="3"/>
  <c r="C28" i="3"/>
  <c r="A28" i="3"/>
  <c r="C46" i="3"/>
  <c r="A46" i="3"/>
  <c r="C19" i="3"/>
  <c r="A19" i="3"/>
  <c r="C54" i="3"/>
  <c r="A54" i="3"/>
  <c r="C11" i="3"/>
  <c r="A11" i="3"/>
  <c r="C15" i="3"/>
  <c r="A15" i="3"/>
  <c r="C7" i="3"/>
  <c r="A7" i="3"/>
  <c r="C22" i="3"/>
  <c r="A22" i="3"/>
  <c r="C31" i="3"/>
  <c r="A31" i="3"/>
  <c r="C49" i="3"/>
  <c r="A49" i="3"/>
  <c r="C52" i="3"/>
  <c r="A52" i="3"/>
  <c r="C39" i="3"/>
  <c r="A39" i="3"/>
  <c r="C32" i="3"/>
  <c r="A32" i="3"/>
  <c r="C13" i="3"/>
  <c r="A13" i="3"/>
  <c r="C43" i="3"/>
  <c r="A43" i="3"/>
  <c r="C17" i="3"/>
  <c r="A17" i="3"/>
  <c r="C42" i="3"/>
  <c r="A42" i="3"/>
  <c r="C8" i="3"/>
  <c r="A8" i="3"/>
  <c r="C35" i="3"/>
  <c r="A35" i="3"/>
  <c r="C16" i="3"/>
  <c r="A16" i="3"/>
  <c r="C33" i="3"/>
  <c r="A33" i="3"/>
  <c r="C27" i="3"/>
  <c r="A27" i="3"/>
  <c r="C6" i="3"/>
  <c r="A6" i="3"/>
  <c r="C38" i="3"/>
  <c r="A38" i="3"/>
  <c r="C24" i="3"/>
  <c r="A24" i="3"/>
  <c r="C34" i="3"/>
  <c r="A34" i="3"/>
  <c r="C41" i="3"/>
  <c r="A41" i="3"/>
  <c r="C4" i="3"/>
  <c r="A4" i="3"/>
  <c r="C23" i="3"/>
  <c r="A23" i="3"/>
  <c r="C36" i="3"/>
  <c r="A36" i="3"/>
  <c r="C14" i="3"/>
  <c r="A14" i="3"/>
  <c r="C51" i="3"/>
  <c r="A51" i="3"/>
  <c r="C29" i="3"/>
  <c r="A29" i="3"/>
  <c r="C5" i="3"/>
  <c r="A5" i="3"/>
  <c r="C50" i="3"/>
  <c r="A50" i="3"/>
  <c r="C56" i="3" l="1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T58" i="1"/>
  <c r="D1" i="3" s="1"/>
  <c r="S5" i="1" l="1"/>
  <c r="T5" i="1" s="1"/>
  <c r="D50" i="3" s="1"/>
  <c r="S7" i="1"/>
  <c r="T7" i="1" s="1"/>
  <c r="D29" i="3" s="1"/>
  <c r="S9" i="1"/>
  <c r="T9" i="1" s="1"/>
  <c r="S11" i="1"/>
  <c r="T11" i="1" s="1"/>
  <c r="D23" i="3" s="1"/>
  <c r="S13" i="1"/>
  <c r="T13" i="1" s="1"/>
  <c r="D41" i="3" s="1"/>
  <c r="S15" i="1"/>
  <c r="T15" i="1" s="1"/>
  <c r="D24" i="3" s="1"/>
  <c r="S17" i="1"/>
  <c r="T17" i="1" s="1"/>
  <c r="D6" i="3" s="1"/>
  <c r="S19" i="1"/>
  <c r="T19" i="1" s="1"/>
  <c r="D33" i="3" s="1"/>
  <c r="S21" i="1"/>
  <c r="T21" i="1" s="1"/>
  <c r="D35" i="3" s="1"/>
  <c r="S23" i="1"/>
  <c r="T23" i="1" s="1"/>
  <c r="D42" i="3" s="1"/>
  <c r="S25" i="1"/>
  <c r="T25" i="1" s="1"/>
  <c r="D43" i="3" s="1"/>
  <c r="S27" i="1"/>
  <c r="T27" i="1" s="1"/>
  <c r="D32" i="3" s="1"/>
  <c r="S29" i="1"/>
  <c r="T29" i="1" s="1"/>
  <c r="D52" i="3" s="1"/>
  <c r="S31" i="1"/>
  <c r="T31" i="1" s="1"/>
  <c r="D31" i="3" s="1"/>
  <c r="S33" i="1"/>
  <c r="T33" i="1" s="1"/>
  <c r="D7" i="3" s="1"/>
  <c r="S35" i="1"/>
  <c r="T35" i="1" s="1"/>
  <c r="D11" i="3" s="1"/>
  <c r="S37" i="1"/>
  <c r="T37" i="1" s="1"/>
  <c r="D19" i="3" s="1"/>
  <c r="S39" i="1"/>
  <c r="T39" i="1" s="1"/>
  <c r="D28" i="3" s="1"/>
  <c r="S41" i="1"/>
  <c r="T41" i="1" s="1"/>
  <c r="D44" i="3" s="1"/>
  <c r="S43" i="1"/>
  <c r="T43" i="1" s="1"/>
  <c r="D25" i="3" s="1"/>
  <c r="S45" i="1"/>
  <c r="T45" i="1" s="1"/>
  <c r="D20" i="3" s="1"/>
  <c r="S47" i="1"/>
  <c r="T47" i="1" s="1"/>
  <c r="D48" i="3" s="1"/>
  <c r="S49" i="1"/>
  <c r="T49" i="1" s="1"/>
  <c r="D37" i="3" s="1"/>
  <c r="S51" i="1"/>
  <c r="T51" i="1" s="1"/>
  <c r="D9" i="3" s="1"/>
  <c r="S53" i="1"/>
  <c r="T53" i="1" s="1"/>
  <c r="D40" i="3" s="1"/>
  <c r="S55" i="1"/>
  <c r="T55" i="1" s="1"/>
  <c r="D53" i="3" s="1"/>
  <c r="S6" i="1"/>
  <c r="T6" i="1" s="1"/>
  <c r="D5" i="3" s="1"/>
  <c r="S8" i="1"/>
  <c r="T8" i="1" s="1"/>
  <c r="D51" i="3" s="1"/>
  <c r="S10" i="1"/>
  <c r="T10" i="1" s="1"/>
  <c r="D36" i="3" s="1"/>
  <c r="S12" i="1"/>
  <c r="T12" i="1" s="1"/>
  <c r="D4" i="3" s="1"/>
  <c r="S14" i="1"/>
  <c r="T14" i="1" s="1"/>
  <c r="D34" i="3" s="1"/>
  <c r="S16" i="1"/>
  <c r="T16" i="1" s="1"/>
  <c r="D38" i="3" s="1"/>
  <c r="S18" i="1"/>
  <c r="T18" i="1" s="1"/>
  <c r="D27" i="3" s="1"/>
  <c r="S20" i="1"/>
  <c r="T20" i="1" s="1"/>
  <c r="D16" i="3" s="1"/>
  <c r="S22" i="1"/>
  <c r="T22" i="1" s="1"/>
  <c r="D8" i="3" s="1"/>
  <c r="S24" i="1"/>
  <c r="T24" i="1" s="1"/>
  <c r="D17" i="3" s="1"/>
  <c r="S26" i="1"/>
  <c r="T26" i="1" s="1"/>
  <c r="D13" i="3" s="1"/>
  <c r="S28" i="1"/>
  <c r="T28" i="1" s="1"/>
  <c r="D39" i="3" s="1"/>
  <c r="S30" i="1"/>
  <c r="T30" i="1" s="1"/>
  <c r="D49" i="3" s="1"/>
  <c r="S32" i="1"/>
  <c r="T32" i="1" s="1"/>
  <c r="D22" i="3" s="1"/>
  <c r="S34" i="1"/>
  <c r="T34" i="1" s="1"/>
  <c r="D15" i="3" s="1"/>
  <c r="S36" i="1"/>
  <c r="T36" i="1" s="1"/>
  <c r="D54" i="3" s="1"/>
  <c r="S38" i="1"/>
  <c r="T38" i="1" s="1"/>
  <c r="D46" i="3" s="1"/>
  <c r="S40" i="1"/>
  <c r="T40" i="1" s="1"/>
  <c r="D30" i="3" s="1"/>
  <c r="S42" i="1"/>
  <c r="T42" i="1" s="1"/>
  <c r="D26" i="3" s="1"/>
  <c r="S44" i="1"/>
  <c r="T44" i="1" s="1"/>
  <c r="D47" i="3" s="1"/>
  <c r="S46" i="1"/>
  <c r="T46" i="1" s="1"/>
  <c r="D18" i="3" s="1"/>
  <c r="S48" i="1"/>
  <c r="T48" i="1" s="1"/>
  <c r="D21" i="3" s="1"/>
  <c r="S50" i="1"/>
  <c r="T50" i="1" s="1"/>
  <c r="D12" i="3" s="1"/>
  <c r="S52" i="1"/>
  <c r="T52" i="1" s="1"/>
  <c r="D10" i="3" s="1"/>
  <c r="S54" i="1"/>
  <c r="T54" i="1" s="1"/>
  <c r="D45" i="3" s="1"/>
  <c r="D3" i="2"/>
  <c r="D8" i="2"/>
  <c r="D14" i="3"/>
  <c r="D4" i="2"/>
  <c r="D6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36" i="2"/>
  <c r="D38" i="2"/>
  <c r="D40" i="2"/>
  <c r="D42" i="2"/>
  <c r="D44" i="2"/>
  <c r="D46" i="2"/>
  <c r="D50" i="2"/>
  <c r="D54" i="2"/>
  <c r="D52" i="2" l="1"/>
  <c r="D48" i="2"/>
  <c r="D5" i="2"/>
  <c r="D7" i="2"/>
</calcChain>
</file>

<file path=xl/comments1.xml><?xml version="1.0" encoding="utf-8"?>
<comments xmlns="http://schemas.openxmlformats.org/spreadsheetml/2006/main">
  <authors>
    <author/>
  </authors>
  <commentList>
    <comment ref="P5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Q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D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E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I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Q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L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Q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<sst xmlns="http://schemas.openxmlformats.org/spreadsheetml/2006/main" count="309" uniqueCount="196">
  <si>
    <t>State and Area Employment, Hours, and Earnings</t>
  </si>
  <si>
    <t>Years:</t>
  </si>
  <si>
    <t>2014 to 2015</t>
  </si>
  <si>
    <t>Series ID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</si>
  <si>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</si>
  <si>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</si>
  <si>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</si>
  <si>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</si>
  <si>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</si>
  <si>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</si>
  <si>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</si>
  <si>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</si>
  <si>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</si>
  <si>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</si>
  <si>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</si>
  <si>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</si>
  <si>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</si>
  <si>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</si>
  <si>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</si>
  <si>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</si>
  <si>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</si>
  <si>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</si>
  <si>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</si>
  <si>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</si>
  <si>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</si>
  <si>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</si>
  <si>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</si>
  <si>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</si>
  <si>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</si>
  <si>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</si>
  <si>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</si>
  <si>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</si>
  <si>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</si>
  <si>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</si>
  <si>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</si>
  <si>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</si>
  <si>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</si>
  <si>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</si>
  <si>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</si>
  <si>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</si>
  <si>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</si>
  <si>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</si>
  <si>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</si>
  <si>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</si>
  <si>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</si>
  <si>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</si>
  <si>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</si>
  <si>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</si>
  <si>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</si>
  <si>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</si>
  <si>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</si>
  <si>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</si>
  <si>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</si>
  <si>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</si>
  <si>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</si>
  <si>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</si>
  <si>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</si>
  <si>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</si>
  <si>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</si>
  <si>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</si>
  <si>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</si>
  <si>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</si>
  <si>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</si>
  <si>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</si>
  <si>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</si>
  <si>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</si>
  <si>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</si>
  <si>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</si>
  <si>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</si>
  <si>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</si>
  <si>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</si>
  <si>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</si>
  <si>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</si>
  <si>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</si>
  <si>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</si>
  <si>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</si>
  <si>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</si>
  <si>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</si>
  <si>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</si>
  <si>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</si>
  <si>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</si>
  <si>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</si>
  <si>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</si>
  <si>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</si>
  <si>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</si>
  <si>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</si>
  <si>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</si>
  <si>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</si>
  <si>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</si>
  <si>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</si>
  <si>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</si>
  <si>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</si>
  <si>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</si>
  <si>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</si>
  <si>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</si>
  <si>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</si>
  <si>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</si>
  <si>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</si>
  <si>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</si>
  <si>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</si>
  <si>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</si>
  <si>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</si>
  <si>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</si>
  <si>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</si>
  <si>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</si>
  <si>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</si>
  <si>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</si>
  <si>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</si>
  <si>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</si>
  <si>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</si>
  <si>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</si>
  <si>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</si>
  <si>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</si>
  <si>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</si>
  <si>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</si>
  <si>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</si>
  <si>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</si>
  <si>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</si>
  <si>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</si>
  <si>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</si>
  <si>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</si>
  <si>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</si>
  <si>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</si>
  <si>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</si>
  <si>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</si>
  <si>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</si>
  <si>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</si>
  <si>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</si>
  <si>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</si>
  <si>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</si>
  <si>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</si>
  <si>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</si>
  <si>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</si>
  <si>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</si>
  <si>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</si>
  <si>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</si>
  <si>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</si>
  <si>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</si>
  <si>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</si>
  <si>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</si>
  <si>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</si>
  <si>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</si>
  <si>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</si>
  <si>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</si>
  <si>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</si>
  <si>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</si>
  <si>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</si>
  <si>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</si>
  <si>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</si>
  <si>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</si>
  <si>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</si>
  <si>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</si>
  <si>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</si>
  <si>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</si>
  <si>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</si>
  <si>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</si>
  <si>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</si>
  <si>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</si>
  <si>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</si>
  <si>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</si>
  <si>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</si>
  <si>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</si>
  <si>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</si>
  <si>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</si>
  <si>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</si>
  <si>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</si>
  <si>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</si>
  <si>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</si>
  <si>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</si>
  <si>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</si>
  <si>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</si>
  <si>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</si>
  <si>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</si>
  <si>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</si>
  <si>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</si>
  <si>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</si>
  <si>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</si>
  <si>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</si>
  <si>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</si>
  <si>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</si>
  <si>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</si>
  <si>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</si>
  <si>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</si>
  <si>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</si>
  <si>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</si>
  <si>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</si>
  <si>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</si>
  <si>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</si>
  <si>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</si>
  <si>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</si>
  <si>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</si>
  <si>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</si>
  <si>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</si>
  <si>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Average Weekly Wages April 2015</t>
  </si>
  <si>
    <t>April 2014 adj for inflation</t>
  </si>
  <si>
    <t>CES0500000011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</si>
</sst>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"/>
    <numFmt numFmtId="166" formatCode="0.0000000000"/>
    <numFmt numFmtId="167" formatCode="&quot;$&quot;#,##0.00"/>
    <numFmt numFmtId="168" formatCode="&quot;$&quot;#,##0\ ;\(&quot;$&quot;#,##0\)"/>
    <numFmt numFmtId="169" formatCode="m/d"/>
    <numFmt numFmtId="170" formatCode="_([$€-2]* #,##0.00_);_([$€-2]* \(#,##0.00\);_([$€-2]* &quot;-&quot;??_)"/>
    <numFmt numFmtId="171" formatCode="0%_);\(0%\)"/>
    <numFmt numFmtId="172" formatCode="[$-409]mmm\-yy;@"/>
    <numFmt numFmtId="173" formatCode="0.0"/>
    <numFmt numFmtId="174" formatCode="_(* #,##0_);_(* \(#,##0\);_(* &quot;-&quot;??_);_(@_)"/>
    <numFmt numFmtId="175" formatCode="#0.000"/>
  </numFmts>
  <fonts count="7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7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7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7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7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7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7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7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6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1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2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2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2" fontId="68" fillId="2" borderId="0" applyNumberFormat="0" applyFill="0" applyBorder="0" applyAlignment="0" applyProtection="0"/>
    <xf numFmtId="172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2" fontId="69" fillId="2" borderId="0" applyNumberFormat="0" applyFill="0" applyBorder="0" applyAlignment="0" applyProtection="0"/>
    <xf numFmtId="172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2" fontId="70" fillId="2" borderId="0" applyNumberFormat="0" applyFill="0" applyBorder="0" applyAlignment="0" applyProtection="0"/>
    <xf numFmtId="172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2" fontId="68" fillId="2" borderId="0" applyNumberFormat="0" applyFill="0" applyBorder="0" applyAlignment="0" applyProtection="0"/>
    <xf numFmtId="172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2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2" fontId="29" fillId="2" borderId="0"/>
    <xf numFmtId="172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2" fontId="29" fillId="2" borderId="0"/>
    <xf numFmtId="0" fontId="29" fillId="2" borderId="0"/>
    <xf numFmtId="0" fontId="1" fillId="2" borderId="0"/>
    <xf numFmtId="0" fontId="29" fillId="2" borderId="0"/>
    <xf numFmtId="172" fontId="29" fillId="2" borderId="0"/>
    <xf numFmtId="0" fontId="29" fillId="2" borderId="0"/>
    <xf numFmtId="172" fontId="29" fillId="2" borderId="0"/>
    <xf numFmtId="172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2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2" fontId="5" fillId="2" borderId="0"/>
    <xf numFmtId="0" fontId="64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0" fontId="73" fillId="2" borderId="0"/>
    <xf numFmtId="0" fontId="44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2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16" fontId="3" fillId="0" borderId="0" xfId="0" applyNumberFormat="1" applyFont="1"/>
    <xf numFmtId="165" fontId="3" fillId="0" borderId="0" xfId="0" applyNumberFormat="1" applyFont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3" fontId="77" fillId="0" borderId="0" xfId="0" applyNumberFormat="1" applyFont="1"/>
    <xf numFmtId="1" fontId="77" fillId="0" borderId="0" xfId="0" applyNumberFormat="1" applyFont="1"/>
    <xf numFmtId="173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3" fontId="5" fillId="0" borderId="0" xfId="0" applyNumberFormat="1" applyFont="1"/>
    <xf numFmtId="174" fontId="5" fillId="0" borderId="0" xfId="479" applyNumberFormat="1" applyFont="1"/>
    <xf numFmtId="164" fontId="78" fillId="2" borderId="0" xfId="315" applyNumberFormat="1" applyFont="1" applyFill="1" applyAlignment="1">
      <alignment horizontal="right"/>
    </xf>
    <xf numFmtId="164" fontId="78" fillId="2" borderId="0" xfId="0" applyNumberFormat="1" applyFont="1" applyFill="1" applyAlignment="1">
      <alignment horizontal="right"/>
    </xf>
    <xf numFmtId="175" fontId="78" fillId="2" borderId="0" xfId="0" applyNumberFormat="1" applyFont="1" applyFill="1" applyAlignment="1">
      <alignment horizontal="right"/>
    </xf>
    <xf numFmtId="0" fontId="3" fillId="0" borderId="0" xfId="0" applyFont="1"/>
    <xf numFmtId="17" fontId="4" fillId="34" borderId="1" xfId="0" applyNumberFormat="1" applyFont="1" applyFill="1" applyBorder="1" applyAlignment="1">
      <alignment horizontal="center" wrapText="1"/>
    </xf>
    <xf numFmtId="17" fontId="4" fillId="2" borderId="1" xfId="0" applyNumberFormat="1" applyFont="1" applyFill="1" applyBorder="1" applyAlignment="1">
      <alignment horizontal="center" wrapText="1"/>
    </xf>
    <xf numFmtId="17" fontId="4" fillId="43" borderId="1" xfId="0" applyNumberFormat="1" applyFont="1" applyFill="1" applyBorder="1" applyAlignment="1">
      <alignment horizontal="center" wrapText="1"/>
    </xf>
    <xf numFmtId="0" fontId="6" fillId="2" borderId="0" xfId="315"/>
    <xf numFmtId="0" fontId="4" fillId="2" borderId="0" xfId="315" applyFont="1" applyFill="1" applyAlignment="1">
      <alignment horizontal="left" vertical="top" wrapText="1"/>
    </xf>
    <xf numFmtId="0" fontId="5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4" fillId="2" borderId="1" xfId="315" applyFont="1" applyFill="1" applyBorder="1" applyAlignment="1">
      <alignment horizontal="center" wrapText="1"/>
    </xf>
    <xf numFmtId="0" fontId="4" fillId="2" borderId="0" xfId="315" applyFont="1" applyFill="1" applyAlignment="1">
      <alignment horizontal="left"/>
    </xf>
    <xf numFmtId="164" fontId="5" fillId="2" borderId="0" xfId="315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17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F7" sqref="F7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9" t="s">
        <v>193</v>
      </c>
      <c r="B1" s="49"/>
      <c r="C1" s="49"/>
      <c r="D1" s="49"/>
    </row>
    <row r="2" spans="1:4" x14ac:dyDescent="0.25">
      <c r="A2" s="30" t="s">
        <v>73</v>
      </c>
      <c r="B2" s="32" t="s">
        <v>180</v>
      </c>
      <c r="C2" s="31" t="s">
        <v>74</v>
      </c>
      <c r="D2" s="31" t="s">
        <v>75</v>
      </c>
    </row>
    <row r="3" spans="1:4" x14ac:dyDescent="0.25">
      <c r="A3" s="23" t="s">
        <v>179</v>
      </c>
      <c r="B3" s="10" t="s">
        <v>181</v>
      </c>
      <c r="C3" s="34">
        <f>+BLS!Q58</f>
        <v>858.02</v>
      </c>
      <c r="D3" s="33">
        <f>+BLS!T58</f>
        <v>2.3823517033153552</v>
      </c>
    </row>
    <row r="4" spans="1:4" x14ac:dyDescent="0.25">
      <c r="A4" s="23" t="s">
        <v>128</v>
      </c>
      <c r="B4" s="10" t="str">
        <f>+BLS!B5</f>
        <v>AL</v>
      </c>
      <c r="C4" s="34">
        <f>+BLS!Q5</f>
        <v>724.11</v>
      </c>
      <c r="D4" s="33">
        <f>+BLS!T5</f>
        <v>-1.1596150200883781</v>
      </c>
    </row>
    <row r="5" spans="1:4" x14ac:dyDescent="0.25">
      <c r="A5" s="23" t="s">
        <v>129</v>
      </c>
      <c r="B5" s="10" t="str">
        <f>+BLS!B6</f>
        <v>AK</v>
      </c>
      <c r="C5" s="34">
        <f>+BLS!Q6</f>
        <v>967.42</v>
      </c>
      <c r="D5" s="33">
        <f>+BLS!T6</f>
        <v>5.165668236799581</v>
      </c>
    </row>
    <row r="6" spans="1:4" x14ac:dyDescent="0.25">
      <c r="A6" s="23" t="s">
        <v>130</v>
      </c>
      <c r="B6" s="10" t="str">
        <f>+BLS!B7</f>
        <v>AZ</v>
      </c>
      <c r="C6" s="34">
        <f>+BLS!Q7</f>
        <v>799.49</v>
      </c>
      <c r="D6" s="33">
        <f>+BLS!T7</f>
        <v>1.3381628239499399</v>
      </c>
    </row>
    <row r="7" spans="1:4" x14ac:dyDescent="0.25">
      <c r="A7" s="23" t="s">
        <v>131</v>
      </c>
      <c r="B7" s="10" t="str">
        <f>+BLS!B8</f>
        <v>AR</v>
      </c>
      <c r="C7" s="34">
        <v>669</v>
      </c>
      <c r="D7" s="33">
        <f>+BLS!T8</f>
        <v>-1.6366042740024178</v>
      </c>
    </row>
    <row r="8" spans="1:4" x14ac:dyDescent="0.25">
      <c r="A8" s="23" t="s">
        <v>132</v>
      </c>
      <c r="B8" s="10" t="str">
        <f>+BLS!B9</f>
        <v>CA</v>
      </c>
      <c r="C8" s="34">
        <f>+BLS!Q9</f>
        <v>961.48</v>
      </c>
      <c r="D8" s="33">
        <f>+BLS!T9</f>
        <v>3.1855445640617708</v>
      </c>
    </row>
    <row r="9" spans="1:4" x14ac:dyDescent="0.25">
      <c r="A9" s="23" t="s">
        <v>133</v>
      </c>
      <c r="B9" s="10" t="str">
        <f>+BLS!B10</f>
        <v>CO</v>
      </c>
      <c r="C9" s="34">
        <f>+BLS!Q10</f>
        <v>902.16</v>
      </c>
      <c r="D9" s="33">
        <f>+BLS!T10</f>
        <v>0.60359750476264296</v>
      </c>
    </row>
    <row r="10" spans="1:4" x14ac:dyDescent="0.25">
      <c r="A10" s="23" t="s">
        <v>134</v>
      </c>
      <c r="B10" s="10" t="str">
        <f>+BLS!B11</f>
        <v>CT</v>
      </c>
      <c r="C10" s="34">
        <f>+BLS!Q11</f>
        <v>962.46</v>
      </c>
      <c r="D10" s="33">
        <f>+BLS!T11</f>
        <v>2.5798681625623265</v>
      </c>
    </row>
    <row r="11" spans="1:4" x14ac:dyDescent="0.25">
      <c r="A11" s="23" t="s">
        <v>135</v>
      </c>
      <c r="B11" s="10" t="str">
        <f>+BLS!B12</f>
        <v>DE</v>
      </c>
      <c r="C11" s="34">
        <f>+BLS!Q12</f>
        <v>741.92</v>
      </c>
      <c r="D11" s="33">
        <f>+BLS!T12</f>
        <v>5.5236013453106025</v>
      </c>
    </row>
    <row r="12" spans="1:4" x14ac:dyDescent="0.25">
      <c r="A12" s="23" t="s">
        <v>136</v>
      </c>
      <c r="B12" s="10" t="str">
        <f>+BLS!B13</f>
        <v>DC</v>
      </c>
      <c r="C12" s="34">
        <f>+BLS!Q13</f>
        <v>1380.25</v>
      </c>
      <c r="D12" s="33">
        <f>+BLS!T13</f>
        <v>0.14840002066534019</v>
      </c>
    </row>
    <row r="13" spans="1:4" x14ac:dyDescent="0.25">
      <c r="A13" s="23" t="s">
        <v>137</v>
      </c>
      <c r="B13" s="10" t="str">
        <f>+BLS!B14</f>
        <v>FL</v>
      </c>
      <c r="C13" s="34">
        <f>+BLS!Q14</f>
        <v>771.59</v>
      </c>
      <c r="D13" s="33">
        <f>+BLS!T14</f>
        <v>0.96541049024112535</v>
      </c>
    </row>
    <row r="14" spans="1:4" x14ac:dyDescent="0.25">
      <c r="A14" s="23" t="s">
        <v>138</v>
      </c>
      <c r="B14" s="10" t="str">
        <f>+BLS!B15</f>
        <v>GA</v>
      </c>
      <c r="C14" s="34">
        <f>+BLS!Q15</f>
        <v>821</v>
      </c>
      <c r="D14" s="33">
        <f>+BLS!T15</f>
        <v>1.8322084742981026</v>
      </c>
    </row>
    <row r="15" spans="1:4" x14ac:dyDescent="0.25">
      <c r="A15" s="23" t="s">
        <v>139</v>
      </c>
      <c r="B15" s="10" t="str">
        <f>+BLS!B16</f>
        <v>HI</v>
      </c>
      <c r="C15" s="34">
        <f>+BLS!Q16</f>
        <v>806.05</v>
      </c>
      <c r="D15" s="33">
        <f>+BLS!T16</f>
        <v>0.42167747768928621</v>
      </c>
    </row>
    <row r="16" spans="1:4" x14ac:dyDescent="0.25">
      <c r="A16" s="23" t="s">
        <v>140</v>
      </c>
      <c r="B16" s="10" t="str">
        <f>+BLS!B17</f>
        <v>ID</v>
      </c>
      <c r="C16" s="34">
        <f>+BLS!Q17</f>
        <v>733.93</v>
      </c>
      <c r="D16" s="33">
        <f>+BLS!T17</f>
        <v>5.0672561261957627</v>
      </c>
    </row>
    <row r="17" spans="1:4" x14ac:dyDescent="0.25">
      <c r="A17" s="23" t="s">
        <v>141</v>
      </c>
      <c r="B17" s="10" t="str">
        <f>+BLS!B18</f>
        <v>IL</v>
      </c>
      <c r="C17" s="34">
        <f>+BLS!Q18</f>
        <v>879.44</v>
      </c>
      <c r="D17" s="33">
        <f>+BLS!T18</f>
        <v>1.786716878556871</v>
      </c>
    </row>
    <row r="18" spans="1:4" x14ac:dyDescent="0.25">
      <c r="A18" s="23" t="s">
        <v>142</v>
      </c>
      <c r="B18" s="10" t="str">
        <f>+BLS!B19</f>
        <v>IN</v>
      </c>
      <c r="C18" s="34">
        <f>+BLS!Q19</f>
        <v>792.58</v>
      </c>
      <c r="D18" s="33">
        <f>+BLS!T19</f>
        <v>1.0246017379631711</v>
      </c>
    </row>
    <row r="19" spans="1:4" x14ac:dyDescent="0.25">
      <c r="A19" s="23" t="s">
        <v>143</v>
      </c>
      <c r="B19" s="10" t="str">
        <f>+BLS!B20</f>
        <v>IA</v>
      </c>
      <c r="C19" s="34">
        <f>+BLS!Q20</f>
        <v>780.75</v>
      </c>
      <c r="D19" s="33">
        <f>+BLS!T20</f>
        <v>3.0984246998345011</v>
      </c>
    </row>
    <row r="20" spans="1:4" x14ac:dyDescent="0.25">
      <c r="A20" s="23" t="s">
        <v>144</v>
      </c>
      <c r="B20" s="10" t="str">
        <f>+BLS!B21</f>
        <v>KS</v>
      </c>
      <c r="C20" s="34">
        <f>+BLS!Q21</f>
        <v>759.41</v>
      </c>
      <c r="D20" s="33">
        <f>+BLS!T21</f>
        <v>0.68250717558449026</v>
      </c>
    </row>
    <row r="21" spans="1:4" x14ac:dyDescent="0.25">
      <c r="A21" s="23" t="s">
        <v>145</v>
      </c>
      <c r="B21" s="10" t="str">
        <f>+BLS!B22</f>
        <v>KY</v>
      </c>
      <c r="C21" s="34">
        <f>+BLS!Q22</f>
        <v>738.86</v>
      </c>
      <c r="D21" s="33">
        <f>+BLS!T22</f>
        <v>4.8873826473941895</v>
      </c>
    </row>
    <row r="22" spans="1:4" x14ac:dyDescent="0.25">
      <c r="A22" s="23" t="s">
        <v>146</v>
      </c>
      <c r="B22" s="10" t="str">
        <f>+BLS!B23</f>
        <v>LA</v>
      </c>
      <c r="C22" s="34">
        <f>+BLS!Q23</f>
        <v>794.68</v>
      </c>
      <c r="D22" s="33">
        <f>+BLS!T23</f>
        <v>3.8782723365282656E-2</v>
      </c>
    </row>
    <row r="23" spans="1:4" x14ac:dyDescent="0.25">
      <c r="A23" s="23" t="s">
        <v>147</v>
      </c>
      <c r="B23" s="10" t="str">
        <f>+BLS!B24</f>
        <v>ME</v>
      </c>
      <c r="C23" s="34">
        <f>+BLS!Q24</f>
        <v>743.43</v>
      </c>
      <c r="D23" s="33">
        <f>+BLS!T24</f>
        <v>3.03414172645462</v>
      </c>
    </row>
    <row r="24" spans="1:4" x14ac:dyDescent="0.25">
      <c r="A24" s="23" t="s">
        <v>148</v>
      </c>
      <c r="B24" s="10" t="str">
        <f>+BLS!B25</f>
        <v>MD</v>
      </c>
      <c r="C24" s="34">
        <f>+BLS!Q25</f>
        <v>928.54</v>
      </c>
      <c r="D24" s="33">
        <f>+BLS!T25</f>
        <v>1.5727271481225102E-2</v>
      </c>
    </row>
    <row r="25" spans="1:4" x14ac:dyDescent="0.25">
      <c r="A25" s="23" t="s">
        <v>149</v>
      </c>
      <c r="B25" s="10" t="str">
        <f>+BLS!B26</f>
        <v>MA</v>
      </c>
      <c r="C25" s="34">
        <f>+BLS!Q26</f>
        <v>1003.3</v>
      </c>
      <c r="D25" s="33">
        <f>+BLS!T26</f>
        <v>3.3457132673399448</v>
      </c>
    </row>
    <row r="26" spans="1:4" x14ac:dyDescent="0.25">
      <c r="A26" s="23" t="s">
        <v>150</v>
      </c>
      <c r="B26" s="10" t="str">
        <f>+BLS!B27</f>
        <v>MI</v>
      </c>
      <c r="C26" s="34">
        <f>+BLS!Q27</f>
        <v>814.63</v>
      </c>
      <c r="D26" s="33">
        <f>+BLS!T27</f>
        <v>1.0859054935121959</v>
      </c>
    </row>
    <row r="27" spans="1:4" x14ac:dyDescent="0.25">
      <c r="A27" s="23" t="s">
        <v>151</v>
      </c>
      <c r="B27" s="10" t="str">
        <f>+BLS!B28</f>
        <v>MN</v>
      </c>
      <c r="C27" s="34">
        <f>+BLS!Q28</f>
        <v>873.26</v>
      </c>
      <c r="D27" s="33">
        <f>+BLS!T28</f>
        <v>0.40457488462373181</v>
      </c>
    </row>
    <row r="28" spans="1:4" x14ac:dyDescent="0.25">
      <c r="A28" s="23" t="s">
        <v>152</v>
      </c>
      <c r="B28" s="10" t="str">
        <f>+BLS!B29</f>
        <v>MS</v>
      </c>
      <c r="C28" s="34">
        <f>+BLS!Q29</f>
        <v>677.08</v>
      </c>
      <c r="D28" s="33">
        <f>+BLS!T29</f>
        <v>-1.6933876167165685</v>
      </c>
    </row>
    <row r="29" spans="1:4" x14ac:dyDescent="0.25">
      <c r="A29" s="23" t="s">
        <v>153</v>
      </c>
      <c r="B29" s="10" t="str">
        <f>+BLS!B30</f>
        <v>MO</v>
      </c>
      <c r="C29" s="34">
        <f>+BLS!Q30</f>
        <v>747.32</v>
      </c>
      <c r="D29" s="33">
        <f>+BLS!T30</f>
        <v>-0.68121034570726158</v>
      </c>
    </row>
    <row r="30" spans="1:4" x14ac:dyDescent="0.25">
      <c r="A30" s="23" t="s">
        <v>154</v>
      </c>
      <c r="B30" s="10" t="str">
        <f>+BLS!B31</f>
        <v>MT</v>
      </c>
      <c r="C30" s="34">
        <f>+BLS!Q31</f>
        <v>697.92</v>
      </c>
      <c r="D30" s="33">
        <f>+BLS!T31</f>
        <v>1.095101619014982</v>
      </c>
    </row>
    <row r="31" spans="1:4" x14ac:dyDescent="0.25">
      <c r="A31" s="23" t="s">
        <v>155</v>
      </c>
      <c r="B31" s="10" t="str">
        <f>+BLS!B32</f>
        <v>NE</v>
      </c>
      <c r="C31" s="34">
        <f>+BLS!Q32</f>
        <v>736.01</v>
      </c>
      <c r="D31" s="33">
        <f>+BLS!T32</f>
        <v>2.6289544891266559</v>
      </c>
    </row>
    <row r="32" spans="1:4" x14ac:dyDescent="0.25">
      <c r="A32" s="23" t="s">
        <v>156</v>
      </c>
      <c r="B32" s="10" t="str">
        <f>+BLS!B33</f>
        <v>NV</v>
      </c>
      <c r="C32" s="34">
        <f>+BLS!Q33</f>
        <v>727.27</v>
      </c>
      <c r="D32" s="33">
        <f>+BLS!T33</f>
        <v>4.9067043904127194</v>
      </c>
    </row>
    <row r="33" spans="1:4" x14ac:dyDescent="0.25">
      <c r="A33" s="23" t="s">
        <v>157</v>
      </c>
      <c r="B33" s="10" t="str">
        <f>+BLS!B34</f>
        <v>NH</v>
      </c>
      <c r="C33" s="34">
        <f>+BLS!Q34</f>
        <v>840.85</v>
      </c>
      <c r="D33" s="33">
        <f>+BLS!T34</f>
        <v>3.1022536438873871</v>
      </c>
    </row>
    <row r="34" spans="1:4" x14ac:dyDescent="0.25">
      <c r="A34" s="23" t="s">
        <v>158</v>
      </c>
      <c r="B34" s="10" t="str">
        <f>+BLS!B35</f>
        <v>NJ</v>
      </c>
      <c r="C34" s="34">
        <f>+BLS!Q35</f>
        <v>931.53</v>
      </c>
      <c r="D34" s="33">
        <f>+BLS!T35</f>
        <v>3.6549707312484081</v>
      </c>
    </row>
    <row r="35" spans="1:4" x14ac:dyDescent="0.25">
      <c r="A35" s="23" t="s">
        <v>159</v>
      </c>
      <c r="B35" s="10" t="str">
        <f>+BLS!B36</f>
        <v>NM</v>
      </c>
      <c r="C35" s="34">
        <f>+BLS!Q36</f>
        <v>694.61</v>
      </c>
      <c r="D35" s="33">
        <f>+BLS!T36</f>
        <v>-2.2528736153337614</v>
      </c>
    </row>
    <row r="36" spans="1:4" x14ac:dyDescent="0.25">
      <c r="A36" s="23" t="s">
        <v>160</v>
      </c>
      <c r="B36" s="10" t="str">
        <f>+BLS!B37</f>
        <v>NY</v>
      </c>
      <c r="C36" s="34">
        <f>+BLS!Q37</f>
        <v>968.02</v>
      </c>
      <c r="D36" s="33">
        <f>+BLS!T37</f>
        <v>2.7690904943486139</v>
      </c>
    </row>
    <row r="37" spans="1:4" x14ac:dyDescent="0.25">
      <c r="A37" s="23" t="s">
        <v>161</v>
      </c>
      <c r="B37" s="10" t="str">
        <f>+BLS!B38</f>
        <v>NC</v>
      </c>
      <c r="C37" s="34">
        <f>+BLS!Q38</f>
        <v>749.46</v>
      </c>
      <c r="D37" s="33">
        <f>+BLS!T38</f>
        <v>-0.5102883099505795</v>
      </c>
    </row>
    <row r="38" spans="1:4" x14ac:dyDescent="0.25">
      <c r="A38" s="23" t="s">
        <v>162</v>
      </c>
      <c r="B38" s="10" t="str">
        <f>+BLS!B39</f>
        <v>ND</v>
      </c>
      <c r="C38" s="34">
        <f>+BLS!Q39</f>
        <v>883.22</v>
      </c>
      <c r="D38" s="33">
        <f>+BLS!T39</f>
        <v>1.3439107780593762</v>
      </c>
    </row>
    <row r="39" spans="1:4" x14ac:dyDescent="0.25">
      <c r="A39" s="23" t="s">
        <v>163</v>
      </c>
      <c r="B39" s="10" t="str">
        <f>+BLS!B40</f>
        <v>OH</v>
      </c>
      <c r="C39" s="34">
        <f>+BLS!Q40</f>
        <v>767.72</v>
      </c>
      <c r="D39" s="33">
        <f>+BLS!T40</f>
        <v>1.2310563925012286</v>
      </c>
    </row>
    <row r="40" spans="1:4" x14ac:dyDescent="0.25">
      <c r="A40" s="23" t="s">
        <v>164</v>
      </c>
      <c r="B40" s="10" t="str">
        <f>+BLS!B41</f>
        <v>OK</v>
      </c>
      <c r="C40" s="34">
        <f>+BLS!Q41</f>
        <v>751.41</v>
      </c>
      <c r="D40" s="33">
        <f>+BLS!T41</f>
        <v>-0.28181405279363858</v>
      </c>
    </row>
    <row r="41" spans="1:4" x14ac:dyDescent="0.25">
      <c r="A41" s="23" t="s">
        <v>165</v>
      </c>
      <c r="B41" s="10" t="str">
        <f>+BLS!B42</f>
        <v>OR</v>
      </c>
      <c r="C41" s="34">
        <f>+BLS!Q42</f>
        <v>780.55</v>
      </c>
      <c r="D41" s="33">
        <f>+BLS!T42</f>
        <v>1.789583891628399</v>
      </c>
    </row>
    <row r="42" spans="1:4" x14ac:dyDescent="0.25">
      <c r="A42" s="23" t="s">
        <v>166</v>
      </c>
      <c r="B42" s="10" t="str">
        <f>+BLS!B43</f>
        <v>PA</v>
      </c>
      <c r="C42" s="34">
        <f>+BLS!Q43</f>
        <v>813.23</v>
      </c>
      <c r="D42" s="33">
        <f>+BLS!T43</f>
        <v>1.8086133388095949</v>
      </c>
    </row>
    <row r="43" spans="1:4" x14ac:dyDescent="0.25">
      <c r="A43" s="23" t="s">
        <v>167</v>
      </c>
      <c r="B43" s="10" t="str">
        <f>+BLS!B44</f>
        <v>RI</v>
      </c>
      <c r="C43" s="34">
        <f>+BLS!Q44</f>
        <v>828.09</v>
      </c>
      <c r="D43" s="33">
        <f>+BLS!T44</f>
        <v>-0.53875539347914003</v>
      </c>
    </row>
    <row r="44" spans="1:4" x14ac:dyDescent="0.25">
      <c r="A44" s="23" t="s">
        <v>168</v>
      </c>
      <c r="B44" s="10" t="str">
        <f>+BLS!B45</f>
        <v>SC</v>
      </c>
      <c r="C44" s="34">
        <f>+BLS!Q45</f>
        <v>735.25</v>
      </c>
      <c r="D44" s="33">
        <f>+BLS!T45</f>
        <v>2.6644209447363565</v>
      </c>
    </row>
    <row r="45" spans="1:4" x14ac:dyDescent="0.25">
      <c r="A45" s="23" t="s">
        <v>169</v>
      </c>
      <c r="B45" s="10" t="str">
        <f>+BLS!B46</f>
        <v>SD</v>
      </c>
      <c r="C45" s="34">
        <f>+BLS!Q46</f>
        <v>706.76</v>
      </c>
      <c r="D45" s="33">
        <f>+BLS!T46</f>
        <v>2.9620425329370148</v>
      </c>
    </row>
    <row r="46" spans="1:4" x14ac:dyDescent="0.25">
      <c r="A46" s="23" t="s">
        <v>170</v>
      </c>
      <c r="B46" s="10" t="str">
        <f>+BLS!B47</f>
        <v>TN</v>
      </c>
      <c r="C46" s="34">
        <f>+BLS!Q47</f>
        <v>724.5</v>
      </c>
      <c r="D46" s="33">
        <f>+BLS!T47</f>
        <v>-0.56182539611501214</v>
      </c>
    </row>
    <row r="47" spans="1:4" x14ac:dyDescent="0.25">
      <c r="A47" s="23" t="s">
        <v>171</v>
      </c>
      <c r="B47" s="10" t="str">
        <f>+BLS!B48</f>
        <v>TX</v>
      </c>
      <c r="C47" s="34">
        <f>+BLS!Q48</f>
        <v>879.04</v>
      </c>
      <c r="D47" s="33">
        <f>+BLS!T48</f>
        <v>2.6414814034556588</v>
      </c>
    </row>
    <row r="48" spans="1:4" x14ac:dyDescent="0.25">
      <c r="A48" s="23" t="s">
        <v>172</v>
      </c>
      <c r="B48" s="10" t="str">
        <f>+BLS!B49</f>
        <v>UT</v>
      </c>
      <c r="C48" s="34">
        <f>+BLS!Q49</f>
        <v>825.25</v>
      </c>
      <c r="D48" s="33">
        <f>+BLS!T49</f>
        <v>0.42870269527903737</v>
      </c>
    </row>
    <row r="49" spans="1:4" x14ac:dyDescent="0.25">
      <c r="A49" s="23" t="s">
        <v>173</v>
      </c>
      <c r="B49" s="10" t="str">
        <f>+BLS!B50</f>
        <v>VT</v>
      </c>
      <c r="C49" s="34">
        <f>+BLS!Q50</f>
        <v>798.37</v>
      </c>
      <c r="D49" s="33">
        <f>+BLS!T50</f>
        <v>3.4603887529763844</v>
      </c>
    </row>
    <row r="50" spans="1:4" x14ac:dyDescent="0.25">
      <c r="A50" s="23" t="s">
        <v>174</v>
      </c>
      <c r="B50" s="10" t="str">
        <f>+BLS!B51</f>
        <v>VA</v>
      </c>
      <c r="C50" s="34">
        <f>+BLS!Q51</f>
        <v>914.27</v>
      </c>
      <c r="D50" s="33">
        <f>+BLS!T51</f>
        <v>4.5463418260484278</v>
      </c>
    </row>
    <row r="51" spans="1:4" x14ac:dyDescent="0.25">
      <c r="A51" s="23" t="s">
        <v>175</v>
      </c>
      <c r="B51" s="10" t="str">
        <f>+BLS!B52</f>
        <v>WA</v>
      </c>
      <c r="C51" s="34">
        <f>+BLS!Q52</f>
        <v>993.61</v>
      </c>
      <c r="D51" s="33">
        <f>+BLS!T52</f>
        <v>4.107034098266249</v>
      </c>
    </row>
    <row r="52" spans="1:4" x14ac:dyDescent="0.25">
      <c r="A52" s="23" t="s">
        <v>176</v>
      </c>
      <c r="B52" s="10" t="str">
        <f>+BLS!B53</f>
        <v>WV</v>
      </c>
      <c r="C52" s="34">
        <f>+BLS!Q53</f>
        <v>713.09</v>
      </c>
      <c r="D52" s="33">
        <f>+BLS!T53</f>
        <v>0.34344702686861517</v>
      </c>
    </row>
    <row r="53" spans="1:4" x14ac:dyDescent="0.25">
      <c r="A53" s="23" t="s">
        <v>177</v>
      </c>
      <c r="B53" s="10" t="str">
        <f>+BLS!B54</f>
        <v>WI</v>
      </c>
      <c r="C53" s="34">
        <f>+BLS!Q54</f>
        <v>785.23</v>
      </c>
      <c r="D53" s="33">
        <f>+BLS!T54</f>
        <v>-0.35463489447621344</v>
      </c>
    </row>
    <row r="54" spans="1:4" x14ac:dyDescent="0.25">
      <c r="A54" s="23" t="s">
        <v>178</v>
      </c>
      <c r="B54" s="10" t="str">
        <f>+BLS!B55</f>
        <v>WY</v>
      </c>
      <c r="C54" s="34">
        <f>+BLS!Q55</f>
        <v>812.12</v>
      </c>
      <c r="D54" s="33">
        <f>+BLS!T55</f>
        <v>-1.8486303484533839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66"/>
  <sheetViews>
    <sheetView workbookViewId="0">
      <pane xSplit="3" ySplit="4" topLeftCell="D5" activePane="bottomRight" state="frozen"/>
      <selection pane="topRight"/>
      <selection pane="bottomLeft"/>
      <selection pane="bottomRight" activeCell="R43" sqref="R43"/>
    </sheetView>
  </sheetViews>
  <sheetFormatPr defaultRowHeight="14.25" x14ac:dyDescent="0.2"/>
  <cols>
    <col min="1" max="2" width="9.140625" style="1"/>
    <col min="3" max="3" width="27.5703125" style="1" customWidth="1"/>
    <col min="4" max="14" width="8" style="1" customWidth="1"/>
    <col min="15" max="15" width="10.140625" style="1" customWidth="1"/>
    <col min="16" max="18" width="8" style="1" customWidth="1"/>
    <col min="19" max="19" width="14.7109375" style="1" customWidth="1"/>
    <col min="20" max="20" width="14.28515625" style="1" customWidth="1"/>
    <col min="21" max="247" width="8" style="1" customWidth="1"/>
    <col min="248" max="16384" width="9.140625" style="1"/>
  </cols>
  <sheetData>
    <row r="1" spans="1:44" ht="15.75" x14ac:dyDescent="0.25">
      <c r="C1" s="50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44" x14ac:dyDescent="0.2">
      <c r="C2" s="2" t="s">
        <v>1</v>
      </c>
      <c r="D2" s="3" t="s">
        <v>2</v>
      </c>
    </row>
    <row r="3" spans="1:44" x14ac:dyDescent="0.2"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44" ht="27" thickBot="1" x14ac:dyDescent="0.3">
      <c r="A4" s="19" t="s">
        <v>76</v>
      </c>
      <c r="B4" s="19" t="s">
        <v>73</v>
      </c>
      <c r="C4" s="4" t="s">
        <v>3</v>
      </c>
      <c r="D4" s="40">
        <v>41699</v>
      </c>
      <c r="E4" s="40">
        <v>41730</v>
      </c>
      <c r="F4" s="40">
        <v>41760</v>
      </c>
      <c r="G4" s="40">
        <v>41791</v>
      </c>
      <c r="H4" s="40">
        <v>41821</v>
      </c>
      <c r="I4" s="40">
        <v>41852</v>
      </c>
      <c r="J4" s="40">
        <v>41883</v>
      </c>
      <c r="K4" s="40">
        <v>41913</v>
      </c>
      <c r="L4" s="40">
        <v>41944</v>
      </c>
      <c r="M4" s="40">
        <v>41974</v>
      </c>
      <c r="N4" s="40">
        <v>42005</v>
      </c>
      <c r="O4" s="40">
        <v>42036</v>
      </c>
      <c r="P4" s="41">
        <v>42064</v>
      </c>
      <c r="Q4" s="39">
        <v>42095</v>
      </c>
      <c r="R4" s="11"/>
      <c r="S4" s="16" t="s">
        <v>194</v>
      </c>
      <c r="T4" s="15" t="s">
        <v>72</v>
      </c>
      <c r="U4" s="11"/>
      <c r="V4" s="11"/>
      <c r="W4" s="11"/>
      <c r="X4" s="11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ht="15" thickTop="1" x14ac:dyDescent="0.2">
      <c r="A5" s="22">
        <v>1</v>
      </c>
      <c r="B5" s="21" t="s">
        <v>77</v>
      </c>
      <c r="C5" s="6" t="s">
        <v>18</v>
      </c>
      <c r="D5" s="35">
        <f>Data!D5</f>
        <v>746.28</v>
      </c>
      <c r="E5" s="35">
        <f>Data!E5</f>
        <v>734.07</v>
      </c>
      <c r="F5" s="35">
        <f>Data!F5</f>
        <v>731.66</v>
      </c>
      <c r="G5" s="35">
        <f>Data!G5</f>
        <v>748.52</v>
      </c>
      <c r="H5" s="35">
        <f>Data!H5</f>
        <v>731.72</v>
      </c>
      <c r="I5" s="35">
        <f>Data!I5</f>
        <v>738.63</v>
      </c>
      <c r="J5" s="35">
        <f>Data!J5</f>
        <v>735.92</v>
      </c>
      <c r="K5" s="35">
        <f>Data!K5</f>
        <v>730.4</v>
      </c>
      <c r="L5" s="35">
        <f>Data!L5</f>
        <v>746.18</v>
      </c>
      <c r="M5" s="35">
        <f>Data!M5</f>
        <v>737.69</v>
      </c>
      <c r="N5" s="35">
        <f>Data!N5</f>
        <v>732.9</v>
      </c>
      <c r="O5" s="35">
        <f>Data!O5</f>
        <v>757.56</v>
      </c>
      <c r="P5" s="35">
        <f>Data!P5</f>
        <v>753.67</v>
      </c>
      <c r="Q5" s="35">
        <f>Data!Q5</f>
        <v>724.11</v>
      </c>
      <c r="R5" s="10"/>
      <c r="S5" s="14">
        <f>E5*$S$61</f>
        <v>732.60540228285083</v>
      </c>
      <c r="T5" s="14">
        <f>((Q5/S5)-1)*100</f>
        <v>-1.1596150200883781</v>
      </c>
      <c r="U5" s="10"/>
      <c r="V5" s="10"/>
      <c r="W5" s="10"/>
      <c r="X5" s="10"/>
    </row>
    <row r="6" spans="1:44" x14ac:dyDescent="0.2">
      <c r="A6" s="22">
        <v>2</v>
      </c>
      <c r="B6" s="21" t="s">
        <v>78</v>
      </c>
      <c r="C6" s="6" t="s">
        <v>19</v>
      </c>
      <c r="D6" s="35">
        <f>Data!D6</f>
        <v>933.85</v>
      </c>
      <c r="E6" s="35">
        <f>Data!E6</f>
        <v>921.74</v>
      </c>
      <c r="F6" s="35">
        <f>Data!F6</f>
        <v>923.09</v>
      </c>
      <c r="G6" s="35">
        <f>Data!G6</f>
        <v>948.16</v>
      </c>
      <c r="H6" s="35">
        <f>Data!H6</f>
        <v>954.43</v>
      </c>
      <c r="I6" s="35">
        <f>Data!I6</f>
        <v>951.34</v>
      </c>
      <c r="J6" s="35">
        <f>Data!J6</f>
        <v>949.98</v>
      </c>
      <c r="K6" s="35">
        <f>Data!K6</f>
        <v>954.6</v>
      </c>
      <c r="L6" s="35">
        <f>Data!L6</f>
        <v>938.45</v>
      </c>
      <c r="M6" s="35">
        <f>Data!M6</f>
        <v>924.05</v>
      </c>
      <c r="N6" s="35">
        <f>Data!N6</f>
        <v>917.63</v>
      </c>
      <c r="O6" s="35">
        <f>Data!O6</f>
        <v>941.95</v>
      </c>
      <c r="P6" s="35">
        <f>Data!P6</f>
        <v>957.95</v>
      </c>
      <c r="Q6" s="35">
        <f>Data!Q6</f>
        <v>967.42</v>
      </c>
      <c r="R6" s="10"/>
      <c r="S6" s="14">
        <f t="shared" ref="S6:S55" si="0">E6*$S$61</f>
        <v>919.900967891611</v>
      </c>
      <c r="T6" s="14">
        <f t="shared" ref="T6:T55" si="1">((Q6/S6)-1)*100</f>
        <v>5.165668236799581</v>
      </c>
      <c r="U6" s="10"/>
      <c r="V6" s="10"/>
      <c r="W6" s="10"/>
      <c r="X6" s="10"/>
    </row>
    <row r="7" spans="1:44" x14ac:dyDescent="0.2">
      <c r="A7" s="22">
        <v>4</v>
      </c>
      <c r="B7" s="21" t="s">
        <v>79</v>
      </c>
      <c r="C7" s="6" t="s">
        <v>20</v>
      </c>
      <c r="D7" s="35">
        <f>Data!D7</f>
        <v>813.12</v>
      </c>
      <c r="E7" s="35">
        <f>Data!E7</f>
        <v>790.51</v>
      </c>
      <c r="F7" s="35">
        <f>Data!F7</f>
        <v>784.44</v>
      </c>
      <c r="G7" s="35">
        <f>Data!G7</f>
        <v>799.56</v>
      </c>
      <c r="H7" s="35">
        <f>Data!H7</f>
        <v>781.81</v>
      </c>
      <c r="I7" s="35">
        <f>Data!I7</f>
        <v>780.67</v>
      </c>
      <c r="J7" s="35">
        <f>Data!J7</f>
        <v>773.26</v>
      </c>
      <c r="K7" s="35">
        <f>Data!K7</f>
        <v>775.43</v>
      </c>
      <c r="L7" s="35">
        <f>Data!L7</f>
        <v>793.44</v>
      </c>
      <c r="M7" s="35">
        <f>Data!M7</f>
        <v>778.15</v>
      </c>
      <c r="N7" s="35">
        <f>Data!N7</f>
        <v>788.1</v>
      </c>
      <c r="O7" s="35">
        <f>Data!O7</f>
        <v>807.65</v>
      </c>
      <c r="P7" s="35">
        <f>Data!P7</f>
        <v>802.7</v>
      </c>
      <c r="Q7" s="35">
        <f>Data!Q7</f>
        <v>799.49</v>
      </c>
      <c r="R7" s="10"/>
      <c r="S7" s="14">
        <f t="shared" si="0"/>
        <v>788.93279463622866</v>
      </c>
      <c r="T7" s="14">
        <f t="shared" si="1"/>
        <v>1.3381628239499399</v>
      </c>
      <c r="U7" s="10"/>
      <c r="V7" s="10"/>
      <c r="W7" s="10"/>
      <c r="X7" s="10"/>
    </row>
    <row r="8" spans="1:44" x14ac:dyDescent="0.2">
      <c r="A8" s="22">
        <v>5</v>
      </c>
      <c r="B8" s="21" t="s">
        <v>80</v>
      </c>
      <c r="C8" s="6" t="s">
        <v>21</v>
      </c>
      <c r="D8" s="35">
        <f>Data!D8</f>
        <v>699.29</v>
      </c>
      <c r="E8" s="35">
        <f>Data!E8</f>
        <v>681.45</v>
      </c>
      <c r="F8" s="35">
        <f>Data!F8</f>
        <v>677.9</v>
      </c>
      <c r="G8" s="35">
        <f>Data!G8</f>
        <v>694.35</v>
      </c>
      <c r="H8" s="35">
        <f>Data!H8</f>
        <v>677.69</v>
      </c>
      <c r="I8" s="35">
        <f>Data!I8</f>
        <v>678.65</v>
      </c>
      <c r="J8" s="35">
        <f>Data!J8</f>
        <v>679.3</v>
      </c>
      <c r="K8" s="35">
        <f>Data!K8</f>
        <v>675.12</v>
      </c>
      <c r="L8" s="35">
        <f>Data!L8</f>
        <v>684.39</v>
      </c>
      <c r="M8" s="35">
        <f>Data!M8</f>
        <v>675.12</v>
      </c>
      <c r="N8" s="35">
        <f>Data!N8</f>
        <v>670.89</v>
      </c>
      <c r="O8" s="35">
        <f>Data!O8</f>
        <v>674.57</v>
      </c>
      <c r="P8" s="35">
        <f>Data!P8</f>
        <v>674.24</v>
      </c>
      <c r="Q8" s="35">
        <f>Data!Q8</f>
        <v>668.96</v>
      </c>
      <c r="R8" s="10"/>
      <c r="S8" s="14">
        <f t="shared" si="0"/>
        <v>680.09038836302898</v>
      </c>
      <c r="T8" s="14">
        <f t="shared" si="1"/>
        <v>-1.6366042740024178</v>
      </c>
      <c r="U8" s="10"/>
      <c r="V8" s="10"/>
      <c r="W8" s="10"/>
      <c r="X8" s="10"/>
    </row>
    <row r="9" spans="1:44" x14ac:dyDescent="0.2">
      <c r="A9" s="22">
        <v>6</v>
      </c>
      <c r="B9" s="21" t="s">
        <v>81</v>
      </c>
      <c r="C9" s="6" t="s">
        <v>22</v>
      </c>
      <c r="D9" s="35">
        <f>Data!D9</f>
        <v>957.7</v>
      </c>
      <c r="E9" s="35">
        <f>Data!E9</f>
        <v>933.66</v>
      </c>
      <c r="F9" s="35">
        <f>Data!F9</f>
        <v>930.58</v>
      </c>
      <c r="G9" s="35">
        <f>Data!G9</f>
        <v>958.65</v>
      </c>
      <c r="H9" s="35">
        <f>Data!H9</f>
        <v>939.13</v>
      </c>
      <c r="I9" s="35">
        <f>Data!I9</f>
        <v>941.85</v>
      </c>
      <c r="J9" s="35">
        <f>Data!J9</f>
        <v>943.94</v>
      </c>
      <c r="K9" s="35">
        <f>Data!K9</f>
        <v>947.02</v>
      </c>
      <c r="L9" s="35">
        <f>Data!L9</f>
        <v>976.85</v>
      </c>
      <c r="M9" s="35">
        <f>Data!M9</f>
        <v>948.71</v>
      </c>
      <c r="N9" s="35">
        <f>Data!N9</f>
        <v>955.48</v>
      </c>
      <c r="O9" s="35">
        <f>Data!O9</f>
        <v>981.39</v>
      </c>
      <c r="P9" s="35">
        <f>Data!P9</f>
        <v>981.05</v>
      </c>
      <c r="Q9" s="35">
        <f>Data!Q9</f>
        <v>961.48</v>
      </c>
      <c r="R9" s="10"/>
      <c r="S9" s="14">
        <f t="shared" si="0"/>
        <v>931.79718541202669</v>
      </c>
      <c r="T9" s="14">
        <f t="shared" si="1"/>
        <v>3.1855445640617708</v>
      </c>
      <c r="U9" s="10"/>
      <c r="V9" s="10"/>
      <c r="W9" s="10"/>
      <c r="X9" s="10"/>
    </row>
    <row r="10" spans="1:44" x14ac:dyDescent="0.2">
      <c r="A10" s="22">
        <v>8</v>
      </c>
      <c r="B10" s="21" t="s">
        <v>82</v>
      </c>
      <c r="C10" s="6" t="s">
        <v>23</v>
      </c>
      <c r="D10" s="35">
        <f>Data!D10</f>
        <v>921.01</v>
      </c>
      <c r="E10" s="35">
        <f>Data!E10</f>
        <v>898.54</v>
      </c>
      <c r="F10" s="35">
        <f>Data!F10</f>
        <v>894.78</v>
      </c>
      <c r="G10" s="35">
        <f>Data!G10</f>
        <v>928.93</v>
      </c>
      <c r="H10" s="35">
        <f>Data!H10</f>
        <v>900.45</v>
      </c>
      <c r="I10" s="35">
        <f>Data!I10</f>
        <v>897.35</v>
      </c>
      <c r="J10" s="35">
        <f>Data!J10</f>
        <v>903.46</v>
      </c>
      <c r="K10" s="35">
        <f>Data!K10</f>
        <v>908.73</v>
      </c>
      <c r="L10" s="35">
        <f>Data!L10</f>
        <v>917.1</v>
      </c>
      <c r="M10" s="35">
        <f>Data!M10</f>
        <v>901.6</v>
      </c>
      <c r="N10" s="35">
        <f>Data!N10</f>
        <v>895.1</v>
      </c>
      <c r="O10" s="35">
        <f>Data!O10</f>
        <v>920.2</v>
      </c>
      <c r="P10" s="35">
        <f>Data!P10</f>
        <v>925.29</v>
      </c>
      <c r="Q10" s="35">
        <f>Data!Q10</f>
        <v>902.16</v>
      </c>
      <c r="R10" s="10"/>
      <c r="S10" s="14">
        <f t="shared" si="0"/>
        <v>896.74725593912399</v>
      </c>
      <c r="T10" s="14">
        <f t="shared" si="1"/>
        <v>0.60359750476264296</v>
      </c>
      <c r="U10" s="10"/>
      <c r="V10" s="10"/>
      <c r="W10" s="10"/>
      <c r="X10" s="10"/>
    </row>
    <row r="11" spans="1:44" x14ac:dyDescent="0.2">
      <c r="A11" s="22">
        <v>9</v>
      </c>
      <c r="B11" s="21" t="s">
        <v>83</v>
      </c>
      <c r="C11" s="6" t="s">
        <v>24</v>
      </c>
      <c r="D11" s="35">
        <f>Data!D11</f>
        <v>945.84</v>
      </c>
      <c r="E11" s="35">
        <f>Data!E11</f>
        <v>940.13</v>
      </c>
      <c r="F11" s="35">
        <f>Data!F11</f>
        <v>931.97</v>
      </c>
      <c r="G11" s="35">
        <f>Data!G11</f>
        <v>950.79</v>
      </c>
      <c r="H11" s="35">
        <f>Data!H11</f>
        <v>940.23</v>
      </c>
      <c r="I11" s="35">
        <f>Data!I11</f>
        <v>945.72</v>
      </c>
      <c r="J11" s="35">
        <f>Data!J11</f>
        <v>958.01</v>
      </c>
      <c r="K11" s="35">
        <f>Data!K11</f>
        <v>957.22</v>
      </c>
      <c r="L11" s="35">
        <f>Data!L11</f>
        <v>980.17</v>
      </c>
      <c r="M11" s="35">
        <f>Data!M11</f>
        <v>962.29</v>
      </c>
      <c r="N11" s="35">
        <f>Data!N11</f>
        <v>956.09</v>
      </c>
      <c r="O11" s="35">
        <f>Data!O11</f>
        <v>972.94</v>
      </c>
      <c r="P11" s="35">
        <f>Data!P11</f>
        <v>975.41</v>
      </c>
      <c r="Q11" s="35">
        <f>Data!Q11</f>
        <v>962.46</v>
      </c>
      <c r="R11" s="10"/>
      <c r="S11" s="14">
        <f t="shared" si="0"/>
        <v>938.25427663325911</v>
      </c>
      <c r="T11" s="14">
        <f t="shared" si="1"/>
        <v>2.5798681625623265</v>
      </c>
      <c r="U11" s="10"/>
      <c r="V11" s="10"/>
      <c r="W11" s="10"/>
      <c r="X11" s="10"/>
    </row>
    <row r="12" spans="1:44" x14ac:dyDescent="0.2">
      <c r="A12" s="22">
        <v>10</v>
      </c>
      <c r="B12" s="21" t="s">
        <v>84</v>
      </c>
      <c r="C12" s="6" t="s">
        <v>25</v>
      </c>
      <c r="D12" s="35">
        <f>Data!D12</f>
        <v>714.59</v>
      </c>
      <c r="E12" s="35">
        <f>Data!E12</f>
        <v>704.49</v>
      </c>
      <c r="F12" s="35">
        <f>Data!F12</f>
        <v>710.57</v>
      </c>
      <c r="G12" s="35">
        <f>Data!G12</f>
        <v>717.55</v>
      </c>
      <c r="H12" s="35">
        <f>Data!H12</f>
        <v>707.35</v>
      </c>
      <c r="I12" s="35">
        <f>Data!I12</f>
        <v>713.89</v>
      </c>
      <c r="J12" s="35">
        <f>Data!J12</f>
        <v>715.77</v>
      </c>
      <c r="K12" s="35">
        <f>Data!K12</f>
        <v>715.58</v>
      </c>
      <c r="L12" s="35">
        <f>Data!L12</f>
        <v>726.62</v>
      </c>
      <c r="M12" s="35">
        <f>Data!M12</f>
        <v>726.36</v>
      </c>
      <c r="N12" s="35">
        <f>Data!N12</f>
        <v>730.19</v>
      </c>
      <c r="O12" s="35">
        <f>Data!O12</f>
        <v>747.66</v>
      </c>
      <c r="P12" s="35">
        <f>Data!P12</f>
        <v>748.99</v>
      </c>
      <c r="Q12" s="35">
        <f>Data!Q12</f>
        <v>741.92</v>
      </c>
      <c r="R12" s="10"/>
      <c r="S12" s="14">
        <f t="shared" si="0"/>
        <v>703.08441954342982</v>
      </c>
      <c r="T12" s="14">
        <f t="shared" si="1"/>
        <v>5.5236013453106025</v>
      </c>
      <c r="U12" s="10"/>
      <c r="V12" s="10"/>
      <c r="W12" s="10"/>
      <c r="X12" s="10"/>
    </row>
    <row r="13" spans="1:44" x14ac:dyDescent="0.2">
      <c r="A13" s="22">
        <v>11</v>
      </c>
      <c r="B13" s="21" t="s">
        <v>85</v>
      </c>
      <c r="C13" s="6" t="s">
        <v>26</v>
      </c>
      <c r="D13" s="35">
        <f>Data!D13</f>
        <v>1439.37</v>
      </c>
      <c r="E13" s="35">
        <f>Data!E13</f>
        <v>1380.96</v>
      </c>
      <c r="F13" s="35">
        <f>Data!F13</f>
        <v>1387.44</v>
      </c>
      <c r="G13" s="35">
        <f>Data!G13</f>
        <v>1432.52</v>
      </c>
      <c r="H13" s="35">
        <f>Data!H13</f>
        <v>1377</v>
      </c>
      <c r="I13" s="35">
        <f>Data!I13</f>
        <v>1379.52</v>
      </c>
      <c r="J13" s="35">
        <f>Data!J13</f>
        <v>1387.66</v>
      </c>
      <c r="K13" s="35">
        <f>Data!K13</f>
        <v>1380.09</v>
      </c>
      <c r="L13" s="35">
        <f>Data!L13</f>
        <v>1459.76</v>
      </c>
      <c r="M13" s="35">
        <f>Data!M13</f>
        <v>1394.09</v>
      </c>
      <c r="N13" s="35">
        <f>Data!N13</f>
        <v>1397.88</v>
      </c>
      <c r="O13" s="35">
        <f>Data!O13</f>
        <v>1489.66</v>
      </c>
      <c r="P13" s="35">
        <f>Data!P13</f>
        <v>1474.56</v>
      </c>
      <c r="Q13" s="35">
        <f>Data!Q13</f>
        <v>1380.25</v>
      </c>
      <c r="R13" s="10"/>
      <c r="S13" s="14">
        <f t="shared" si="0"/>
        <v>1378.2047438752784</v>
      </c>
      <c r="T13" s="14">
        <f t="shared" si="1"/>
        <v>0.14840002066534019</v>
      </c>
      <c r="U13" s="10"/>
      <c r="V13" s="10"/>
      <c r="W13" s="10"/>
      <c r="X13" s="10"/>
    </row>
    <row r="14" spans="1:44" x14ac:dyDescent="0.2">
      <c r="A14" s="22">
        <v>12</v>
      </c>
      <c r="B14" s="21" t="s">
        <v>86</v>
      </c>
      <c r="C14" s="6" t="s">
        <v>27</v>
      </c>
      <c r="D14" s="35">
        <f>Data!D14</f>
        <v>764.31</v>
      </c>
      <c r="E14" s="35">
        <f>Data!E14</f>
        <v>765.74</v>
      </c>
      <c r="F14" s="35">
        <f>Data!F14</f>
        <v>756.5</v>
      </c>
      <c r="G14" s="35">
        <f>Data!G14</f>
        <v>766.59</v>
      </c>
      <c r="H14" s="35">
        <f>Data!H14</f>
        <v>762.15</v>
      </c>
      <c r="I14" s="35">
        <f>Data!I14</f>
        <v>766.09</v>
      </c>
      <c r="J14" s="35">
        <f>Data!J14</f>
        <v>762.15</v>
      </c>
      <c r="K14" s="35">
        <f>Data!K14</f>
        <v>758.21</v>
      </c>
      <c r="L14" s="35">
        <f>Data!L14</f>
        <v>770.89</v>
      </c>
      <c r="M14" s="35">
        <f>Data!M14</f>
        <v>761.27</v>
      </c>
      <c r="N14" s="35">
        <f>Data!N14</f>
        <v>761.11</v>
      </c>
      <c r="O14" s="35">
        <f>Data!O14</f>
        <v>781.79</v>
      </c>
      <c r="P14" s="35">
        <f>Data!P14</f>
        <v>779.02</v>
      </c>
      <c r="Q14" s="35">
        <f>Data!Q14</f>
        <v>771.59</v>
      </c>
      <c r="R14" s="10"/>
      <c r="S14" s="14">
        <f t="shared" si="0"/>
        <v>764.21221510764667</v>
      </c>
      <c r="T14" s="14">
        <f t="shared" si="1"/>
        <v>0.96541049024112535</v>
      </c>
      <c r="U14" s="10"/>
      <c r="V14" s="10"/>
      <c r="W14" s="10"/>
      <c r="X14" s="10"/>
    </row>
    <row r="15" spans="1:44" x14ac:dyDescent="0.2">
      <c r="A15" s="22">
        <v>13</v>
      </c>
      <c r="B15" s="21" t="s">
        <v>87</v>
      </c>
      <c r="C15" s="6" t="s">
        <v>28</v>
      </c>
      <c r="D15" s="35">
        <f>Data!D15</f>
        <v>826.98</v>
      </c>
      <c r="E15" s="35">
        <f>Data!E15</f>
        <v>807.84</v>
      </c>
      <c r="F15" s="35">
        <f>Data!F15</f>
        <v>806.08</v>
      </c>
      <c r="G15" s="35">
        <f>Data!G15</f>
        <v>834.86</v>
      </c>
      <c r="H15" s="35">
        <f>Data!H15</f>
        <v>816.29</v>
      </c>
      <c r="I15" s="35">
        <f>Data!I15</f>
        <v>830.48</v>
      </c>
      <c r="J15" s="35">
        <f>Data!J15</f>
        <v>825.67</v>
      </c>
      <c r="K15" s="35">
        <f>Data!K15</f>
        <v>822.15</v>
      </c>
      <c r="L15" s="35">
        <f>Data!L15</f>
        <v>850.84</v>
      </c>
      <c r="M15" s="35">
        <f>Data!M15</f>
        <v>831.42</v>
      </c>
      <c r="N15" s="35">
        <f>Data!N15</f>
        <v>830.68</v>
      </c>
      <c r="O15" s="35">
        <f>Data!O15</f>
        <v>849.32</v>
      </c>
      <c r="P15" s="35">
        <f>Data!P15</f>
        <v>844.38</v>
      </c>
      <c r="Q15" s="35">
        <f>Data!Q15</f>
        <v>821</v>
      </c>
      <c r="R15" s="10"/>
      <c r="S15" s="14">
        <f t="shared" si="0"/>
        <v>806.22821826280631</v>
      </c>
      <c r="T15" s="14">
        <f t="shared" si="1"/>
        <v>1.8322084742981026</v>
      </c>
      <c r="U15" s="10"/>
      <c r="V15" s="10"/>
      <c r="W15" s="10"/>
      <c r="X15" s="10"/>
    </row>
    <row r="16" spans="1:44" x14ac:dyDescent="0.2">
      <c r="A16" s="22">
        <v>15</v>
      </c>
      <c r="B16" s="21" t="s">
        <v>88</v>
      </c>
      <c r="C16" s="6" t="s">
        <v>29</v>
      </c>
      <c r="D16" s="35">
        <f>Data!D16</f>
        <v>825.25</v>
      </c>
      <c r="E16" s="35">
        <f>Data!E16</f>
        <v>804.27</v>
      </c>
      <c r="F16" s="35">
        <f>Data!F16</f>
        <v>804</v>
      </c>
      <c r="G16" s="35">
        <f>Data!G16</f>
        <v>834.52</v>
      </c>
      <c r="H16" s="35">
        <f>Data!H16</f>
        <v>820.51</v>
      </c>
      <c r="I16" s="35">
        <f>Data!I16</f>
        <v>823.2</v>
      </c>
      <c r="J16" s="35">
        <f>Data!J16</f>
        <v>824.44</v>
      </c>
      <c r="K16" s="35">
        <f>Data!K16</f>
        <v>809.49</v>
      </c>
      <c r="L16" s="35">
        <f>Data!L16</f>
        <v>832.58</v>
      </c>
      <c r="M16" s="35">
        <f>Data!M16</f>
        <v>815.39</v>
      </c>
      <c r="N16" s="35">
        <f>Data!N16</f>
        <v>813.07</v>
      </c>
      <c r="O16" s="35">
        <f>Data!O16</f>
        <v>838.86</v>
      </c>
      <c r="P16" s="35">
        <f>Data!P16</f>
        <v>838.86</v>
      </c>
      <c r="Q16" s="35">
        <f>Data!Q16</f>
        <v>806.05</v>
      </c>
      <c r="R16" s="10"/>
      <c r="S16" s="14">
        <f t="shared" si="0"/>
        <v>802.6653410356347</v>
      </c>
      <c r="T16" s="14">
        <f t="shared" si="1"/>
        <v>0.42167747768928621</v>
      </c>
      <c r="U16" s="10"/>
      <c r="V16" s="10"/>
      <c r="W16" s="10"/>
      <c r="X16" s="10"/>
    </row>
    <row r="17" spans="1:24" x14ac:dyDescent="0.2">
      <c r="A17" s="22">
        <v>16</v>
      </c>
      <c r="B17" s="21" t="s">
        <v>89</v>
      </c>
      <c r="C17" s="6" t="s">
        <v>30</v>
      </c>
      <c r="D17" s="35">
        <f>Data!D17</f>
        <v>711.54</v>
      </c>
      <c r="E17" s="35">
        <f>Data!E17</f>
        <v>699.93</v>
      </c>
      <c r="F17" s="35">
        <f>Data!F17</f>
        <v>698.8</v>
      </c>
      <c r="G17" s="35">
        <f>Data!G17</f>
        <v>717.06</v>
      </c>
      <c r="H17" s="35">
        <f>Data!H17</f>
        <v>705.29</v>
      </c>
      <c r="I17" s="35">
        <f>Data!I17</f>
        <v>722.07</v>
      </c>
      <c r="J17" s="35">
        <f>Data!J17</f>
        <v>720.92</v>
      </c>
      <c r="K17" s="35">
        <f>Data!K17</f>
        <v>721.94</v>
      </c>
      <c r="L17" s="35">
        <f>Data!L17</f>
        <v>740.52</v>
      </c>
      <c r="M17" s="35">
        <f>Data!M17</f>
        <v>722.94</v>
      </c>
      <c r="N17" s="35">
        <f>Data!N17</f>
        <v>717.53</v>
      </c>
      <c r="O17" s="35">
        <f>Data!O17</f>
        <v>744.77</v>
      </c>
      <c r="P17" s="35">
        <f>Data!P17</f>
        <v>736.35</v>
      </c>
      <c r="Q17" s="35">
        <f>Data!Q17</f>
        <v>733.93</v>
      </c>
      <c r="R17" s="10"/>
      <c r="S17" s="14">
        <f t="shared" si="0"/>
        <v>698.5335175389755</v>
      </c>
      <c r="T17" s="14">
        <f t="shared" si="1"/>
        <v>5.0672561261957627</v>
      </c>
      <c r="U17" s="10"/>
      <c r="V17" s="10"/>
      <c r="W17" s="10"/>
      <c r="X17" s="10"/>
    </row>
    <row r="18" spans="1:24" x14ac:dyDescent="0.2">
      <c r="A18" s="22">
        <v>17</v>
      </c>
      <c r="B18" s="21" t="s">
        <v>90</v>
      </c>
      <c r="C18" s="6" t="s">
        <v>31</v>
      </c>
      <c r="D18" s="35">
        <f>Data!D18</f>
        <v>878.84</v>
      </c>
      <c r="E18" s="35">
        <f>Data!E18</f>
        <v>865.73</v>
      </c>
      <c r="F18" s="35">
        <f>Data!F18</f>
        <v>866.08</v>
      </c>
      <c r="G18" s="35">
        <f>Data!G18</f>
        <v>881.48</v>
      </c>
      <c r="H18" s="35">
        <f>Data!H18</f>
        <v>866.08</v>
      </c>
      <c r="I18" s="35">
        <f>Data!I18</f>
        <v>874.45</v>
      </c>
      <c r="J18" s="35">
        <f>Data!J18</f>
        <v>873.62</v>
      </c>
      <c r="K18" s="35">
        <f>Data!K18</f>
        <v>874.65</v>
      </c>
      <c r="L18" s="35">
        <f>Data!L18</f>
        <v>903.56</v>
      </c>
      <c r="M18" s="35">
        <f>Data!M18</f>
        <v>879.45</v>
      </c>
      <c r="N18" s="35">
        <f>Data!N18</f>
        <v>872.59</v>
      </c>
      <c r="O18" s="35">
        <f>Data!O18</f>
        <v>901.14</v>
      </c>
      <c r="P18" s="35">
        <f>Data!P18</f>
        <v>894.06</v>
      </c>
      <c r="Q18" s="35">
        <f>Data!Q18</f>
        <v>879.44</v>
      </c>
      <c r="R18" s="10"/>
      <c r="S18" s="14">
        <f t="shared" si="0"/>
        <v>864.0027176132146</v>
      </c>
      <c r="T18" s="14">
        <f t="shared" si="1"/>
        <v>1.786716878556871</v>
      </c>
      <c r="U18" s="10"/>
      <c r="V18" s="10"/>
      <c r="W18" s="10"/>
      <c r="X18" s="10"/>
    </row>
    <row r="19" spans="1:24" x14ac:dyDescent="0.2">
      <c r="A19" s="22">
        <v>18</v>
      </c>
      <c r="B19" s="21" t="s">
        <v>91</v>
      </c>
      <c r="C19" s="6" t="s">
        <v>32</v>
      </c>
      <c r="D19" s="35">
        <f>Data!D19</f>
        <v>789.44</v>
      </c>
      <c r="E19" s="35">
        <f>Data!E19</f>
        <v>786.11</v>
      </c>
      <c r="F19" s="35">
        <f>Data!F19</f>
        <v>782.65</v>
      </c>
      <c r="G19" s="35">
        <f>Data!G19</f>
        <v>797.78</v>
      </c>
      <c r="H19" s="35">
        <f>Data!H19</f>
        <v>783.7</v>
      </c>
      <c r="I19" s="35">
        <f>Data!I19</f>
        <v>791.15</v>
      </c>
      <c r="J19" s="35">
        <f>Data!J19</f>
        <v>785.4</v>
      </c>
      <c r="K19" s="35">
        <f>Data!K19</f>
        <v>788.9</v>
      </c>
      <c r="L19" s="35">
        <f>Data!L19</f>
        <v>810.66</v>
      </c>
      <c r="M19" s="35">
        <f>Data!M19</f>
        <v>803.58</v>
      </c>
      <c r="N19" s="35">
        <f>Data!N19</f>
        <v>797.75</v>
      </c>
      <c r="O19" s="35">
        <f>Data!O19</f>
        <v>799.75</v>
      </c>
      <c r="P19" s="35">
        <f>Data!P19</f>
        <v>796.95</v>
      </c>
      <c r="Q19" s="35">
        <f>Data!Q19</f>
        <v>792.58</v>
      </c>
      <c r="R19" s="10"/>
      <c r="S19" s="14">
        <f t="shared" si="0"/>
        <v>784.54157340386041</v>
      </c>
      <c r="T19" s="14">
        <f t="shared" si="1"/>
        <v>1.0246017379631711</v>
      </c>
      <c r="U19" s="10"/>
      <c r="V19" s="10"/>
      <c r="W19" s="10"/>
      <c r="X19" s="10"/>
    </row>
    <row r="20" spans="1:24" x14ac:dyDescent="0.2">
      <c r="A20" s="22">
        <v>19</v>
      </c>
      <c r="B20" s="21" t="s">
        <v>92</v>
      </c>
      <c r="C20" s="6" t="s">
        <v>33</v>
      </c>
      <c r="D20" s="35">
        <f>Data!D20</f>
        <v>765.45</v>
      </c>
      <c r="E20" s="35">
        <f>Data!E20</f>
        <v>758.8</v>
      </c>
      <c r="F20" s="35">
        <f>Data!F20</f>
        <v>757.68</v>
      </c>
      <c r="G20" s="35">
        <f>Data!G20</f>
        <v>778.62</v>
      </c>
      <c r="H20" s="35">
        <f>Data!H20</f>
        <v>767.78</v>
      </c>
      <c r="I20" s="35">
        <f>Data!I20</f>
        <v>769.19</v>
      </c>
      <c r="J20" s="35">
        <f>Data!J20</f>
        <v>769.39</v>
      </c>
      <c r="K20" s="35">
        <f>Data!K20</f>
        <v>775.46</v>
      </c>
      <c r="L20" s="35">
        <f>Data!L20</f>
        <v>781.99</v>
      </c>
      <c r="M20" s="35">
        <f>Data!M20</f>
        <v>769.08</v>
      </c>
      <c r="N20" s="35">
        <f>Data!N20</f>
        <v>755.48</v>
      </c>
      <c r="O20" s="35">
        <f>Data!O20</f>
        <v>775.34</v>
      </c>
      <c r="P20" s="35">
        <f>Data!P20</f>
        <v>775.55</v>
      </c>
      <c r="Q20" s="35">
        <f>Data!Q20</f>
        <v>780.75</v>
      </c>
      <c r="R20" s="10"/>
      <c r="S20" s="14">
        <f t="shared" si="0"/>
        <v>757.28606161841128</v>
      </c>
      <c r="T20" s="14">
        <f t="shared" si="1"/>
        <v>3.0984246998345011</v>
      </c>
      <c r="U20" s="10"/>
      <c r="V20" s="10"/>
      <c r="W20" s="10"/>
      <c r="X20" s="10"/>
    </row>
    <row r="21" spans="1:24" x14ac:dyDescent="0.2">
      <c r="A21" s="22">
        <v>20</v>
      </c>
      <c r="B21" s="21" t="s">
        <v>93</v>
      </c>
      <c r="C21" s="6" t="s">
        <v>34</v>
      </c>
      <c r="D21" s="35">
        <f>Data!D21</f>
        <v>766.64</v>
      </c>
      <c r="E21" s="35">
        <f>Data!E21</f>
        <v>755.77</v>
      </c>
      <c r="F21" s="35">
        <f>Data!F21</f>
        <v>751.64</v>
      </c>
      <c r="G21" s="35">
        <f>Data!G21</f>
        <v>766.15</v>
      </c>
      <c r="H21" s="35">
        <f>Data!H21</f>
        <v>759.82</v>
      </c>
      <c r="I21" s="35">
        <f>Data!I21</f>
        <v>766.52</v>
      </c>
      <c r="J21" s="35">
        <f>Data!J21</f>
        <v>768.47</v>
      </c>
      <c r="K21" s="35">
        <f>Data!K21</f>
        <v>765.56</v>
      </c>
      <c r="L21" s="35">
        <f>Data!L21</f>
        <v>792.7</v>
      </c>
      <c r="M21" s="35">
        <f>Data!M21</f>
        <v>774.53</v>
      </c>
      <c r="N21" s="35">
        <f>Data!N21</f>
        <v>769.84</v>
      </c>
      <c r="O21" s="35">
        <f>Data!O21</f>
        <v>781.43</v>
      </c>
      <c r="P21" s="35">
        <f>Data!P21</f>
        <v>777.81</v>
      </c>
      <c r="Q21" s="35">
        <f>Data!Q21</f>
        <v>759.41</v>
      </c>
      <c r="R21" s="10"/>
      <c r="S21" s="14">
        <f t="shared" si="0"/>
        <v>754.2621069970304</v>
      </c>
      <c r="T21" s="14">
        <f t="shared" si="1"/>
        <v>0.68250717558449026</v>
      </c>
      <c r="U21" s="10"/>
      <c r="V21" s="10"/>
      <c r="W21" s="10"/>
      <c r="X21" s="10"/>
    </row>
    <row r="22" spans="1:24" x14ac:dyDescent="0.2">
      <c r="A22" s="22">
        <v>21</v>
      </c>
      <c r="B22" s="21" t="s">
        <v>94</v>
      </c>
      <c r="C22" s="6" t="s">
        <v>35</v>
      </c>
      <c r="D22" s="35">
        <f>Data!D22</f>
        <v>713.8</v>
      </c>
      <c r="E22" s="35">
        <f>Data!E22</f>
        <v>705.84</v>
      </c>
      <c r="F22" s="35">
        <f>Data!F22</f>
        <v>704</v>
      </c>
      <c r="G22" s="35">
        <f>Data!G22</f>
        <v>715.26</v>
      </c>
      <c r="H22" s="35">
        <f>Data!H22</f>
        <v>712.01</v>
      </c>
      <c r="I22" s="35">
        <f>Data!I22</f>
        <v>715.45</v>
      </c>
      <c r="J22" s="35">
        <f>Data!J22</f>
        <v>711.9</v>
      </c>
      <c r="K22" s="35">
        <f>Data!K22</f>
        <v>717.85</v>
      </c>
      <c r="L22" s="35">
        <f>Data!L22</f>
        <v>740.89</v>
      </c>
      <c r="M22" s="35">
        <f>Data!M22</f>
        <v>752.23</v>
      </c>
      <c r="N22" s="35">
        <f>Data!N22</f>
        <v>740.23</v>
      </c>
      <c r="O22" s="35">
        <f>Data!O22</f>
        <v>729.22</v>
      </c>
      <c r="P22" s="35">
        <f>Data!P22</f>
        <v>740.6</v>
      </c>
      <c r="Q22" s="35">
        <f>Data!Q22</f>
        <v>738.86</v>
      </c>
      <c r="R22" s="10"/>
      <c r="S22" s="14">
        <f t="shared" si="0"/>
        <v>704.43172605790653</v>
      </c>
      <c r="T22" s="14">
        <f t="shared" si="1"/>
        <v>4.8873826473941895</v>
      </c>
      <c r="U22" s="10"/>
      <c r="V22" s="10"/>
      <c r="W22" s="10"/>
      <c r="X22" s="10"/>
    </row>
    <row r="23" spans="1:24" x14ac:dyDescent="0.2">
      <c r="A23" s="22">
        <v>22</v>
      </c>
      <c r="B23" s="21" t="s">
        <v>95</v>
      </c>
      <c r="C23" s="6" t="s">
        <v>36</v>
      </c>
      <c r="D23" s="35">
        <f>Data!D23</f>
        <v>810.67</v>
      </c>
      <c r="E23" s="35">
        <f>Data!E23</f>
        <v>795.96</v>
      </c>
      <c r="F23" s="35">
        <f>Data!F23</f>
        <v>797.45</v>
      </c>
      <c r="G23" s="35">
        <f>Data!G23</f>
        <v>808.44</v>
      </c>
      <c r="H23" s="35">
        <f>Data!H23</f>
        <v>802.5</v>
      </c>
      <c r="I23" s="35">
        <f>Data!I23</f>
        <v>807.35</v>
      </c>
      <c r="J23" s="35">
        <f>Data!J23</f>
        <v>800.38</v>
      </c>
      <c r="K23" s="35">
        <f>Data!K23</f>
        <v>802.26</v>
      </c>
      <c r="L23" s="35">
        <f>Data!L23</f>
        <v>811.44</v>
      </c>
      <c r="M23" s="35">
        <f>Data!M23</f>
        <v>803.37</v>
      </c>
      <c r="N23" s="35">
        <f>Data!N23</f>
        <v>794.11</v>
      </c>
      <c r="O23" s="35">
        <f>Data!O23</f>
        <v>806.26</v>
      </c>
      <c r="P23" s="35">
        <f>Data!P23</f>
        <v>801.29</v>
      </c>
      <c r="Q23" s="35">
        <f>Data!Q23</f>
        <v>794.68</v>
      </c>
      <c r="R23" s="10"/>
      <c r="S23" s="14">
        <f t="shared" si="0"/>
        <v>794.37192093541205</v>
      </c>
      <c r="T23" s="14">
        <f t="shared" si="1"/>
        <v>3.8782723365282656E-2</v>
      </c>
      <c r="U23" s="10"/>
      <c r="V23" s="10"/>
      <c r="W23" s="10"/>
      <c r="X23" s="10"/>
    </row>
    <row r="24" spans="1:24" x14ac:dyDescent="0.2">
      <c r="A24" s="22">
        <v>23</v>
      </c>
      <c r="B24" s="21" t="s">
        <v>96</v>
      </c>
      <c r="C24" s="6" t="s">
        <v>37</v>
      </c>
      <c r="D24" s="35">
        <f>Data!D24</f>
        <v>729.61</v>
      </c>
      <c r="E24" s="35">
        <f>Data!E24</f>
        <v>722.98</v>
      </c>
      <c r="F24" s="35">
        <f>Data!F24</f>
        <v>719.7</v>
      </c>
      <c r="G24" s="35">
        <f>Data!G24</f>
        <v>714.27</v>
      </c>
      <c r="H24" s="35">
        <f>Data!H24</f>
        <v>714.78</v>
      </c>
      <c r="I24" s="35">
        <f>Data!I24</f>
        <v>715.16</v>
      </c>
      <c r="J24" s="35">
        <f>Data!J24</f>
        <v>732.22</v>
      </c>
      <c r="K24" s="35">
        <f>Data!K24</f>
        <v>728.04</v>
      </c>
      <c r="L24" s="35">
        <f>Data!L24</f>
        <v>741.33</v>
      </c>
      <c r="M24" s="35">
        <f>Data!M24</f>
        <v>736.99</v>
      </c>
      <c r="N24" s="35">
        <f>Data!N24</f>
        <v>743.43</v>
      </c>
      <c r="O24" s="35">
        <f>Data!O24</f>
        <v>748</v>
      </c>
      <c r="P24" s="35">
        <f>Data!P24</f>
        <v>753.95</v>
      </c>
      <c r="Q24" s="35">
        <f>Data!Q24</f>
        <v>743.43</v>
      </c>
      <c r="R24" s="10"/>
      <c r="S24" s="14">
        <f t="shared" si="0"/>
        <v>721.53752876763178</v>
      </c>
      <c r="T24" s="14">
        <f t="shared" si="1"/>
        <v>3.03414172645462</v>
      </c>
      <c r="U24" s="10"/>
      <c r="V24" s="10"/>
      <c r="W24" s="10"/>
      <c r="X24" s="10"/>
    </row>
    <row r="25" spans="1:24" x14ac:dyDescent="0.2">
      <c r="A25" s="22">
        <v>24</v>
      </c>
      <c r="B25" s="21" t="s">
        <v>97</v>
      </c>
      <c r="C25" s="6" t="s">
        <v>38</v>
      </c>
      <c r="D25" s="35">
        <f>Data!D25</f>
        <v>942.9</v>
      </c>
      <c r="E25" s="35">
        <f>Data!E25</f>
        <v>930.25</v>
      </c>
      <c r="F25" s="35">
        <f>Data!F25</f>
        <v>926.48</v>
      </c>
      <c r="G25" s="35">
        <f>Data!G25</f>
        <v>944.23</v>
      </c>
      <c r="H25" s="35">
        <f>Data!H25</f>
        <v>931.25</v>
      </c>
      <c r="I25" s="35">
        <f>Data!I25</f>
        <v>932.62</v>
      </c>
      <c r="J25" s="35">
        <f>Data!J25</f>
        <v>939.13</v>
      </c>
      <c r="K25" s="35">
        <f>Data!K25</f>
        <v>921.74</v>
      </c>
      <c r="L25" s="35">
        <f>Data!L25</f>
        <v>949.1</v>
      </c>
      <c r="M25" s="35">
        <f>Data!M25</f>
        <v>925.07</v>
      </c>
      <c r="N25" s="35">
        <f>Data!N25</f>
        <v>920.41</v>
      </c>
      <c r="O25" s="35">
        <f>Data!O25</f>
        <v>939.37</v>
      </c>
      <c r="P25" s="35">
        <f>Data!P25</f>
        <v>947.3</v>
      </c>
      <c r="Q25" s="35">
        <f>Data!Q25</f>
        <v>928.54</v>
      </c>
      <c r="R25" s="10"/>
      <c r="S25" s="14">
        <f t="shared" si="0"/>
        <v>928.39398895694137</v>
      </c>
      <c r="T25" s="14">
        <f t="shared" si="1"/>
        <v>1.5727271481225102E-2</v>
      </c>
      <c r="U25" s="10"/>
      <c r="V25" s="10"/>
      <c r="W25" s="10"/>
      <c r="X25" s="10"/>
    </row>
    <row r="26" spans="1:24" x14ac:dyDescent="0.2">
      <c r="A26" s="22">
        <v>25</v>
      </c>
      <c r="B26" s="21" t="s">
        <v>98</v>
      </c>
      <c r="C26" s="6" t="s">
        <v>39</v>
      </c>
      <c r="D26" s="35">
        <f>Data!D26</f>
        <v>986.68</v>
      </c>
      <c r="E26" s="35">
        <f>Data!E26</f>
        <v>972.76</v>
      </c>
      <c r="F26" s="35">
        <f>Data!F26</f>
        <v>968.44</v>
      </c>
      <c r="G26" s="35">
        <f>Data!G26</f>
        <v>973.28</v>
      </c>
      <c r="H26" s="35">
        <f>Data!H26</f>
        <v>962.8</v>
      </c>
      <c r="I26" s="35">
        <f>Data!I26</f>
        <v>976.28</v>
      </c>
      <c r="J26" s="35">
        <f>Data!J26</f>
        <v>985.63</v>
      </c>
      <c r="K26" s="35">
        <f>Data!K26</f>
        <v>990.01</v>
      </c>
      <c r="L26" s="35">
        <f>Data!L26</f>
        <v>1017.74</v>
      </c>
      <c r="M26" s="35">
        <f>Data!M26</f>
        <v>994.99</v>
      </c>
      <c r="N26" s="35">
        <f>Data!N26</f>
        <v>1008.23</v>
      </c>
      <c r="O26" s="35">
        <f>Data!O26</f>
        <v>1009.47</v>
      </c>
      <c r="P26" s="35">
        <f>Data!P26</f>
        <v>1014.36</v>
      </c>
      <c r="Q26" s="35">
        <f>Data!Q26</f>
        <v>1003.3</v>
      </c>
      <c r="R26" s="10"/>
      <c r="S26" s="14">
        <f t="shared" si="0"/>
        <v>970.81917409057166</v>
      </c>
      <c r="T26" s="14">
        <f t="shared" si="1"/>
        <v>3.3457132673399448</v>
      </c>
      <c r="U26" s="10"/>
      <c r="V26" s="10"/>
      <c r="W26" s="10"/>
      <c r="X26" s="10"/>
    </row>
    <row r="27" spans="1:24" x14ac:dyDescent="0.2">
      <c r="A27" s="22">
        <v>26</v>
      </c>
      <c r="B27" s="21" t="s">
        <v>99</v>
      </c>
      <c r="C27" s="6" t="s">
        <v>40</v>
      </c>
      <c r="D27" s="35">
        <f>Data!D27</f>
        <v>814.64</v>
      </c>
      <c r="E27" s="35">
        <f>Data!E27</f>
        <v>807.49</v>
      </c>
      <c r="F27" s="35">
        <f>Data!F27</f>
        <v>801.99</v>
      </c>
      <c r="G27" s="35">
        <f>Data!G27</f>
        <v>815.1</v>
      </c>
      <c r="H27" s="35">
        <f>Data!H27</f>
        <v>798.85</v>
      </c>
      <c r="I27" s="35">
        <f>Data!I27</f>
        <v>803.16</v>
      </c>
      <c r="J27" s="35">
        <f>Data!J27</f>
        <v>813.17</v>
      </c>
      <c r="K27" s="35">
        <f>Data!K27</f>
        <v>811.84</v>
      </c>
      <c r="L27" s="35">
        <f>Data!L27</f>
        <v>828.29</v>
      </c>
      <c r="M27" s="35">
        <f>Data!M27</f>
        <v>823.02</v>
      </c>
      <c r="N27" s="35">
        <f>Data!N27</f>
        <v>814.99</v>
      </c>
      <c r="O27" s="35">
        <f>Data!O27</f>
        <v>825.6</v>
      </c>
      <c r="P27" s="35">
        <f>Data!P27</f>
        <v>829.71</v>
      </c>
      <c r="Q27" s="35">
        <f>Data!Q27</f>
        <v>814.63</v>
      </c>
      <c r="R27" s="10"/>
      <c r="S27" s="14">
        <f t="shared" si="0"/>
        <v>805.87891657386785</v>
      </c>
      <c r="T27" s="14">
        <f t="shared" si="1"/>
        <v>1.0859054935121959</v>
      </c>
      <c r="U27" s="10"/>
      <c r="V27" s="10"/>
      <c r="W27" s="10"/>
      <c r="X27" s="10"/>
    </row>
    <row r="28" spans="1:24" x14ac:dyDescent="0.2">
      <c r="A28" s="22">
        <v>27</v>
      </c>
      <c r="B28" s="21" t="s">
        <v>100</v>
      </c>
      <c r="C28" s="6" t="s">
        <v>41</v>
      </c>
      <c r="D28" s="35">
        <f>Data!D28</f>
        <v>878.22</v>
      </c>
      <c r="E28" s="35">
        <f>Data!E28</f>
        <v>871.48</v>
      </c>
      <c r="F28" s="35">
        <f>Data!F28</f>
        <v>877.54</v>
      </c>
      <c r="G28" s="35">
        <f>Data!G28</f>
        <v>887.69</v>
      </c>
      <c r="H28" s="35">
        <f>Data!H28</f>
        <v>875.52</v>
      </c>
      <c r="I28" s="35">
        <f>Data!I28</f>
        <v>877.39</v>
      </c>
      <c r="J28" s="35">
        <f>Data!J28</f>
        <v>878.08</v>
      </c>
      <c r="K28" s="35">
        <f>Data!K28</f>
        <v>875.69</v>
      </c>
      <c r="L28" s="35">
        <f>Data!L28</f>
        <v>885.1</v>
      </c>
      <c r="M28" s="35">
        <f>Data!M28</f>
        <v>875.3</v>
      </c>
      <c r="N28" s="35">
        <f>Data!N28</f>
        <v>873.35</v>
      </c>
      <c r="O28" s="35">
        <f>Data!O28</f>
        <v>884.11</v>
      </c>
      <c r="P28" s="35">
        <f>Data!P28</f>
        <v>892.25</v>
      </c>
      <c r="Q28" s="35">
        <f>Data!Q28</f>
        <v>873.26</v>
      </c>
      <c r="R28" s="10"/>
      <c r="S28" s="14">
        <f t="shared" si="0"/>
        <v>869.74124536005945</v>
      </c>
      <c r="T28" s="14">
        <f t="shared" si="1"/>
        <v>0.40457488462373181</v>
      </c>
      <c r="U28" s="10"/>
      <c r="V28" s="10"/>
      <c r="W28" s="10"/>
      <c r="X28" s="10"/>
    </row>
    <row r="29" spans="1:24" x14ac:dyDescent="0.2">
      <c r="A29" s="22">
        <v>28</v>
      </c>
      <c r="B29" s="21" t="s">
        <v>101</v>
      </c>
      <c r="C29" s="6" t="s">
        <v>42</v>
      </c>
      <c r="D29" s="35">
        <f>Data!D29</f>
        <v>704.52</v>
      </c>
      <c r="E29" s="35">
        <f>Data!E29</f>
        <v>690.12</v>
      </c>
      <c r="F29" s="35">
        <f>Data!F29</f>
        <v>679.12</v>
      </c>
      <c r="G29" s="35">
        <f>Data!G29</f>
        <v>699.26</v>
      </c>
      <c r="H29" s="35">
        <f>Data!H29</f>
        <v>691.15</v>
      </c>
      <c r="I29" s="35">
        <f>Data!I29</f>
        <v>695.02</v>
      </c>
      <c r="J29" s="35">
        <f>Data!J29</f>
        <v>695.16</v>
      </c>
      <c r="K29" s="35">
        <f>Data!K29</f>
        <v>687.94</v>
      </c>
      <c r="L29" s="35">
        <f>Data!L29</f>
        <v>694.44</v>
      </c>
      <c r="M29" s="35">
        <f>Data!M29</f>
        <v>684.23</v>
      </c>
      <c r="N29" s="35">
        <f>Data!N29</f>
        <v>675.85</v>
      </c>
      <c r="O29" s="35">
        <f>Data!O29</f>
        <v>697.53</v>
      </c>
      <c r="P29" s="35">
        <f>Data!P29</f>
        <v>702.82</v>
      </c>
      <c r="Q29" s="35">
        <f>Data!Q29</f>
        <v>677.08</v>
      </c>
      <c r="R29" s="10"/>
      <c r="S29" s="14">
        <f t="shared" si="0"/>
        <v>688.74309020044541</v>
      </c>
      <c r="T29" s="14">
        <f t="shared" si="1"/>
        <v>-1.6933876167165685</v>
      </c>
      <c r="U29" s="10"/>
      <c r="V29" s="10"/>
      <c r="W29" s="10"/>
      <c r="X29" s="10"/>
    </row>
    <row r="30" spans="1:24" x14ac:dyDescent="0.2">
      <c r="A30" s="22">
        <v>29</v>
      </c>
      <c r="B30" s="21" t="s">
        <v>102</v>
      </c>
      <c r="C30" s="6" t="s">
        <v>43</v>
      </c>
      <c r="D30" s="35">
        <f>Data!D30</f>
        <v>766.59</v>
      </c>
      <c r="E30" s="35">
        <f>Data!E30</f>
        <v>753.95</v>
      </c>
      <c r="F30" s="35">
        <f>Data!F30</f>
        <v>747.81</v>
      </c>
      <c r="G30" s="35">
        <f>Data!G30</f>
        <v>760.16</v>
      </c>
      <c r="H30" s="35">
        <f>Data!H30</f>
        <v>745.68</v>
      </c>
      <c r="I30" s="35">
        <f>Data!I30</f>
        <v>744.88</v>
      </c>
      <c r="J30" s="35">
        <f>Data!J30</f>
        <v>742.22</v>
      </c>
      <c r="K30" s="35">
        <f>Data!K30</f>
        <v>740.9</v>
      </c>
      <c r="L30" s="35">
        <f>Data!L30</f>
        <v>764.87</v>
      </c>
      <c r="M30" s="35">
        <f>Data!M30</f>
        <v>749.32</v>
      </c>
      <c r="N30" s="35">
        <f>Data!N30</f>
        <v>743.76</v>
      </c>
      <c r="O30" s="35">
        <f>Data!O30</f>
        <v>759.24</v>
      </c>
      <c r="P30" s="35">
        <f>Data!P30</f>
        <v>757.53</v>
      </c>
      <c r="Q30" s="35">
        <f>Data!Q30</f>
        <v>747.32</v>
      </c>
      <c r="R30" s="10"/>
      <c r="S30" s="14">
        <f t="shared" si="0"/>
        <v>752.44573821455094</v>
      </c>
      <c r="T30" s="14">
        <f t="shared" si="1"/>
        <v>-0.68121034570726158</v>
      </c>
      <c r="U30" s="10"/>
      <c r="V30" s="10"/>
      <c r="W30" s="10"/>
      <c r="X30" s="10"/>
    </row>
    <row r="31" spans="1:24" x14ac:dyDescent="0.2">
      <c r="A31" s="22">
        <v>30</v>
      </c>
      <c r="B31" s="21" t="s">
        <v>103</v>
      </c>
      <c r="C31" s="6" t="s">
        <v>44</v>
      </c>
      <c r="D31" s="35">
        <f>Data!D31</f>
        <v>697.33</v>
      </c>
      <c r="E31" s="35">
        <f>Data!E31</f>
        <v>691.74</v>
      </c>
      <c r="F31" s="35">
        <f>Data!F31</f>
        <v>697.16</v>
      </c>
      <c r="G31" s="35">
        <f>Data!G31</f>
        <v>717.81</v>
      </c>
      <c r="H31" s="35">
        <f>Data!H31</f>
        <v>700.92</v>
      </c>
      <c r="I31" s="35">
        <f>Data!I31</f>
        <v>699.4</v>
      </c>
      <c r="J31" s="35">
        <f>Data!J31</f>
        <v>706.03</v>
      </c>
      <c r="K31" s="35">
        <f>Data!K31</f>
        <v>713.19</v>
      </c>
      <c r="L31" s="35">
        <f>Data!L31</f>
        <v>715.11</v>
      </c>
      <c r="M31" s="35">
        <f>Data!M31</f>
        <v>702.2</v>
      </c>
      <c r="N31" s="35">
        <f>Data!N31</f>
        <v>699.78</v>
      </c>
      <c r="O31" s="35">
        <f>Data!O31</f>
        <v>722.34</v>
      </c>
      <c r="P31" s="35">
        <f>Data!P31</f>
        <v>705.9</v>
      </c>
      <c r="Q31" s="35">
        <f>Data!Q31</f>
        <v>697.92</v>
      </c>
      <c r="R31" s="10"/>
      <c r="S31" s="14">
        <f t="shared" si="0"/>
        <v>690.35985801781737</v>
      </c>
      <c r="T31" s="14">
        <f t="shared" si="1"/>
        <v>1.095101619014982</v>
      </c>
      <c r="U31" s="10"/>
      <c r="V31" s="10"/>
      <c r="W31" s="10"/>
      <c r="X31" s="10"/>
    </row>
    <row r="32" spans="1:24" x14ac:dyDescent="0.2">
      <c r="A32" s="22">
        <v>31</v>
      </c>
      <c r="B32" s="21" t="s">
        <v>104</v>
      </c>
      <c r="C32" s="6" t="s">
        <v>45</v>
      </c>
      <c r="D32" s="35">
        <f>Data!D32</f>
        <v>728.04</v>
      </c>
      <c r="E32" s="35">
        <f>Data!E32</f>
        <v>718.59</v>
      </c>
      <c r="F32" s="35">
        <f>Data!F32</f>
        <v>719.78</v>
      </c>
      <c r="G32" s="35">
        <f>Data!G32</f>
        <v>742.35</v>
      </c>
      <c r="H32" s="35">
        <f>Data!H32</f>
        <v>730.66</v>
      </c>
      <c r="I32" s="35">
        <f>Data!I32</f>
        <v>733.75</v>
      </c>
      <c r="J32" s="35">
        <f>Data!J32</f>
        <v>726.92</v>
      </c>
      <c r="K32" s="35">
        <f>Data!K32</f>
        <v>733.49</v>
      </c>
      <c r="L32" s="35">
        <f>Data!L32</f>
        <v>742.94</v>
      </c>
      <c r="M32" s="35">
        <f>Data!M32</f>
        <v>736.99</v>
      </c>
      <c r="N32" s="35">
        <f>Data!N32</f>
        <v>736.33</v>
      </c>
      <c r="O32" s="35">
        <f>Data!O32</f>
        <v>755.63</v>
      </c>
      <c r="P32" s="35">
        <f>Data!P32</f>
        <v>755.48</v>
      </c>
      <c r="Q32" s="35">
        <f>Data!Q32</f>
        <v>736.01</v>
      </c>
      <c r="R32" s="10"/>
      <c r="S32" s="14">
        <f t="shared" si="0"/>
        <v>717.15628758351897</v>
      </c>
      <c r="T32" s="14">
        <f t="shared" si="1"/>
        <v>2.6289544891266559</v>
      </c>
      <c r="U32" s="10"/>
      <c r="V32" s="10"/>
      <c r="W32" s="10"/>
      <c r="X32" s="10"/>
    </row>
    <row r="33" spans="1:24" x14ac:dyDescent="0.2">
      <c r="A33" s="22">
        <v>32</v>
      </c>
      <c r="B33" s="21" t="s">
        <v>105</v>
      </c>
      <c r="C33" s="6" t="s">
        <v>46</v>
      </c>
      <c r="D33" s="35">
        <f>Data!D33</f>
        <v>696.47</v>
      </c>
      <c r="E33" s="35">
        <f>Data!E33</f>
        <v>694.64</v>
      </c>
      <c r="F33" s="35">
        <f>Data!F33</f>
        <v>688.9</v>
      </c>
      <c r="G33" s="35">
        <f>Data!G33</f>
        <v>703.32</v>
      </c>
      <c r="H33" s="35">
        <f>Data!H33</f>
        <v>694.12</v>
      </c>
      <c r="I33" s="35">
        <f>Data!I33</f>
        <v>704.05</v>
      </c>
      <c r="J33" s="35">
        <f>Data!J33</f>
        <v>702.58</v>
      </c>
      <c r="K33" s="35">
        <f>Data!K33</f>
        <v>701.73</v>
      </c>
      <c r="L33" s="35">
        <f>Data!L33</f>
        <v>720.38</v>
      </c>
      <c r="M33" s="35">
        <f>Data!M33</f>
        <v>710.48</v>
      </c>
      <c r="N33" s="35">
        <f>Data!N33</f>
        <v>717.12</v>
      </c>
      <c r="O33" s="35">
        <f>Data!O33</f>
        <v>732.31</v>
      </c>
      <c r="P33" s="35">
        <f>Data!P33</f>
        <v>734.99</v>
      </c>
      <c r="Q33" s="35">
        <f>Data!Q33</f>
        <v>727.27</v>
      </c>
      <c r="R33" s="10"/>
      <c r="S33" s="14">
        <f t="shared" si="0"/>
        <v>693.25407201187818</v>
      </c>
      <c r="T33" s="14">
        <f t="shared" si="1"/>
        <v>4.9067043904127194</v>
      </c>
      <c r="U33" s="10"/>
      <c r="V33" s="10"/>
      <c r="W33" s="10"/>
      <c r="X33" s="10"/>
    </row>
    <row r="34" spans="1:24" x14ac:dyDescent="0.2">
      <c r="A34" s="22">
        <v>33</v>
      </c>
      <c r="B34" s="21" t="s">
        <v>106</v>
      </c>
      <c r="C34" s="6" t="s">
        <v>47</v>
      </c>
      <c r="D34" s="35">
        <f>Data!D34</f>
        <v>812.94</v>
      </c>
      <c r="E34" s="35">
        <f>Data!E34</f>
        <v>817.18</v>
      </c>
      <c r="F34" s="35">
        <f>Data!F34</f>
        <v>811.62</v>
      </c>
      <c r="G34" s="35">
        <f>Data!G34</f>
        <v>806.94</v>
      </c>
      <c r="H34" s="35">
        <f>Data!H34</f>
        <v>797.59</v>
      </c>
      <c r="I34" s="35">
        <f>Data!I34</f>
        <v>800.02</v>
      </c>
      <c r="J34" s="35">
        <f>Data!J34</f>
        <v>816.4</v>
      </c>
      <c r="K34" s="35">
        <f>Data!K34</f>
        <v>814.72</v>
      </c>
      <c r="L34" s="35">
        <f>Data!L34</f>
        <v>822.95</v>
      </c>
      <c r="M34" s="35">
        <f>Data!M34</f>
        <v>812.19</v>
      </c>
      <c r="N34" s="35">
        <f>Data!N34</f>
        <v>809.34</v>
      </c>
      <c r="O34" s="35">
        <f>Data!O34</f>
        <v>819.54</v>
      </c>
      <c r="P34" s="35">
        <f>Data!P34</f>
        <v>828.65</v>
      </c>
      <c r="Q34" s="35">
        <f>Data!Q34</f>
        <v>840.85</v>
      </c>
      <c r="R34" s="10"/>
      <c r="S34" s="14">
        <f t="shared" si="0"/>
        <v>815.54958333333332</v>
      </c>
      <c r="T34" s="14">
        <f t="shared" si="1"/>
        <v>3.1022536438873871</v>
      </c>
      <c r="U34" s="10"/>
      <c r="V34" s="10"/>
      <c r="W34" s="10"/>
      <c r="X34" s="10"/>
    </row>
    <row r="35" spans="1:24" x14ac:dyDescent="0.2">
      <c r="A35" s="22">
        <v>34</v>
      </c>
      <c r="B35" s="21" t="s">
        <v>107</v>
      </c>
      <c r="C35" s="6" t="s">
        <v>48</v>
      </c>
      <c r="D35" s="35">
        <f>Data!D35</f>
        <v>915.64</v>
      </c>
      <c r="E35" s="35">
        <f>Data!E35</f>
        <v>900.48</v>
      </c>
      <c r="F35" s="35">
        <f>Data!F35</f>
        <v>895.1</v>
      </c>
      <c r="G35" s="35">
        <f>Data!G35</f>
        <v>906.49</v>
      </c>
      <c r="H35" s="35">
        <f>Data!H35</f>
        <v>899.76</v>
      </c>
      <c r="I35" s="35">
        <f>Data!I35</f>
        <v>900.43</v>
      </c>
      <c r="J35" s="35">
        <f>Data!J35</f>
        <v>913.28</v>
      </c>
      <c r="K35" s="35">
        <f>Data!K35</f>
        <v>911.59</v>
      </c>
      <c r="L35" s="35">
        <f>Data!L35</f>
        <v>929.88</v>
      </c>
      <c r="M35" s="35">
        <f>Data!M35</f>
        <v>918.01</v>
      </c>
      <c r="N35" s="35">
        <f>Data!N35</f>
        <v>922.08</v>
      </c>
      <c r="O35" s="35">
        <f>Data!O35</f>
        <v>945.5</v>
      </c>
      <c r="P35" s="35">
        <f>Data!P35</f>
        <v>951.13</v>
      </c>
      <c r="Q35" s="35">
        <f>Data!Q35</f>
        <v>931.53</v>
      </c>
      <c r="R35" s="10"/>
      <c r="S35" s="14">
        <f t="shared" si="0"/>
        <v>898.68338530066819</v>
      </c>
      <c r="T35" s="14">
        <f t="shared" si="1"/>
        <v>3.6549707312484081</v>
      </c>
      <c r="U35" s="10"/>
      <c r="V35" s="10"/>
      <c r="W35" s="10"/>
      <c r="X35" s="10"/>
    </row>
    <row r="36" spans="1:24" x14ac:dyDescent="0.2">
      <c r="A36" s="22">
        <v>35</v>
      </c>
      <c r="B36" s="21" t="s">
        <v>108</v>
      </c>
      <c r="C36" s="6" t="s">
        <v>49</v>
      </c>
      <c r="D36" s="35">
        <f>Data!D36</f>
        <v>717.8</v>
      </c>
      <c r="E36" s="35">
        <f>Data!E36</f>
        <v>712.04</v>
      </c>
      <c r="F36" s="35">
        <f>Data!F36</f>
        <v>715.84</v>
      </c>
      <c r="G36" s="35">
        <f>Data!G36</f>
        <v>728.64</v>
      </c>
      <c r="H36" s="35">
        <f>Data!H36</f>
        <v>711.35</v>
      </c>
      <c r="I36" s="35">
        <f>Data!I36</f>
        <v>707.53</v>
      </c>
      <c r="J36" s="35">
        <f>Data!J36</f>
        <v>705.18</v>
      </c>
      <c r="K36" s="35">
        <f>Data!K36</f>
        <v>708.63</v>
      </c>
      <c r="L36" s="35">
        <f>Data!L36</f>
        <v>714.4</v>
      </c>
      <c r="M36" s="35">
        <f>Data!M36</f>
        <v>708.61</v>
      </c>
      <c r="N36" s="35">
        <f>Data!N36</f>
        <v>698.68</v>
      </c>
      <c r="O36" s="35">
        <f>Data!O36</f>
        <v>708.3</v>
      </c>
      <c r="P36" s="35">
        <f>Data!P36</f>
        <v>709.32</v>
      </c>
      <c r="Q36" s="35">
        <f>Data!Q36</f>
        <v>694.61</v>
      </c>
      <c r="R36" s="10"/>
      <c r="S36" s="14">
        <f t="shared" si="0"/>
        <v>710.61935597624347</v>
      </c>
      <c r="T36" s="14">
        <f t="shared" si="1"/>
        <v>-2.2528736153337614</v>
      </c>
      <c r="U36" s="10"/>
      <c r="V36" s="10"/>
      <c r="W36" s="10"/>
      <c r="X36" s="10"/>
    </row>
    <row r="37" spans="1:24" x14ac:dyDescent="0.2">
      <c r="A37" s="22">
        <v>36</v>
      </c>
      <c r="B37" s="21" t="s">
        <v>109</v>
      </c>
      <c r="C37" s="6" t="s">
        <v>50</v>
      </c>
      <c r="D37" s="35">
        <f>Data!D37</f>
        <v>955.19</v>
      </c>
      <c r="E37" s="35">
        <f>Data!E37</f>
        <v>943.82</v>
      </c>
      <c r="F37" s="35">
        <f>Data!F37</f>
        <v>938.78</v>
      </c>
      <c r="G37" s="35">
        <f>Data!G37</f>
        <v>961.86</v>
      </c>
      <c r="H37" s="35">
        <f>Data!H37</f>
        <v>942.01</v>
      </c>
      <c r="I37" s="35">
        <f>Data!I37</f>
        <v>943.44</v>
      </c>
      <c r="J37" s="35">
        <f>Data!J37</f>
        <v>949.1</v>
      </c>
      <c r="K37" s="35">
        <f>Data!K37</f>
        <v>948.53</v>
      </c>
      <c r="L37" s="35">
        <f>Data!L37</f>
        <v>972.74</v>
      </c>
      <c r="M37" s="35">
        <f>Data!M37</f>
        <v>951.55</v>
      </c>
      <c r="N37" s="35">
        <f>Data!N37</f>
        <v>961.45</v>
      </c>
      <c r="O37" s="35">
        <f>Data!O37</f>
        <v>978.31</v>
      </c>
      <c r="P37" s="35">
        <f>Data!P37</f>
        <v>979.19</v>
      </c>
      <c r="Q37" s="35">
        <f>Data!Q37</f>
        <v>968.02</v>
      </c>
      <c r="R37" s="10"/>
      <c r="S37" s="14">
        <f t="shared" si="0"/>
        <v>941.93691443949524</v>
      </c>
      <c r="T37" s="14">
        <f t="shared" si="1"/>
        <v>2.7690904943486139</v>
      </c>
      <c r="U37" s="10"/>
      <c r="V37" s="10"/>
      <c r="W37" s="10"/>
      <c r="X37" s="10"/>
    </row>
    <row r="38" spans="1:24" x14ac:dyDescent="0.2">
      <c r="A38" s="22">
        <v>37</v>
      </c>
      <c r="B38" s="21" t="s">
        <v>110</v>
      </c>
      <c r="C38" s="6" t="s">
        <v>51</v>
      </c>
      <c r="D38" s="35">
        <f>Data!D38</f>
        <v>780.03</v>
      </c>
      <c r="E38" s="35">
        <f>Data!E38</f>
        <v>754.81</v>
      </c>
      <c r="F38" s="35">
        <f>Data!F38</f>
        <v>750.21</v>
      </c>
      <c r="G38" s="35">
        <f>Data!G38</f>
        <v>764.19</v>
      </c>
      <c r="H38" s="35">
        <f>Data!H38</f>
        <v>749.52</v>
      </c>
      <c r="I38" s="35">
        <f>Data!I38</f>
        <v>754.89</v>
      </c>
      <c r="J38" s="35">
        <f>Data!J38</f>
        <v>757.85</v>
      </c>
      <c r="K38" s="35">
        <f>Data!K38</f>
        <v>752.9</v>
      </c>
      <c r="L38" s="35">
        <f>Data!L38</f>
        <v>775.36</v>
      </c>
      <c r="M38" s="35">
        <f>Data!M38</f>
        <v>756.81</v>
      </c>
      <c r="N38" s="35">
        <f>Data!N38</f>
        <v>754.11</v>
      </c>
      <c r="O38" s="35">
        <f>Data!O38</f>
        <v>771.42</v>
      </c>
      <c r="P38" s="35">
        <f>Data!P38</f>
        <v>768.85</v>
      </c>
      <c r="Q38" s="35">
        <f>Data!Q38</f>
        <v>749.46</v>
      </c>
      <c r="R38" s="10"/>
      <c r="S38" s="14">
        <f t="shared" si="0"/>
        <v>753.30402236451368</v>
      </c>
      <c r="T38" s="14">
        <f t="shared" si="1"/>
        <v>-0.5102883099505795</v>
      </c>
      <c r="U38" s="10"/>
      <c r="V38" s="10"/>
      <c r="W38" s="10"/>
      <c r="X38" s="10"/>
    </row>
    <row r="39" spans="1:24" x14ac:dyDescent="0.2">
      <c r="A39" s="22">
        <v>38</v>
      </c>
      <c r="B39" s="21" t="s">
        <v>111</v>
      </c>
      <c r="C39" s="6" t="s">
        <v>52</v>
      </c>
      <c r="D39" s="35">
        <f>Data!D39</f>
        <v>876.83</v>
      </c>
      <c r="E39" s="35">
        <f>Data!E39</f>
        <v>873.25</v>
      </c>
      <c r="F39" s="35">
        <f>Data!F39</f>
        <v>877.21</v>
      </c>
      <c r="G39" s="35">
        <f>Data!G39</f>
        <v>906.12</v>
      </c>
      <c r="H39" s="35">
        <f>Data!H39</f>
        <v>898.43</v>
      </c>
      <c r="I39" s="35">
        <f>Data!I39</f>
        <v>897.54</v>
      </c>
      <c r="J39" s="35">
        <f>Data!J39</f>
        <v>904.28</v>
      </c>
      <c r="K39" s="35">
        <f>Data!K39</f>
        <v>899.61</v>
      </c>
      <c r="L39" s="35">
        <f>Data!L39</f>
        <v>901.38</v>
      </c>
      <c r="M39" s="35">
        <f>Data!M39</f>
        <v>883.94</v>
      </c>
      <c r="N39" s="35">
        <f>Data!N39</f>
        <v>865.26</v>
      </c>
      <c r="O39" s="35">
        <f>Data!O39</f>
        <v>873.95</v>
      </c>
      <c r="P39" s="35">
        <f>Data!P39</f>
        <v>880.6</v>
      </c>
      <c r="Q39" s="35">
        <f>Data!Q39</f>
        <v>883.22</v>
      </c>
      <c r="R39" s="10"/>
      <c r="S39" s="14">
        <f t="shared" si="0"/>
        <v>871.50771390126204</v>
      </c>
      <c r="T39" s="14">
        <f t="shared" si="1"/>
        <v>1.3439107780593762</v>
      </c>
      <c r="U39" s="10"/>
      <c r="V39" s="10"/>
      <c r="W39" s="10"/>
      <c r="X39" s="10"/>
    </row>
    <row r="40" spans="1:24" x14ac:dyDescent="0.2">
      <c r="A40" s="22">
        <v>39</v>
      </c>
      <c r="B40" s="21" t="s">
        <v>112</v>
      </c>
      <c r="C40" s="6" t="s">
        <v>53</v>
      </c>
      <c r="D40" s="35">
        <f>Data!D40</f>
        <v>765.89</v>
      </c>
      <c r="E40" s="35">
        <f>Data!E40</f>
        <v>759.9</v>
      </c>
      <c r="F40" s="35">
        <f>Data!F40</f>
        <v>750.13</v>
      </c>
      <c r="G40" s="35">
        <f>Data!G40</f>
        <v>750.95</v>
      </c>
      <c r="H40" s="35">
        <f>Data!H40</f>
        <v>743.04</v>
      </c>
      <c r="I40" s="35">
        <f>Data!I40</f>
        <v>751.86</v>
      </c>
      <c r="J40" s="35">
        <f>Data!J40</f>
        <v>761.46</v>
      </c>
      <c r="K40" s="35">
        <f>Data!K40</f>
        <v>759.4</v>
      </c>
      <c r="L40" s="35">
        <f>Data!L40</f>
        <v>773.31</v>
      </c>
      <c r="M40" s="35">
        <f>Data!M40</f>
        <v>766.43</v>
      </c>
      <c r="N40" s="35">
        <f>Data!N40</f>
        <v>758.59</v>
      </c>
      <c r="O40" s="35">
        <f>Data!O40</f>
        <v>771.34</v>
      </c>
      <c r="P40" s="35">
        <f>Data!P40</f>
        <v>777.24</v>
      </c>
      <c r="Q40" s="35">
        <f>Data!Q40</f>
        <v>767.72</v>
      </c>
      <c r="R40" s="10"/>
      <c r="S40" s="14">
        <f t="shared" si="0"/>
        <v>758.38386692650329</v>
      </c>
      <c r="T40" s="14">
        <f t="shared" si="1"/>
        <v>1.2310563925012286</v>
      </c>
      <c r="U40" s="10"/>
      <c r="V40" s="10"/>
      <c r="W40" s="10"/>
      <c r="X40" s="10"/>
    </row>
    <row r="41" spans="1:24" x14ac:dyDescent="0.2">
      <c r="A41" s="22">
        <v>40</v>
      </c>
      <c r="B41" s="21" t="s">
        <v>113</v>
      </c>
      <c r="C41" s="6" t="s">
        <v>54</v>
      </c>
      <c r="D41" s="35">
        <f>Data!D41</f>
        <v>758.28</v>
      </c>
      <c r="E41" s="35">
        <f>Data!E41</f>
        <v>755.04</v>
      </c>
      <c r="F41" s="35">
        <f>Data!F41</f>
        <v>750.05</v>
      </c>
      <c r="G41" s="35">
        <f>Data!G41</f>
        <v>765.04</v>
      </c>
      <c r="H41" s="35">
        <f>Data!H41</f>
        <v>745.46</v>
      </c>
      <c r="I41" s="35">
        <f>Data!I41</f>
        <v>758.95</v>
      </c>
      <c r="J41" s="35">
        <f>Data!J41</f>
        <v>758.51</v>
      </c>
      <c r="K41" s="35">
        <f>Data!K41</f>
        <v>755.51</v>
      </c>
      <c r="L41" s="35">
        <f>Data!L41</f>
        <v>777.66</v>
      </c>
      <c r="M41" s="35">
        <f>Data!M41</f>
        <v>759.21</v>
      </c>
      <c r="N41" s="35">
        <f>Data!N41</f>
        <v>754.97</v>
      </c>
      <c r="O41" s="35">
        <f>Data!O41</f>
        <v>767.2</v>
      </c>
      <c r="P41" s="35">
        <f>Data!P41</f>
        <v>765.8</v>
      </c>
      <c r="Q41" s="35">
        <f>Data!Q41</f>
        <v>751.41</v>
      </c>
      <c r="R41" s="10"/>
      <c r="S41" s="14">
        <f t="shared" si="0"/>
        <v>753.53356347438751</v>
      </c>
      <c r="T41" s="14">
        <f t="shared" si="1"/>
        <v>-0.28181405279363858</v>
      </c>
      <c r="U41" s="10"/>
      <c r="V41" s="10"/>
      <c r="W41" s="10"/>
      <c r="X41" s="10"/>
    </row>
    <row r="42" spans="1:24" x14ac:dyDescent="0.2">
      <c r="A42" s="22">
        <v>41</v>
      </c>
      <c r="B42" s="21" t="s">
        <v>114</v>
      </c>
      <c r="C42" s="6" t="s">
        <v>55</v>
      </c>
      <c r="D42" s="35">
        <f>Data!D42</f>
        <v>784.1</v>
      </c>
      <c r="E42" s="35">
        <f>Data!E42</f>
        <v>768.36</v>
      </c>
      <c r="F42" s="35">
        <f>Data!F42</f>
        <v>767.42</v>
      </c>
      <c r="G42" s="35">
        <f>Data!G42</f>
        <v>792.2</v>
      </c>
      <c r="H42" s="35">
        <f>Data!H42</f>
        <v>767.35</v>
      </c>
      <c r="I42" s="35">
        <f>Data!I42</f>
        <v>771</v>
      </c>
      <c r="J42" s="35">
        <f>Data!J42</f>
        <v>775.63</v>
      </c>
      <c r="K42" s="35">
        <f>Data!K42</f>
        <v>770.11</v>
      </c>
      <c r="L42" s="35">
        <f>Data!L42</f>
        <v>794.64</v>
      </c>
      <c r="M42" s="35">
        <f>Data!M42</f>
        <v>775.19</v>
      </c>
      <c r="N42" s="35">
        <f>Data!N42</f>
        <v>777.89</v>
      </c>
      <c r="O42" s="35">
        <f>Data!O42</f>
        <v>809.9</v>
      </c>
      <c r="P42" s="35">
        <f>Data!P42</f>
        <v>804.27</v>
      </c>
      <c r="Q42" s="35">
        <f>Data!Q42</f>
        <v>780.55</v>
      </c>
      <c r="R42" s="10"/>
      <c r="S42" s="14">
        <f t="shared" si="0"/>
        <v>766.82698775055678</v>
      </c>
      <c r="T42" s="14">
        <f t="shared" si="1"/>
        <v>1.789583891628399</v>
      </c>
      <c r="U42" s="10"/>
      <c r="V42" s="10"/>
      <c r="W42" s="10"/>
      <c r="X42" s="10"/>
    </row>
    <row r="43" spans="1:24" x14ac:dyDescent="0.2">
      <c r="A43" s="22">
        <v>42</v>
      </c>
      <c r="B43" s="21" t="s">
        <v>115</v>
      </c>
      <c r="C43" s="6" t="s">
        <v>56</v>
      </c>
      <c r="D43" s="35">
        <f>Data!D43</f>
        <v>806.81</v>
      </c>
      <c r="E43" s="35">
        <f>Data!E43</f>
        <v>800.38</v>
      </c>
      <c r="F43" s="35">
        <f>Data!F43</f>
        <v>796.67</v>
      </c>
      <c r="G43" s="35">
        <f>Data!G43</f>
        <v>806.48</v>
      </c>
      <c r="H43" s="35">
        <f>Data!H43</f>
        <v>798.35</v>
      </c>
      <c r="I43" s="35">
        <f>Data!I43</f>
        <v>795.99</v>
      </c>
      <c r="J43" s="35">
        <f>Data!J43</f>
        <v>800.05</v>
      </c>
      <c r="K43" s="35">
        <f>Data!K43</f>
        <v>796.67</v>
      </c>
      <c r="L43" s="35">
        <f>Data!L43</f>
        <v>813.28</v>
      </c>
      <c r="M43" s="35">
        <f>Data!M43</f>
        <v>801.74</v>
      </c>
      <c r="N43" s="35">
        <f>Data!N43</f>
        <v>799.26</v>
      </c>
      <c r="O43" s="35">
        <f>Data!O43</f>
        <v>811.16</v>
      </c>
      <c r="P43" s="35">
        <f>Data!P43</f>
        <v>817.62</v>
      </c>
      <c r="Q43" s="35">
        <f>Data!Q43</f>
        <v>813.23</v>
      </c>
      <c r="R43" s="10"/>
      <c r="S43" s="14">
        <f t="shared" si="0"/>
        <v>798.78310226429096</v>
      </c>
      <c r="T43" s="14">
        <f t="shared" si="1"/>
        <v>1.8086133388095949</v>
      </c>
      <c r="U43" s="10"/>
      <c r="V43" s="10"/>
      <c r="W43" s="10"/>
      <c r="X43" s="10"/>
    </row>
    <row r="44" spans="1:24" x14ac:dyDescent="0.2">
      <c r="A44" s="22">
        <v>44</v>
      </c>
      <c r="B44" s="21" t="s">
        <v>116</v>
      </c>
      <c r="C44" s="6" t="s">
        <v>57</v>
      </c>
      <c r="D44" s="35">
        <f>Data!D44</f>
        <v>837.38</v>
      </c>
      <c r="E44" s="35">
        <f>Data!E44</f>
        <v>834.24</v>
      </c>
      <c r="F44" s="35">
        <f>Data!F44</f>
        <v>824.67</v>
      </c>
      <c r="G44" s="35">
        <f>Data!G44</f>
        <v>832.5</v>
      </c>
      <c r="H44" s="35">
        <f>Data!H44</f>
        <v>818.51</v>
      </c>
      <c r="I44" s="35">
        <f>Data!I44</f>
        <v>812.46</v>
      </c>
      <c r="J44" s="35">
        <f>Data!J44</f>
        <v>816.42</v>
      </c>
      <c r="K44" s="35">
        <f>Data!K44</f>
        <v>822.36</v>
      </c>
      <c r="L44" s="35">
        <f>Data!L44</f>
        <v>832.13</v>
      </c>
      <c r="M44" s="35">
        <f>Data!M44</f>
        <v>827.17</v>
      </c>
      <c r="N44" s="35">
        <f>Data!N44</f>
        <v>827.87</v>
      </c>
      <c r="O44" s="35">
        <f>Data!O44</f>
        <v>831.68</v>
      </c>
      <c r="P44" s="35">
        <f>Data!P44</f>
        <v>838.62</v>
      </c>
      <c r="Q44" s="35">
        <f>Data!Q44</f>
        <v>828.09</v>
      </c>
      <c r="R44" s="10"/>
      <c r="S44" s="14">
        <f t="shared" si="0"/>
        <v>832.5755456570156</v>
      </c>
      <c r="T44" s="14">
        <f t="shared" si="1"/>
        <v>-0.53875539347914003</v>
      </c>
      <c r="U44" s="10"/>
      <c r="V44" s="10"/>
      <c r="W44" s="10"/>
      <c r="X44" s="10"/>
    </row>
    <row r="45" spans="1:24" x14ac:dyDescent="0.2">
      <c r="A45" s="22">
        <v>45</v>
      </c>
      <c r="B45" s="21" t="s">
        <v>117</v>
      </c>
      <c r="C45" s="6" t="s">
        <v>58</v>
      </c>
      <c r="D45" s="35">
        <f>Data!D45</f>
        <v>735.29</v>
      </c>
      <c r="E45" s="35">
        <f>Data!E45</f>
        <v>717.6</v>
      </c>
      <c r="F45" s="35">
        <f>Data!F45</f>
        <v>713.46</v>
      </c>
      <c r="G45" s="35">
        <f>Data!G45</f>
        <v>725.22</v>
      </c>
      <c r="H45" s="35">
        <f>Data!H45</f>
        <v>714.14</v>
      </c>
      <c r="I45" s="35">
        <f>Data!I45</f>
        <v>718.3</v>
      </c>
      <c r="J45" s="35">
        <f>Data!J45</f>
        <v>724.85</v>
      </c>
      <c r="K45" s="35">
        <f>Data!K45</f>
        <v>722.7</v>
      </c>
      <c r="L45" s="35">
        <f>Data!L45</f>
        <v>745.01</v>
      </c>
      <c r="M45" s="35">
        <f>Data!M45</f>
        <v>740.09</v>
      </c>
      <c r="N45" s="35">
        <f>Data!N45</f>
        <v>742.14</v>
      </c>
      <c r="O45" s="35">
        <f>Data!O45</f>
        <v>739.06</v>
      </c>
      <c r="P45" s="35">
        <f>Data!P45</f>
        <v>754.73</v>
      </c>
      <c r="Q45" s="35">
        <f>Data!Q45</f>
        <v>735.25</v>
      </c>
      <c r="R45" s="10"/>
      <c r="S45" s="14">
        <f t="shared" si="0"/>
        <v>716.16826280623616</v>
      </c>
      <c r="T45" s="14">
        <f t="shared" si="1"/>
        <v>2.6644209447363565</v>
      </c>
      <c r="U45" s="10"/>
      <c r="V45" s="10"/>
      <c r="W45" s="10"/>
      <c r="X45" s="10"/>
    </row>
    <row r="46" spans="1:24" x14ac:dyDescent="0.2">
      <c r="A46" s="22">
        <v>46</v>
      </c>
      <c r="B46" s="21" t="s">
        <v>118</v>
      </c>
      <c r="C46" s="6" t="s">
        <v>59</v>
      </c>
      <c r="D46" s="35">
        <f>Data!D46</f>
        <v>693.45</v>
      </c>
      <c r="E46" s="35">
        <f>Data!E46</f>
        <v>687.8</v>
      </c>
      <c r="F46" s="35">
        <f>Data!F46</f>
        <v>695.52</v>
      </c>
      <c r="G46" s="35">
        <f>Data!G46</f>
        <v>697.44</v>
      </c>
      <c r="H46" s="35">
        <f>Data!H46</f>
        <v>684.22</v>
      </c>
      <c r="I46" s="35">
        <f>Data!I46</f>
        <v>689.92</v>
      </c>
      <c r="J46" s="35">
        <f>Data!J46</f>
        <v>691.52</v>
      </c>
      <c r="K46" s="35">
        <f>Data!K46</f>
        <v>701.44</v>
      </c>
      <c r="L46" s="35">
        <f>Data!L46</f>
        <v>706.92</v>
      </c>
      <c r="M46" s="35">
        <f>Data!M46</f>
        <v>699.38</v>
      </c>
      <c r="N46" s="35">
        <f>Data!N46</f>
        <v>701.49</v>
      </c>
      <c r="O46" s="35">
        <f>Data!O46</f>
        <v>715.81</v>
      </c>
      <c r="P46" s="35">
        <f>Data!P46</f>
        <v>709.92</v>
      </c>
      <c r="Q46" s="35">
        <f>Data!Q46</f>
        <v>706.76</v>
      </c>
      <c r="R46" s="10"/>
      <c r="S46" s="14">
        <f t="shared" si="0"/>
        <v>686.42771900519665</v>
      </c>
      <c r="T46" s="14">
        <f t="shared" si="1"/>
        <v>2.9620425329370148</v>
      </c>
      <c r="U46" s="10"/>
      <c r="V46" s="10"/>
      <c r="W46" s="10"/>
      <c r="X46" s="10"/>
    </row>
    <row r="47" spans="1:24" x14ac:dyDescent="0.2">
      <c r="A47" s="22">
        <v>47</v>
      </c>
      <c r="B47" s="21" t="s">
        <v>119</v>
      </c>
      <c r="C47" s="6" t="s">
        <v>60</v>
      </c>
      <c r="D47" s="35">
        <f>Data!D47</f>
        <v>740.12</v>
      </c>
      <c r="E47" s="35">
        <f>Data!E47</f>
        <v>730.05</v>
      </c>
      <c r="F47" s="35">
        <f>Data!F47</f>
        <v>732.12</v>
      </c>
      <c r="G47" s="35">
        <f>Data!G47</f>
        <v>741.85</v>
      </c>
      <c r="H47" s="35">
        <f>Data!H47</f>
        <v>727.23</v>
      </c>
      <c r="I47" s="35">
        <f>Data!I47</f>
        <v>733.49</v>
      </c>
      <c r="J47" s="35">
        <f>Data!J47</f>
        <v>727.27</v>
      </c>
      <c r="K47" s="35">
        <f>Data!K47</f>
        <v>721.38</v>
      </c>
      <c r="L47" s="35">
        <f>Data!L47</f>
        <v>743.33</v>
      </c>
      <c r="M47" s="35">
        <f>Data!M47</f>
        <v>723.93</v>
      </c>
      <c r="N47" s="35">
        <f>Data!N47</f>
        <v>718.64</v>
      </c>
      <c r="O47" s="35">
        <f>Data!O47</f>
        <v>727.31</v>
      </c>
      <c r="P47" s="35">
        <f>Data!P47</f>
        <v>731.81</v>
      </c>
      <c r="Q47" s="35">
        <f>Data!Q47</f>
        <v>724.5</v>
      </c>
      <c r="R47" s="10"/>
      <c r="S47" s="14">
        <f t="shared" si="0"/>
        <v>728.59342288418702</v>
      </c>
      <c r="T47" s="14">
        <f t="shared" si="1"/>
        <v>-0.56182539611501214</v>
      </c>
      <c r="U47" s="10"/>
      <c r="V47" s="10"/>
      <c r="W47" s="10"/>
      <c r="X47" s="10"/>
    </row>
    <row r="48" spans="1:24" x14ac:dyDescent="0.2">
      <c r="A48" s="22">
        <v>48</v>
      </c>
      <c r="B48" s="21" t="s">
        <v>120</v>
      </c>
      <c r="C48" s="6" t="s">
        <v>61</v>
      </c>
      <c r="D48" s="35">
        <f>Data!D48</f>
        <v>872.9</v>
      </c>
      <c r="E48" s="35">
        <f>Data!E48</f>
        <v>858.13</v>
      </c>
      <c r="F48" s="35">
        <f>Data!F48</f>
        <v>859.39</v>
      </c>
      <c r="G48" s="35">
        <f>Data!G48</f>
        <v>880.07</v>
      </c>
      <c r="H48" s="35">
        <f>Data!H48</f>
        <v>862.32</v>
      </c>
      <c r="I48" s="35">
        <f>Data!I48</f>
        <v>869.42</v>
      </c>
      <c r="J48" s="35">
        <f>Data!J48</f>
        <v>868.87</v>
      </c>
      <c r="K48" s="35">
        <f>Data!K48</f>
        <v>879.42</v>
      </c>
      <c r="L48" s="35">
        <f>Data!L48</f>
        <v>899.99</v>
      </c>
      <c r="M48" s="35">
        <f>Data!M48</f>
        <v>887.18</v>
      </c>
      <c r="N48" s="35">
        <f>Data!N48</f>
        <v>883.01</v>
      </c>
      <c r="O48" s="35">
        <f>Data!O48</f>
        <v>907.49</v>
      </c>
      <c r="P48" s="35">
        <f>Data!P48</f>
        <v>896.44</v>
      </c>
      <c r="Q48" s="35">
        <f>Data!Q48</f>
        <v>879.04</v>
      </c>
      <c r="R48" s="10"/>
      <c r="S48" s="14">
        <f t="shared" si="0"/>
        <v>856.41788093912396</v>
      </c>
      <c r="T48" s="14">
        <f t="shared" si="1"/>
        <v>2.6414814034556588</v>
      </c>
      <c r="U48" s="10"/>
      <c r="V48" s="10"/>
      <c r="W48" s="10"/>
      <c r="X48" s="10"/>
    </row>
    <row r="49" spans="1:27" x14ac:dyDescent="0.2">
      <c r="A49" s="22">
        <v>49</v>
      </c>
      <c r="B49" s="21" t="s">
        <v>121</v>
      </c>
      <c r="C49" s="6" t="s">
        <v>62</v>
      </c>
      <c r="D49" s="35">
        <f>Data!D49</f>
        <v>842.16</v>
      </c>
      <c r="E49" s="35">
        <f>Data!E49</f>
        <v>823.37</v>
      </c>
      <c r="F49" s="35">
        <f>Data!F49</f>
        <v>819.59</v>
      </c>
      <c r="G49" s="35">
        <f>Data!G49</f>
        <v>840.06</v>
      </c>
      <c r="H49" s="35">
        <f>Data!H49</f>
        <v>826.14</v>
      </c>
      <c r="I49" s="35">
        <f>Data!I49</f>
        <v>828.49</v>
      </c>
      <c r="J49" s="35">
        <f>Data!J49</f>
        <v>829.31</v>
      </c>
      <c r="K49" s="35">
        <f>Data!K49</f>
        <v>832.73</v>
      </c>
      <c r="L49" s="35">
        <f>Data!L49</f>
        <v>866.86</v>
      </c>
      <c r="M49" s="35">
        <f>Data!M49</f>
        <v>821</v>
      </c>
      <c r="N49" s="35">
        <f>Data!N49</f>
        <v>825.6</v>
      </c>
      <c r="O49" s="35">
        <f>Data!O49</f>
        <v>850.02</v>
      </c>
      <c r="P49" s="35">
        <f>Data!P49</f>
        <v>846.96</v>
      </c>
      <c r="Q49" s="35">
        <f>Data!Q49</f>
        <v>825.25</v>
      </c>
      <c r="R49" s="10"/>
      <c r="S49" s="14">
        <f t="shared" si="0"/>
        <v>821.72723320341504</v>
      </c>
      <c r="T49" s="14">
        <f t="shared" si="1"/>
        <v>0.42870269527903737</v>
      </c>
      <c r="U49" s="10"/>
      <c r="V49" s="10"/>
      <c r="W49" s="10"/>
      <c r="X49" s="10"/>
    </row>
    <row r="50" spans="1:27" x14ac:dyDescent="0.2">
      <c r="A50" s="22">
        <v>50</v>
      </c>
      <c r="B50" s="21" t="s">
        <v>122</v>
      </c>
      <c r="C50" s="6" t="s">
        <v>63</v>
      </c>
      <c r="D50" s="35">
        <f>Data!D50</f>
        <v>760.32</v>
      </c>
      <c r="E50" s="35">
        <f>Data!E50</f>
        <v>773.21</v>
      </c>
      <c r="F50" s="35">
        <f>Data!F50</f>
        <v>770.72</v>
      </c>
      <c r="G50" s="35">
        <f>Data!G50</f>
        <v>781.12</v>
      </c>
      <c r="H50" s="35">
        <f>Data!H50</f>
        <v>772.33</v>
      </c>
      <c r="I50" s="35">
        <f>Data!I50</f>
        <v>775.77</v>
      </c>
      <c r="J50" s="35">
        <f>Data!J50</f>
        <v>789.57</v>
      </c>
      <c r="K50" s="35">
        <f>Data!K50</f>
        <v>787.25</v>
      </c>
      <c r="L50" s="35">
        <f>Data!L50</f>
        <v>789.6</v>
      </c>
      <c r="M50" s="35">
        <f>Data!M50</f>
        <v>767.85</v>
      </c>
      <c r="N50" s="35">
        <f>Data!N50</f>
        <v>773.1</v>
      </c>
      <c r="O50" s="35">
        <f>Data!O50</f>
        <v>781.44</v>
      </c>
      <c r="P50" s="35">
        <f>Data!P50</f>
        <v>788.04</v>
      </c>
      <c r="Q50" s="35">
        <f>Data!Q50</f>
        <v>798.37</v>
      </c>
      <c r="R50" s="10"/>
      <c r="S50" s="14">
        <f t="shared" si="0"/>
        <v>771.66731115441723</v>
      </c>
      <c r="T50" s="14">
        <f t="shared" si="1"/>
        <v>3.4603887529763844</v>
      </c>
      <c r="U50" s="10"/>
      <c r="V50" s="10"/>
      <c r="W50" s="10"/>
      <c r="X50" s="10"/>
    </row>
    <row r="51" spans="1:27" x14ac:dyDescent="0.2">
      <c r="A51" s="22">
        <v>51</v>
      </c>
      <c r="B51" s="21" t="s">
        <v>123</v>
      </c>
      <c r="C51" s="6" t="s">
        <v>64</v>
      </c>
      <c r="D51" s="35">
        <f>Data!D51</f>
        <v>888.32</v>
      </c>
      <c r="E51" s="35">
        <f>Data!E51</f>
        <v>876.26</v>
      </c>
      <c r="F51" s="35">
        <f>Data!F51</f>
        <v>871.39</v>
      </c>
      <c r="G51" s="35">
        <f>Data!G51</f>
        <v>889.5</v>
      </c>
      <c r="H51" s="35">
        <f>Data!H51</f>
        <v>865.69</v>
      </c>
      <c r="I51" s="35">
        <f>Data!I51</f>
        <v>873.75</v>
      </c>
      <c r="J51" s="35">
        <f>Data!J51</f>
        <v>878.7</v>
      </c>
      <c r="K51" s="35">
        <f>Data!K51</f>
        <v>883.67</v>
      </c>
      <c r="L51" s="35">
        <f>Data!L51</f>
        <v>910.22</v>
      </c>
      <c r="M51" s="35">
        <f>Data!M51</f>
        <v>888.9</v>
      </c>
      <c r="N51" s="35">
        <f>Data!N51</f>
        <v>892.33</v>
      </c>
      <c r="O51" s="35">
        <f>Data!O51</f>
        <v>922.78</v>
      </c>
      <c r="P51" s="35">
        <f>Data!P51</f>
        <v>925.92</v>
      </c>
      <c r="Q51" s="35">
        <f>Data!Q51</f>
        <v>914.27</v>
      </c>
      <c r="R51" s="10"/>
      <c r="S51" s="14">
        <f t="shared" si="0"/>
        <v>874.51170842613215</v>
      </c>
      <c r="T51" s="14">
        <f t="shared" si="1"/>
        <v>4.5463418260484278</v>
      </c>
      <c r="U51" s="10"/>
      <c r="V51" s="10"/>
      <c r="W51" s="10"/>
      <c r="X51" s="10"/>
    </row>
    <row r="52" spans="1:27" x14ac:dyDescent="0.2">
      <c r="A52" s="22">
        <v>53</v>
      </c>
      <c r="B52" s="21" t="s">
        <v>124</v>
      </c>
      <c r="C52" s="6" t="s">
        <v>65</v>
      </c>
      <c r="D52" s="35">
        <f>Data!D52</f>
        <v>984.84</v>
      </c>
      <c r="E52" s="35">
        <f>Data!E52</f>
        <v>956.32</v>
      </c>
      <c r="F52" s="35">
        <f>Data!F52</f>
        <v>953.61</v>
      </c>
      <c r="G52" s="35">
        <f>Data!G52</f>
        <v>986.23</v>
      </c>
      <c r="H52" s="35">
        <f>Data!H52</f>
        <v>958.46</v>
      </c>
      <c r="I52" s="35">
        <f>Data!I52</f>
        <v>966.23</v>
      </c>
      <c r="J52" s="35">
        <f>Data!J52</f>
        <v>978.67</v>
      </c>
      <c r="K52" s="35">
        <f>Data!K52</f>
        <v>971.57</v>
      </c>
      <c r="L52" s="35">
        <f>Data!L52</f>
        <v>1015.94</v>
      </c>
      <c r="M52" s="35">
        <f>Data!M52</f>
        <v>984.8</v>
      </c>
      <c r="N52" s="35">
        <f>Data!N52</f>
        <v>990.53</v>
      </c>
      <c r="O52" s="35">
        <f>Data!O52</f>
        <v>1024.3399999999999</v>
      </c>
      <c r="P52" s="35">
        <f>Data!P52</f>
        <v>1024</v>
      </c>
      <c r="Q52" s="35">
        <f>Data!Q52</f>
        <v>993.61</v>
      </c>
      <c r="R52" s="10"/>
      <c r="S52" s="14">
        <f t="shared" si="0"/>
        <v>954.41197475872309</v>
      </c>
      <c r="T52" s="14">
        <f t="shared" si="1"/>
        <v>4.107034098266249</v>
      </c>
      <c r="U52" s="10"/>
      <c r="V52" s="10"/>
      <c r="W52" s="10"/>
      <c r="X52" s="10"/>
    </row>
    <row r="53" spans="1:27" x14ac:dyDescent="0.2">
      <c r="A53" s="22">
        <v>54</v>
      </c>
      <c r="B53" s="21" t="s">
        <v>125</v>
      </c>
      <c r="C53" s="6" t="s">
        <v>66</v>
      </c>
      <c r="D53" s="35">
        <f>Data!D53</f>
        <v>706.58</v>
      </c>
      <c r="E53" s="35">
        <f>Data!E53</f>
        <v>712.07</v>
      </c>
      <c r="F53" s="35">
        <f>Data!F53</f>
        <v>705.84</v>
      </c>
      <c r="G53" s="35">
        <f>Data!G53</f>
        <v>720.12</v>
      </c>
      <c r="H53" s="35">
        <f>Data!H53</f>
        <v>725.42</v>
      </c>
      <c r="I53" s="35">
        <f>Data!I53</f>
        <v>721.89</v>
      </c>
      <c r="J53" s="35">
        <f>Data!J53</f>
        <v>726.12</v>
      </c>
      <c r="K53" s="35">
        <f>Data!K53</f>
        <v>721</v>
      </c>
      <c r="L53" s="35">
        <f>Data!L53</f>
        <v>721.6</v>
      </c>
      <c r="M53" s="35">
        <f>Data!M53</f>
        <v>716.1</v>
      </c>
      <c r="N53" s="35">
        <f>Data!N53</f>
        <v>716.18</v>
      </c>
      <c r="O53" s="35">
        <f>Data!O53</f>
        <v>712.73</v>
      </c>
      <c r="P53" s="35">
        <f>Data!P53</f>
        <v>717.95</v>
      </c>
      <c r="Q53" s="35">
        <f>Data!Q53</f>
        <v>713.09</v>
      </c>
      <c r="R53" s="10"/>
      <c r="S53" s="14">
        <f t="shared" si="0"/>
        <v>710.64929612100968</v>
      </c>
      <c r="T53" s="14">
        <f t="shared" si="1"/>
        <v>0.34344702686861517</v>
      </c>
      <c r="U53" s="10"/>
      <c r="V53" s="10"/>
      <c r="W53" s="10"/>
      <c r="X53" s="10"/>
    </row>
    <row r="54" spans="1:27" x14ac:dyDescent="0.2">
      <c r="A54" s="22">
        <v>55</v>
      </c>
      <c r="B54" s="21" t="s">
        <v>126</v>
      </c>
      <c r="C54" s="6" t="s">
        <v>67</v>
      </c>
      <c r="D54" s="35">
        <f>Data!D54</f>
        <v>794.96</v>
      </c>
      <c r="E54" s="35">
        <f>Data!E54</f>
        <v>789.6</v>
      </c>
      <c r="F54" s="35">
        <f>Data!F54</f>
        <v>782.85</v>
      </c>
      <c r="G54" s="35">
        <f>Data!G54</f>
        <v>790.36</v>
      </c>
      <c r="H54" s="35">
        <f>Data!H54</f>
        <v>779.36</v>
      </c>
      <c r="I54" s="35">
        <f>Data!I54</f>
        <v>778.94</v>
      </c>
      <c r="J54" s="35">
        <f>Data!J54</f>
        <v>788.05</v>
      </c>
      <c r="K54" s="35">
        <f>Data!K54</f>
        <v>784.72</v>
      </c>
      <c r="L54" s="35">
        <f>Data!L54</f>
        <v>792.48</v>
      </c>
      <c r="M54" s="35">
        <f>Data!M54</f>
        <v>784.5</v>
      </c>
      <c r="N54" s="35">
        <f>Data!N54</f>
        <v>787.24</v>
      </c>
      <c r="O54" s="35">
        <f>Data!O54</f>
        <v>795.32</v>
      </c>
      <c r="P54" s="35">
        <f>Data!P54</f>
        <v>795.65</v>
      </c>
      <c r="Q54" s="35">
        <f>Data!Q54</f>
        <v>785.23</v>
      </c>
      <c r="R54" s="10"/>
      <c r="S54" s="14">
        <f t="shared" si="0"/>
        <v>788.02461024498893</v>
      </c>
      <c r="T54" s="14">
        <f t="shared" si="1"/>
        <v>-0.35463489447621344</v>
      </c>
      <c r="U54" s="10"/>
      <c r="V54" s="10"/>
      <c r="W54" s="10"/>
      <c r="X54" s="10"/>
    </row>
    <row r="55" spans="1:27" x14ac:dyDescent="0.2">
      <c r="A55" s="22">
        <v>56</v>
      </c>
      <c r="B55" s="21" t="s">
        <v>127</v>
      </c>
      <c r="C55" s="6" t="s">
        <v>68</v>
      </c>
      <c r="D55" s="35">
        <f>Data!D55</f>
        <v>841.5</v>
      </c>
      <c r="E55" s="35">
        <f>Data!E55</f>
        <v>829.07</v>
      </c>
      <c r="F55" s="35">
        <f>Data!F55</f>
        <v>822.84</v>
      </c>
      <c r="G55" s="35">
        <f>Data!G55</f>
        <v>825.46</v>
      </c>
      <c r="H55" s="35">
        <f>Data!H55</f>
        <v>804.43</v>
      </c>
      <c r="I55" s="35">
        <f>Data!I55</f>
        <v>832.72</v>
      </c>
      <c r="J55" s="35">
        <f>Data!J55</f>
        <v>834.31</v>
      </c>
      <c r="K55" s="35">
        <f>Data!K55</f>
        <v>834.5</v>
      </c>
      <c r="L55" s="35">
        <f>Data!L55</f>
        <v>837.31</v>
      </c>
      <c r="M55" s="35">
        <f>Data!M55</f>
        <v>817.83</v>
      </c>
      <c r="N55" s="35">
        <f>Data!N55</f>
        <v>809.8</v>
      </c>
      <c r="O55" s="35">
        <f>Data!O55</f>
        <v>832.35</v>
      </c>
      <c r="P55" s="35">
        <f>Data!P55</f>
        <v>825.88</v>
      </c>
      <c r="Q55" s="35">
        <f>Data!Q55</f>
        <v>812.12</v>
      </c>
      <c r="R55" s="10"/>
      <c r="S55" s="14">
        <f t="shared" si="0"/>
        <v>827.41586070898302</v>
      </c>
      <c r="T55" s="14">
        <f t="shared" si="1"/>
        <v>-1.8486303484533839</v>
      </c>
      <c r="U55" s="10"/>
      <c r="V55" s="10"/>
      <c r="W55" s="10"/>
      <c r="X55" s="10"/>
    </row>
    <row r="56" spans="1:27" x14ac:dyDescent="0.2">
      <c r="R56" s="10"/>
      <c r="S56" s="10"/>
      <c r="T56" s="14"/>
      <c r="U56" s="10"/>
      <c r="V56" s="10"/>
      <c r="W56" s="10"/>
      <c r="X56" s="10"/>
    </row>
    <row r="57" spans="1:27" ht="15" thickBot="1" x14ac:dyDescent="0.25">
      <c r="C57" s="8" t="s">
        <v>69</v>
      </c>
      <c r="D57" s="40">
        <v>41699</v>
      </c>
      <c r="E57" s="40">
        <v>41730</v>
      </c>
      <c r="F57" s="40">
        <v>41760</v>
      </c>
      <c r="G57" s="40">
        <v>41791</v>
      </c>
      <c r="H57" s="40">
        <v>41821</v>
      </c>
      <c r="I57" s="40">
        <v>41852</v>
      </c>
      <c r="J57" s="40">
        <v>41883</v>
      </c>
      <c r="K57" s="40">
        <v>41913</v>
      </c>
      <c r="L57" s="40">
        <v>41944</v>
      </c>
      <c r="M57" s="40">
        <v>41974</v>
      </c>
      <c r="N57" s="40">
        <v>42005</v>
      </c>
      <c r="O57" s="40">
        <v>42036</v>
      </c>
      <c r="P57" s="41">
        <v>42064</v>
      </c>
      <c r="Q57" s="39">
        <v>42095</v>
      </c>
      <c r="R57" s="9"/>
      <c r="S57" s="9"/>
      <c r="T57" s="14"/>
      <c r="U57" s="9"/>
      <c r="V57" s="9"/>
      <c r="W57" s="9"/>
      <c r="X57" s="9"/>
      <c r="Y57" s="7"/>
      <c r="Z57" s="7"/>
      <c r="AA57" s="7"/>
    </row>
    <row r="58" spans="1:27" ht="15" thickTop="1" x14ac:dyDescent="0.2">
      <c r="C58" s="8" t="s">
        <v>195</v>
      </c>
      <c r="D58" s="36">
        <v>839.73</v>
      </c>
      <c r="E58" s="36">
        <v>839.73</v>
      </c>
      <c r="F58" s="36">
        <v>841.8</v>
      </c>
      <c r="G58" s="36">
        <v>843.87</v>
      </c>
      <c r="H58" s="36">
        <v>844.22</v>
      </c>
      <c r="I58" s="36">
        <v>846.98</v>
      </c>
      <c r="J58" s="36">
        <v>846.98</v>
      </c>
      <c r="K58" s="36">
        <v>850.81</v>
      </c>
      <c r="L58" s="36">
        <v>853.93</v>
      </c>
      <c r="M58" s="36">
        <v>851.85</v>
      </c>
      <c r="N58" s="36">
        <v>856.7</v>
      </c>
      <c r="O58" s="36">
        <v>857.39</v>
      </c>
      <c r="P58" s="36">
        <v>856.98</v>
      </c>
      <c r="Q58" s="36">
        <v>858.02</v>
      </c>
      <c r="R58" s="10"/>
      <c r="S58" s="14">
        <f>E58*$S$61</f>
        <v>838.05459214922053</v>
      </c>
      <c r="T58" s="14">
        <f>((Q58/S58)-1)*100</f>
        <v>2.3823517033153552</v>
      </c>
      <c r="U58" s="10"/>
      <c r="V58" s="10"/>
      <c r="W58" s="10"/>
      <c r="X58" s="10"/>
    </row>
    <row r="59" spans="1:27" x14ac:dyDescent="0.2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7" x14ac:dyDescent="0.2">
      <c r="C60" s="8" t="s">
        <v>70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7" x14ac:dyDescent="0.2">
      <c r="C61" s="8" t="s">
        <v>71</v>
      </c>
      <c r="D61" s="37">
        <v>236.29300000000001</v>
      </c>
      <c r="E61" s="37">
        <v>237.072</v>
      </c>
      <c r="F61" s="37">
        <v>237.9</v>
      </c>
      <c r="G61" s="37">
        <v>238.34299999999999</v>
      </c>
      <c r="H61" s="37">
        <v>238.25</v>
      </c>
      <c r="I61" s="37">
        <v>237.852</v>
      </c>
      <c r="J61" s="37">
        <v>238.03100000000001</v>
      </c>
      <c r="K61" s="37">
        <v>237.43299999999999</v>
      </c>
      <c r="L61" s="37">
        <v>236.15100000000001</v>
      </c>
      <c r="M61" s="37">
        <v>234.81200000000001</v>
      </c>
      <c r="N61" s="37">
        <v>233.70699999999999</v>
      </c>
      <c r="O61" s="37">
        <v>234.72200000000001</v>
      </c>
      <c r="P61" s="37">
        <v>236.119</v>
      </c>
      <c r="Q61" s="37">
        <v>236.59899999999999</v>
      </c>
      <c r="R61" s="10"/>
      <c r="S61" s="10">
        <f>Q61/E61</f>
        <v>0.99800482553823311</v>
      </c>
      <c r="T61" s="10"/>
      <c r="U61" s="10"/>
      <c r="V61" s="10"/>
      <c r="W61" s="10"/>
      <c r="X61" s="10"/>
    </row>
    <row r="62" spans="1:27" x14ac:dyDescent="0.2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7" x14ac:dyDescent="0.2">
      <c r="C63" s="10"/>
      <c r="D63" s="12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5" spans="4:19" x14ac:dyDescent="0.2"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</row>
    <row r="66" spans="4:19" x14ac:dyDescent="0.2">
      <c r="O66" s="13"/>
    </row>
  </sheetData>
  <mergeCells count="2">
    <mergeCell ref="C1:P1"/>
    <mergeCell ref="D3:P3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activeCell="D5" sqref="D5"/>
    </sheetView>
  </sheetViews>
  <sheetFormatPr defaultRowHeight="15" x14ac:dyDescent="0.25"/>
  <cols>
    <col min="1" max="1" width="23" style="42" customWidth="1"/>
    <col min="2" max="255" width="8" style="42" customWidth="1"/>
    <col min="256" max="16384" width="9.140625" style="42"/>
  </cols>
  <sheetData>
    <row r="1" spans="1:25" ht="15.75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25" x14ac:dyDescent="0.25">
      <c r="A2" s="43" t="s">
        <v>1</v>
      </c>
      <c r="B2" s="44" t="s">
        <v>2</v>
      </c>
    </row>
    <row r="3" spans="1:25" x14ac:dyDescent="0.2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25" ht="27" thickBot="1" x14ac:dyDescent="0.3">
      <c r="A4" s="45" t="s">
        <v>3</v>
      </c>
      <c r="B4" s="46" t="s">
        <v>4</v>
      </c>
      <c r="C4" s="46" t="s">
        <v>5</v>
      </c>
      <c r="D4" s="46" t="s">
        <v>6</v>
      </c>
      <c r="E4" s="46" t="s">
        <v>7</v>
      </c>
      <c r="F4" s="46" t="s">
        <v>8</v>
      </c>
      <c r="G4" s="46" t="s">
        <v>9</v>
      </c>
      <c r="H4" s="46" t="s">
        <v>10</v>
      </c>
      <c r="I4" s="46" t="s">
        <v>11</v>
      </c>
      <c r="J4" s="46" t="s">
        <v>12</v>
      </c>
      <c r="K4" s="46" t="s">
        <v>13</v>
      </c>
      <c r="L4" s="46" t="s">
        <v>14</v>
      </c>
      <c r="M4" s="46" t="s">
        <v>15</v>
      </c>
      <c r="N4" s="46" t="s">
        <v>16</v>
      </c>
      <c r="O4" s="46" t="s">
        <v>17</v>
      </c>
      <c r="P4" s="46" t="s">
        <v>183</v>
      </c>
      <c r="Q4" s="46" t="s">
        <v>192</v>
      </c>
      <c r="R4" s="46" t="s">
        <v>191</v>
      </c>
      <c r="S4" s="46" t="s">
        <v>190</v>
      </c>
      <c r="T4" s="46" t="s">
        <v>189</v>
      </c>
      <c r="U4" s="46" t="s">
        <v>188</v>
      </c>
      <c r="V4" s="46" t="s">
        <v>187</v>
      </c>
      <c r="W4" s="46" t="s">
        <v>186</v>
      </c>
      <c r="X4" s="46" t="s">
        <v>185</v>
      </c>
      <c r="Y4" s="46" t="s">
        <v>184</v>
      </c>
    </row>
    <row r="5" spans="1:25" ht="15.75" thickTop="1" x14ac:dyDescent="0.25">
      <c r="A5" s="47" t="s">
        <v>18</v>
      </c>
      <c r="B5" s="48">
        <v>717.85</v>
      </c>
      <c r="C5" s="48">
        <v>734.62</v>
      </c>
      <c r="D5" s="48">
        <v>746.28</v>
      </c>
      <c r="E5" s="48">
        <v>734.07</v>
      </c>
      <c r="F5" s="48">
        <v>731.66</v>
      </c>
      <c r="G5" s="48">
        <v>748.52</v>
      </c>
      <c r="H5" s="48">
        <v>731.72</v>
      </c>
      <c r="I5" s="48">
        <v>738.63</v>
      </c>
      <c r="J5" s="48">
        <v>735.92</v>
      </c>
      <c r="K5" s="48">
        <v>730.4</v>
      </c>
      <c r="L5" s="48">
        <v>746.18</v>
      </c>
      <c r="M5" s="48">
        <v>737.69</v>
      </c>
      <c r="N5" s="48">
        <v>732.9</v>
      </c>
      <c r="O5" s="48">
        <v>757.56</v>
      </c>
      <c r="P5" s="48">
        <v>753.67</v>
      </c>
      <c r="Q5" s="48">
        <v>724.11</v>
      </c>
    </row>
    <row r="6" spans="1:25" x14ac:dyDescent="0.25">
      <c r="A6" s="47" t="s">
        <v>19</v>
      </c>
      <c r="B6" s="48">
        <v>907.85</v>
      </c>
      <c r="C6" s="48">
        <v>943.58</v>
      </c>
      <c r="D6" s="48">
        <v>933.85</v>
      </c>
      <c r="E6" s="48">
        <v>921.74</v>
      </c>
      <c r="F6" s="48">
        <v>923.09</v>
      </c>
      <c r="G6" s="48">
        <v>948.16</v>
      </c>
      <c r="H6" s="48">
        <v>954.43</v>
      </c>
      <c r="I6" s="48">
        <v>951.34</v>
      </c>
      <c r="J6" s="48">
        <v>949.98</v>
      </c>
      <c r="K6" s="48">
        <v>954.6</v>
      </c>
      <c r="L6" s="48">
        <v>938.45</v>
      </c>
      <c r="M6" s="48">
        <v>924.05</v>
      </c>
      <c r="N6" s="48">
        <v>917.63</v>
      </c>
      <c r="O6" s="48">
        <v>941.95</v>
      </c>
      <c r="P6" s="48">
        <v>957.95</v>
      </c>
      <c r="Q6" s="48">
        <v>967.42</v>
      </c>
    </row>
    <row r="7" spans="1:25" x14ac:dyDescent="0.25">
      <c r="A7" s="47" t="s">
        <v>20</v>
      </c>
      <c r="B7" s="48">
        <v>802.13</v>
      </c>
      <c r="C7" s="48">
        <v>818.05</v>
      </c>
      <c r="D7" s="48">
        <v>813.12</v>
      </c>
      <c r="E7" s="48">
        <v>790.51</v>
      </c>
      <c r="F7" s="48">
        <v>784.44</v>
      </c>
      <c r="G7" s="48">
        <v>799.56</v>
      </c>
      <c r="H7" s="48">
        <v>781.81</v>
      </c>
      <c r="I7" s="48">
        <v>780.67</v>
      </c>
      <c r="J7" s="48">
        <v>773.26</v>
      </c>
      <c r="K7" s="48">
        <v>775.43</v>
      </c>
      <c r="L7" s="48">
        <v>793.44</v>
      </c>
      <c r="M7" s="48">
        <v>778.15</v>
      </c>
      <c r="N7" s="48">
        <v>788.1</v>
      </c>
      <c r="O7" s="48">
        <v>807.65</v>
      </c>
      <c r="P7" s="48">
        <v>802.7</v>
      </c>
      <c r="Q7" s="48">
        <v>799.49</v>
      </c>
    </row>
    <row r="8" spans="1:25" x14ac:dyDescent="0.25">
      <c r="A8" s="47" t="s">
        <v>21</v>
      </c>
      <c r="B8" s="48">
        <v>680.34</v>
      </c>
      <c r="C8" s="48">
        <v>689.5</v>
      </c>
      <c r="D8" s="48">
        <v>699.29</v>
      </c>
      <c r="E8" s="48">
        <v>681.45</v>
      </c>
      <c r="F8" s="48">
        <v>677.9</v>
      </c>
      <c r="G8" s="48">
        <v>694.35</v>
      </c>
      <c r="H8" s="48">
        <v>677.69</v>
      </c>
      <c r="I8" s="48">
        <v>678.65</v>
      </c>
      <c r="J8" s="48">
        <v>679.3</v>
      </c>
      <c r="K8" s="48">
        <v>675.12</v>
      </c>
      <c r="L8" s="48">
        <v>684.39</v>
      </c>
      <c r="M8" s="48">
        <v>675.12</v>
      </c>
      <c r="N8" s="48">
        <v>670.89</v>
      </c>
      <c r="O8" s="48">
        <v>674.57</v>
      </c>
      <c r="P8" s="48">
        <v>674.24</v>
      </c>
      <c r="Q8" s="48">
        <v>668.96</v>
      </c>
    </row>
    <row r="9" spans="1:25" x14ac:dyDescent="0.25">
      <c r="A9" s="47" t="s">
        <v>22</v>
      </c>
      <c r="B9" s="48">
        <v>929.2</v>
      </c>
      <c r="C9" s="48">
        <v>962.54</v>
      </c>
      <c r="D9" s="48">
        <v>957.7</v>
      </c>
      <c r="E9" s="48">
        <v>933.66</v>
      </c>
      <c r="F9" s="48">
        <v>930.58</v>
      </c>
      <c r="G9" s="48">
        <v>958.65</v>
      </c>
      <c r="H9" s="48">
        <v>939.13</v>
      </c>
      <c r="I9" s="48">
        <v>941.85</v>
      </c>
      <c r="J9" s="48">
        <v>943.94</v>
      </c>
      <c r="K9" s="48">
        <v>947.02</v>
      </c>
      <c r="L9" s="48">
        <v>976.85</v>
      </c>
      <c r="M9" s="48">
        <v>948.71</v>
      </c>
      <c r="N9" s="48">
        <v>955.48</v>
      </c>
      <c r="O9" s="48">
        <v>981.39</v>
      </c>
      <c r="P9" s="48">
        <v>981.05</v>
      </c>
      <c r="Q9" s="48">
        <v>961.48</v>
      </c>
    </row>
    <row r="10" spans="1:25" x14ac:dyDescent="0.25">
      <c r="A10" s="47" t="s">
        <v>23</v>
      </c>
      <c r="B10" s="48">
        <v>890.57</v>
      </c>
      <c r="C10" s="48">
        <v>917</v>
      </c>
      <c r="D10" s="48">
        <v>921.01</v>
      </c>
      <c r="E10" s="48">
        <v>898.54</v>
      </c>
      <c r="F10" s="48">
        <v>894.78</v>
      </c>
      <c r="G10" s="48">
        <v>928.93</v>
      </c>
      <c r="H10" s="48">
        <v>900.45</v>
      </c>
      <c r="I10" s="48">
        <v>897.35</v>
      </c>
      <c r="J10" s="48">
        <v>903.46</v>
      </c>
      <c r="K10" s="48">
        <v>908.73</v>
      </c>
      <c r="L10" s="48">
        <v>917.1</v>
      </c>
      <c r="M10" s="48">
        <v>901.6</v>
      </c>
      <c r="N10" s="48">
        <v>895.1</v>
      </c>
      <c r="O10" s="48">
        <v>920.2</v>
      </c>
      <c r="P10" s="48">
        <v>925.29</v>
      </c>
      <c r="Q10" s="48">
        <v>902.16</v>
      </c>
    </row>
    <row r="11" spans="1:25" x14ac:dyDescent="0.25">
      <c r="A11" s="47" t="s">
        <v>24</v>
      </c>
      <c r="B11" s="48">
        <v>924.29</v>
      </c>
      <c r="C11" s="48">
        <v>931.52</v>
      </c>
      <c r="D11" s="48">
        <v>945.84</v>
      </c>
      <c r="E11" s="48">
        <v>940.13</v>
      </c>
      <c r="F11" s="48">
        <v>931.97</v>
      </c>
      <c r="G11" s="48">
        <v>950.79</v>
      </c>
      <c r="H11" s="48">
        <v>940.23</v>
      </c>
      <c r="I11" s="48">
        <v>945.72</v>
      </c>
      <c r="J11" s="48">
        <v>958.01</v>
      </c>
      <c r="K11" s="48">
        <v>957.22</v>
      </c>
      <c r="L11" s="48">
        <v>980.17</v>
      </c>
      <c r="M11" s="48">
        <v>962.29</v>
      </c>
      <c r="N11" s="48">
        <v>956.09</v>
      </c>
      <c r="O11" s="48">
        <v>972.94</v>
      </c>
      <c r="P11" s="48">
        <v>975.41</v>
      </c>
      <c r="Q11" s="48">
        <v>962.46</v>
      </c>
    </row>
    <row r="12" spans="1:25" x14ac:dyDescent="0.25">
      <c r="A12" s="47" t="s">
        <v>25</v>
      </c>
      <c r="B12" s="48">
        <v>700.21</v>
      </c>
      <c r="C12" s="48">
        <v>709.44</v>
      </c>
      <c r="D12" s="48">
        <v>714.59</v>
      </c>
      <c r="E12" s="48">
        <v>704.49</v>
      </c>
      <c r="F12" s="48">
        <v>710.57</v>
      </c>
      <c r="G12" s="48">
        <v>717.55</v>
      </c>
      <c r="H12" s="48">
        <v>707.35</v>
      </c>
      <c r="I12" s="48">
        <v>713.89</v>
      </c>
      <c r="J12" s="48">
        <v>715.77</v>
      </c>
      <c r="K12" s="48">
        <v>715.58</v>
      </c>
      <c r="L12" s="48">
        <v>726.62</v>
      </c>
      <c r="M12" s="48">
        <v>726.36</v>
      </c>
      <c r="N12" s="48">
        <v>730.19</v>
      </c>
      <c r="O12" s="48">
        <v>747.66</v>
      </c>
      <c r="P12" s="48">
        <v>748.99</v>
      </c>
      <c r="Q12" s="48">
        <v>741.92</v>
      </c>
    </row>
    <row r="13" spans="1:25" x14ac:dyDescent="0.25">
      <c r="A13" s="47" t="s">
        <v>26</v>
      </c>
      <c r="B13" s="48">
        <v>1393.69</v>
      </c>
      <c r="C13" s="48">
        <v>1455.89</v>
      </c>
      <c r="D13" s="48">
        <v>1439.37</v>
      </c>
      <c r="E13" s="48">
        <v>1380.96</v>
      </c>
      <c r="F13" s="48">
        <v>1387.44</v>
      </c>
      <c r="G13" s="48">
        <v>1432.52</v>
      </c>
      <c r="H13" s="48">
        <v>1377</v>
      </c>
      <c r="I13" s="48">
        <v>1379.52</v>
      </c>
      <c r="J13" s="48">
        <v>1387.66</v>
      </c>
      <c r="K13" s="48">
        <v>1380.09</v>
      </c>
      <c r="L13" s="48">
        <v>1459.76</v>
      </c>
      <c r="M13" s="48">
        <v>1394.09</v>
      </c>
      <c r="N13" s="48">
        <v>1397.88</v>
      </c>
      <c r="O13" s="48">
        <v>1489.66</v>
      </c>
      <c r="P13" s="48">
        <v>1474.56</v>
      </c>
      <c r="Q13" s="48">
        <v>1380.25</v>
      </c>
    </row>
    <row r="14" spans="1:25" x14ac:dyDescent="0.25">
      <c r="A14" s="47" t="s">
        <v>27</v>
      </c>
      <c r="B14" s="48">
        <v>757.19</v>
      </c>
      <c r="C14" s="48">
        <v>767.43</v>
      </c>
      <c r="D14" s="48">
        <v>764.31</v>
      </c>
      <c r="E14" s="48">
        <v>765.74</v>
      </c>
      <c r="F14" s="48">
        <v>756.5</v>
      </c>
      <c r="G14" s="48">
        <v>766.59</v>
      </c>
      <c r="H14" s="48">
        <v>762.15</v>
      </c>
      <c r="I14" s="48">
        <v>766.09</v>
      </c>
      <c r="J14" s="48">
        <v>762.15</v>
      </c>
      <c r="K14" s="48">
        <v>758.21</v>
      </c>
      <c r="L14" s="48">
        <v>770.89</v>
      </c>
      <c r="M14" s="48">
        <v>761.27</v>
      </c>
      <c r="N14" s="48">
        <v>761.11</v>
      </c>
      <c r="O14" s="48">
        <v>781.79</v>
      </c>
      <c r="P14" s="48">
        <v>779.02</v>
      </c>
      <c r="Q14" s="48">
        <v>771.59</v>
      </c>
    </row>
    <row r="15" spans="1:25" x14ac:dyDescent="0.25">
      <c r="A15" s="47" t="s">
        <v>28</v>
      </c>
      <c r="B15" s="48">
        <v>798.22</v>
      </c>
      <c r="C15" s="48">
        <v>803.76</v>
      </c>
      <c r="D15" s="48">
        <v>826.98</v>
      </c>
      <c r="E15" s="48">
        <v>807.84</v>
      </c>
      <c r="F15" s="48">
        <v>806.08</v>
      </c>
      <c r="G15" s="48">
        <v>834.86</v>
      </c>
      <c r="H15" s="48">
        <v>816.29</v>
      </c>
      <c r="I15" s="48">
        <v>830.48</v>
      </c>
      <c r="J15" s="48">
        <v>825.67</v>
      </c>
      <c r="K15" s="48">
        <v>822.15</v>
      </c>
      <c r="L15" s="48">
        <v>850.84</v>
      </c>
      <c r="M15" s="48">
        <v>831.42</v>
      </c>
      <c r="N15" s="48">
        <v>830.68</v>
      </c>
      <c r="O15" s="48">
        <v>849.32</v>
      </c>
      <c r="P15" s="48">
        <v>844.38</v>
      </c>
      <c r="Q15" s="48">
        <v>821</v>
      </c>
    </row>
    <row r="16" spans="1:25" x14ac:dyDescent="0.25">
      <c r="A16" s="47" t="s">
        <v>29</v>
      </c>
      <c r="B16" s="48">
        <v>796.14</v>
      </c>
      <c r="C16" s="48">
        <v>821.48</v>
      </c>
      <c r="D16" s="48">
        <v>825.25</v>
      </c>
      <c r="E16" s="48">
        <v>804.27</v>
      </c>
      <c r="F16" s="48">
        <v>804</v>
      </c>
      <c r="G16" s="48">
        <v>834.52</v>
      </c>
      <c r="H16" s="48">
        <v>820.51</v>
      </c>
      <c r="I16" s="48">
        <v>823.2</v>
      </c>
      <c r="J16" s="48">
        <v>824.44</v>
      </c>
      <c r="K16" s="48">
        <v>809.49</v>
      </c>
      <c r="L16" s="48">
        <v>832.58</v>
      </c>
      <c r="M16" s="48">
        <v>815.39</v>
      </c>
      <c r="N16" s="48">
        <v>813.07</v>
      </c>
      <c r="O16" s="48">
        <v>838.86</v>
      </c>
      <c r="P16" s="48">
        <v>838.86</v>
      </c>
      <c r="Q16" s="48">
        <v>806.05</v>
      </c>
    </row>
    <row r="17" spans="1:17" x14ac:dyDescent="0.25">
      <c r="A17" s="47" t="s">
        <v>30</v>
      </c>
      <c r="B17" s="48">
        <v>685.75</v>
      </c>
      <c r="C17" s="48">
        <v>714.22</v>
      </c>
      <c r="D17" s="48">
        <v>711.54</v>
      </c>
      <c r="E17" s="48">
        <v>699.93</v>
      </c>
      <c r="F17" s="48">
        <v>698.8</v>
      </c>
      <c r="G17" s="48">
        <v>717.06</v>
      </c>
      <c r="H17" s="48">
        <v>705.29</v>
      </c>
      <c r="I17" s="48">
        <v>722.07</v>
      </c>
      <c r="J17" s="48">
        <v>720.92</v>
      </c>
      <c r="K17" s="48">
        <v>721.94</v>
      </c>
      <c r="L17" s="48">
        <v>740.52</v>
      </c>
      <c r="M17" s="48">
        <v>722.94</v>
      </c>
      <c r="N17" s="48">
        <v>717.53</v>
      </c>
      <c r="O17" s="48">
        <v>744.77</v>
      </c>
      <c r="P17" s="48">
        <v>736.35</v>
      </c>
      <c r="Q17" s="48">
        <v>733.93</v>
      </c>
    </row>
    <row r="18" spans="1:17" x14ac:dyDescent="0.25">
      <c r="A18" s="47" t="s">
        <v>31</v>
      </c>
      <c r="B18" s="48">
        <v>851.7</v>
      </c>
      <c r="C18" s="48">
        <v>876.42</v>
      </c>
      <c r="D18" s="48">
        <v>878.84</v>
      </c>
      <c r="E18" s="48">
        <v>865.73</v>
      </c>
      <c r="F18" s="48">
        <v>866.08</v>
      </c>
      <c r="G18" s="48">
        <v>881.48</v>
      </c>
      <c r="H18" s="48">
        <v>866.08</v>
      </c>
      <c r="I18" s="48">
        <v>874.45</v>
      </c>
      <c r="J18" s="48">
        <v>873.62</v>
      </c>
      <c r="K18" s="48">
        <v>874.65</v>
      </c>
      <c r="L18" s="48">
        <v>903.56</v>
      </c>
      <c r="M18" s="48">
        <v>879.45</v>
      </c>
      <c r="N18" s="48">
        <v>872.59</v>
      </c>
      <c r="O18" s="48">
        <v>901.14</v>
      </c>
      <c r="P18" s="48">
        <v>894.06</v>
      </c>
      <c r="Q18" s="48">
        <v>879.44</v>
      </c>
    </row>
    <row r="19" spans="1:17" x14ac:dyDescent="0.25">
      <c r="A19" s="47" t="s">
        <v>32</v>
      </c>
      <c r="B19" s="48">
        <v>760.61</v>
      </c>
      <c r="C19" s="48">
        <v>782.65</v>
      </c>
      <c r="D19" s="48">
        <v>789.44</v>
      </c>
      <c r="E19" s="48">
        <v>786.11</v>
      </c>
      <c r="F19" s="48">
        <v>782.65</v>
      </c>
      <c r="G19" s="48">
        <v>797.78</v>
      </c>
      <c r="H19" s="48">
        <v>783.7</v>
      </c>
      <c r="I19" s="48">
        <v>791.15</v>
      </c>
      <c r="J19" s="48">
        <v>785.4</v>
      </c>
      <c r="K19" s="48">
        <v>788.9</v>
      </c>
      <c r="L19" s="48">
        <v>810.66</v>
      </c>
      <c r="M19" s="48">
        <v>803.58</v>
      </c>
      <c r="N19" s="48">
        <v>797.75</v>
      </c>
      <c r="O19" s="48">
        <v>799.75</v>
      </c>
      <c r="P19" s="48">
        <v>796.95</v>
      </c>
      <c r="Q19" s="48">
        <v>792.58</v>
      </c>
    </row>
    <row r="20" spans="1:17" x14ac:dyDescent="0.25">
      <c r="A20" s="47" t="s">
        <v>33</v>
      </c>
      <c r="B20" s="48">
        <v>749.66</v>
      </c>
      <c r="C20" s="48">
        <v>767.29</v>
      </c>
      <c r="D20" s="48">
        <v>765.45</v>
      </c>
      <c r="E20" s="48">
        <v>758.8</v>
      </c>
      <c r="F20" s="48">
        <v>757.68</v>
      </c>
      <c r="G20" s="48">
        <v>778.62</v>
      </c>
      <c r="H20" s="48">
        <v>767.78</v>
      </c>
      <c r="I20" s="48">
        <v>769.19</v>
      </c>
      <c r="J20" s="48">
        <v>769.39</v>
      </c>
      <c r="K20" s="48">
        <v>775.46</v>
      </c>
      <c r="L20" s="48">
        <v>781.99</v>
      </c>
      <c r="M20" s="48">
        <v>769.08</v>
      </c>
      <c r="N20" s="48">
        <v>755.48</v>
      </c>
      <c r="O20" s="48">
        <v>775.34</v>
      </c>
      <c r="P20" s="48">
        <v>775.55</v>
      </c>
      <c r="Q20" s="48">
        <v>780.75</v>
      </c>
    </row>
    <row r="21" spans="1:17" x14ac:dyDescent="0.25">
      <c r="A21" s="47" t="s">
        <v>34</v>
      </c>
      <c r="B21" s="48">
        <v>740.52</v>
      </c>
      <c r="C21" s="48">
        <v>759.21</v>
      </c>
      <c r="D21" s="48">
        <v>766.64</v>
      </c>
      <c r="E21" s="48">
        <v>755.77</v>
      </c>
      <c r="F21" s="48">
        <v>751.64</v>
      </c>
      <c r="G21" s="48">
        <v>766.15</v>
      </c>
      <c r="H21" s="48">
        <v>759.82</v>
      </c>
      <c r="I21" s="48">
        <v>766.52</v>
      </c>
      <c r="J21" s="48">
        <v>768.47</v>
      </c>
      <c r="K21" s="48">
        <v>765.56</v>
      </c>
      <c r="L21" s="48">
        <v>792.7</v>
      </c>
      <c r="M21" s="48">
        <v>774.53</v>
      </c>
      <c r="N21" s="48">
        <v>769.84</v>
      </c>
      <c r="O21" s="48">
        <v>781.43</v>
      </c>
      <c r="P21" s="48">
        <v>777.81</v>
      </c>
      <c r="Q21" s="48">
        <v>759.41</v>
      </c>
    </row>
    <row r="22" spans="1:17" x14ac:dyDescent="0.25">
      <c r="A22" s="47" t="s">
        <v>35</v>
      </c>
      <c r="B22" s="48">
        <v>686.13</v>
      </c>
      <c r="C22" s="48">
        <v>712.76</v>
      </c>
      <c r="D22" s="48">
        <v>713.8</v>
      </c>
      <c r="E22" s="48">
        <v>705.84</v>
      </c>
      <c r="F22" s="48">
        <v>704</v>
      </c>
      <c r="G22" s="48">
        <v>715.26</v>
      </c>
      <c r="H22" s="48">
        <v>712.01</v>
      </c>
      <c r="I22" s="48">
        <v>715.45</v>
      </c>
      <c r="J22" s="48">
        <v>711.9</v>
      </c>
      <c r="K22" s="48">
        <v>717.85</v>
      </c>
      <c r="L22" s="48">
        <v>740.89</v>
      </c>
      <c r="M22" s="48">
        <v>752.23</v>
      </c>
      <c r="N22" s="48">
        <v>740.23</v>
      </c>
      <c r="O22" s="48">
        <v>729.22</v>
      </c>
      <c r="P22" s="48">
        <v>740.6</v>
      </c>
      <c r="Q22" s="48">
        <v>738.86</v>
      </c>
    </row>
    <row r="23" spans="1:17" x14ac:dyDescent="0.25">
      <c r="A23" s="47" t="s">
        <v>36</v>
      </c>
      <c r="B23" s="48">
        <v>784.2</v>
      </c>
      <c r="C23" s="48">
        <v>800.02</v>
      </c>
      <c r="D23" s="48">
        <v>810.67</v>
      </c>
      <c r="E23" s="48">
        <v>795.96</v>
      </c>
      <c r="F23" s="48">
        <v>797.45</v>
      </c>
      <c r="G23" s="48">
        <v>808.44</v>
      </c>
      <c r="H23" s="48">
        <v>802.5</v>
      </c>
      <c r="I23" s="48">
        <v>807.35</v>
      </c>
      <c r="J23" s="48">
        <v>800.38</v>
      </c>
      <c r="K23" s="48">
        <v>802.26</v>
      </c>
      <c r="L23" s="48">
        <v>811.44</v>
      </c>
      <c r="M23" s="48">
        <v>803.37</v>
      </c>
      <c r="N23" s="48">
        <v>794.11</v>
      </c>
      <c r="O23" s="48">
        <v>806.26</v>
      </c>
      <c r="P23" s="48">
        <v>801.29</v>
      </c>
      <c r="Q23" s="48">
        <v>794.68</v>
      </c>
    </row>
    <row r="24" spans="1:17" x14ac:dyDescent="0.25">
      <c r="A24" s="47" t="s">
        <v>37</v>
      </c>
      <c r="B24" s="48">
        <v>713.33</v>
      </c>
      <c r="C24" s="48">
        <v>723.66</v>
      </c>
      <c r="D24" s="48">
        <v>729.61</v>
      </c>
      <c r="E24" s="48">
        <v>722.98</v>
      </c>
      <c r="F24" s="48">
        <v>719.7</v>
      </c>
      <c r="G24" s="48">
        <v>714.27</v>
      </c>
      <c r="H24" s="48">
        <v>714.78</v>
      </c>
      <c r="I24" s="48">
        <v>715.16</v>
      </c>
      <c r="J24" s="48">
        <v>732.22</v>
      </c>
      <c r="K24" s="48">
        <v>728.04</v>
      </c>
      <c r="L24" s="48">
        <v>741.33</v>
      </c>
      <c r="M24" s="48">
        <v>736.99</v>
      </c>
      <c r="N24" s="48">
        <v>743.43</v>
      </c>
      <c r="O24" s="48">
        <v>748</v>
      </c>
      <c r="P24" s="48">
        <v>753.95</v>
      </c>
      <c r="Q24" s="48">
        <v>743.43</v>
      </c>
    </row>
    <row r="25" spans="1:17" x14ac:dyDescent="0.25">
      <c r="A25" s="47" t="s">
        <v>38</v>
      </c>
      <c r="B25" s="48">
        <v>926.8</v>
      </c>
      <c r="C25" s="48">
        <v>934.75</v>
      </c>
      <c r="D25" s="48">
        <v>942.9</v>
      </c>
      <c r="E25" s="48">
        <v>930.25</v>
      </c>
      <c r="F25" s="48">
        <v>926.48</v>
      </c>
      <c r="G25" s="48">
        <v>944.23</v>
      </c>
      <c r="H25" s="48">
        <v>931.25</v>
      </c>
      <c r="I25" s="48">
        <v>932.62</v>
      </c>
      <c r="J25" s="48">
        <v>939.13</v>
      </c>
      <c r="K25" s="48">
        <v>921.74</v>
      </c>
      <c r="L25" s="48">
        <v>949.1</v>
      </c>
      <c r="M25" s="48">
        <v>925.07</v>
      </c>
      <c r="N25" s="48">
        <v>920.41</v>
      </c>
      <c r="O25" s="48">
        <v>939.37</v>
      </c>
      <c r="P25" s="48">
        <v>947.3</v>
      </c>
      <c r="Q25" s="48">
        <v>928.54</v>
      </c>
    </row>
    <row r="26" spans="1:17" x14ac:dyDescent="0.25">
      <c r="A26" s="47" t="s">
        <v>39</v>
      </c>
      <c r="B26" s="48">
        <v>972.51</v>
      </c>
      <c r="C26" s="48">
        <v>987.7</v>
      </c>
      <c r="D26" s="48">
        <v>986.68</v>
      </c>
      <c r="E26" s="48">
        <v>972.76</v>
      </c>
      <c r="F26" s="48">
        <v>968.44</v>
      </c>
      <c r="G26" s="48">
        <v>973.28</v>
      </c>
      <c r="H26" s="48">
        <v>962.8</v>
      </c>
      <c r="I26" s="48">
        <v>976.28</v>
      </c>
      <c r="J26" s="48">
        <v>985.63</v>
      </c>
      <c r="K26" s="48">
        <v>990.01</v>
      </c>
      <c r="L26" s="48">
        <v>1017.74</v>
      </c>
      <c r="M26" s="48">
        <v>994.99</v>
      </c>
      <c r="N26" s="48">
        <v>1008.23</v>
      </c>
      <c r="O26" s="48">
        <v>1009.47</v>
      </c>
      <c r="P26" s="48">
        <v>1014.36</v>
      </c>
      <c r="Q26" s="48">
        <v>1003.3</v>
      </c>
    </row>
    <row r="27" spans="1:17" x14ac:dyDescent="0.25">
      <c r="A27" s="47" t="s">
        <v>40</v>
      </c>
      <c r="B27" s="48">
        <v>794.3</v>
      </c>
      <c r="C27" s="48">
        <v>814.59</v>
      </c>
      <c r="D27" s="48">
        <v>814.64</v>
      </c>
      <c r="E27" s="48">
        <v>807.49</v>
      </c>
      <c r="F27" s="48">
        <v>801.99</v>
      </c>
      <c r="G27" s="48">
        <v>815.1</v>
      </c>
      <c r="H27" s="48">
        <v>798.85</v>
      </c>
      <c r="I27" s="48">
        <v>803.16</v>
      </c>
      <c r="J27" s="48">
        <v>813.17</v>
      </c>
      <c r="K27" s="48">
        <v>811.84</v>
      </c>
      <c r="L27" s="48">
        <v>828.29</v>
      </c>
      <c r="M27" s="48">
        <v>823.02</v>
      </c>
      <c r="N27" s="48">
        <v>814.99</v>
      </c>
      <c r="O27" s="48">
        <v>825.6</v>
      </c>
      <c r="P27" s="48">
        <v>829.71</v>
      </c>
      <c r="Q27" s="48">
        <v>814.63</v>
      </c>
    </row>
    <row r="28" spans="1:17" x14ac:dyDescent="0.25">
      <c r="A28" s="47" t="s">
        <v>41</v>
      </c>
      <c r="B28" s="48">
        <v>863.2</v>
      </c>
      <c r="C28" s="48">
        <v>879.71</v>
      </c>
      <c r="D28" s="48">
        <v>878.22</v>
      </c>
      <c r="E28" s="48">
        <v>871.48</v>
      </c>
      <c r="F28" s="48">
        <v>877.54</v>
      </c>
      <c r="G28" s="48">
        <v>887.69</v>
      </c>
      <c r="H28" s="48">
        <v>875.52</v>
      </c>
      <c r="I28" s="48">
        <v>877.39</v>
      </c>
      <c r="J28" s="48">
        <v>878.08</v>
      </c>
      <c r="K28" s="48">
        <v>875.69</v>
      </c>
      <c r="L28" s="48">
        <v>885.1</v>
      </c>
      <c r="M28" s="48">
        <v>875.3</v>
      </c>
      <c r="N28" s="48">
        <v>873.35</v>
      </c>
      <c r="O28" s="48">
        <v>884.11</v>
      </c>
      <c r="P28" s="48">
        <v>892.25</v>
      </c>
      <c r="Q28" s="48">
        <v>873.26</v>
      </c>
    </row>
    <row r="29" spans="1:17" x14ac:dyDescent="0.25">
      <c r="A29" s="47" t="s">
        <v>42</v>
      </c>
      <c r="B29" s="48">
        <v>697.58</v>
      </c>
      <c r="C29" s="48">
        <v>703.1</v>
      </c>
      <c r="D29" s="48">
        <v>704.52</v>
      </c>
      <c r="E29" s="48">
        <v>690.12</v>
      </c>
      <c r="F29" s="48">
        <v>679.12</v>
      </c>
      <c r="G29" s="48">
        <v>699.26</v>
      </c>
      <c r="H29" s="48">
        <v>691.15</v>
      </c>
      <c r="I29" s="48">
        <v>695.02</v>
      </c>
      <c r="J29" s="48">
        <v>695.16</v>
      </c>
      <c r="K29" s="48">
        <v>687.94</v>
      </c>
      <c r="L29" s="48">
        <v>694.44</v>
      </c>
      <c r="M29" s="48">
        <v>684.23</v>
      </c>
      <c r="N29" s="48">
        <v>675.85</v>
      </c>
      <c r="O29" s="48">
        <v>697.53</v>
      </c>
      <c r="P29" s="48">
        <v>702.82</v>
      </c>
      <c r="Q29" s="48">
        <v>677.08</v>
      </c>
    </row>
    <row r="30" spans="1:17" x14ac:dyDescent="0.25">
      <c r="A30" s="47" t="s">
        <v>43</v>
      </c>
      <c r="B30" s="48">
        <v>743.23</v>
      </c>
      <c r="C30" s="48">
        <v>764.2</v>
      </c>
      <c r="D30" s="48">
        <v>766.59</v>
      </c>
      <c r="E30" s="48">
        <v>753.95</v>
      </c>
      <c r="F30" s="48">
        <v>747.81</v>
      </c>
      <c r="G30" s="48">
        <v>760.16</v>
      </c>
      <c r="H30" s="48">
        <v>745.68</v>
      </c>
      <c r="I30" s="48">
        <v>744.88</v>
      </c>
      <c r="J30" s="48">
        <v>742.22</v>
      </c>
      <c r="K30" s="48">
        <v>740.9</v>
      </c>
      <c r="L30" s="48">
        <v>764.87</v>
      </c>
      <c r="M30" s="48">
        <v>749.32</v>
      </c>
      <c r="N30" s="48">
        <v>743.76</v>
      </c>
      <c r="O30" s="48">
        <v>759.24</v>
      </c>
      <c r="P30" s="48">
        <v>757.53</v>
      </c>
      <c r="Q30" s="48">
        <v>747.32</v>
      </c>
    </row>
    <row r="31" spans="1:17" x14ac:dyDescent="0.25">
      <c r="A31" s="47" t="s">
        <v>44</v>
      </c>
      <c r="B31" s="48">
        <v>683.61</v>
      </c>
      <c r="C31" s="48">
        <v>708.34</v>
      </c>
      <c r="D31" s="48">
        <v>697.33</v>
      </c>
      <c r="E31" s="48">
        <v>691.74</v>
      </c>
      <c r="F31" s="48">
        <v>697.16</v>
      </c>
      <c r="G31" s="48">
        <v>717.81</v>
      </c>
      <c r="H31" s="48">
        <v>700.92</v>
      </c>
      <c r="I31" s="48">
        <v>699.4</v>
      </c>
      <c r="J31" s="48">
        <v>706.03</v>
      </c>
      <c r="K31" s="48">
        <v>713.19</v>
      </c>
      <c r="L31" s="48">
        <v>715.11</v>
      </c>
      <c r="M31" s="48">
        <v>702.2</v>
      </c>
      <c r="N31" s="48">
        <v>699.78</v>
      </c>
      <c r="O31" s="48">
        <v>722.34</v>
      </c>
      <c r="P31" s="48">
        <v>705.9</v>
      </c>
      <c r="Q31" s="48">
        <v>697.92</v>
      </c>
    </row>
    <row r="32" spans="1:17" x14ac:dyDescent="0.25">
      <c r="A32" s="47" t="s">
        <v>45</v>
      </c>
      <c r="B32" s="48">
        <v>707.41</v>
      </c>
      <c r="C32" s="48">
        <v>717.57</v>
      </c>
      <c r="D32" s="48">
        <v>728.04</v>
      </c>
      <c r="E32" s="48">
        <v>718.59</v>
      </c>
      <c r="F32" s="48">
        <v>719.78</v>
      </c>
      <c r="G32" s="48">
        <v>742.35</v>
      </c>
      <c r="H32" s="48">
        <v>730.66</v>
      </c>
      <c r="I32" s="48">
        <v>733.75</v>
      </c>
      <c r="J32" s="48">
        <v>726.92</v>
      </c>
      <c r="K32" s="48">
        <v>733.49</v>
      </c>
      <c r="L32" s="48">
        <v>742.94</v>
      </c>
      <c r="M32" s="48">
        <v>736.99</v>
      </c>
      <c r="N32" s="48">
        <v>736.33</v>
      </c>
      <c r="O32" s="48">
        <v>755.63</v>
      </c>
      <c r="P32" s="48">
        <v>755.48</v>
      </c>
      <c r="Q32" s="48">
        <v>736.01</v>
      </c>
    </row>
    <row r="33" spans="1:17" x14ac:dyDescent="0.25">
      <c r="A33" s="47" t="s">
        <v>46</v>
      </c>
      <c r="B33" s="48">
        <v>690.14</v>
      </c>
      <c r="C33" s="48">
        <v>695.64</v>
      </c>
      <c r="D33" s="48">
        <v>696.47</v>
      </c>
      <c r="E33" s="48">
        <v>694.64</v>
      </c>
      <c r="F33" s="48">
        <v>688.9</v>
      </c>
      <c r="G33" s="48">
        <v>703.32</v>
      </c>
      <c r="H33" s="48">
        <v>694.12</v>
      </c>
      <c r="I33" s="48">
        <v>704.05</v>
      </c>
      <c r="J33" s="48">
        <v>702.58</v>
      </c>
      <c r="K33" s="48">
        <v>701.73</v>
      </c>
      <c r="L33" s="48">
        <v>720.38</v>
      </c>
      <c r="M33" s="48">
        <v>710.48</v>
      </c>
      <c r="N33" s="48">
        <v>717.12</v>
      </c>
      <c r="O33" s="48">
        <v>732.31</v>
      </c>
      <c r="P33" s="48">
        <v>734.99</v>
      </c>
      <c r="Q33" s="48">
        <v>727.27</v>
      </c>
    </row>
    <row r="34" spans="1:17" x14ac:dyDescent="0.25">
      <c r="A34" s="47" t="s">
        <v>47</v>
      </c>
      <c r="B34" s="48">
        <v>807.42</v>
      </c>
      <c r="C34" s="48">
        <v>808.02</v>
      </c>
      <c r="D34" s="48">
        <v>812.94</v>
      </c>
      <c r="E34" s="48">
        <v>817.18</v>
      </c>
      <c r="F34" s="48">
        <v>811.62</v>
      </c>
      <c r="G34" s="48">
        <v>806.94</v>
      </c>
      <c r="H34" s="48">
        <v>797.59</v>
      </c>
      <c r="I34" s="48">
        <v>800.02</v>
      </c>
      <c r="J34" s="48">
        <v>816.4</v>
      </c>
      <c r="K34" s="48">
        <v>814.72</v>
      </c>
      <c r="L34" s="48">
        <v>822.95</v>
      </c>
      <c r="M34" s="48">
        <v>812.19</v>
      </c>
      <c r="N34" s="48">
        <v>809.34</v>
      </c>
      <c r="O34" s="48">
        <v>819.54</v>
      </c>
      <c r="P34" s="48">
        <v>828.65</v>
      </c>
      <c r="Q34" s="48">
        <v>840.85</v>
      </c>
    </row>
    <row r="35" spans="1:17" x14ac:dyDescent="0.25">
      <c r="A35" s="47" t="s">
        <v>48</v>
      </c>
      <c r="B35" s="48">
        <v>890.44</v>
      </c>
      <c r="C35" s="48">
        <v>894.3</v>
      </c>
      <c r="D35" s="48">
        <v>915.64</v>
      </c>
      <c r="E35" s="48">
        <v>900.48</v>
      </c>
      <c r="F35" s="48">
        <v>895.1</v>
      </c>
      <c r="G35" s="48">
        <v>906.49</v>
      </c>
      <c r="H35" s="48">
        <v>899.76</v>
      </c>
      <c r="I35" s="48">
        <v>900.43</v>
      </c>
      <c r="J35" s="48">
        <v>913.28</v>
      </c>
      <c r="K35" s="48">
        <v>911.59</v>
      </c>
      <c r="L35" s="48">
        <v>929.88</v>
      </c>
      <c r="M35" s="48">
        <v>918.01</v>
      </c>
      <c r="N35" s="48">
        <v>922.08</v>
      </c>
      <c r="O35" s="48">
        <v>945.5</v>
      </c>
      <c r="P35" s="48">
        <v>951.13</v>
      </c>
      <c r="Q35" s="48">
        <v>931.53</v>
      </c>
    </row>
    <row r="36" spans="1:17" x14ac:dyDescent="0.25">
      <c r="A36" s="47" t="s">
        <v>49</v>
      </c>
      <c r="B36" s="48">
        <v>699.7</v>
      </c>
      <c r="C36" s="48">
        <v>709.27</v>
      </c>
      <c r="D36" s="48">
        <v>717.8</v>
      </c>
      <c r="E36" s="48">
        <v>712.04</v>
      </c>
      <c r="F36" s="48">
        <v>715.84</v>
      </c>
      <c r="G36" s="48">
        <v>728.64</v>
      </c>
      <c r="H36" s="48">
        <v>711.35</v>
      </c>
      <c r="I36" s="48">
        <v>707.53</v>
      </c>
      <c r="J36" s="48">
        <v>705.18</v>
      </c>
      <c r="K36" s="48">
        <v>708.63</v>
      </c>
      <c r="L36" s="48">
        <v>714.4</v>
      </c>
      <c r="M36" s="48">
        <v>708.61</v>
      </c>
      <c r="N36" s="48">
        <v>698.68</v>
      </c>
      <c r="O36" s="48">
        <v>708.3</v>
      </c>
      <c r="P36" s="48">
        <v>709.32</v>
      </c>
      <c r="Q36" s="48">
        <v>694.61</v>
      </c>
    </row>
    <row r="37" spans="1:17" x14ac:dyDescent="0.25">
      <c r="A37" s="47" t="s">
        <v>50</v>
      </c>
      <c r="B37" s="48">
        <v>935.87</v>
      </c>
      <c r="C37" s="48">
        <v>950.54</v>
      </c>
      <c r="D37" s="48">
        <v>955.19</v>
      </c>
      <c r="E37" s="48">
        <v>943.82</v>
      </c>
      <c r="F37" s="48">
        <v>938.78</v>
      </c>
      <c r="G37" s="48">
        <v>961.86</v>
      </c>
      <c r="H37" s="48">
        <v>942.01</v>
      </c>
      <c r="I37" s="48">
        <v>943.44</v>
      </c>
      <c r="J37" s="48">
        <v>949.1</v>
      </c>
      <c r="K37" s="48">
        <v>948.53</v>
      </c>
      <c r="L37" s="48">
        <v>972.74</v>
      </c>
      <c r="M37" s="48">
        <v>951.55</v>
      </c>
      <c r="N37" s="48">
        <v>961.45</v>
      </c>
      <c r="O37" s="48">
        <v>978.31</v>
      </c>
      <c r="P37" s="48">
        <v>979.19</v>
      </c>
      <c r="Q37" s="48">
        <v>968.02</v>
      </c>
    </row>
    <row r="38" spans="1:17" x14ac:dyDescent="0.25">
      <c r="A38" s="47" t="s">
        <v>51</v>
      </c>
      <c r="B38" s="48">
        <v>741.54</v>
      </c>
      <c r="C38" s="48">
        <v>747.92</v>
      </c>
      <c r="D38" s="48">
        <v>780.03</v>
      </c>
      <c r="E38" s="48">
        <v>754.81</v>
      </c>
      <c r="F38" s="48">
        <v>750.21</v>
      </c>
      <c r="G38" s="48">
        <v>764.19</v>
      </c>
      <c r="H38" s="48">
        <v>749.52</v>
      </c>
      <c r="I38" s="48">
        <v>754.89</v>
      </c>
      <c r="J38" s="48">
        <v>757.85</v>
      </c>
      <c r="K38" s="48">
        <v>752.9</v>
      </c>
      <c r="L38" s="48">
        <v>775.36</v>
      </c>
      <c r="M38" s="48">
        <v>756.81</v>
      </c>
      <c r="N38" s="48">
        <v>754.11</v>
      </c>
      <c r="O38" s="48">
        <v>771.42</v>
      </c>
      <c r="P38" s="48">
        <v>768.85</v>
      </c>
      <c r="Q38" s="48">
        <v>749.46</v>
      </c>
    </row>
    <row r="39" spans="1:17" x14ac:dyDescent="0.25">
      <c r="A39" s="47" t="s">
        <v>52</v>
      </c>
      <c r="B39" s="48">
        <v>851.24</v>
      </c>
      <c r="C39" s="48">
        <v>889.99</v>
      </c>
      <c r="D39" s="48">
        <v>876.83</v>
      </c>
      <c r="E39" s="48">
        <v>873.25</v>
      </c>
      <c r="F39" s="48">
        <v>877.21</v>
      </c>
      <c r="G39" s="48">
        <v>906.12</v>
      </c>
      <c r="H39" s="48">
        <v>898.43</v>
      </c>
      <c r="I39" s="48">
        <v>897.54</v>
      </c>
      <c r="J39" s="48">
        <v>904.28</v>
      </c>
      <c r="K39" s="48">
        <v>899.61</v>
      </c>
      <c r="L39" s="48">
        <v>901.38</v>
      </c>
      <c r="M39" s="48">
        <v>883.94</v>
      </c>
      <c r="N39" s="48">
        <v>865.26</v>
      </c>
      <c r="O39" s="48">
        <v>873.95</v>
      </c>
      <c r="P39" s="48">
        <v>880.6</v>
      </c>
      <c r="Q39" s="48">
        <v>883.22</v>
      </c>
    </row>
    <row r="40" spans="1:17" x14ac:dyDescent="0.25">
      <c r="A40" s="47" t="s">
        <v>53</v>
      </c>
      <c r="B40" s="48">
        <v>745.92</v>
      </c>
      <c r="C40" s="48">
        <v>768.27</v>
      </c>
      <c r="D40" s="48">
        <v>765.89</v>
      </c>
      <c r="E40" s="48">
        <v>759.9</v>
      </c>
      <c r="F40" s="48">
        <v>750.13</v>
      </c>
      <c r="G40" s="48">
        <v>750.95</v>
      </c>
      <c r="H40" s="48">
        <v>743.04</v>
      </c>
      <c r="I40" s="48">
        <v>751.86</v>
      </c>
      <c r="J40" s="48">
        <v>761.46</v>
      </c>
      <c r="K40" s="48">
        <v>759.4</v>
      </c>
      <c r="L40" s="48">
        <v>773.31</v>
      </c>
      <c r="M40" s="48">
        <v>766.43</v>
      </c>
      <c r="N40" s="48">
        <v>758.59</v>
      </c>
      <c r="O40" s="48">
        <v>771.34</v>
      </c>
      <c r="P40" s="48">
        <v>777.24</v>
      </c>
      <c r="Q40" s="48">
        <v>767.72</v>
      </c>
    </row>
    <row r="41" spans="1:17" x14ac:dyDescent="0.25">
      <c r="A41" s="47" t="s">
        <v>54</v>
      </c>
      <c r="B41" s="48">
        <v>739.9</v>
      </c>
      <c r="C41" s="48">
        <v>761.45</v>
      </c>
      <c r="D41" s="48">
        <v>758.28</v>
      </c>
      <c r="E41" s="48">
        <v>755.04</v>
      </c>
      <c r="F41" s="48">
        <v>750.05</v>
      </c>
      <c r="G41" s="48">
        <v>765.04</v>
      </c>
      <c r="H41" s="48">
        <v>745.46</v>
      </c>
      <c r="I41" s="48">
        <v>758.95</v>
      </c>
      <c r="J41" s="48">
        <v>758.51</v>
      </c>
      <c r="K41" s="48">
        <v>755.51</v>
      </c>
      <c r="L41" s="48">
        <v>777.66</v>
      </c>
      <c r="M41" s="48">
        <v>759.21</v>
      </c>
      <c r="N41" s="48">
        <v>754.97</v>
      </c>
      <c r="O41" s="48">
        <v>767.2</v>
      </c>
      <c r="P41" s="48">
        <v>765.8</v>
      </c>
      <c r="Q41" s="48">
        <v>751.41</v>
      </c>
    </row>
    <row r="42" spans="1:17" x14ac:dyDescent="0.25">
      <c r="A42" s="47" t="s">
        <v>55</v>
      </c>
      <c r="B42" s="48">
        <v>759.66</v>
      </c>
      <c r="C42" s="48">
        <v>779.09</v>
      </c>
      <c r="D42" s="48">
        <v>784.1</v>
      </c>
      <c r="E42" s="48">
        <v>768.36</v>
      </c>
      <c r="F42" s="48">
        <v>767.42</v>
      </c>
      <c r="G42" s="48">
        <v>792.2</v>
      </c>
      <c r="H42" s="48">
        <v>767.35</v>
      </c>
      <c r="I42" s="48">
        <v>771</v>
      </c>
      <c r="J42" s="48">
        <v>775.63</v>
      </c>
      <c r="K42" s="48">
        <v>770.11</v>
      </c>
      <c r="L42" s="48">
        <v>794.64</v>
      </c>
      <c r="M42" s="48">
        <v>775.19</v>
      </c>
      <c r="N42" s="48">
        <v>777.89</v>
      </c>
      <c r="O42" s="48">
        <v>809.9</v>
      </c>
      <c r="P42" s="48">
        <v>804.27</v>
      </c>
      <c r="Q42" s="48">
        <v>780.55</v>
      </c>
    </row>
    <row r="43" spans="1:17" x14ac:dyDescent="0.25">
      <c r="A43" s="47" t="s">
        <v>56</v>
      </c>
      <c r="B43" s="48">
        <v>787.45</v>
      </c>
      <c r="C43" s="48">
        <v>797.71</v>
      </c>
      <c r="D43" s="48">
        <v>806.81</v>
      </c>
      <c r="E43" s="48">
        <v>800.38</v>
      </c>
      <c r="F43" s="48">
        <v>796.67</v>
      </c>
      <c r="G43" s="48">
        <v>806.48</v>
      </c>
      <c r="H43" s="48">
        <v>798.35</v>
      </c>
      <c r="I43" s="48">
        <v>795.99</v>
      </c>
      <c r="J43" s="48">
        <v>800.05</v>
      </c>
      <c r="K43" s="48">
        <v>796.67</v>
      </c>
      <c r="L43" s="48">
        <v>813.28</v>
      </c>
      <c r="M43" s="48">
        <v>801.74</v>
      </c>
      <c r="N43" s="48">
        <v>799.26</v>
      </c>
      <c r="O43" s="48">
        <v>811.16</v>
      </c>
      <c r="P43" s="48">
        <v>817.62</v>
      </c>
      <c r="Q43" s="48">
        <v>813.23</v>
      </c>
    </row>
    <row r="44" spans="1:17" x14ac:dyDescent="0.25">
      <c r="A44" s="47" t="s">
        <v>57</v>
      </c>
      <c r="B44" s="48">
        <v>843.33</v>
      </c>
      <c r="C44" s="48">
        <v>837.17</v>
      </c>
      <c r="D44" s="48">
        <v>837.38</v>
      </c>
      <c r="E44" s="48">
        <v>834.24</v>
      </c>
      <c r="F44" s="48">
        <v>824.67</v>
      </c>
      <c r="G44" s="48">
        <v>832.5</v>
      </c>
      <c r="H44" s="48">
        <v>818.51</v>
      </c>
      <c r="I44" s="48">
        <v>812.46</v>
      </c>
      <c r="J44" s="48">
        <v>816.42</v>
      </c>
      <c r="K44" s="48">
        <v>822.36</v>
      </c>
      <c r="L44" s="48">
        <v>832.13</v>
      </c>
      <c r="M44" s="48">
        <v>827.17</v>
      </c>
      <c r="N44" s="48">
        <v>827.87</v>
      </c>
      <c r="O44" s="48">
        <v>831.68</v>
      </c>
      <c r="P44" s="48">
        <v>838.62</v>
      </c>
      <c r="Q44" s="48">
        <v>828.09</v>
      </c>
    </row>
    <row r="45" spans="1:17" x14ac:dyDescent="0.25">
      <c r="A45" s="47" t="s">
        <v>58</v>
      </c>
      <c r="B45" s="48">
        <v>728.68</v>
      </c>
      <c r="C45" s="48">
        <v>725.78</v>
      </c>
      <c r="D45" s="48">
        <v>735.29</v>
      </c>
      <c r="E45" s="48">
        <v>717.6</v>
      </c>
      <c r="F45" s="48">
        <v>713.46</v>
      </c>
      <c r="G45" s="48">
        <v>725.22</v>
      </c>
      <c r="H45" s="48">
        <v>714.14</v>
      </c>
      <c r="I45" s="48">
        <v>718.3</v>
      </c>
      <c r="J45" s="48">
        <v>724.85</v>
      </c>
      <c r="K45" s="48">
        <v>722.7</v>
      </c>
      <c r="L45" s="48">
        <v>745.01</v>
      </c>
      <c r="M45" s="48">
        <v>740.09</v>
      </c>
      <c r="N45" s="48">
        <v>742.14</v>
      </c>
      <c r="O45" s="48">
        <v>739.06</v>
      </c>
      <c r="P45" s="48">
        <v>754.73</v>
      </c>
      <c r="Q45" s="48">
        <v>735.25</v>
      </c>
    </row>
    <row r="46" spans="1:17" x14ac:dyDescent="0.25">
      <c r="A46" s="47" t="s">
        <v>59</v>
      </c>
      <c r="B46" s="48">
        <v>674</v>
      </c>
      <c r="C46" s="48">
        <v>694.49</v>
      </c>
      <c r="D46" s="48">
        <v>693.45</v>
      </c>
      <c r="E46" s="48">
        <v>687.8</v>
      </c>
      <c r="F46" s="48">
        <v>695.52</v>
      </c>
      <c r="G46" s="48">
        <v>697.44</v>
      </c>
      <c r="H46" s="48">
        <v>684.22</v>
      </c>
      <c r="I46" s="48">
        <v>689.92</v>
      </c>
      <c r="J46" s="48">
        <v>691.52</v>
      </c>
      <c r="K46" s="48">
        <v>701.44</v>
      </c>
      <c r="L46" s="48">
        <v>706.92</v>
      </c>
      <c r="M46" s="48">
        <v>699.38</v>
      </c>
      <c r="N46" s="48">
        <v>701.49</v>
      </c>
      <c r="O46" s="48">
        <v>715.81</v>
      </c>
      <c r="P46" s="48">
        <v>709.92</v>
      </c>
      <c r="Q46" s="48">
        <v>706.76</v>
      </c>
    </row>
    <row r="47" spans="1:17" x14ac:dyDescent="0.25">
      <c r="A47" s="47" t="s">
        <v>60</v>
      </c>
      <c r="B47" s="48">
        <v>721.75</v>
      </c>
      <c r="C47" s="48">
        <v>733.6</v>
      </c>
      <c r="D47" s="48">
        <v>740.12</v>
      </c>
      <c r="E47" s="48">
        <v>730.05</v>
      </c>
      <c r="F47" s="48">
        <v>732.12</v>
      </c>
      <c r="G47" s="48">
        <v>741.85</v>
      </c>
      <c r="H47" s="48">
        <v>727.23</v>
      </c>
      <c r="I47" s="48">
        <v>733.49</v>
      </c>
      <c r="J47" s="48">
        <v>727.27</v>
      </c>
      <c r="K47" s="48">
        <v>721.38</v>
      </c>
      <c r="L47" s="48">
        <v>743.33</v>
      </c>
      <c r="M47" s="48">
        <v>723.93</v>
      </c>
      <c r="N47" s="48">
        <v>718.64</v>
      </c>
      <c r="O47" s="48">
        <v>727.31</v>
      </c>
      <c r="P47" s="48">
        <v>731.81</v>
      </c>
      <c r="Q47" s="48">
        <v>724.5</v>
      </c>
    </row>
    <row r="48" spans="1:17" x14ac:dyDescent="0.25">
      <c r="A48" s="47" t="s">
        <v>61</v>
      </c>
      <c r="B48" s="48">
        <v>844.56</v>
      </c>
      <c r="C48" s="48">
        <v>871.99</v>
      </c>
      <c r="D48" s="48">
        <v>872.9</v>
      </c>
      <c r="E48" s="48">
        <v>858.13</v>
      </c>
      <c r="F48" s="48">
        <v>859.39</v>
      </c>
      <c r="G48" s="48">
        <v>880.07</v>
      </c>
      <c r="H48" s="48">
        <v>862.32</v>
      </c>
      <c r="I48" s="48">
        <v>869.42</v>
      </c>
      <c r="J48" s="48">
        <v>868.87</v>
      </c>
      <c r="K48" s="48">
        <v>879.42</v>
      </c>
      <c r="L48" s="48">
        <v>899.99</v>
      </c>
      <c r="M48" s="48">
        <v>887.18</v>
      </c>
      <c r="N48" s="48">
        <v>883.01</v>
      </c>
      <c r="O48" s="48">
        <v>907.49</v>
      </c>
      <c r="P48" s="48">
        <v>896.44</v>
      </c>
      <c r="Q48" s="48">
        <v>879.04</v>
      </c>
    </row>
    <row r="49" spans="1:17" x14ac:dyDescent="0.25">
      <c r="A49" s="47" t="s">
        <v>62</v>
      </c>
      <c r="B49" s="48">
        <v>814.32</v>
      </c>
      <c r="C49" s="48">
        <v>835.67</v>
      </c>
      <c r="D49" s="48">
        <v>842.16</v>
      </c>
      <c r="E49" s="48">
        <v>823.37</v>
      </c>
      <c r="F49" s="48">
        <v>819.59</v>
      </c>
      <c r="G49" s="48">
        <v>840.06</v>
      </c>
      <c r="H49" s="48">
        <v>826.14</v>
      </c>
      <c r="I49" s="48">
        <v>828.49</v>
      </c>
      <c r="J49" s="48">
        <v>829.31</v>
      </c>
      <c r="K49" s="48">
        <v>832.73</v>
      </c>
      <c r="L49" s="48">
        <v>866.86</v>
      </c>
      <c r="M49" s="48">
        <v>821</v>
      </c>
      <c r="N49" s="48">
        <v>825.6</v>
      </c>
      <c r="O49" s="48">
        <v>850.02</v>
      </c>
      <c r="P49" s="48">
        <v>846.96</v>
      </c>
      <c r="Q49" s="48">
        <v>825.25</v>
      </c>
    </row>
    <row r="50" spans="1:17" x14ac:dyDescent="0.25">
      <c r="A50" s="47" t="s">
        <v>63</v>
      </c>
      <c r="B50" s="48">
        <v>761.64</v>
      </c>
      <c r="C50" s="48">
        <v>761.31</v>
      </c>
      <c r="D50" s="48">
        <v>760.32</v>
      </c>
      <c r="E50" s="48">
        <v>773.21</v>
      </c>
      <c r="F50" s="48">
        <v>770.72</v>
      </c>
      <c r="G50" s="48">
        <v>781.12</v>
      </c>
      <c r="H50" s="48">
        <v>772.33</v>
      </c>
      <c r="I50" s="48">
        <v>775.77</v>
      </c>
      <c r="J50" s="48">
        <v>789.57</v>
      </c>
      <c r="K50" s="48">
        <v>787.25</v>
      </c>
      <c r="L50" s="48">
        <v>789.6</v>
      </c>
      <c r="M50" s="48">
        <v>767.85</v>
      </c>
      <c r="N50" s="48">
        <v>773.1</v>
      </c>
      <c r="O50" s="48">
        <v>781.44</v>
      </c>
      <c r="P50" s="48">
        <v>788.04</v>
      </c>
      <c r="Q50" s="48">
        <v>798.37</v>
      </c>
    </row>
    <row r="51" spans="1:17" x14ac:dyDescent="0.25">
      <c r="A51" s="47" t="s">
        <v>64</v>
      </c>
      <c r="B51" s="48">
        <v>877.88</v>
      </c>
      <c r="C51" s="48">
        <v>857.33</v>
      </c>
      <c r="D51" s="48">
        <v>888.32</v>
      </c>
      <c r="E51" s="48">
        <v>876.26</v>
      </c>
      <c r="F51" s="48">
        <v>871.39</v>
      </c>
      <c r="G51" s="48">
        <v>889.5</v>
      </c>
      <c r="H51" s="48">
        <v>865.69</v>
      </c>
      <c r="I51" s="48">
        <v>873.75</v>
      </c>
      <c r="J51" s="48">
        <v>878.7</v>
      </c>
      <c r="K51" s="48">
        <v>883.67</v>
      </c>
      <c r="L51" s="48">
        <v>910.22</v>
      </c>
      <c r="M51" s="48">
        <v>888.9</v>
      </c>
      <c r="N51" s="48">
        <v>892.33</v>
      </c>
      <c r="O51" s="48">
        <v>922.78</v>
      </c>
      <c r="P51" s="48">
        <v>925.92</v>
      </c>
      <c r="Q51" s="48">
        <v>914.27</v>
      </c>
    </row>
    <row r="52" spans="1:17" x14ac:dyDescent="0.25">
      <c r="A52" s="47" t="s">
        <v>65</v>
      </c>
      <c r="B52" s="48">
        <v>939.88</v>
      </c>
      <c r="C52" s="48">
        <v>979.93</v>
      </c>
      <c r="D52" s="48">
        <v>984.84</v>
      </c>
      <c r="E52" s="48">
        <v>956.32</v>
      </c>
      <c r="F52" s="48">
        <v>953.61</v>
      </c>
      <c r="G52" s="48">
        <v>986.23</v>
      </c>
      <c r="H52" s="48">
        <v>958.46</v>
      </c>
      <c r="I52" s="48">
        <v>966.23</v>
      </c>
      <c r="J52" s="48">
        <v>978.67</v>
      </c>
      <c r="K52" s="48">
        <v>971.57</v>
      </c>
      <c r="L52" s="48">
        <v>1015.94</v>
      </c>
      <c r="M52" s="48">
        <v>984.8</v>
      </c>
      <c r="N52" s="48">
        <v>990.53</v>
      </c>
      <c r="O52" s="48">
        <v>1024.3399999999999</v>
      </c>
      <c r="P52" s="48">
        <v>1024</v>
      </c>
      <c r="Q52" s="48">
        <v>993.61</v>
      </c>
    </row>
    <row r="53" spans="1:17" x14ac:dyDescent="0.25">
      <c r="A53" s="47" t="s">
        <v>66</v>
      </c>
      <c r="B53" s="48">
        <v>698.34</v>
      </c>
      <c r="C53" s="48">
        <v>706.52</v>
      </c>
      <c r="D53" s="48">
        <v>706.58</v>
      </c>
      <c r="E53" s="48">
        <v>712.07</v>
      </c>
      <c r="F53" s="48">
        <v>705.84</v>
      </c>
      <c r="G53" s="48">
        <v>720.12</v>
      </c>
      <c r="H53" s="48">
        <v>725.42</v>
      </c>
      <c r="I53" s="48">
        <v>721.89</v>
      </c>
      <c r="J53" s="48">
        <v>726.12</v>
      </c>
      <c r="K53" s="48">
        <v>721</v>
      </c>
      <c r="L53" s="48">
        <v>721.6</v>
      </c>
      <c r="M53" s="48">
        <v>716.1</v>
      </c>
      <c r="N53" s="48">
        <v>716.18</v>
      </c>
      <c r="O53" s="48">
        <v>712.73</v>
      </c>
      <c r="P53" s="48">
        <v>717.95</v>
      </c>
      <c r="Q53" s="48">
        <v>713.09</v>
      </c>
    </row>
    <row r="54" spans="1:17" x14ac:dyDescent="0.25">
      <c r="A54" s="47" t="s">
        <v>67</v>
      </c>
      <c r="B54" s="48">
        <v>774.84</v>
      </c>
      <c r="C54" s="48">
        <v>797.34</v>
      </c>
      <c r="D54" s="48">
        <v>794.96</v>
      </c>
      <c r="E54" s="48">
        <v>789.6</v>
      </c>
      <c r="F54" s="48">
        <v>782.85</v>
      </c>
      <c r="G54" s="48">
        <v>790.36</v>
      </c>
      <c r="H54" s="48">
        <v>779.36</v>
      </c>
      <c r="I54" s="48">
        <v>778.94</v>
      </c>
      <c r="J54" s="48">
        <v>788.05</v>
      </c>
      <c r="K54" s="48">
        <v>784.72</v>
      </c>
      <c r="L54" s="48">
        <v>792.48</v>
      </c>
      <c r="M54" s="48">
        <v>784.5</v>
      </c>
      <c r="N54" s="48">
        <v>787.24</v>
      </c>
      <c r="O54" s="48">
        <v>795.32</v>
      </c>
      <c r="P54" s="48">
        <v>795.65</v>
      </c>
      <c r="Q54" s="48">
        <v>785.23</v>
      </c>
    </row>
    <row r="55" spans="1:17" x14ac:dyDescent="0.25">
      <c r="A55" s="47" t="s">
        <v>68</v>
      </c>
      <c r="B55" s="48">
        <v>817.6</v>
      </c>
      <c r="C55" s="48">
        <v>845.06</v>
      </c>
      <c r="D55" s="48">
        <v>841.5</v>
      </c>
      <c r="E55" s="48">
        <v>829.07</v>
      </c>
      <c r="F55" s="48">
        <v>822.84</v>
      </c>
      <c r="G55" s="48">
        <v>825.46</v>
      </c>
      <c r="H55" s="48">
        <v>804.43</v>
      </c>
      <c r="I55" s="48">
        <v>832.72</v>
      </c>
      <c r="J55" s="48">
        <v>834.31</v>
      </c>
      <c r="K55" s="48">
        <v>834.5</v>
      </c>
      <c r="L55" s="48">
        <v>837.31</v>
      </c>
      <c r="M55" s="48">
        <v>817.83</v>
      </c>
      <c r="N55" s="48">
        <v>809.8</v>
      </c>
      <c r="O55" s="48">
        <v>832.35</v>
      </c>
      <c r="P55" s="48">
        <v>825.88</v>
      </c>
      <c r="Q55" s="48">
        <v>812.12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27, 2015 (01:49:48 PM)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C12" sqref="C12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</cols>
  <sheetData>
    <row r="1" spans="1:4" x14ac:dyDescent="0.25">
      <c r="A1" s="25" t="s">
        <v>181</v>
      </c>
      <c r="B1" s="24" t="s">
        <v>179</v>
      </c>
      <c r="C1" s="27">
        <f>+BLS!Q58</f>
        <v>858.02</v>
      </c>
      <c r="D1" s="26">
        <f>+BLS!T58</f>
        <v>2.3823517033153552</v>
      </c>
    </row>
    <row r="2" spans="1:4" ht="18" x14ac:dyDescent="0.25">
      <c r="A2" s="54" t="s">
        <v>182</v>
      </c>
      <c r="B2" s="54"/>
      <c r="C2" s="54"/>
      <c r="D2" s="54"/>
    </row>
    <row r="3" spans="1:4" x14ac:dyDescent="0.25">
      <c r="A3" s="20" t="s">
        <v>180</v>
      </c>
      <c r="B3" s="18" t="s">
        <v>73</v>
      </c>
      <c r="C3" s="17" t="s">
        <v>74</v>
      </c>
      <c r="D3" s="17" t="s">
        <v>75</v>
      </c>
    </row>
    <row r="4" spans="1:4" x14ac:dyDescent="0.25">
      <c r="A4" t="str">
        <f>+BLS!B12</f>
        <v>DE</v>
      </c>
      <c r="B4" s="23" t="s">
        <v>135</v>
      </c>
      <c r="C4" s="29">
        <f>+BLS!Q12</f>
        <v>741.92</v>
      </c>
      <c r="D4" s="28">
        <f>+BLS!T12</f>
        <v>5.5236013453106025</v>
      </c>
    </row>
    <row r="5" spans="1:4" x14ac:dyDescent="0.25">
      <c r="A5" t="str">
        <f>+BLS!B6</f>
        <v>AK</v>
      </c>
      <c r="B5" s="23" t="s">
        <v>129</v>
      </c>
      <c r="C5" s="29">
        <f>+BLS!Q6</f>
        <v>967.42</v>
      </c>
      <c r="D5" s="28">
        <f>+BLS!T6</f>
        <v>5.165668236799581</v>
      </c>
    </row>
    <row r="6" spans="1:4" x14ac:dyDescent="0.25">
      <c r="A6" t="str">
        <f>+BLS!B17</f>
        <v>ID</v>
      </c>
      <c r="B6" s="23" t="s">
        <v>140</v>
      </c>
      <c r="C6" s="29">
        <f>+BLS!Q17</f>
        <v>733.93</v>
      </c>
      <c r="D6" s="28">
        <f>+BLS!T17</f>
        <v>5.0672561261957627</v>
      </c>
    </row>
    <row r="7" spans="1:4" x14ac:dyDescent="0.25">
      <c r="A7" t="str">
        <f>+BLS!B33</f>
        <v>NV</v>
      </c>
      <c r="B7" s="23" t="s">
        <v>156</v>
      </c>
      <c r="C7" s="29">
        <f>+BLS!Q33</f>
        <v>727.27</v>
      </c>
      <c r="D7" s="28">
        <f>+BLS!T33</f>
        <v>4.9067043904127194</v>
      </c>
    </row>
    <row r="8" spans="1:4" x14ac:dyDescent="0.25">
      <c r="A8" t="str">
        <f>+BLS!B22</f>
        <v>KY</v>
      </c>
      <c r="B8" s="23" t="s">
        <v>145</v>
      </c>
      <c r="C8" s="29">
        <f>+BLS!Q22</f>
        <v>738.86</v>
      </c>
      <c r="D8" s="28">
        <f>+BLS!T22</f>
        <v>4.8873826473941895</v>
      </c>
    </row>
    <row r="9" spans="1:4" x14ac:dyDescent="0.25">
      <c r="A9" t="str">
        <f>+BLS!B51</f>
        <v>VA</v>
      </c>
      <c r="B9" s="23" t="s">
        <v>174</v>
      </c>
      <c r="C9" s="29">
        <f>+BLS!Q51</f>
        <v>914.27</v>
      </c>
      <c r="D9" s="28">
        <f>+BLS!T51</f>
        <v>4.5463418260484278</v>
      </c>
    </row>
    <row r="10" spans="1:4" x14ac:dyDescent="0.25">
      <c r="A10" t="str">
        <f>+BLS!B52</f>
        <v>WA</v>
      </c>
      <c r="B10" s="23" t="s">
        <v>175</v>
      </c>
      <c r="C10" s="29">
        <f>+BLS!Q52</f>
        <v>993.61</v>
      </c>
      <c r="D10" s="28">
        <f>+BLS!T52</f>
        <v>4.107034098266249</v>
      </c>
    </row>
    <row r="11" spans="1:4" x14ac:dyDescent="0.25">
      <c r="A11" t="str">
        <f>+BLS!B35</f>
        <v>NJ</v>
      </c>
      <c r="B11" s="23" t="s">
        <v>158</v>
      </c>
      <c r="C11" s="29">
        <f>+BLS!Q35</f>
        <v>931.53</v>
      </c>
      <c r="D11" s="28">
        <f>+BLS!T35</f>
        <v>3.6549707312484081</v>
      </c>
    </row>
    <row r="12" spans="1:4" x14ac:dyDescent="0.25">
      <c r="A12" t="str">
        <f>+BLS!B50</f>
        <v>VT</v>
      </c>
      <c r="B12" s="23" t="s">
        <v>173</v>
      </c>
      <c r="C12" s="29">
        <f>+BLS!Q50</f>
        <v>798.37</v>
      </c>
      <c r="D12" s="28">
        <f>+BLS!T50</f>
        <v>3.4603887529763844</v>
      </c>
    </row>
    <row r="13" spans="1:4" x14ac:dyDescent="0.25">
      <c r="A13" t="str">
        <f>+BLS!B26</f>
        <v>MA</v>
      </c>
      <c r="B13" s="23" t="s">
        <v>149</v>
      </c>
      <c r="C13" s="29">
        <f>+BLS!Q26</f>
        <v>1003.3</v>
      </c>
      <c r="D13" s="28">
        <f>+BLS!T26</f>
        <v>3.3457132673399448</v>
      </c>
    </row>
    <row r="14" spans="1:4" x14ac:dyDescent="0.25">
      <c r="A14" t="str">
        <f>+BLS!B9</f>
        <v>CA</v>
      </c>
      <c r="B14" s="23" t="s">
        <v>132</v>
      </c>
      <c r="C14" s="29">
        <f>+BLS!Q9</f>
        <v>961.48</v>
      </c>
      <c r="D14" s="28">
        <f>+BLS!T9</f>
        <v>3.1855445640617708</v>
      </c>
    </row>
    <row r="15" spans="1:4" x14ac:dyDescent="0.25">
      <c r="A15" t="str">
        <f>+BLS!B34</f>
        <v>NH</v>
      </c>
      <c r="B15" s="23" t="s">
        <v>157</v>
      </c>
      <c r="C15" s="29">
        <f>+BLS!Q34</f>
        <v>840.85</v>
      </c>
      <c r="D15" s="28">
        <f>+BLS!T34</f>
        <v>3.1022536438873871</v>
      </c>
    </row>
    <row r="16" spans="1:4" x14ac:dyDescent="0.25">
      <c r="A16" t="str">
        <f>+BLS!B20</f>
        <v>IA</v>
      </c>
      <c r="B16" s="23" t="s">
        <v>143</v>
      </c>
      <c r="C16" s="29">
        <f>+BLS!Q20</f>
        <v>780.75</v>
      </c>
      <c r="D16" s="28">
        <f>+BLS!T20</f>
        <v>3.0984246998345011</v>
      </c>
    </row>
    <row r="17" spans="1:4" x14ac:dyDescent="0.25">
      <c r="A17" t="str">
        <f>+BLS!B24</f>
        <v>ME</v>
      </c>
      <c r="B17" s="23" t="s">
        <v>147</v>
      </c>
      <c r="C17" s="29">
        <f>+BLS!Q24</f>
        <v>743.43</v>
      </c>
      <c r="D17" s="28">
        <f>+BLS!T24</f>
        <v>3.03414172645462</v>
      </c>
    </row>
    <row r="18" spans="1:4" x14ac:dyDescent="0.25">
      <c r="A18" t="str">
        <f>+BLS!B46</f>
        <v>SD</v>
      </c>
      <c r="B18" s="23" t="s">
        <v>169</v>
      </c>
      <c r="C18" s="29">
        <f>+BLS!Q46</f>
        <v>706.76</v>
      </c>
      <c r="D18" s="28">
        <f>+BLS!T46</f>
        <v>2.9620425329370148</v>
      </c>
    </row>
    <row r="19" spans="1:4" x14ac:dyDescent="0.25">
      <c r="A19" t="str">
        <f>+BLS!B37</f>
        <v>NY</v>
      </c>
      <c r="B19" s="23" t="s">
        <v>160</v>
      </c>
      <c r="C19" s="29">
        <f>+BLS!Q37</f>
        <v>968.02</v>
      </c>
      <c r="D19" s="28">
        <f>+BLS!T37</f>
        <v>2.7690904943486139</v>
      </c>
    </row>
    <row r="20" spans="1:4" x14ac:dyDescent="0.25">
      <c r="A20" t="str">
        <f>+BLS!B45</f>
        <v>SC</v>
      </c>
      <c r="B20" s="23" t="s">
        <v>168</v>
      </c>
      <c r="C20" s="29">
        <f>+BLS!Q45</f>
        <v>735.25</v>
      </c>
      <c r="D20" s="28">
        <f>+BLS!T45</f>
        <v>2.6644209447363565</v>
      </c>
    </row>
    <row r="21" spans="1:4" x14ac:dyDescent="0.25">
      <c r="A21" t="str">
        <f>+BLS!B48</f>
        <v>TX</v>
      </c>
      <c r="B21" s="23" t="s">
        <v>171</v>
      </c>
      <c r="C21" s="29">
        <f>+BLS!Q48</f>
        <v>879.04</v>
      </c>
      <c r="D21" s="28">
        <f>+BLS!T48</f>
        <v>2.6414814034556588</v>
      </c>
    </row>
    <row r="22" spans="1:4" x14ac:dyDescent="0.25">
      <c r="A22" t="str">
        <f>+BLS!B32</f>
        <v>NE</v>
      </c>
      <c r="B22" s="23" t="s">
        <v>155</v>
      </c>
      <c r="C22" s="29">
        <f>+BLS!Q32</f>
        <v>736.01</v>
      </c>
      <c r="D22" s="28">
        <f>+BLS!T32</f>
        <v>2.6289544891266559</v>
      </c>
    </row>
    <row r="23" spans="1:4" x14ac:dyDescent="0.25">
      <c r="A23" t="str">
        <f>+BLS!B11</f>
        <v>CT</v>
      </c>
      <c r="B23" s="23" t="s">
        <v>134</v>
      </c>
      <c r="C23" s="29">
        <f>+BLS!Q11</f>
        <v>962.46</v>
      </c>
      <c r="D23" s="28">
        <f>+BLS!T11</f>
        <v>2.5798681625623265</v>
      </c>
    </row>
    <row r="24" spans="1:4" x14ac:dyDescent="0.25">
      <c r="A24" t="str">
        <f>+BLS!B15</f>
        <v>GA</v>
      </c>
      <c r="B24" s="23" t="s">
        <v>138</v>
      </c>
      <c r="C24" s="29">
        <f>+BLS!Q15</f>
        <v>821</v>
      </c>
      <c r="D24" s="28">
        <f>+BLS!T15</f>
        <v>1.8322084742981026</v>
      </c>
    </row>
    <row r="25" spans="1:4" x14ac:dyDescent="0.25">
      <c r="A25" t="str">
        <f>+BLS!B43</f>
        <v>PA</v>
      </c>
      <c r="B25" s="23" t="s">
        <v>166</v>
      </c>
      <c r="C25" s="29">
        <f>+BLS!Q43</f>
        <v>813.23</v>
      </c>
      <c r="D25" s="28">
        <f>+BLS!T43</f>
        <v>1.8086133388095949</v>
      </c>
    </row>
    <row r="26" spans="1:4" x14ac:dyDescent="0.25">
      <c r="A26" t="str">
        <f>+BLS!B42</f>
        <v>OR</v>
      </c>
      <c r="B26" s="23" t="s">
        <v>165</v>
      </c>
      <c r="C26" s="29">
        <f>+BLS!Q42</f>
        <v>780.55</v>
      </c>
      <c r="D26" s="28">
        <f>+BLS!T42</f>
        <v>1.789583891628399</v>
      </c>
    </row>
    <row r="27" spans="1:4" x14ac:dyDescent="0.25">
      <c r="A27" t="str">
        <f>+BLS!B18</f>
        <v>IL</v>
      </c>
      <c r="B27" s="23" t="s">
        <v>141</v>
      </c>
      <c r="C27" s="29">
        <f>+BLS!Q18</f>
        <v>879.44</v>
      </c>
      <c r="D27" s="28">
        <f>+BLS!T18</f>
        <v>1.786716878556871</v>
      </c>
    </row>
    <row r="28" spans="1:4" x14ac:dyDescent="0.25">
      <c r="A28" t="str">
        <f>+BLS!B39</f>
        <v>ND</v>
      </c>
      <c r="B28" s="23" t="s">
        <v>162</v>
      </c>
      <c r="C28" s="29">
        <f>+BLS!Q39</f>
        <v>883.22</v>
      </c>
      <c r="D28" s="28">
        <f>+BLS!T39</f>
        <v>1.3439107780593762</v>
      </c>
    </row>
    <row r="29" spans="1:4" x14ac:dyDescent="0.25">
      <c r="A29" t="str">
        <f>+BLS!B7</f>
        <v>AZ</v>
      </c>
      <c r="B29" s="23" t="s">
        <v>130</v>
      </c>
      <c r="C29" s="29">
        <f>+BLS!Q7</f>
        <v>799.49</v>
      </c>
      <c r="D29" s="28">
        <f>+BLS!T7</f>
        <v>1.3381628239499399</v>
      </c>
    </row>
    <row r="30" spans="1:4" x14ac:dyDescent="0.25">
      <c r="A30" t="str">
        <f>+BLS!B40</f>
        <v>OH</v>
      </c>
      <c r="B30" s="23" t="s">
        <v>163</v>
      </c>
      <c r="C30" s="29">
        <f>+BLS!Q40</f>
        <v>767.72</v>
      </c>
      <c r="D30" s="28">
        <f>+BLS!T40</f>
        <v>1.2310563925012286</v>
      </c>
    </row>
    <row r="31" spans="1:4" x14ac:dyDescent="0.25">
      <c r="A31" t="str">
        <f>+BLS!B31</f>
        <v>MT</v>
      </c>
      <c r="B31" s="23" t="s">
        <v>154</v>
      </c>
      <c r="C31" s="29">
        <f>+BLS!Q31</f>
        <v>697.92</v>
      </c>
      <c r="D31" s="28">
        <f>+BLS!T31</f>
        <v>1.095101619014982</v>
      </c>
    </row>
    <row r="32" spans="1:4" x14ac:dyDescent="0.25">
      <c r="A32" t="str">
        <f>+BLS!B27</f>
        <v>MI</v>
      </c>
      <c r="B32" s="23" t="s">
        <v>150</v>
      </c>
      <c r="C32" s="29">
        <f>+BLS!Q27</f>
        <v>814.63</v>
      </c>
      <c r="D32" s="28">
        <f>+BLS!T27</f>
        <v>1.0859054935121959</v>
      </c>
    </row>
    <row r="33" spans="1:4" x14ac:dyDescent="0.25">
      <c r="A33" t="str">
        <f>+BLS!B19</f>
        <v>IN</v>
      </c>
      <c r="B33" s="23" t="s">
        <v>142</v>
      </c>
      <c r="C33" s="29">
        <f>+BLS!Q19</f>
        <v>792.58</v>
      </c>
      <c r="D33" s="28">
        <f>+BLS!T19</f>
        <v>1.0246017379631711</v>
      </c>
    </row>
    <row r="34" spans="1:4" x14ac:dyDescent="0.25">
      <c r="A34" t="str">
        <f>+BLS!B14</f>
        <v>FL</v>
      </c>
      <c r="B34" s="23" t="s">
        <v>137</v>
      </c>
      <c r="C34" s="29">
        <f>+BLS!Q14</f>
        <v>771.59</v>
      </c>
      <c r="D34" s="28">
        <f>+BLS!T14</f>
        <v>0.96541049024112535</v>
      </c>
    </row>
    <row r="35" spans="1:4" x14ac:dyDescent="0.25">
      <c r="A35" t="str">
        <f>+BLS!B21</f>
        <v>KS</v>
      </c>
      <c r="B35" s="23" t="s">
        <v>144</v>
      </c>
      <c r="C35" s="29">
        <f>+BLS!Q21</f>
        <v>759.41</v>
      </c>
      <c r="D35" s="28">
        <f>+BLS!T21</f>
        <v>0.68250717558449026</v>
      </c>
    </row>
    <row r="36" spans="1:4" x14ac:dyDescent="0.25">
      <c r="A36" t="str">
        <f>+BLS!B10</f>
        <v>CO</v>
      </c>
      <c r="B36" s="23" t="s">
        <v>133</v>
      </c>
      <c r="C36" s="29">
        <f>+BLS!Q10</f>
        <v>902.16</v>
      </c>
      <c r="D36" s="28">
        <f>+BLS!T10</f>
        <v>0.60359750476264296</v>
      </c>
    </row>
    <row r="37" spans="1:4" x14ac:dyDescent="0.25">
      <c r="A37" t="str">
        <f>+BLS!B49</f>
        <v>UT</v>
      </c>
      <c r="B37" s="23" t="s">
        <v>172</v>
      </c>
      <c r="C37" s="29">
        <f>+BLS!Q49</f>
        <v>825.25</v>
      </c>
      <c r="D37" s="28">
        <f>+BLS!T49</f>
        <v>0.42870269527903737</v>
      </c>
    </row>
    <row r="38" spans="1:4" x14ac:dyDescent="0.25">
      <c r="A38" t="str">
        <f>+BLS!B16</f>
        <v>HI</v>
      </c>
      <c r="B38" s="23" t="s">
        <v>139</v>
      </c>
      <c r="C38" s="29">
        <f>+BLS!Q16</f>
        <v>806.05</v>
      </c>
      <c r="D38" s="28">
        <f>+BLS!T16</f>
        <v>0.42167747768928621</v>
      </c>
    </row>
    <row r="39" spans="1:4" x14ac:dyDescent="0.25">
      <c r="A39" t="str">
        <f>+BLS!B28</f>
        <v>MN</v>
      </c>
      <c r="B39" s="23" t="s">
        <v>151</v>
      </c>
      <c r="C39" s="29">
        <f>+BLS!Q28</f>
        <v>873.26</v>
      </c>
      <c r="D39" s="28">
        <f>+BLS!T28</f>
        <v>0.40457488462373181</v>
      </c>
    </row>
    <row r="40" spans="1:4" x14ac:dyDescent="0.25">
      <c r="A40" t="str">
        <f>+BLS!B53</f>
        <v>WV</v>
      </c>
      <c r="B40" s="23" t="s">
        <v>176</v>
      </c>
      <c r="C40" s="29">
        <f>+BLS!Q53</f>
        <v>713.09</v>
      </c>
      <c r="D40" s="28">
        <f>+BLS!T53</f>
        <v>0.34344702686861517</v>
      </c>
    </row>
    <row r="41" spans="1:4" x14ac:dyDescent="0.25">
      <c r="A41" t="str">
        <f>+BLS!B13</f>
        <v>DC</v>
      </c>
      <c r="B41" s="23" t="s">
        <v>136</v>
      </c>
      <c r="C41" s="29">
        <f>+BLS!Q13</f>
        <v>1380.25</v>
      </c>
      <c r="D41" s="28">
        <f>+BLS!T13</f>
        <v>0.14840002066534019</v>
      </c>
    </row>
    <row r="42" spans="1:4" x14ac:dyDescent="0.25">
      <c r="A42" t="str">
        <f>+BLS!B23</f>
        <v>LA</v>
      </c>
      <c r="B42" s="23" t="s">
        <v>146</v>
      </c>
      <c r="C42" s="29">
        <f>+BLS!Q23</f>
        <v>794.68</v>
      </c>
      <c r="D42" s="28">
        <f>+BLS!T23</f>
        <v>3.8782723365282656E-2</v>
      </c>
    </row>
    <row r="43" spans="1:4" x14ac:dyDescent="0.25">
      <c r="A43" t="str">
        <f>+BLS!B25</f>
        <v>MD</v>
      </c>
      <c r="B43" s="23" t="s">
        <v>148</v>
      </c>
      <c r="C43" s="29">
        <f>+BLS!Q25</f>
        <v>928.54</v>
      </c>
      <c r="D43" s="28">
        <f>+BLS!T25</f>
        <v>1.5727271481225102E-2</v>
      </c>
    </row>
    <row r="44" spans="1:4" x14ac:dyDescent="0.25">
      <c r="A44" t="str">
        <f>+BLS!B41</f>
        <v>OK</v>
      </c>
      <c r="B44" s="23" t="s">
        <v>164</v>
      </c>
      <c r="C44" s="29">
        <f>+BLS!Q41</f>
        <v>751.41</v>
      </c>
      <c r="D44" s="28">
        <f>+BLS!T41</f>
        <v>-0.28181405279363858</v>
      </c>
    </row>
    <row r="45" spans="1:4" x14ac:dyDescent="0.25">
      <c r="A45" t="str">
        <f>+BLS!B54</f>
        <v>WI</v>
      </c>
      <c r="B45" s="23" t="s">
        <v>177</v>
      </c>
      <c r="C45" s="29">
        <f>+BLS!Q54</f>
        <v>785.23</v>
      </c>
      <c r="D45" s="28">
        <f>+BLS!T54</f>
        <v>-0.35463489447621344</v>
      </c>
    </row>
    <row r="46" spans="1:4" x14ac:dyDescent="0.25">
      <c r="A46" t="str">
        <f>+BLS!B38</f>
        <v>NC</v>
      </c>
      <c r="B46" s="23" t="s">
        <v>161</v>
      </c>
      <c r="C46" s="29">
        <f>+BLS!Q38</f>
        <v>749.46</v>
      </c>
      <c r="D46" s="28">
        <f>+BLS!T38</f>
        <v>-0.5102883099505795</v>
      </c>
    </row>
    <row r="47" spans="1:4" x14ac:dyDescent="0.25">
      <c r="A47" t="str">
        <f>+BLS!B44</f>
        <v>RI</v>
      </c>
      <c r="B47" s="23" t="s">
        <v>167</v>
      </c>
      <c r="C47" s="29">
        <f>+BLS!Q44</f>
        <v>828.09</v>
      </c>
      <c r="D47" s="28">
        <f>+BLS!T44</f>
        <v>-0.53875539347914003</v>
      </c>
    </row>
    <row r="48" spans="1:4" x14ac:dyDescent="0.25">
      <c r="A48" t="str">
        <f>+BLS!B47</f>
        <v>TN</v>
      </c>
      <c r="B48" s="23" t="s">
        <v>170</v>
      </c>
      <c r="C48" s="29">
        <f>+BLS!Q47</f>
        <v>724.5</v>
      </c>
      <c r="D48" s="28">
        <f>+BLS!T47</f>
        <v>-0.56182539611501214</v>
      </c>
    </row>
    <row r="49" spans="1:4" x14ac:dyDescent="0.25">
      <c r="A49" t="str">
        <f>+BLS!B30</f>
        <v>MO</v>
      </c>
      <c r="B49" s="23" t="s">
        <v>153</v>
      </c>
      <c r="C49" s="29">
        <f>+BLS!Q30</f>
        <v>747.32</v>
      </c>
      <c r="D49" s="28">
        <f>+BLS!T30</f>
        <v>-0.68121034570726158</v>
      </c>
    </row>
    <row r="50" spans="1:4" x14ac:dyDescent="0.25">
      <c r="A50" t="str">
        <f>+BLS!B5</f>
        <v>AL</v>
      </c>
      <c r="B50" s="23" t="s">
        <v>128</v>
      </c>
      <c r="C50" s="29">
        <f>+BLS!Q5</f>
        <v>724.11</v>
      </c>
      <c r="D50" s="28">
        <f>+BLS!T5</f>
        <v>-1.1596150200883781</v>
      </c>
    </row>
    <row r="51" spans="1:4" x14ac:dyDescent="0.25">
      <c r="A51" t="str">
        <f>+BLS!B8</f>
        <v>AR</v>
      </c>
      <c r="B51" s="23" t="s">
        <v>131</v>
      </c>
      <c r="C51" s="29">
        <f>+BLS!Q8</f>
        <v>668.96</v>
      </c>
      <c r="D51" s="28">
        <f>+BLS!T8</f>
        <v>-1.6366042740024178</v>
      </c>
    </row>
    <row r="52" spans="1:4" x14ac:dyDescent="0.25">
      <c r="A52" t="str">
        <f>+BLS!B29</f>
        <v>MS</v>
      </c>
      <c r="B52" s="23" t="s">
        <v>152</v>
      </c>
      <c r="C52" s="29">
        <f>+BLS!Q29</f>
        <v>677.08</v>
      </c>
      <c r="D52" s="28">
        <f>+BLS!T29</f>
        <v>-1.6933876167165685</v>
      </c>
    </row>
    <row r="53" spans="1:4" x14ac:dyDescent="0.25">
      <c r="A53" t="str">
        <f>+BLS!B55</f>
        <v>WY</v>
      </c>
      <c r="B53" s="23" t="s">
        <v>178</v>
      </c>
      <c r="C53" s="29">
        <f>+BLS!Q55</f>
        <v>812.12</v>
      </c>
      <c r="D53" s="28">
        <f>+BLS!T55</f>
        <v>-1.8486303484533839</v>
      </c>
    </row>
    <row r="54" spans="1:4" x14ac:dyDescent="0.25">
      <c r="A54" t="str">
        <f>+BLS!B36</f>
        <v>NM</v>
      </c>
      <c r="B54" s="23" t="s">
        <v>159</v>
      </c>
      <c r="C54" s="29">
        <f>+BLS!Q36</f>
        <v>694.61</v>
      </c>
      <c r="D54" s="28">
        <f>+BLS!T36</f>
        <v>-2.2528736153337614</v>
      </c>
    </row>
    <row r="56" spans="1:4" x14ac:dyDescent="0.25">
      <c r="C56">
        <f>COUNTIF(C4:C54, "&lt;858")</f>
        <v>36</v>
      </c>
    </row>
  </sheetData>
  <autoFilter ref="A3:D54">
    <sortState ref="A4:D54">
      <sortCondition descending="1" ref="D3:D54"/>
    </sortState>
  </autoFilter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Wage Table</vt:lpstr>
      <vt:lpstr>BLS</vt:lpstr>
      <vt:lpstr>Data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2015-05-27T21:04:09Z</dcterms:modified>
</cp:coreProperties>
</file>