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70" windowWidth="20775" windowHeight="11655" activeTab="3"/>
  </bookViews>
  <sheets>
    <sheet name="Earnings Table" sheetId="2" r:id="rId1"/>
    <sheet name="Earnings_Comparison" sheetId="1" r:id="rId2"/>
    <sheet name="August 2016_BLS Data Series" sheetId="19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54" i="3"/>
  <c r="A54" i="3"/>
  <c r="C14" i="3"/>
  <c r="A14" i="3"/>
  <c r="C25" i="3"/>
  <c r="A25" i="3"/>
  <c r="C23" i="3"/>
  <c r="A23" i="3"/>
  <c r="C36" i="3"/>
  <c r="A36" i="3"/>
  <c r="C39" i="3"/>
  <c r="A39" i="3"/>
  <c r="C43" i="3"/>
  <c r="A43" i="3"/>
  <c r="C50" i="3"/>
  <c r="A50" i="3"/>
  <c r="C8" i="3"/>
  <c r="A8" i="3"/>
  <c r="C26" i="3"/>
  <c r="A26" i="3"/>
  <c r="C19" i="3"/>
  <c r="A19" i="3"/>
  <c r="C4" i="3"/>
  <c r="A4" i="3"/>
  <c r="C28" i="3"/>
  <c r="A28" i="3"/>
  <c r="C6" i="3"/>
  <c r="A6" i="3"/>
  <c r="C30" i="3"/>
  <c r="A30" i="3"/>
  <c r="C17" i="3"/>
  <c r="A17" i="3"/>
  <c r="C48" i="3"/>
  <c r="A48" i="3"/>
  <c r="C9" i="3"/>
  <c r="A9" i="3"/>
  <c r="C33" i="3"/>
  <c r="A33" i="3"/>
  <c r="C49" i="3"/>
  <c r="A49" i="3"/>
  <c r="C27" i="3"/>
  <c r="A27" i="3"/>
  <c r="C7" i="3"/>
  <c r="A7" i="3"/>
  <c r="C18" i="3"/>
  <c r="A18" i="3"/>
  <c r="C24" i="3"/>
  <c r="A24" i="3"/>
  <c r="C37" i="3"/>
  <c r="A37" i="3"/>
  <c r="C47" i="3"/>
  <c r="A47" i="3"/>
  <c r="C38" i="3"/>
  <c r="A38" i="3"/>
  <c r="C12" i="3"/>
  <c r="A12" i="3"/>
  <c r="C46" i="3"/>
  <c r="A46" i="3"/>
  <c r="C15" i="3"/>
  <c r="A15" i="3"/>
  <c r="C40" i="3"/>
  <c r="A40" i="3"/>
  <c r="C31" i="3"/>
  <c r="A31" i="3"/>
  <c r="C52" i="3"/>
  <c r="A52" i="3"/>
  <c r="C44" i="3"/>
  <c r="A44" i="3"/>
  <c r="C45" i="3"/>
  <c r="A45" i="3"/>
  <c r="C41" i="3"/>
  <c r="A41" i="3"/>
  <c r="C20" i="3"/>
  <c r="A20" i="3"/>
  <c r="C34" i="3"/>
  <c r="A34" i="3"/>
  <c r="C51" i="3"/>
  <c r="A51" i="3"/>
  <c r="C35" i="3"/>
  <c r="A35" i="3"/>
  <c r="C32" i="3"/>
  <c r="A32" i="3"/>
  <c r="C22" i="3"/>
  <c r="A22" i="3"/>
  <c r="C13" i="3"/>
  <c r="A13" i="3"/>
  <c r="C5" i="3"/>
  <c r="A5" i="3"/>
  <c r="C11" i="3"/>
  <c r="A11" i="3"/>
  <c r="C53" i="3"/>
  <c r="A53" i="3"/>
  <c r="C29" i="3"/>
  <c r="A29" i="3"/>
  <c r="C21" i="3"/>
  <c r="A21" i="3"/>
  <c r="C16" i="3"/>
  <c r="A16" i="3"/>
  <c r="C42" i="3"/>
  <c r="A42" i="3"/>
  <c r="C10" i="3"/>
  <c r="A10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10" i="3" s="1"/>
  <c r="H7" i="1"/>
  <c r="D16" i="3" s="1"/>
  <c r="H9" i="1"/>
  <c r="D29" i="3" s="1"/>
  <c r="H11" i="1"/>
  <c r="D11" i="3" s="1"/>
  <c r="H13" i="1"/>
  <c r="D13" i="3" s="1"/>
  <c r="H15" i="1"/>
  <c r="D32" i="3" s="1"/>
  <c r="H17" i="1"/>
  <c r="D51" i="3" s="1"/>
  <c r="H19" i="1"/>
  <c r="D20" i="3" s="1"/>
  <c r="H21" i="1"/>
  <c r="D45" i="3" s="1"/>
  <c r="H23" i="1"/>
  <c r="D52" i="3" s="1"/>
  <c r="H25" i="1"/>
  <c r="D40" i="3" s="1"/>
  <c r="H27" i="1"/>
  <c r="D46" i="3" s="1"/>
  <c r="H29" i="1"/>
  <c r="D38" i="3" s="1"/>
  <c r="H31" i="1"/>
  <c r="D37" i="3" s="1"/>
  <c r="H33" i="1"/>
  <c r="D18" i="3" s="1"/>
  <c r="H35" i="1"/>
  <c r="D27" i="3" s="1"/>
  <c r="H37" i="1"/>
  <c r="D33" i="3" s="1"/>
  <c r="H39" i="1"/>
  <c r="D48" i="3" s="1"/>
  <c r="H41" i="1"/>
  <c r="D30" i="3" s="1"/>
  <c r="H43" i="1"/>
  <c r="D28" i="3" s="1"/>
  <c r="H45" i="1"/>
  <c r="D19" i="3" s="1"/>
  <c r="H47" i="1"/>
  <c r="D8" i="3" s="1"/>
  <c r="H49" i="1"/>
  <c r="D43" i="3" s="1"/>
  <c r="H51" i="1"/>
  <c r="D36" i="3" s="1"/>
  <c r="H53" i="1"/>
  <c r="D25" i="3" s="1"/>
  <c r="H55" i="1"/>
  <c r="D54" i="3" s="1"/>
  <c r="H6" i="1"/>
  <c r="D42" i="3" s="1"/>
  <c r="H8" i="1"/>
  <c r="D21" i="3" s="1"/>
  <c r="H10" i="1"/>
  <c r="D53" i="3" s="1"/>
  <c r="H12" i="1"/>
  <c r="D5" i="3" s="1"/>
  <c r="H14" i="1"/>
  <c r="D22" i="3" s="1"/>
  <c r="H16" i="1"/>
  <c r="D35" i="3" s="1"/>
  <c r="H18" i="1"/>
  <c r="D34" i="3" s="1"/>
  <c r="H20" i="1"/>
  <c r="D41" i="3" s="1"/>
  <c r="H22" i="1"/>
  <c r="D44" i="3" s="1"/>
  <c r="H24" i="1"/>
  <c r="D31" i="3" s="1"/>
  <c r="H26" i="1"/>
  <c r="D15" i="3" s="1"/>
  <c r="H28" i="1"/>
  <c r="H30" i="1"/>
  <c r="D47" i="3" s="1"/>
  <c r="H32" i="1"/>
  <c r="D24" i="3" s="1"/>
  <c r="H34" i="1"/>
  <c r="D7" i="3" s="1"/>
  <c r="H36" i="1"/>
  <c r="D49" i="3" s="1"/>
  <c r="H38" i="1"/>
  <c r="D9" i="3" s="1"/>
  <c r="H40" i="1"/>
  <c r="D17" i="3" s="1"/>
  <c r="H42" i="1"/>
  <c r="D6" i="3" s="1"/>
  <c r="H44" i="1"/>
  <c r="D4" i="3" s="1"/>
  <c r="H46" i="1"/>
  <c r="D26" i="3" s="1"/>
  <c r="H48" i="1"/>
  <c r="D50" i="3" s="1"/>
  <c r="H50" i="1"/>
  <c r="D39" i="3" s="1"/>
  <c r="H52" i="1"/>
  <c r="D23" i="3" s="1"/>
  <c r="H54" i="1"/>
  <c r="D14" i="3" s="1"/>
  <c r="D3" i="2"/>
  <c r="D12" i="3" l="1"/>
  <c r="D56" i="3" s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U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<sst xmlns="http://schemas.openxmlformats.org/spreadsheetml/2006/main" count="312" uniqueCount="198">
  <si>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</si>
  <si>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</si>
  <si>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</si>
  <si>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</si>
  <si>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</si>
  <si>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</si>
  <si>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</si>
  <si>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</si>
  <si>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</si>
  <si>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</si>
  <si>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</si>
  <si>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</si>
  <si>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</si>
  <si>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</si>
  <si>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</si>
  <si>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</si>
  <si>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</si>
  <si>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</si>
  <si>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</si>
  <si>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</si>
  <si>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</si>
  <si>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</si>
  <si>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</si>
  <si>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</si>
  <si>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</si>
  <si>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</si>
  <si>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</si>
  <si>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</si>
  <si>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</si>
  <si>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</si>
  <si>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</si>
  <si>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</si>
  <si>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</si>
  <si>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</si>
  <si>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</si>
  <si>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</si>
  <si>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</si>
  <si>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</si>
  <si>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</si>
  <si>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</si>
  <si>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</si>
  <si>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</si>
  <si>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</si>
  <si>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</si>
  <si>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</si>
  <si>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</si>
  <si>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</si>
  <si>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</si>
  <si>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</si>
  <si>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</si>
  <si>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</si>
  <si>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</si>
  <si>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</si>
  <si>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</si>
  <si>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</si>
  <si>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</si>
  <si>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</si>
  <si>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</si>
  <si>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</si>
  <si>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</si>
  <si>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</si>
  <si>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</si>
  <si>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</si>
  <si>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</si>
  <si>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</si>
  <si>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</si>
  <si>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</si>
  <si>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</si>
  <si>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</si>
  <si>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</si>
  <si>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</si>
  <si>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</si>
  <si>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</si>
  <si>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</si>
  <si>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</si>
  <si>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</si>
  <si>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</si>
  <si>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</si>
  <si>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</si>
  <si>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</si>
  <si>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</si>
  <si>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</si>
  <si>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</si>
  <si>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</si>
  <si>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</si>
  <si>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</si>
  <si>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</si>
  <si>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</si>
  <si>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</si>
  <si>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</si>
  <si>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</si>
  <si>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</si>
  <si>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</si>
  <si>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</si>
  <si>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</si>
  <si>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</si>
  <si>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</si>
  <si>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</si>
  <si>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</si>
  <si>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</si>
  <si>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</si>
  <si>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</si>
  <si>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</si>
  <si>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</si>
  <si>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</si>
  <si>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</si>
  <si>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</si>
  <si>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</si>
  <si>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</si>
  <si>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</si>
  <si>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</si>
  <si>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</si>
  <si>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</si>
  <si>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</si>
  <si>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</si>
  <si>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</si>
  <si>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</si>
  <si>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</si>
  <si>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</si>
  <si>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</si>
  <si>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</si>
  <si>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</si>
  <si>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</si>
  <si>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</si>
  <si>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</si>
  <si>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</si>
  <si>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</si>
  <si>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</si>
  <si>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</si>
  <si>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</si>
  <si>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</si>
  <si>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</si>
  <si>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</si>
  <si>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</si>
  <si>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</si>
  <si>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</si>
  <si>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</si>
  <si>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</si>
  <si>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</si>
  <si>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</si>
  <si>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</si>
  <si>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</si>
  <si>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</si>
  <si>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</si>
  <si>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</si>
  <si>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</si>
  <si>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</si>
  <si>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</si>
  <si>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</si>
  <si>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</si>
  <si>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</si>
  <si>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</si>
  <si>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</si>
  <si>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</si>
  <si>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</si>
  <si>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</si>
  <si>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</si>
  <si>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</si>
  <si>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</si>
  <si>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</si>
  <si>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</si>
  <si>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</si>
  <si>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</si>
  <si>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</si>
  <si>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</si>
  <si>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</si>
  <si>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</si>
  <si>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</si>
  <si>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</si>
  <si>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</si>
  <si>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</si>
  <si>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</si>
  <si>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</si>
  <si>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</si>
  <si>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</si>
  <si>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</si>
  <si>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</si>
  <si>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</si>
  <si>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</si>
  <si>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</si>
  <si>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</si>
  <si>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</si>
  <si>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</si>
  <si>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</si>
  <si>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</si>
  <si>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</si>
  <si>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</si>
  <si>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</si>
  <si>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</si>
  <si>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</si>
  <si>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</si>
  <si>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</si>
  <si>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</si>
  <si>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</si>
  <si>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Average Weekly Wages August 2016</t>
  </si>
  <si>
    <t>August
2015</t>
  </si>
  <si>
    <t>August
2016</t>
  </si>
  <si>
    <t>August 2015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</si>
</sst>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F4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79" fillId="0" borderId="0" xfId="0" applyFont="1"/>
    <xf numFmtId="0" fontId="79" fillId="43" borderId="19" xfId="0" applyFont="1" applyFill="1" applyBorder="1" applyAlignment="1">
      <alignment horizontal="right" vertical="center"/>
    </xf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6" fillId="2" borderId="0" xfId="315"/>
    <xf numFmtId="2" fontId="0" fillId="0" borderId="0" xfId="0" applyNumberForma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17" sqref="C17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7" t="s">
        <v>194</v>
      </c>
      <c r="B1" s="47"/>
      <c r="C1" s="47"/>
      <c r="D1" s="47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882.54</v>
      </c>
      <c r="D3" s="30">
        <f>+Earnings_Comparison!H58</f>
        <v>0.47101844242274371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769.6</v>
      </c>
      <c r="D4" s="30">
        <f>+Earnings_Comparison!H5</f>
        <v>1.007228879691735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997.16</v>
      </c>
      <c r="D5" s="30">
        <f>+Earnings_Comparison!H6</f>
        <v>-2.6322600776109151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829.03</v>
      </c>
      <c r="D6" s="30">
        <f>+Earnings_Comparison!H7</f>
        <v>4.3600605693794314E-2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688.06</v>
      </c>
      <c r="D7" s="30">
        <f>+Earnings_Comparison!H8</f>
        <v>-0.52274410427287643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993.13</v>
      </c>
      <c r="D8" s="30">
        <f>+Earnings_Comparison!H9</f>
        <v>-1.1787157412104676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904.79</v>
      </c>
      <c r="D9" s="30">
        <f>+Earnings_Comparison!H10</f>
        <v>-4.7190837873784748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1018.07</v>
      </c>
      <c r="D10" s="30">
        <f>+Earnings_Comparison!H11</f>
        <v>0.94661445510684228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799.93</v>
      </c>
      <c r="D11" s="30">
        <f>+Earnings_Comparison!H12</f>
        <v>4.2206887387832293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1386.97</v>
      </c>
      <c r="D12" s="30">
        <f>+Earnings_Comparison!H13</f>
        <v>0.67789306180972009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789.57</v>
      </c>
      <c r="D13" s="30">
        <f>+Earnings_Comparison!H14</f>
        <v>-0.67974235849261877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846.32</v>
      </c>
      <c r="D14" s="30">
        <f>+Earnings_Comparison!H15</f>
        <v>-1.3308146115931674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829.93</v>
      </c>
      <c r="D15" s="30">
        <f>+Earnings_Comparison!H16</f>
        <v>-1.4984144096024887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740.36</v>
      </c>
      <c r="D16" s="30">
        <f>+Earnings_Comparison!H17</f>
        <v>-4.3528535030964992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902.02</v>
      </c>
      <c r="D17" s="30">
        <f>+Earnings_Comparison!H18</f>
        <v>-1.4336094709658909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815.96</v>
      </c>
      <c r="D18" s="30">
        <f>+Earnings_Comparison!H19</f>
        <v>-0.42854690313844923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800.75</v>
      </c>
      <c r="D19" s="30">
        <f>+Earnings_Comparison!H20</f>
        <v>-2.4542464460374891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770.64</v>
      </c>
      <c r="D20" s="30">
        <f>+Earnings_Comparison!H21</f>
        <v>-3.429262437655578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739.55</v>
      </c>
      <c r="D21" s="30">
        <f>+Earnings_Comparison!H22</f>
        <v>-3.039614804497992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779.3</v>
      </c>
      <c r="D22" s="30">
        <f>+Earnings_Comparison!H23</f>
        <v>-4.5300955101185032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745.9</v>
      </c>
      <c r="D23" s="30">
        <f>+Earnings_Comparison!H24</f>
        <v>-1.2572059286952819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934.69</v>
      </c>
      <c r="D24" s="30">
        <f>+Earnings_Comparison!H25</f>
        <v>-2.3003380240521509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1033.48</v>
      </c>
      <c r="D25" s="30">
        <f>+Earnings_Comparison!H26</f>
        <v>8.0639088724976382E-2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824.9</v>
      </c>
      <c r="D26" s="30">
        <f>+Earnings_Comparison!H27</f>
        <v>-3.677142012185175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920.27</v>
      </c>
      <c r="D27" s="30">
        <f>+Earnings_Comparison!H28</f>
        <v>0.71634020190616265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688.89</v>
      </c>
      <c r="D28" s="30">
        <f>+Earnings_Comparison!H29</f>
        <v>-1.8709746330882293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739.36</v>
      </c>
      <c r="D29" s="30">
        <f>+Earnings_Comparison!H30</f>
        <v>-3.6834930662006826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741.48</v>
      </c>
      <c r="D30" s="30">
        <f>+Earnings_Comparison!H31</f>
        <v>-1.7476835204108143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787.03</v>
      </c>
      <c r="D31" s="30">
        <f>+Earnings_Comparison!H32</f>
        <v>-0.8290478912888255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761.07</v>
      </c>
      <c r="D32" s="30">
        <f>+Earnings_Comparison!H33</f>
        <v>-0.16394909240114997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861.22</v>
      </c>
      <c r="D33" s="30">
        <f>+Earnings_Comparison!H34</f>
        <v>1.9572415071568372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947.41</v>
      </c>
      <c r="D34" s="30">
        <f>+Earnings_Comparison!H35</f>
        <v>-1.11700645545324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687.09</v>
      </c>
      <c r="D35" s="30">
        <f>+Earnings_Comparison!H36</f>
        <v>-4.1340427515575762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980</v>
      </c>
      <c r="D36" s="30">
        <f>+Earnings_Comparison!H37</f>
        <v>-1.380394403356533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809.72</v>
      </c>
      <c r="D37" s="30">
        <f>+Earnings_Comparison!H38</f>
        <v>1.5579792978752893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893.66</v>
      </c>
      <c r="D38" s="30">
        <f>+Earnings_Comparison!H39</f>
        <v>-3.7900155122476797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797.13</v>
      </c>
      <c r="D39" s="30">
        <f>+Earnings_Comparison!H40</f>
        <v>-1.8568839978472251E-2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766.15</v>
      </c>
      <c r="D40" s="30">
        <f>+Earnings_Comparison!H41</f>
        <v>-1.2544009144322521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849.08</v>
      </c>
      <c r="D41" s="30">
        <f>+Earnings_Comparison!H42</f>
        <v>2.4493999413152778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830.89</v>
      </c>
      <c r="D42" s="30">
        <f>+Earnings_Comparison!H43</f>
        <v>-1.1592119683122126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859.32</v>
      </c>
      <c r="D43" s="30">
        <f>+Earnings_Comparison!H44</f>
        <v>4.4055602653341408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754.74</v>
      </c>
      <c r="D44" s="30">
        <f>+Earnings_Comparison!H45</f>
        <v>-0.34960505105305906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721.33</v>
      </c>
      <c r="D45" s="30">
        <f>+Earnings_Comparison!H46</f>
        <v>-1.0643121742771267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769.24</v>
      </c>
      <c r="D46" s="30">
        <f>+Earnings_Comparison!H47</f>
        <v>1.628607171003793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871.79</v>
      </c>
      <c r="D47" s="30">
        <f>+Earnings_Comparison!H48</f>
        <v>-4.1537027302390399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843.18</v>
      </c>
      <c r="D48" s="30">
        <f>+Earnings_Comparison!H49</f>
        <v>-2.8133902668181499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801.39</v>
      </c>
      <c r="D49" s="30">
        <f>+Earnings_Comparison!H50</f>
        <v>-2.2089334942293815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931.48</v>
      </c>
      <c r="D50" s="30">
        <f>+Earnings_Comparison!H51</f>
        <v>-1.7096776796928115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1042.1099999999999</v>
      </c>
      <c r="D51" s="30">
        <f>+Earnings_Comparison!H52</f>
        <v>-0.77913043211369493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730.43</v>
      </c>
      <c r="D52" s="30">
        <f>+Earnings_Comparison!H53</f>
        <v>-0.8633263869855301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804.08</v>
      </c>
      <c r="D53" s="30">
        <f>+Earnings_Comparison!H54</f>
        <v>0.35068136091607194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779.43</v>
      </c>
      <c r="D54" s="30">
        <f>+Earnings_Comparison!H55</f>
        <v>-7.961290890359674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D35" sqref="D35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8" t="s">
        <v>0</v>
      </c>
      <c r="D1" s="49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63</v>
      </c>
      <c r="B4" s="16" t="s">
        <v>60</v>
      </c>
      <c r="C4" s="3" t="s">
        <v>2</v>
      </c>
      <c r="D4" s="33" t="s">
        <v>195</v>
      </c>
      <c r="E4" s="34" t="s">
        <v>196</v>
      </c>
      <c r="F4" s="10"/>
      <c r="G4" s="13" t="s">
        <v>197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'August 2016_BLS Data Series'!I5</f>
        <v>753.9</v>
      </c>
      <c r="E5" s="36">
        <f>'August 2016_BLS Data Series'!U5</f>
        <v>769.6</v>
      </c>
      <c r="F5" s="37"/>
      <c r="G5" s="37">
        <f>D5/$G$61</f>
        <v>761.92566466372375</v>
      </c>
      <c r="H5" s="11">
        <f>((E5/G5)-1)*100</f>
        <v>1.007228879691735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'August 2016_BLS Data Series'!I6</f>
        <v>1013.33</v>
      </c>
      <c r="E6" s="36">
        <f>'August 2016_BLS Data Series'!U6</f>
        <v>997.16</v>
      </c>
      <c r="F6" s="37"/>
      <c r="G6" s="37">
        <f t="shared" ref="G6:G55" si="0">D6/$G$61</f>
        <v>1024.1174343728496</v>
      </c>
      <c r="H6" s="11">
        <f t="shared" ref="H6:H55" si="1">((E6/G6)-1)*100</f>
        <v>-2.6322600776109151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'August 2016_BLS Data Series'!I7</f>
        <v>819.94</v>
      </c>
      <c r="E7" s="36">
        <f>'August 2016_BLS Data Series'!U7</f>
        <v>829.03</v>
      </c>
      <c r="F7" s="37"/>
      <c r="G7" s="37">
        <f t="shared" si="0"/>
        <v>828.66869542959773</v>
      </c>
      <c r="H7" s="11">
        <f t="shared" si="1"/>
        <v>4.3600605693794314E-2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'August 2016_BLS Data Series'!I8</f>
        <v>684.39</v>
      </c>
      <c r="E8" s="36">
        <f>'August 2016_BLS Data Series'!U8</f>
        <v>688.06</v>
      </c>
      <c r="F8" s="37"/>
      <c r="G8" s="37">
        <f t="shared" si="0"/>
        <v>691.67569391060613</v>
      </c>
      <c r="H8" s="11">
        <f t="shared" si="1"/>
        <v>-0.52274410427287643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'August 2016_BLS Data Series'!I9</f>
        <v>994.39</v>
      </c>
      <c r="E9" s="36">
        <f>'August 2016_BLS Data Series'!U9</f>
        <v>993.13</v>
      </c>
      <c r="F9" s="37"/>
      <c r="G9" s="37">
        <f t="shared" si="0"/>
        <v>1004.9758080447809</v>
      </c>
      <c r="H9" s="11">
        <f t="shared" si="1"/>
        <v>-1.1787157412104676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'August 2016_BLS Data Series'!I10</f>
        <v>939.6</v>
      </c>
      <c r="E10" s="36">
        <f>'August 2016_BLS Data Series'!U10</f>
        <v>904.79</v>
      </c>
      <c r="F10" s="37"/>
      <c r="G10" s="37">
        <f t="shared" si="0"/>
        <v>949.60253948538923</v>
      </c>
      <c r="H10" s="11">
        <f t="shared" si="1"/>
        <v>-4.7190837873784748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'August 2016_BLS Data Series'!I11</f>
        <v>997.9</v>
      </c>
      <c r="E11" s="36">
        <f>'August 2016_BLS Data Series'!U11</f>
        <v>1018.07</v>
      </c>
      <c r="F11" s="37"/>
      <c r="G11" s="37">
        <f t="shared" si="0"/>
        <v>1008.5231738532033</v>
      </c>
      <c r="H11" s="11">
        <f t="shared" si="1"/>
        <v>0.94661445510684228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'August 2016_BLS Data Series'!I12</f>
        <v>759.45</v>
      </c>
      <c r="E12" s="36">
        <f>'August 2016_BLS Data Series'!U12</f>
        <v>799.93</v>
      </c>
      <c r="F12" s="37"/>
      <c r="G12" s="37">
        <f t="shared" si="0"/>
        <v>767.53474735225507</v>
      </c>
      <c r="H12" s="11">
        <f t="shared" si="1"/>
        <v>4.2206887387832293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'August 2016_BLS Data Series'!I13</f>
        <v>1363.12</v>
      </c>
      <c r="E13" s="36">
        <f>'August 2016_BLS Data Series'!U13</f>
        <v>1386.97</v>
      </c>
      <c r="F13" s="37"/>
      <c r="G13" s="37">
        <f t="shared" si="0"/>
        <v>1377.6311341244398</v>
      </c>
      <c r="H13" s="11">
        <f t="shared" si="1"/>
        <v>0.67789306180972009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'August 2016_BLS Data Series'!I14</f>
        <v>786.6</v>
      </c>
      <c r="E14" s="36">
        <f>'August 2016_BLS Data Series'!U14</f>
        <v>789.57</v>
      </c>
      <c r="F14" s="37"/>
      <c r="G14" s="37">
        <f t="shared" si="0"/>
        <v>794.97377347723193</v>
      </c>
      <c r="H14" s="11">
        <f t="shared" si="1"/>
        <v>-0.67974235849261877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'August 2016_BLS Data Series'!I15</f>
        <v>848.7</v>
      </c>
      <c r="E15" s="36">
        <f>'August 2016_BLS Data Series'!U15</f>
        <v>846.32</v>
      </c>
      <c r="F15" s="37"/>
      <c r="G15" s="37">
        <f t="shared" si="0"/>
        <v>857.73486085701347</v>
      </c>
      <c r="H15" s="11">
        <f t="shared" si="1"/>
        <v>-1.3308146115931674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'August 2016_BLS Data Series'!I16</f>
        <v>833.68</v>
      </c>
      <c r="E16" s="36">
        <f>'August 2016_BLS Data Series'!U16</f>
        <v>829.93</v>
      </c>
      <c r="F16" s="37"/>
      <c r="G16" s="37">
        <f t="shared" si="0"/>
        <v>842.55496500444781</v>
      </c>
      <c r="H16" s="11">
        <f t="shared" si="1"/>
        <v>-1.4984144096024887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'August 2016_BLS Data Series'!I17</f>
        <v>765.9</v>
      </c>
      <c r="E17" s="36">
        <f>'August 2016_BLS Data Series'!U17</f>
        <v>740.36</v>
      </c>
      <c r="F17" s="37"/>
      <c r="G17" s="37">
        <f t="shared" si="0"/>
        <v>774.05341101730471</v>
      </c>
      <c r="H17" s="11">
        <f t="shared" si="1"/>
        <v>-4.3528535030964992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'August 2016_BLS Data Series'!I18</f>
        <v>905.5</v>
      </c>
      <c r="E18" s="36">
        <f>'August 2016_BLS Data Series'!U18</f>
        <v>902.02</v>
      </c>
      <c r="F18" s="37"/>
      <c r="G18" s="37">
        <f t="shared" si="0"/>
        <v>915.13952693062993</v>
      </c>
      <c r="H18" s="11">
        <f t="shared" si="1"/>
        <v>-1.4336094709658909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'August 2016_BLS Data Series'!I19</f>
        <v>810.84</v>
      </c>
      <c r="E19" s="36">
        <f>'August 2016_BLS Data Series'!U19</f>
        <v>815.96</v>
      </c>
      <c r="F19" s="37"/>
      <c r="G19" s="37">
        <f t="shared" si="0"/>
        <v>819.47182111146549</v>
      </c>
      <c r="H19" s="11">
        <f t="shared" si="1"/>
        <v>-0.42854690313844923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'August 2016_BLS Data Series'!I20</f>
        <v>812.25</v>
      </c>
      <c r="E20" s="36">
        <f>'August 2016_BLS Data Series'!U20</f>
        <v>800.75</v>
      </c>
      <c r="F20" s="37"/>
      <c r="G20" s="37">
        <f t="shared" si="0"/>
        <v>820.8968313080112</v>
      </c>
      <c r="H20" s="11">
        <f t="shared" si="1"/>
        <v>-2.4542464460374891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'August 2016_BLS Data Series'!I21</f>
        <v>789.6</v>
      </c>
      <c r="E21" s="36">
        <f>'August 2016_BLS Data Series'!U21</f>
        <v>770.64</v>
      </c>
      <c r="F21" s="37"/>
      <c r="G21" s="37">
        <f t="shared" si="0"/>
        <v>798.00571006562723</v>
      </c>
      <c r="H21" s="11">
        <f t="shared" si="1"/>
        <v>-3.429262437655578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'August 2016_BLS Data Series'!I22</f>
        <v>754.7</v>
      </c>
      <c r="E22" s="36">
        <f>'August 2016_BLS Data Series'!U22</f>
        <v>739.55</v>
      </c>
      <c r="F22" s="37"/>
      <c r="G22" s="37">
        <f t="shared" si="0"/>
        <v>762.73418108729595</v>
      </c>
      <c r="H22" s="11">
        <f t="shared" si="1"/>
        <v>-3.039614804497992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'August 2016_BLS Data Series'!I23</f>
        <v>807.68</v>
      </c>
      <c r="E23" s="36">
        <f>'August 2016_BLS Data Series'!U23</f>
        <v>779.3</v>
      </c>
      <c r="F23" s="37"/>
      <c r="G23" s="37">
        <f t="shared" si="0"/>
        <v>816.27818123835573</v>
      </c>
      <c r="H23" s="11">
        <f t="shared" si="1"/>
        <v>-4.5300955101185032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'August 2016_BLS Data Series'!I24</f>
        <v>747.44</v>
      </c>
      <c r="E24" s="36">
        <f>'August 2016_BLS Data Series'!U24</f>
        <v>745.9</v>
      </c>
      <c r="F24" s="37"/>
      <c r="G24" s="37">
        <f t="shared" si="0"/>
        <v>755.3968945433794</v>
      </c>
      <c r="H24" s="11">
        <f t="shared" si="1"/>
        <v>-1.2572059286952819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'August 2016_BLS Data Series'!I25</f>
        <v>946.62</v>
      </c>
      <c r="E25" s="36">
        <f>'August 2016_BLS Data Series'!U25</f>
        <v>934.69</v>
      </c>
      <c r="F25" s="37"/>
      <c r="G25" s="37">
        <f t="shared" si="0"/>
        <v>956.69727110223403</v>
      </c>
      <c r="H25" s="11">
        <f t="shared" si="1"/>
        <v>-2.3003380240521509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'August 2016_BLS Data Series'!I26</f>
        <v>1021.77</v>
      </c>
      <c r="E26" s="36">
        <f>'August 2016_BLS Data Series'!U26</f>
        <v>1033.48</v>
      </c>
      <c r="F26" s="37"/>
      <c r="G26" s="37">
        <f t="shared" si="0"/>
        <v>1032.6472826415347</v>
      </c>
      <c r="H26" s="11">
        <f t="shared" si="1"/>
        <v>8.0639088724976382E-2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'August 2016_BLS Data Series'!I27</f>
        <v>847.37</v>
      </c>
      <c r="E27" s="36">
        <f>'August 2016_BLS Data Series'!U27</f>
        <v>824.9</v>
      </c>
      <c r="F27" s="37"/>
      <c r="G27" s="37">
        <f t="shared" si="0"/>
        <v>856.39070230282482</v>
      </c>
      <c r="H27" s="11">
        <f t="shared" si="1"/>
        <v>-3.677142012185175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'August 2016_BLS Data Series'!I28</f>
        <v>904.1</v>
      </c>
      <c r="E28" s="36">
        <f>'August 2016_BLS Data Series'!U28</f>
        <v>920.27</v>
      </c>
      <c r="F28" s="37"/>
      <c r="G28" s="37">
        <f t="shared" si="0"/>
        <v>913.7246231893788</v>
      </c>
      <c r="H28" s="11">
        <f t="shared" si="1"/>
        <v>0.71634020190616265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'August 2016_BLS Data Series'!I29</f>
        <v>694.63</v>
      </c>
      <c r="E29" s="36">
        <f>'August 2016_BLS Data Series'!U29</f>
        <v>688.89</v>
      </c>
      <c r="F29" s="37"/>
      <c r="G29" s="37">
        <f t="shared" si="0"/>
        <v>702.02470413232857</v>
      </c>
      <c r="H29" s="11">
        <f t="shared" si="1"/>
        <v>-1.8709746330882293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'August 2016_BLS Data Series'!I30</f>
        <v>759.55</v>
      </c>
      <c r="E30" s="36">
        <f>'August 2016_BLS Data Series'!U30</f>
        <v>739.36</v>
      </c>
      <c r="F30" s="37"/>
      <c r="G30" s="37">
        <f t="shared" si="0"/>
        <v>767.63581190520142</v>
      </c>
      <c r="H30" s="11">
        <f t="shared" si="1"/>
        <v>-3.6834930662006826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'August 2016_BLS Data Series'!I31</f>
        <v>746.72</v>
      </c>
      <c r="E31" s="36">
        <f>'August 2016_BLS Data Series'!U31</f>
        <v>741.48</v>
      </c>
      <c r="F31" s="37"/>
      <c r="G31" s="37">
        <f t="shared" si="0"/>
        <v>754.6692297621646</v>
      </c>
      <c r="H31" s="11">
        <f t="shared" si="1"/>
        <v>-1.7476835204108143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'August 2016_BLS Data Series'!I32</f>
        <v>785.25</v>
      </c>
      <c r="E32" s="36">
        <f>'August 2016_BLS Data Series'!U32</f>
        <v>787.03</v>
      </c>
      <c r="F32" s="37"/>
      <c r="G32" s="37">
        <f t="shared" si="0"/>
        <v>793.6094020124541</v>
      </c>
      <c r="H32" s="11">
        <f t="shared" si="1"/>
        <v>-0.8290478912888255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'August 2016_BLS Data Series'!I33</f>
        <v>754.29</v>
      </c>
      <c r="E33" s="36">
        <f>'August 2016_BLS Data Series'!U33</f>
        <v>761.07</v>
      </c>
      <c r="F33" s="37"/>
      <c r="G33" s="37">
        <f t="shared" si="0"/>
        <v>762.31981642021515</v>
      </c>
      <c r="H33" s="11">
        <f t="shared" si="1"/>
        <v>-0.16394909240114997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'August 2016_BLS Data Series'!I34</f>
        <v>835.79</v>
      </c>
      <c r="E34" s="36">
        <f>'August 2016_BLS Data Series'!U34</f>
        <v>861.22</v>
      </c>
      <c r="F34" s="37"/>
      <c r="G34" s="37">
        <f t="shared" si="0"/>
        <v>844.68742707161914</v>
      </c>
      <c r="H34" s="11">
        <f t="shared" si="1"/>
        <v>1.9572415071568372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'August 2016_BLS Data Series'!I35</f>
        <v>948.02</v>
      </c>
      <c r="E35" s="36">
        <f>'August 2016_BLS Data Series'!U35</f>
        <v>947.41</v>
      </c>
      <c r="F35" s="37"/>
      <c r="G35" s="37">
        <f t="shared" si="0"/>
        <v>958.11217484348515</v>
      </c>
      <c r="H35" s="11">
        <f t="shared" si="1"/>
        <v>-1.11700645545324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'August 2016_BLS Data Series'!I36</f>
        <v>709.17</v>
      </c>
      <c r="E36" s="36">
        <f>'August 2016_BLS Data Series'!U36</f>
        <v>687.09</v>
      </c>
      <c r="F36" s="37"/>
      <c r="G36" s="37">
        <f t="shared" si="0"/>
        <v>716.71949013075073</v>
      </c>
      <c r="H36" s="11">
        <f t="shared" si="1"/>
        <v>-4.1340427515575762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'August 2016_BLS Data Series'!I37</f>
        <v>983.25</v>
      </c>
      <c r="E37" s="36">
        <f>'August 2016_BLS Data Series'!U37</f>
        <v>980</v>
      </c>
      <c r="F37" s="37"/>
      <c r="G37" s="37">
        <f t="shared" si="0"/>
        <v>993.71721684653994</v>
      </c>
      <c r="H37" s="11">
        <f t="shared" si="1"/>
        <v>-1.380394403356533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'August 2016_BLS Data Series'!I38</f>
        <v>788.9</v>
      </c>
      <c r="E38" s="36">
        <f>'August 2016_BLS Data Series'!U38</f>
        <v>809.72</v>
      </c>
      <c r="F38" s="37"/>
      <c r="G38" s="37">
        <f t="shared" si="0"/>
        <v>797.29825819500161</v>
      </c>
      <c r="H38" s="11">
        <f t="shared" si="1"/>
        <v>1.5579792978752893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'August 2016_BLS Data Series'!I39</f>
        <v>919.08</v>
      </c>
      <c r="E39" s="36">
        <f>'August 2016_BLS Data Series'!U39</f>
        <v>893.66</v>
      </c>
      <c r="F39" s="37"/>
      <c r="G39" s="37">
        <f t="shared" si="0"/>
        <v>928.86409322076577</v>
      </c>
      <c r="H39" s="11">
        <f t="shared" si="1"/>
        <v>-3.7900155122476797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'August 2016_BLS Data Series'!I40</f>
        <v>788.88</v>
      </c>
      <c r="E40" s="36">
        <f>'August 2016_BLS Data Series'!U40</f>
        <v>797.13</v>
      </c>
      <c r="F40" s="37"/>
      <c r="G40" s="37">
        <f t="shared" si="0"/>
        <v>797.27804528441231</v>
      </c>
      <c r="H40" s="11">
        <f t="shared" si="1"/>
        <v>-1.8568839978472251E-2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'August 2016_BLS Data Series'!I41</f>
        <v>767.71</v>
      </c>
      <c r="E41" s="36">
        <f>'August 2016_BLS Data Series'!U41</f>
        <v>766.15</v>
      </c>
      <c r="F41" s="37"/>
      <c r="G41" s="37">
        <f t="shared" si="0"/>
        <v>775.88267942563664</v>
      </c>
      <c r="H41" s="11">
        <f t="shared" si="1"/>
        <v>-1.2544009144322521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'August 2016_BLS Data Series'!I42</f>
        <v>820.05</v>
      </c>
      <c r="E42" s="36">
        <f>'August 2016_BLS Data Series'!U42</f>
        <v>849.08</v>
      </c>
      <c r="F42" s="37"/>
      <c r="G42" s="37">
        <f t="shared" si="0"/>
        <v>828.77986643783879</v>
      </c>
      <c r="H42" s="11">
        <f t="shared" si="1"/>
        <v>2.4493999413152778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'August 2016_BLS Data Series'!I43</f>
        <v>831.78</v>
      </c>
      <c r="E43" s="36">
        <f>'August 2016_BLS Data Series'!U43</f>
        <v>830.89</v>
      </c>
      <c r="F43" s="37"/>
      <c r="G43" s="37">
        <f t="shared" si="0"/>
        <v>840.63473849846423</v>
      </c>
      <c r="H43" s="11">
        <f t="shared" si="1"/>
        <v>-1.1592119683122126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'August 2016_BLS Data Series'!I44</f>
        <v>814.39</v>
      </c>
      <c r="E44" s="36">
        <f>'August 2016_BLS Data Series'!U44</f>
        <v>859.32</v>
      </c>
      <c r="F44" s="37"/>
      <c r="G44" s="37">
        <f t="shared" si="0"/>
        <v>823.05961274106653</v>
      </c>
      <c r="H44" s="11">
        <f t="shared" si="1"/>
        <v>4.4055602653341408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'August 2016_BLS Data Series'!I45</f>
        <v>749.41</v>
      </c>
      <c r="E45" s="36">
        <f>'August 2016_BLS Data Series'!U45</f>
        <v>754.74</v>
      </c>
      <c r="F45" s="37"/>
      <c r="G45" s="37">
        <f t="shared" si="0"/>
        <v>757.38786623642557</v>
      </c>
      <c r="H45" s="11">
        <f t="shared" si="1"/>
        <v>-0.34960505105305906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'August 2016_BLS Data Series'!I46</f>
        <v>721.41</v>
      </c>
      <c r="E46" s="36">
        <f>'August 2016_BLS Data Series'!U46</f>
        <v>721.33</v>
      </c>
      <c r="F46" s="37"/>
      <c r="G46" s="37">
        <f t="shared" si="0"/>
        <v>729.08979141140333</v>
      </c>
      <c r="H46" s="11">
        <f t="shared" si="1"/>
        <v>-1.0643121742771267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'August 2016_BLS Data Series'!I47</f>
        <v>748.94</v>
      </c>
      <c r="E47" s="36">
        <f>'August 2016_BLS Data Series'!U47</f>
        <v>769.24</v>
      </c>
      <c r="F47" s="37"/>
      <c r="G47" s="37">
        <f t="shared" si="0"/>
        <v>756.91286283757711</v>
      </c>
      <c r="H47" s="11">
        <f t="shared" si="1"/>
        <v>1.628607171003793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'August 2016_BLS Data Series'!I48</f>
        <v>899.99</v>
      </c>
      <c r="E48" s="36">
        <f>'August 2016_BLS Data Series'!U48</f>
        <v>871.79</v>
      </c>
      <c r="F48" s="37"/>
      <c r="G48" s="37">
        <f t="shared" si="0"/>
        <v>909.57087006327731</v>
      </c>
      <c r="H48" s="11">
        <f t="shared" si="1"/>
        <v>-4.1537027302390399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'August 2016_BLS Data Series'!I49</f>
        <v>858.45</v>
      </c>
      <c r="E49" s="36">
        <f>'August 2016_BLS Data Series'!U49</f>
        <v>843.18</v>
      </c>
      <c r="F49" s="37"/>
      <c r="G49" s="37">
        <f t="shared" si="0"/>
        <v>867.58865476929793</v>
      </c>
      <c r="H49" s="11">
        <f t="shared" si="1"/>
        <v>-2.8133902668181499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'August 2016_BLS Data Series'!I50</f>
        <v>810.86</v>
      </c>
      <c r="E50" s="36">
        <f>'August 2016_BLS Data Series'!U50</f>
        <v>801.39</v>
      </c>
      <c r="F50" s="37"/>
      <c r="G50" s="37">
        <f t="shared" si="0"/>
        <v>819.49203402205478</v>
      </c>
      <c r="H50" s="11">
        <f t="shared" si="1"/>
        <v>-2.2089334942293815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'August 2016_BLS Data Series'!I51</f>
        <v>937.7</v>
      </c>
      <c r="E51" s="36">
        <f>'August 2016_BLS Data Series'!U51</f>
        <v>931.48</v>
      </c>
      <c r="F51" s="37"/>
      <c r="G51" s="37">
        <f t="shared" si="0"/>
        <v>947.68231297940554</v>
      </c>
      <c r="H51" s="11">
        <f t="shared" si="1"/>
        <v>-1.7096776796928115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'August 2016_BLS Data Series'!I52</f>
        <v>1039.23</v>
      </c>
      <c r="E52" s="36">
        <f>'August 2016_BLS Data Series'!U52</f>
        <v>1042.1099999999999</v>
      </c>
      <c r="F52" s="37"/>
      <c r="G52" s="37">
        <f t="shared" si="0"/>
        <v>1050.293153585995</v>
      </c>
      <c r="H52" s="11">
        <f t="shared" si="1"/>
        <v>-0.77913043211369493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'August 2016_BLS Data Series'!I53</f>
        <v>729.03</v>
      </c>
      <c r="E53" s="36">
        <f>'August 2016_BLS Data Series'!U53</f>
        <v>730.43</v>
      </c>
      <c r="F53" s="37"/>
      <c r="G53" s="37">
        <f t="shared" si="0"/>
        <v>736.79091034592727</v>
      </c>
      <c r="H53" s="11">
        <f t="shared" si="1"/>
        <v>-0.8633263869855301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'August 2016_BLS Data Series'!I54</f>
        <v>792.83</v>
      </c>
      <c r="E54" s="36">
        <f>'August 2016_BLS Data Series'!U54</f>
        <v>804.08</v>
      </c>
      <c r="F54" s="37"/>
      <c r="G54" s="37">
        <f t="shared" si="0"/>
        <v>801.27009512579946</v>
      </c>
      <c r="H54" s="11">
        <f t="shared" si="1"/>
        <v>0.35068136091607194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'August 2016_BLS Data Series'!I55</f>
        <v>837.93</v>
      </c>
      <c r="E55" s="36">
        <f>'August 2016_BLS Data Series'!U55</f>
        <v>779.43</v>
      </c>
      <c r="F55" s="37"/>
      <c r="G55" s="37">
        <f t="shared" si="0"/>
        <v>846.85020850467447</v>
      </c>
      <c r="H55" s="11">
        <f t="shared" si="1"/>
        <v>-7.961290890359674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195</v>
      </c>
      <c r="E57" s="34" t="s">
        <v>196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 x14ac:dyDescent="0.2">
      <c r="C58" s="7" t="s">
        <v>180</v>
      </c>
      <c r="D58" s="38">
        <v>869.15</v>
      </c>
      <c r="E58" s="38">
        <v>882.54</v>
      </c>
      <c r="F58" s="9"/>
      <c r="G58" s="11">
        <f>D58/$G$61</f>
        <v>878.40256193457424</v>
      </c>
      <c r="H58" s="11">
        <f>((E58/G58)-1)*100</f>
        <v>0.47101844242274371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ht="15" thickBot="1" x14ac:dyDescent="0.25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ht="15" thickBot="1" x14ac:dyDescent="0.25">
      <c r="C61" s="7" t="s">
        <v>58</v>
      </c>
      <c r="D61" s="38">
        <v>238.316</v>
      </c>
      <c r="E61" s="39">
        <v>240.85300000000001</v>
      </c>
      <c r="F61" s="9"/>
      <c r="G61" s="9">
        <f>D61/E61</f>
        <v>0.98946660411122134</v>
      </c>
      <c r="H61" s="9"/>
      <c r="I61" s="9"/>
      <c r="J61" s="9"/>
      <c r="K61" s="9"/>
      <c r="L61" s="9"/>
    </row>
    <row r="62" spans="1:15" x14ac:dyDescent="0.2">
      <c r="C62" s="9"/>
      <c r="D62" s="10"/>
      <c r="E62" s="10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A42" sqref="A42"/>
    </sheetView>
  </sheetViews>
  <sheetFormatPr defaultRowHeight="15" x14ac:dyDescent="0.25"/>
  <cols>
    <col min="1" max="1" width="23" style="45" customWidth="1"/>
    <col min="2" max="255" width="8" style="45" customWidth="1"/>
    <col min="256" max="16384" width="9.140625" style="45"/>
  </cols>
  <sheetData>
    <row r="1" spans="1:25" ht="15.75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5" x14ac:dyDescent="0.25">
      <c r="A2" s="44" t="s">
        <v>1</v>
      </c>
      <c r="B2" s="43" t="s">
        <v>193</v>
      </c>
    </row>
    <row r="3" spans="1:25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5" ht="27" thickBot="1" x14ac:dyDescent="0.3">
      <c r="A4" s="42" t="s">
        <v>2</v>
      </c>
      <c r="B4" s="33" t="s">
        <v>3</v>
      </c>
      <c r="C4" s="33" t="s">
        <v>4</v>
      </c>
      <c r="D4" s="33" t="s">
        <v>170</v>
      </c>
      <c r="E4" s="33" t="s">
        <v>179</v>
      </c>
      <c r="F4" s="33" t="s">
        <v>178</v>
      </c>
      <c r="G4" s="33" t="s">
        <v>177</v>
      </c>
      <c r="H4" s="33" t="s">
        <v>176</v>
      </c>
      <c r="I4" s="33" t="s">
        <v>175</v>
      </c>
      <c r="J4" s="33" t="s">
        <v>174</v>
      </c>
      <c r="K4" s="33" t="s">
        <v>173</v>
      </c>
      <c r="L4" s="33" t="s">
        <v>172</v>
      </c>
      <c r="M4" s="33" t="s">
        <v>171</v>
      </c>
      <c r="N4" s="33" t="s">
        <v>181</v>
      </c>
      <c r="O4" s="33" t="s">
        <v>192</v>
      </c>
      <c r="P4" s="33" t="s">
        <v>191</v>
      </c>
      <c r="Q4" s="33" t="s">
        <v>190</v>
      </c>
      <c r="R4" s="33" t="s">
        <v>189</v>
      </c>
      <c r="S4" s="33" t="s">
        <v>188</v>
      </c>
      <c r="T4" s="33" t="s">
        <v>187</v>
      </c>
      <c r="U4" s="33" t="s">
        <v>186</v>
      </c>
      <c r="V4" s="33" t="s">
        <v>185</v>
      </c>
      <c r="W4" s="33" t="s">
        <v>184</v>
      </c>
      <c r="X4" s="33" t="s">
        <v>183</v>
      </c>
      <c r="Y4" s="33" t="s">
        <v>182</v>
      </c>
    </row>
    <row r="5" spans="1:25" ht="15.75" thickTop="1" x14ac:dyDescent="0.25">
      <c r="A5" s="41" t="s">
        <v>5</v>
      </c>
      <c r="B5" s="40">
        <v>733.25</v>
      </c>
      <c r="C5" s="40">
        <v>760.06</v>
      </c>
      <c r="D5" s="40">
        <v>754.02</v>
      </c>
      <c r="E5" s="40">
        <v>726.53</v>
      </c>
      <c r="F5" s="40">
        <v>732.01</v>
      </c>
      <c r="G5" s="40">
        <v>735.92</v>
      </c>
      <c r="H5" s="40">
        <v>738.05</v>
      </c>
      <c r="I5" s="40">
        <v>753.9</v>
      </c>
      <c r="J5" s="40">
        <v>743.75</v>
      </c>
      <c r="K5" s="40">
        <v>755.38</v>
      </c>
      <c r="L5" s="40">
        <v>765.03</v>
      </c>
      <c r="M5" s="40">
        <v>760.06</v>
      </c>
      <c r="N5" s="40">
        <v>768.22</v>
      </c>
      <c r="O5" s="40">
        <v>768.96</v>
      </c>
      <c r="P5" s="40">
        <v>760.77</v>
      </c>
      <c r="Q5" s="40">
        <v>777.15</v>
      </c>
      <c r="R5" s="40">
        <v>786.21</v>
      </c>
      <c r="S5" s="40">
        <v>778.26</v>
      </c>
      <c r="T5" s="40">
        <v>782.13</v>
      </c>
      <c r="U5" s="40">
        <v>769.6</v>
      </c>
    </row>
    <row r="6" spans="1:25" x14ac:dyDescent="0.25">
      <c r="A6" s="41" t="s">
        <v>6</v>
      </c>
      <c r="B6" s="40">
        <v>918.31</v>
      </c>
      <c r="C6" s="40">
        <v>945.7</v>
      </c>
      <c r="D6" s="40">
        <v>959.35</v>
      </c>
      <c r="E6" s="40">
        <v>955.4</v>
      </c>
      <c r="F6" s="40">
        <v>966.74</v>
      </c>
      <c r="G6" s="40">
        <v>976.45</v>
      </c>
      <c r="H6" s="40">
        <v>996.31</v>
      </c>
      <c r="I6" s="40">
        <v>1013.33</v>
      </c>
      <c r="J6" s="40">
        <v>968.13</v>
      </c>
      <c r="K6" s="40">
        <v>973.33</v>
      </c>
      <c r="L6" s="40">
        <v>976.28</v>
      </c>
      <c r="M6" s="40">
        <v>954.57</v>
      </c>
      <c r="N6" s="40">
        <v>934.99</v>
      </c>
      <c r="O6" s="40">
        <v>948.02</v>
      </c>
      <c r="P6" s="40">
        <v>955.21</v>
      </c>
      <c r="Q6" s="40">
        <v>962.76</v>
      </c>
      <c r="R6" s="40">
        <v>969.68</v>
      </c>
      <c r="S6" s="40">
        <v>962.57</v>
      </c>
      <c r="T6" s="40">
        <v>993.71</v>
      </c>
      <c r="U6" s="40">
        <v>997.16</v>
      </c>
    </row>
    <row r="7" spans="1:25" x14ac:dyDescent="0.25">
      <c r="A7" s="41" t="s">
        <v>7</v>
      </c>
      <c r="B7" s="40">
        <v>788.1</v>
      </c>
      <c r="C7" s="40">
        <v>807.65</v>
      </c>
      <c r="D7" s="40">
        <v>802.7</v>
      </c>
      <c r="E7" s="40">
        <v>799.84</v>
      </c>
      <c r="F7" s="40">
        <v>794.42</v>
      </c>
      <c r="G7" s="40">
        <v>798.66</v>
      </c>
      <c r="H7" s="40">
        <v>796.49</v>
      </c>
      <c r="I7" s="40">
        <v>819.94</v>
      </c>
      <c r="J7" s="40">
        <v>799.8</v>
      </c>
      <c r="K7" s="40">
        <v>801.86</v>
      </c>
      <c r="L7" s="40">
        <v>812.41</v>
      </c>
      <c r="M7" s="40">
        <v>797.48</v>
      </c>
      <c r="N7" s="40">
        <v>803.06</v>
      </c>
      <c r="O7" s="40">
        <v>810.54</v>
      </c>
      <c r="P7" s="40">
        <v>813.6</v>
      </c>
      <c r="Q7" s="40">
        <v>820.46</v>
      </c>
      <c r="R7" s="40">
        <v>841.12</v>
      </c>
      <c r="S7" s="40">
        <v>817.69</v>
      </c>
      <c r="T7" s="40">
        <v>814.28</v>
      </c>
      <c r="U7" s="40">
        <v>829.03</v>
      </c>
    </row>
    <row r="8" spans="1:25" x14ac:dyDescent="0.25">
      <c r="A8" s="41" t="s">
        <v>8</v>
      </c>
      <c r="B8" s="40">
        <v>670.89</v>
      </c>
      <c r="C8" s="40">
        <v>674.57</v>
      </c>
      <c r="D8" s="40">
        <v>676.55</v>
      </c>
      <c r="E8" s="40">
        <v>670.55</v>
      </c>
      <c r="F8" s="40">
        <v>666.79</v>
      </c>
      <c r="G8" s="40">
        <v>661.65</v>
      </c>
      <c r="H8" s="40">
        <v>667.36</v>
      </c>
      <c r="I8" s="40">
        <v>684.39</v>
      </c>
      <c r="J8" s="40">
        <v>669.19</v>
      </c>
      <c r="K8" s="40">
        <v>675.86</v>
      </c>
      <c r="L8" s="40">
        <v>686.26</v>
      </c>
      <c r="M8" s="40">
        <v>675.37</v>
      </c>
      <c r="N8" s="40">
        <v>675.35</v>
      </c>
      <c r="O8" s="40">
        <v>673.93</v>
      </c>
      <c r="P8" s="40">
        <v>664.99</v>
      </c>
      <c r="Q8" s="40">
        <v>675.66</v>
      </c>
      <c r="R8" s="40">
        <v>687.37</v>
      </c>
      <c r="S8" s="40">
        <v>685.25</v>
      </c>
      <c r="T8" s="40">
        <v>696.9</v>
      </c>
      <c r="U8" s="40">
        <v>688.06</v>
      </c>
    </row>
    <row r="9" spans="1:25" x14ac:dyDescent="0.25">
      <c r="A9" s="41" t="s">
        <v>9</v>
      </c>
      <c r="B9" s="40">
        <v>955.48</v>
      </c>
      <c r="C9" s="40">
        <v>980.69</v>
      </c>
      <c r="D9" s="40">
        <v>980.7</v>
      </c>
      <c r="E9" s="40">
        <v>961.14</v>
      </c>
      <c r="F9" s="40">
        <v>960.06</v>
      </c>
      <c r="G9" s="40">
        <v>962.21</v>
      </c>
      <c r="H9" s="40">
        <v>963.59</v>
      </c>
      <c r="I9" s="40">
        <v>994.39</v>
      </c>
      <c r="J9" s="40">
        <v>960.45</v>
      </c>
      <c r="K9" s="40">
        <v>970.14</v>
      </c>
      <c r="L9" s="40">
        <v>994.73</v>
      </c>
      <c r="M9" s="40">
        <v>969.8</v>
      </c>
      <c r="N9" s="40">
        <v>970.25</v>
      </c>
      <c r="O9" s="40">
        <v>974.7</v>
      </c>
      <c r="P9" s="40">
        <v>970.15</v>
      </c>
      <c r="Q9" s="40">
        <v>979.61</v>
      </c>
      <c r="R9" s="40">
        <v>1009.31</v>
      </c>
      <c r="S9" s="40">
        <v>980.29</v>
      </c>
      <c r="T9" s="40">
        <v>987.97</v>
      </c>
      <c r="U9" s="40">
        <v>993.13</v>
      </c>
    </row>
    <row r="10" spans="1:25" x14ac:dyDescent="0.25">
      <c r="A10" s="41" t="s">
        <v>10</v>
      </c>
      <c r="B10" s="40">
        <v>895.1</v>
      </c>
      <c r="C10" s="40">
        <v>919.86</v>
      </c>
      <c r="D10" s="40">
        <v>922.26</v>
      </c>
      <c r="E10" s="40">
        <v>902.16</v>
      </c>
      <c r="F10" s="40">
        <v>903.83</v>
      </c>
      <c r="G10" s="40">
        <v>897.94</v>
      </c>
      <c r="H10" s="40">
        <v>912.52</v>
      </c>
      <c r="I10" s="40">
        <v>939.6</v>
      </c>
      <c r="J10" s="40">
        <v>908.86</v>
      </c>
      <c r="K10" s="40">
        <v>917.67</v>
      </c>
      <c r="L10" s="40">
        <v>927.18</v>
      </c>
      <c r="M10" s="40">
        <v>897.4</v>
      </c>
      <c r="N10" s="40">
        <v>915.83</v>
      </c>
      <c r="O10" s="40">
        <v>912.34</v>
      </c>
      <c r="P10" s="40">
        <v>910.09</v>
      </c>
      <c r="Q10" s="40">
        <v>910.68</v>
      </c>
      <c r="R10" s="40">
        <v>926.15</v>
      </c>
      <c r="S10" s="40">
        <v>903.83</v>
      </c>
      <c r="T10" s="40">
        <v>903.1</v>
      </c>
      <c r="U10" s="40">
        <v>904.79</v>
      </c>
    </row>
    <row r="11" spans="1:25" x14ac:dyDescent="0.25">
      <c r="A11" s="41" t="s">
        <v>11</v>
      </c>
      <c r="B11" s="40">
        <v>956.09</v>
      </c>
      <c r="C11" s="40">
        <v>973.28</v>
      </c>
      <c r="D11" s="40">
        <v>975.74</v>
      </c>
      <c r="E11" s="40">
        <v>962.46</v>
      </c>
      <c r="F11" s="40">
        <v>955.04</v>
      </c>
      <c r="G11" s="40">
        <v>957.38</v>
      </c>
      <c r="H11" s="40">
        <v>961.92</v>
      </c>
      <c r="I11" s="40">
        <v>997.9</v>
      </c>
      <c r="J11" s="40">
        <v>984.97</v>
      </c>
      <c r="K11" s="40">
        <v>993.81</v>
      </c>
      <c r="L11" s="40">
        <v>1010.28</v>
      </c>
      <c r="M11" s="40">
        <v>1001.28</v>
      </c>
      <c r="N11" s="40">
        <v>1005.3</v>
      </c>
      <c r="O11" s="40">
        <v>1003.59</v>
      </c>
      <c r="P11" s="40">
        <v>999.32</v>
      </c>
      <c r="Q11" s="40">
        <v>1019.37</v>
      </c>
      <c r="R11" s="40">
        <v>1044.1400000000001</v>
      </c>
      <c r="S11" s="40">
        <v>1009.34</v>
      </c>
      <c r="T11" s="40">
        <v>1014.05</v>
      </c>
      <c r="U11" s="40">
        <v>1018.07</v>
      </c>
    </row>
    <row r="12" spans="1:25" x14ac:dyDescent="0.25">
      <c r="A12" s="41" t="s">
        <v>12</v>
      </c>
      <c r="B12" s="40">
        <v>730.52</v>
      </c>
      <c r="C12" s="40">
        <v>750.25</v>
      </c>
      <c r="D12" s="40">
        <v>751.25</v>
      </c>
      <c r="E12" s="40">
        <v>741.59</v>
      </c>
      <c r="F12" s="40">
        <v>738.81</v>
      </c>
      <c r="G12" s="40">
        <v>728.97</v>
      </c>
      <c r="H12" s="40">
        <v>738.81</v>
      </c>
      <c r="I12" s="40">
        <v>759.45</v>
      </c>
      <c r="J12" s="40">
        <v>759.28</v>
      </c>
      <c r="K12" s="40">
        <v>761.54</v>
      </c>
      <c r="L12" s="40">
        <v>765.61</v>
      </c>
      <c r="M12" s="40">
        <v>782.21</v>
      </c>
      <c r="N12" s="40">
        <v>799.53</v>
      </c>
      <c r="O12" s="40">
        <v>803.2</v>
      </c>
      <c r="P12" s="40">
        <v>806.86</v>
      </c>
      <c r="Q12" s="40">
        <v>810.41</v>
      </c>
      <c r="R12" s="40">
        <v>811.52</v>
      </c>
      <c r="S12" s="40">
        <v>796.3</v>
      </c>
      <c r="T12" s="40">
        <v>801.36</v>
      </c>
      <c r="U12" s="40">
        <v>799.93</v>
      </c>
    </row>
    <row r="13" spans="1:25" x14ac:dyDescent="0.25">
      <c r="A13" s="41" t="s">
        <v>13</v>
      </c>
      <c r="B13" s="40">
        <v>1398.23</v>
      </c>
      <c r="C13" s="40">
        <v>1490.03</v>
      </c>
      <c r="D13" s="40">
        <v>1474.93</v>
      </c>
      <c r="E13" s="40">
        <v>1382.37</v>
      </c>
      <c r="F13" s="40">
        <v>1367.2</v>
      </c>
      <c r="G13" s="40">
        <v>1359.65</v>
      </c>
      <c r="H13" s="40">
        <v>1317.75</v>
      </c>
      <c r="I13" s="40">
        <v>1363.12</v>
      </c>
      <c r="J13" s="40">
        <v>1308.3</v>
      </c>
      <c r="K13" s="40">
        <v>1273.6199999999999</v>
      </c>
      <c r="L13" s="40">
        <v>1345.68</v>
      </c>
      <c r="M13" s="40">
        <v>1298.8800000000001</v>
      </c>
      <c r="N13" s="40">
        <v>1287.97</v>
      </c>
      <c r="O13" s="40">
        <v>1305.3900000000001</v>
      </c>
      <c r="P13" s="40">
        <v>1306.6099999999999</v>
      </c>
      <c r="Q13" s="40">
        <v>1333.58</v>
      </c>
      <c r="R13" s="40">
        <v>1413.05</v>
      </c>
      <c r="S13" s="40">
        <v>1348.17</v>
      </c>
      <c r="T13" s="40">
        <v>1358.65</v>
      </c>
      <c r="U13" s="40">
        <v>1386.97</v>
      </c>
    </row>
    <row r="14" spans="1:25" x14ac:dyDescent="0.25">
      <c r="A14" s="41" t="s">
        <v>14</v>
      </c>
      <c r="B14" s="40">
        <v>761.11</v>
      </c>
      <c r="C14" s="40">
        <v>781.79</v>
      </c>
      <c r="D14" s="40">
        <v>779.02</v>
      </c>
      <c r="E14" s="40">
        <v>769.01</v>
      </c>
      <c r="F14" s="40">
        <v>769.84</v>
      </c>
      <c r="G14" s="40">
        <v>764.18</v>
      </c>
      <c r="H14" s="40">
        <v>771.21</v>
      </c>
      <c r="I14" s="40">
        <v>786.6</v>
      </c>
      <c r="J14" s="40">
        <v>772.92</v>
      </c>
      <c r="K14" s="40">
        <v>777.82</v>
      </c>
      <c r="L14" s="40">
        <v>792.81</v>
      </c>
      <c r="M14" s="40">
        <v>784.78</v>
      </c>
      <c r="N14" s="40">
        <v>777.02</v>
      </c>
      <c r="O14" s="40">
        <v>782.5</v>
      </c>
      <c r="P14" s="40">
        <v>788.39</v>
      </c>
      <c r="Q14" s="40">
        <v>788.65</v>
      </c>
      <c r="R14" s="40">
        <v>797.89</v>
      </c>
      <c r="S14" s="40">
        <v>787.16</v>
      </c>
      <c r="T14" s="40">
        <v>785.4</v>
      </c>
      <c r="U14" s="40">
        <v>789.57</v>
      </c>
    </row>
    <row r="15" spans="1:25" x14ac:dyDescent="0.25">
      <c r="A15" s="41" t="s">
        <v>15</v>
      </c>
      <c r="B15" s="40">
        <v>830.33</v>
      </c>
      <c r="C15" s="40">
        <v>849.32</v>
      </c>
      <c r="D15" s="40">
        <v>844.38</v>
      </c>
      <c r="E15" s="40">
        <v>823.02</v>
      </c>
      <c r="F15" s="40">
        <v>824.85</v>
      </c>
      <c r="G15" s="40">
        <v>820.99</v>
      </c>
      <c r="H15" s="40">
        <v>826.61</v>
      </c>
      <c r="I15" s="40">
        <v>848.7</v>
      </c>
      <c r="J15" s="40">
        <v>825.11</v>
      </c>
      <c r="K15" s="40">
        <v>839.03</v>
      </c>
      <c r="L15" s="40">
        <v>852.23</v>
      </c>
      <c r="M15" s="40">
        <v>839.72</v>
      </c>
      <c r="N15" s="40">
        <v>839.36</v>
      </c>
      <c r="O15" s="40">
        <v>842.17</v>
      </c>
      <c r="P15" s="40">
        <v>840.43</v>
      </c>
      <c r="Q15" s="40">
        <v>842.51</v>
      </c>
      <c r="R15" s="40">
        <v>865.22</v>
      </c>
      <c r="S15" s="40">
        <v>843.88</v>
      </c>
      <c r="T15" s="40">
        <v>847.73</v>
      </c>
      <c r="U15" s="40">
        <v>846.32</v>
      </c>
    </row>
    <row r="16" spans="1:25" x14ac:dyDescent="0.25">
      <c r="A16" s="41" t="s">
        <v>16</v>
      </c>
      <c r="B16" s="40">
        <v>813.73</v>
      </c>
      <c r="C16" s="40">
        <v>839.2</v>
      </c>
      <c r="D16" s="40">
        <v>839.54</v>
      </c>
      <c r="E16" s="40">
        <v>811.47</v>
      </c>
      <c r="F16" s="40">
        <v>812.13</v>
      </c>
      <c r="G16" s="40">
        <v>804.41</v>
      </c>
      <c r="H16" s="40">
        <v>814.19</v>
      </c>
      <c r="I16" s="40">
        <v>833.68</v>
      </c>
      <c r="J16" s="40">
        <v>797.72</v>
      </c>
      <c r="K16" s="40">
        <v>806.2</v>
      </c>
      <c r="L16" s="40">
        <v>833.15</v>
      </c>
      <c r="M16" s="40">
        <v>828.3</v>
      </c>
      <c r="N16" s="40">
        <v>824.92</v>
      </c>
      <c r="O16" s="40">
        <v>827.64</v>
      </c>
      <c r="P16" s="40">
        <v>822.17</v>
      </c>
      <c r="Q16" s="40">
        <v>829.27</v>
      </c>
      <c r="R16" s="40">
        <v>854.11</v>
      </c>
      <c r="S16" s="40">
        <v>829.08</v>
      </c>
      <c r="T16" s="40">
        <v>838.29</v>
      </c>
      <c r="U16" s="40">
        <v>829.93</v>
      </c>
    </row>
    <row r="17" spans="1:21" x14ac:dyDescent="0.25">
      <c r="A17" s="41" t="s">
        <v>17</v>
      </c>
      <c r="B17" s="40">
        <v>717.53</v>
      </c>
      <c r="C17" s="40">
        <v>744.77</v>
      </c>
      <c r="D17" s="40">
        <v>736.35</v>
      </c>
      <c r="E17" s="40">
        <v>733.6</v>
      </c>
      <c r="F17" s="40">
        <v>735.13</v>
      </c>
      <c r="G17" s="40">
        <v>735.5</v>
      </c>
      <c r="H17" s="40">
        <v>740.04</v>
      </c>
      <c r="I17" s="40">
        <v>765.9</v>
      </c>
      <c r="J17" s="40">
        <v>732.39</v>
      </c>
      <c r="K17" s="40">
        <v>738.7</v>
      </c>
      <c r="L17" s="40">
        <v>748.39</v>
      </c>
      <c r="M17" s="40">
        <v>732.15</v>
      </c>
      <c r="N17" s="40">
        <v>731.92</v>
      </c>
      <c r="O17" s="40">
        <v>729.65</v>
      </c>
      <c r="P17" s="40">
        <v>727.06</v>
      </c>
      <c r="Q17" s="40">
        <v>742.62</v>
      </c>
      <c r="R17" s="40">
        <v>755.66</v>
      </c>
      <c r="S17" s="40">
        <v>730.85</v>
      </c>
      <c r="T17" s="40">
        <v>735.6</v>
      </c>
      <c r="U17" s="40">
        <v>740.36</v>
      </c>
    </row>
    <row r="18" spans="1:21" x14ac:dyDescent="0.25">
      <c r="A18" s="41" t="s">
        <v>18</v>
      </c>
      <c r="B18" s="40">
        <v>872.59</v>
      </c>
      <c r="C18" s="40">
        <v>901.14</v>
      </c>
      <c r="D18" s="40">
        <v>893.71</v>
      </c>
      <c r="E18" s="40">
        <v>878.76</v>
      </c>
      <c r="F18" s="40">
        <v>879.28</v>
      </c>
      <c r="G18" s="40">
        <v>878.77</v>
      </c>
      <c r="H18" s="40">
        <v>880.99</v>
      </c>
      <c r="I18" s="40">
        <v>905.5</v>
      </c>
      <c r="J18" s="40">
        <v>887.49</v>
      </c>
      <c r="K18" s="40">
        <v>902.31</v>
      </c>
      <c r="L18" s="40">
        <v>920.94</v>
      </c>
      <c r="M18" s="40">
        <v>902.09</v>
      </c>
      <c r="N18" s="40">
        <v>900.38</v>
      </c>
      <c r="O18" s="40">
        <v>894.01</v>
      </c>
      <c r="P18" s="40">
        <v>896.99</v>
      </c>
      <c r="Q18" s="40">
        <v>899.03</v>
      </c>
      <c r="R18" s="40">
        <v>915.47</v>
      </c>
      <c r="S18" s="40">
        <v>898.78</v>
      </c>
      <c r="T18" s="40">
        <v>900.24</v>
      </c>
      <c r="U18" s="40">
        <v>902.02</v>
      </c>
    </row>
    <row r="19" spans="1:21" x14ac:dyDescent="0.25">
      <c r="A19" s="41" t="s">
        <v>19</v>
      </c>
      <c r="B19" s="40">
        <v>798.1</v>
      </c>
      <c r="C19" s="40">
        <v>800.1</v>
      </c>
      <c r="D19" s="40">
        <v>797.3</v>
      </c>
      <c r="E19" s="40">
        <v>790.31</v>
      </c>
      <c r="F19" s="40">
        <v>792.75</v>
      </c>
      <c r="G19" s="40">
        <v>790.49</v>
      </c>
      <c r="H19" s="40">
        <v>791.7</v>
      </c>
      <c r="I19" s="40">
        <v>810.84</v>
      </c>
      <c r="J19" s="40">
        <v>791.09</v>
      </c>
      <c r="K19" s="40">
        <v>799.21</v>
      </c>
      <c r="L19" s="40">
        <v>807.45</v>
      </c>
      <c r="M19" s="40">
        <v>807.3</v>
      </c>
      <c r="N19" s="40">
        <v>804.54</v>
      </c>
      <c r="O19" s="40">
        <v>796.79</v>
      </c>
      <c r="P19" s="40">
        <v>794.05</v>
      </c>
      <c r="Q19" s="40">
        <v>808.68</v>
      </c>
      <c r="R19" s="40">
        <v>814.32</v>
      </c>
      <c r="S19" s="40">
        <v>804.69</v>
      </c>
      <c r="T19" s="40">
        <v>811.63</v>
      </c>
      <c r="U19" s="40">
        <v>815.96</v>
      </c>
    </row>
    <row r="20" spans="1:21" x14ac:dyDescent="0.25">
      <c r="A20" s="41" t="s">
        <v>20</v>
      </c>
      <c r="B20" s="40">
        <v>755.82</v>
      </c>
      <c r="C20" s="40">
        <v>775.34</v>
      </c>
      <c r="D20" s="40">
        <v>775.55</v>
      </c>
      <c r="E20" s="40">
        <v>780.06</v>
      </c>
      <c r="F20" s="40">
        <v>780.92</v>
      </c>
      <c r="G20" s="40">
        <v>776.04</v>
      </c>
      <c r="H20" s="40">
        <v>780.71</v>
      </c>
      <c r="I20" s="40">
        <v>812.25</v>
      </c>
      <c r="J20" s="40">
        <v>792.81</v>
      </c>
      <c r="K20" s="40">
        <v>796.02</v>
      </c>
      <c r="L20" s="40">
        <v>781.1</v>
      </c>
      <c r="M20" s="40">
        <v>777.92</v>
      </c>
      <c r="N20" s="40">
        <v>768.95</v>
      </c>
      <c r="O20" s="40">
        <v>770.64</v>
      </c>
      <c r="P20" s="40">
        <v>784.04</v>
      </c>
      <c r="Q20" s="40">
        <v>806.61</v>
      </c>
      <c r="R20" s="40">
        <v>808.6</v>
      </c>
      <c r="S20" s="40">
        <v>820.99</v>
      </c>
      <c r="T20" s="40">
        <v>810.14</v>
      </c>
      <c r="U20" s="40">
        <v>800.75</v>
      </c>
    </row>
    <row r="21" spans="1:21" x14ac:dyDescent="0.25">
      <c r="A21" s="41" t="s">
        <v>21</v>
      </c>
      <c r="B21" s="40">
        <v>770.18</v>
      </c>
      <c r="C21" s="40">
        <v>781.77</v>
      </c>
      <c r="D21" s="40">
        <v>777.81</v>
      </c>
      <c r="E21" s="40">
        <v>756.84</v>
      </c>
      <c r="F21" s="40">
        <v>761.11</v>
      </c>
      <c r="G21" s="40">
        <v>767.08</v>
      </c>
      <c r="H21" s="40">
        <v>769.18</v>
      </c>
      <c r="I21" s="40">
        <v>789.6</v>
      </c>
      <c r="J21" s="40">
        <v>768.4</v>
      </c>
      <c r="K21" s="40">
        <v>779.08</v>
      </c>
      <c r="L21" s="40">
        <v>790.17</v>
      </c>
      <c r="M21" s="40">
        <v>783.82</v>
      </c>
      <c r="N21" s="40">
        <v>772.13</v>
      </c>
      <c r="O21" s="40">
        <v>766.82</v>
      </c>
      <c r="P21" s="40">
        <v>760.45</v>
      </c>
      <c r="Q21" s="40">
        <v>767.53</v>
      </c>
      <c r="R21" s="40">
        <v>766.08</v>
      </c>
      <c r="S21" s="40">
        <v>763.3</v>
      </c>
      <c r="T21" s="40">
        <v>766.58</v>
      </c>
      <c r="U21" s="40">
        <v>770.64</v>
      </c>
    </row>
    <row r="22" spans="1:21" x14ac:dyDescent="0.25">
      <c r="A22" s="41" t="s">
        <v>22</v>
      </c>
      <c r="B22" s="40">
        <v>740.23</v>
      </c>
      <c r="C22" s="40">
        <v>731.34</v>
      </c>
      <c r="D22" s="40">
        <v>740.95</v>
      </c>
      <c r="E22" s="40">
        <v>739.55</v>
      </c>
      <c r="F22" s="40">
        <v>742.02</v>
      </c>
      <c r="G22" s="40">
        <v>742.34</v>
      </c>
      <c r="H22" s="40">
        <v>749.06</v>
      </c>
      <c r="I22" s="40">
        <v>754.7</v>
      </c>
      <c r="J22" s="40">
        <v>744.12</v>
      </c>
      <c r="K22" s="40">
        <v>741.95</v>
      </c>
      <c r="L22" s="40">
        <v>747.56</v>
      </c>
      <c r="M22" s="40">
        <v>751.08</v>
      </c>
      <c r="N22" s="40">
        <v>739.5</v>
      </c>
      <c r="O22" s="40">
        <v>732.89</v>
      </c>
      <c r="P22" s="40">
        <v>741.31</v>
      </c>
      <c r="Q22" s="40">
        <v>744.1</v>
      </c>
      <c r="R22" s="40">
        <v>740.25</v>
      </c>
      <c r="S22" s="40">
        <v>748.34</v>
      </c>
      <c r="T22" s="40">
        <v>747.3</v>
      </c>
      <c r="U22" s="40">
        <v>739.55</v>
      </c>
    </row>
    <row r="23" spans="1:21" x14ac:dyDescent="0.25">
      <c r="A23" s="41" t="s">
        <v>23</v>
      </c>
      <c r="B23" s="40">
        <v>794.47</v>
      </c>
      <c r="C23" s="40">
        <v>806.26</v>
      </c>
      <c r="D23" s="40">
        <v>801.29</v>
      </c>
      <c r="E23" s="40">
        <v>794.68</v>
      </c>
      <c r="F23" s="40">
        <v>786.88</v>
      </c>
      <c r="G23" s="40">
        <v>788.01</v>
      </c>
      <c r="H23" s="40">
        <v>787.29</v>
      </c>
      <c r="I23" s="40">
        <v>807.68</v>
      </c>
      <c r="J23" s="40">
        <v>784.11</v>
      </c>
      <c r="K23" s="40">
        <v>801.29</v>
      </c>
      <c r="L23" s="40">
        <v>812.52</v>
      </c>
      <c r="M23" s="40">
        <v>802.28</v>
      </c>
      <c r="N23" s="40">
        <v>795.66</v>
      </c>
      <c r="O23" s="40">
        <v>786.59</v>
      </c>
      <c r="P23" s="40">
        <v>776.08</v>
      </c>
      <c r="Q23" s="40">
        <v>789.6</v>
      </c>
      <c r="R23" s="40">
        <v>804.08</v>
      </c>
      <c r="S23" s="40">
        <v>793.54</v>
      </c>
      <c r="T23" s="40">
        <v>789.75</v>
      </c>
      <c r="U23" s="40">
        <v>779.3</v>
      </c>
    </row>
    <row r="24" spans="1:21" x14ac:dyDescent="0.25">
      <c r="A24" s="41" t="s">
        <v>24</v>
      </c>
      <c r="B24" s="40">
        <v>743.43</v>
      </c>
      <c r="C24" s="40">
        <v>748</v>
      </c>
      <c r="D24" s="40">
        <v>753.95</v>
      </c>
      <c r="E24" s="40">
        <v>743.77</v>
      </c>
      <c r="F24" s="40">
        <v>743.28</v>
      </c>
      <c r="G24" s="40">
        <v>736.08</v>
      </c>
      <c r="H24" s="40">
        <v>741.13</v>
      </c>
      <c r="I24" s="40">
        <v>747.44</v>
      </c>
      <c r="J24" s="40">
        <v>752.79</v>
      </c>
      <c r="K24" s="40">
        <v>754.94</v>
      </c>
      <c r="L24" s="40">
        <v>761.46</v>
      </c>
      <c r="M24" s="40">
        <v>758.38</v>
      </c>
      <c r="N24" s="40">
        <v>749.06</v>
      </c>
      <c r="O24" s="40">
        <v>751.17</v>
      </c>
      <c r="P24" s="40">
        <v>751.04</v>
      </c>
      <c r="Q24" s="40">
        <v>753.06</v>
      </c>
      <c r="R24" s="40">
        <v>754.8</v>
      </c>
      <c r="S24" s="40">
        <v>739.21</v>
      </c>
      <c r="T24" s="40">
        <v>739.84</v>
      </c>
      <c r="U24" s="40">
        <v>745.9</v>
      </c>
    </row>
    <row r="25" spans="1:21" x14ac:dyDescent="0.25">
      <c r="A25" s="41" t="s">
        <v>25</v>
      </c>
      <c r="B25" s="40">
        <v>920.41</v>
      </c>
      <c r="C25" s="40">
        <v>939.37</v>
      </c>
      <c r="D25" s="40">
        <v>946.96</v>
      </c>
      <c r="E25" s="40">
        <v>930.25</v>
      </c>
      <c r="F25" s="40">
        <v>928.84</v>
      </c>
      <c r="G25" s="40">
        <v>919.58</v>
      </c>
      <c r="H25" s="40">
        <v>920.2</v>
      </c>
      <c r="I25" s="40">
        <v>946.62</v>
      </c>
      <c r="J25" s="40">
        <v>938.4</v>
      </c>
      <c r="K25" s="40">
        <v>941.47</v>
      </c>
      <c r="L25" s="40">
        <v>958.07</v>
      </c>
      <c r="M25" s="40">
        <v>939.13</v>
      </c>
      <c r="N25" s="40">
        <v>919.97</v>
      </c>
      <c r="O25" s="40">
        <v>916.64</v>
      </c>
      <c r="P25" s="40">
        <v>924.45</v>
      </c>
      <c r="Q25" s="40">
        <v>929.21</v>
      </c>
      <c r="R25" s="40">
        <v>939.47</v>
      </c>
      <c r="S25" s="40">
        <v>926.74</v>
      </c>
      <c r="T25" s="40">
        <v>928.16</v>
      </c>
      <c r="U25" s="40">
        <v>934.69</v>
      </c>
    </row>
    <row r="26" spans="1:21" x14ac:dyDescent="0.25">
      <c r="A26" s="41" t="s">
        <v>26</v>
      </c>
      <c r="B26" s="40">
        <v>1008.56</v>
      </c>
      <c r="C26" s="40">
        <v>1009.8</v>
      </c>
      <c r="D26" s="40">
        <v>1015.03</v>
      </c>
      <c r="E26" s="40">
        <v>1006.99</v>
      </c>
      <c r="F26" s="40">
        <v>1011.37</v>
      </c>
      <c r="G26" s="40">
        <v>1002.99</v>
      </c>
      <c r="H26" s="40">
        <v>1004.3</v>
      </c>
      <c r="I26" s="40">
        <v>1021.77</v>
      </c>
      <c r="J26" s="40">
        <v>1018.4</v>
      </c>
      <c r="K26" s="40">
        <v>1031.47</v>
      </c>
      <c r="L26" s="40">
        <v>1055.57</v>
      </c>
      <c r="M26" s="40">
        <v>1044.03</v>
      </c>
      <c r="N26" s="40">
        <v>1044.95</v>
      </c>
      <c r="O26" s="40">
        <v>1038.02</v>
      </c>
      <c r="P26" s="40">
        <v>1035.3</v>
      </c>
      <c r="Q26" s="40">
        <v>1035.6300000000001</v>
      </c>
      <c r="R26" s="40">
        <v>1050.43</v>
      </c>
      <c r="S26" s="40">
        <v>1031.47</v>
      </c>
      <c r="T26" s="40">
        <v>1040.6600000000001</v>
      </c>
      <c r="U26" s="40">
        <v>1033.48</v>
      </c>
    </row>
    <row r="27" spans="1:21" x14ac:dyDescent="0.25">
      <c r="A27" s="41" t="s">
        <v>27</v>
      </c>
      <c r="B27" s="40">
        <v>814.31</v>
      </c>
      <c r="C27" s="40">
        <v>822.17</v>
      </c>
      <c r="D27" s="40">
        <v>826.28</v>
      </c>
      <c r="E27" s="40">
        <v>818.4</v>
      </c>
      <c r="F27" s="40">
        <v>820.02</v>
      </c>
      <c r="G27" s="40">
        <v>816.91</v>
      </c>
      <c r="H27" s="40">
        <v>820.46</v>
      </c>
      <c r="I27" s="40">
        <v>847.37</v>
      </c>
      <c r="J27" s="40">
        <v>827.27</v>
      </c>
      <c r="K27" s="40">
        <v>837.26</v>
      </c>
      <c r="L27" s="40">
        <v>844.22</v>
      </c>
      <c r="M27" s="40">
        <v>835.21</v>
      </c>
      <c r="N27" s="40">
        <v>823.71</v>
      </c>
      <c r="O27" s="40">
        <v>820.66</v>
      </c>
      <c r="P27" s="40">
        <v>823.09</v>
      </c>
      <c r="Q27" s="40">
        <v>823.88</v>
      </c>
      <c r="R27" s="40">
        <v>825.94</v>
      </c>
      <c r="S27" s="40">
        <v>818.03</v>
      </c>
      <c r="T27" s="40">
        <v>822.85</v>
      </c>
      <c r="U27" s="40">
        <v>824.9</v>
      </c>
    </row>
    <row r="28" spans="1:21" x14ac:dyDescent="0.25">
      <c r="A28" s="41" t="s">
        <v>28</v>
      </c>
      <c r="B28" s="40">
        <v>873.68</v>
      </c>
      <c r="C28" s="40">
        <v>884.11</v>
      </c>
      <c r="D28" s="40">
        <v>892.25</v>
      </c>
      <c r="E28" s="40">
        <v>872.93</v>
      </c>
      <c r="F28" s="40">
        <v>871.7</v>
      </c>
      <c r="G28" s="40">
        <v>876.71</v>
      </c>
      <c r="H28" s="40">
        <v>882.36</v>
      </c>
      <c r="I28" s="40">
        <v>904.1</v>
      </c>
      <c r="J28" s="40">
        <v>881.4</v>
      </c>
      <c r="K28" s="40">
        <v>897.26</v>
      </c>
      <c r="L28" s="40">
        <v>900.14</v>
      </c>
      <c r="M28" s="40">
        <v>888.33</v>
      </c>
      <c r="N28" s="40">
        <v>894.79</v>
      </c>
      <c r="O28" s="40">
        <v>886.44</v>
      </c>
      <c r="P28" s="40">
        <v>906.18</v>
      </c>
      <c r="Q28" s="40">
        <v>906.53</v>
      </c>
      <c r="R28" s="40">
        <v>925.76</v>
      </c>
      <c r="S28" s="40">
        <v>913.75</v>
      </c>
      <c r="T28" s="40">
        <v>919</v>
      </c>
      <c r="U28" s="40">
        <v>920.27</v>
      </c>
    </row>
    <row r="29" spans="1:21" x14ac:dyDescent="0.25">
      <c r="A29" s="41" t="s">
        <v>29</v>
      </c>
      <c r="B29" s="40">
        <v>675.85</v>
      </c>
      <c r="C29" s="40">
        <v>697.53</v>
      </c>
      <c r="D29" s="40">
        <v>702.47</v>
      </c>
      <c r="E29" s="40">
        <v>680.78</v>
      </c>
      <c r="F29" s="40">
        <v>677.12</v>
      </c>
      <c r="G29" s="40">
        <v>678.39</v>
      </c>
      <c r="H29" s="40">
        <v>681.51</v>
      </c>
      <c r="I29" s="40">
        <v>694.63</v>
      </c>
      <c r="J29" s="40">
        <v>676.13</v>
      </c>
      <c r="K29" s="40">
        <v>683.59</v>
      </c>
      <c r="L29" s="40">
        <v>698.49</v>
      </c>
      <c r="M29" s="40">
        <v>689.49</v>
      </c>
      <c r="N29" s="40">
        <v>687.85</v>
      </c>
      <c r="O29" s="40">
        <v>681.62</v>
      </c>
      <c r="P29" s="40">
        <v>672.71</v>
      </c>
      <c r="Q29" s="40">
        <v>684.63</v>
      </c>
      <c r="R29" s="40">
        <v>700.79</v>
      </c>
      <c r="S29" s="40">
        <v>688.62</v>
      </c>
      <c r="T29" s="40">
        <v>701.84</v>
      </c>
      <c r="U29" s="40">
        <v>688.89</v>
      </c>
    </row>
    <row r="30" spans="1:21" x14ac:dyDescent="0.25">
      <c r="A30" s="41" t="s">
        <v>30</v>
      </c>
      <c r="B30" s="40">
        <v>743.76</v>
      </c>
      <c r="C30" s="40">
        <v>759.58</v>
      </c>
      <c r="D30" s="40">
        <v>757.87</v>
      </c>
      <c r="E30" s="40">
        <v>747.66</v>
      </c>
      <c r="F30" s="40">
        <v>743.37</v>
      </c>
      <c r="G30" s="40">
        <v>743.6</v>
      </c>
      <c r="H30" s="40">
        <v>743.6</v>
      </c>
      <c r="I30" s="40">
        <v>759.55</v>
      </c>
      <c r="J30" s="40">
        <v>742.22</v>
      </c>
      <c r="K30" s="40">
        <v>744.95</v>
      </c>
      <c r="L30" s="40">
        <v>755.48</v>
      </c>
      <c r="M30" s="40">
        <v>745.78</v>
      </c>
      <c r="N30" s="40">
        <v>743.15</v>
      </c>
      <c r="O30" s="40">
        <v>738.26</v>
      </c>
      <c r="P30" s="40">
        <v>740.26</v>
      </c>
      <c r="Q30" s="40">
        <v>746.79</v>
      </c>
      <c r="R30" s="40">
        <v>751.85</v>
      </c>
      <c r="S30" s="40">
        <v>738.59</v>
      </c>
      <c r="T30" s="40">
        <v>746.25</v>
      </c>
      <c r="U30" s="40">
        <v>739.36</v>
      </c>
    </row>
    <row r="31" spans="1:21" x14ac:dyDescent="0.25">
      <c r="A31" s="41" t="s">
        <v>31</v>
      </c>
      <c r="B31" s="40">
        <v>700.1</v>
      </c>
      <c r="C31" s="40">
        <v>722.67</v>
      </c>
      <c r="D31" s="40">
        <v>706.23</v>
      </c>
      <c r="E31" s="40">
        <v>696.96</v>
      </c>
      <c r="F31" s="40">
        <v>711.75</v>
      </c>
      <c r="G31" s="40">
        <v>713.19</v>
      </c>
      <c r="H31" s="40">
        <v>716.56</v>
      </c>
      <c r="I31" s="40">
        <v>746.72</v>
      </c>
      <c r="J31" s="40">
        <v>723.65</v>
      </c>
      <c r="K31" s="40">
        <v>723.13</v>
      </c>
      <c r="L31" s="40">
        <v>747.78</v>
      </c>
      <c r="M31" s="40">
        <v>722.87</v>
      </c>
      <c r="N31" s="40">
        <v>711.98</v>
      </c>
      <c r="O31" s="40">
        <v>722.55</v>
      </c>
      <c r="P31" s="40">
        <v>709.95</v>
      </c>
      <c r="Q31" s="40">
        <v>724.46</v>
      </c>
      <c r="R31" s="40">
        <v>740.52</v>
      </c>
      <c r="S31" s="40">
        <v>729.96</v>
      </c>
      <c r="T31" s="40">
        <v>739.03</v>
      </c>
      <c r="U31" s="40">
        <v>741.48</v>
      </c>
    </row>
    <row r="32" spans="1:21" x14ac:dyDescent="0.25">
      <c r="A32" s="41" t="s">
        <v>32</v>
      </c>
      <c r="B32" s="40">
        <v>738.53</v>
      </c>
      <c r="C32" s="40">
        <v>755.63</v>
      </c>
      <c r="D32" s="40">
        <v>755.14</v>
      </c>
      <c r="E32" s="40">
        <v>738.53</v>
      </c>
      <c r="F32" s="40">
        <v>742.75</v>
      </c>
      <c r="G32" s="40">
        <v>749.34</v>
      </c>
      <c r="H32" s="40">
        <v>752.2</v>
      </c>
      <c r="I32" s="40">
        <v>785.25</v>
      </c>
      <c r="J32" s="40">
        <v>766.14</v>
      </c>
      <c r="K32" s="40">
        <v>766.61</v>
      </c>
      <c r="L32" s="40">
        <v>774.63</v>
      </c>
      <c r="M32" s="40">
        <v>760.84</v>
      </c>
      <c r="N32" s="40">
        <v>760.18</v>
      </c>
      <c r="O32" s="40">
        <v>761.9</v>
      </c>
      <c r="P32" s="40">
        <v>762.86</v>
      </c>
      <c r="Q32" s="40">
        <v>777.67</v>
      </c>
      <c r="R32" s="40">
        <v>785.66</v>
      </c>
      <c r="S32" s="40">
        <v>779.42</v>
      </c>
      <c r="T32" s="40">
        <v>782.68</v>
      </c>
      <c r="U32" s="40">
        <v>787.03</v>
      </c>
    </row>
    <row r="33" spans="1:21" x14ac:dyDescent="0.25">
      <c r="A33" s="41" t="s">
        <v>33</v>
      </c>
      <c r="B33" s="40">
        <v>717.45</v>
      </c>
      <c r="C33" s="40">
        <v>732.98</v>
      </c>
      <c r="D33" s="40">
        <v>737.52</v>
      </c>
      <c r="E33" s="40">
        <v>729.79</v>
      </c>
      <c r="F33" s="40">
        <v>729.63</v>
      </c>
      <c r="G33" s="40">
        <v>730.13</v>
      </c>
      <c r="H33" s="40">
        <v>737.02</v>
      </c>
      <c r="I33" s="40">
        <v>754.29</v>
      </c>
      <c r="J33" s="40">
        <v>747.32</v>
      </c>
      <c r="K33" s="40">
        <v>741.69</v>
      </c>
      <c r="L33" s="40">
        <v>753.94</v>
      </c>
      <c r="M33" s="40">
        <v>737.14</v>
      </c>
      <c r="N33" s="40">
        <v>739.36</v>
      </c>
      <c r="O33" s="40">
        <v>741.26</v>
      </c>
      <c r="P33" s="40">
        <v>737.04</v>
      </c>
      <c r="Q33" s="40">
        <v>746.59</v>
      </c>
      <c r="R33" s="40">
        <v>759.07</v>
      </c>
      <c r="S33" s="40">
        <v>750.38</v>
      </c>
      <c r="T33" s="40">
        <v>750.48</v>
      </c>
      <c r="U33" s="40">
        <v>761.07</v>
      </c>
    </row>
    <row r="34" spans="1:21" x14ac:dyDescent="0.25">
      <c r="A34" s="41" t="s">
        <v>34</v>
      </c>
      <c r="B34" s="40">
        <v>809.34</v>
      </c>
      <c r="C34" s="40">
        <v>819.54</v>
      </c>
      <c r="D34" s="40">
        <v>831.14</v>
      </c>
      <c r="E34" s="40">
        <v>842.69</v>
      </c>
      <c r="F34" s="40">
        <v>839.8</v>
      </c>
      <c r="G34" s="40">
        <v>825.11</v>
      </c>
      <c r="H34" s="40">
        <v>830.89</v>
      </c>
      <c r="I34" s="40">
        <v>835.79</v>
      </c>
      <c r="J34" s="40">
        <v>837.78</v>
      </c>
      <c r="K34" s="40">
        <v>852.1</v>
      </c>
      <c r="L34" s="40">
        <v>862.76</v>
      </c>
      <c r="M34" s="40">
        <v>851.26</v>
      </c>
      <c r="N34" s="40">
        <v>861.14</v>
      </c>
      <c r="O34" s="40">
        <v>857.89</v>
      </c>
      <c r="P34" s="40">
        <v>848.68</v>
      </c>
      <c r="Q34" s="40">
        <v>860.5</v>
      </c>
      <c r="R34" s="40">
        <v>862.58</v>
      </c>
      <c r="S34" s="40">
        <v>845.53</v>
      </c>
      <c r="T34" s="40">
        <v>852.04</v>
      </c>
      <c r="U34" s="40">
        <v>861.22</v>
      </c>
    </row>
    <row r="35" spans="1:21" x14ac:dyDescent="0.25">
      <c r="A35" s="41" t="s">
        <v>35</v>
      </c>
      <c r="B35" s="40">
        <v>918.98</v>
      </c>
      <c r="C35" s="40">
        <v>942.36</v>
      </c>
      <c r="D35" s="40">
        <v>947.98</v>
      </c>
      <c r="E35" s="40">
        <v>928.44</v>
      </c>
      <c r="F35" s="40">
        <v>930.46</v>
      </c>
      <c r="G35" s="40">
        <v>929.78</v>
      </c>
      <c r="H35" s="40">
        <v>930.56</v>
      </c>
      <c r="I35" s="40">
        <v>948.02</v>
      </c>
      <c r="J35" s="40">
        <v>938.96</v>
      </c>
      <c r="K35" s="40">
        <v>943.1</v>
      </c>
      <c r="L35" s="40">
        <v>956.08</v>
      </c>
      <c r="M35" s="40">
        <v>942.82</v>
      </c>
      <c r="N35" s="40">
        <v>934.75</v>
      </c>
      <c r="O35" s="40">
        <v>940.46</v>
      </c>
      <c r="P35" s="40">
        <v>937.33</v>
      </c>
      <c r="Q35" s="40">
        <v>945.96</v>
      </c>
      <c r="R35" s="40">
        <v>960.84</v>
      </c>
      <c r="S35" s="40">
        <v>941.4</v>
      </c>
      <c r="T35" s="40">
        <v>946.28</v>
      </c>
      <c r="U35" s="40">
        <v>947.41</v>
      </c>
    </row>
    <row r="36" spans="1:21" x14ac:dyDescent="0.25">
      <c r="A36" s="41" t="s">
        <v>36</v>
      </c>
      <c r="B36" s="40">
        <v>699.02</v>
      </c>
      <c r="C36" s="40">
        <v>708.3</v>
      </c>
      <c r="D36" s="40">
        <v>708.98</v>
      </c>
      <c r="E36" s="40">
        <v>694.27</v>
      </c>
      <c r="F36" s="40">
        <v>693.58</v>
      </c>
      <c r="G36" s="40">
        <v>689.16</v>
      </c>
      <c r="H36" s="40">
        <v>693.89</v>
      </c>
      <c r="I36" s="40">
        <v>709.17</v>
      </c>
      <c r="J36" s="40">
        <v>700.42</v>
      </c>
      <c r="K36" s="40">
        <v>699.73</v>
      </c>
      <c r="L36" s="40">
        <v>705.55</v>
      </c>
      <c r="M36" s="40">
        <v>693.6</v>
      </c>
      <c r="N36" s="40">
        <v>687.71</v>
      </c>
      <c r="O36" s="40">
        <v>691.78</v>
      </c>
      <c r="P36" s="40">
        <v>681.98</v>
      </c>
      <c r="Q36" s="40">
        <v>685.41</v>
      </c>
      <c r="R36" s="40">
        <v>686.81</v>
      </c>
      <c r="S36" s="40">
        <v>678.35</v>
      </c>
      <c r="T36" s="40">
        <v>684.74</v>
      </c>
      <c r="U36" s="40">
        <v>687.09</v>
      </c>
    </row>
    <row r="37" spans="1:21" x14ac:dyDescent="0.25">
      <c r="A37" s="41" t="s">
        <v>37</v>
      </c>
      <c r="B37" s="40">
        <v>961.45</v>
      </c>
      <c r="C37" s="40">
        <v>978.31</v>
      </c>
      <c r="D37" s="40">
        <v>979.52</v>
      </c>
      <c r="E37" s="40">
        <v>966.48</v>
      </c>
      <c r="F37" s="40">
        <v>962.14</v>
      </c>
      <c r="G37" s="40">
        <v>958.77</v>
      </c>
      <c r="H37" s="40">
        <v>961.61</v>
      </c>
      <c r="I37" s="40">
        <v>983.25</v>
      </c>
      <c r="J37" s="40">
        <v>964.83</v>
      </c>
      <c r="K37" s="40">
        <v>969.21</v>
      </c>
      <c r="L37" s="40">
        <v>993.82</v>
      </c>
      <c r="M37" s="40">
        <v>978.31</v>
      </c>
      <c r="N37" s="40">
        <v>977.28</v>
      </c>
      <c r="O37" s="40">
        <v>979.4</v>
      </c>
      <c r="P37" s="40">
        <v>971.43</v>
      </c>
      <c r="Q37" s="40">
        <v>969.7</v>
      </c>
      <c r="R37" s="40">
        <v>981.12</v>
      </c>
      <c r="S37" s="40">
        <v>961.12</v>
      </c>
      <c r="T37" s="40">
        <v>975.62</v>
      </c>
      <c r="U37" s="40">
        <v>980</v>
      </c>
    </row>
    <row r="38" spans="1:21" x14ac:dyDescent="0.25">
      <c r="A38" s="41" t="s">
        <v>38</v>
      </c>
      <c r="B38" s="40">
        <v>753.77</v>
      </c>
      <c r="C38" s="40">
        <v>771.08</v>
      </c>
      <c r="D38" s="40">
        <v>768.85</v>
      </c>
      <c r="E38" s="40">
        <v>758.18</v>
      </c>
      <c r="F38" s="40">
        <v>762.45</v>
      </c>
      <c r="G38" s="40">
        <v>760.04</v>
      </c>
      <c r="H38" s="40">
        <v>763.49</v>
      </c>
      <c r="I38" s="40">
        <v>788.9</v>
      </c>
      <c r="J38" s="40">
        <v>766.61</v>
      </c>
      <c r="K38" s="40">
        <v>778.15</v>
      </c>
      <c r="L38" s="40">
        <v>790.26</v>
      </c>
      <c r="M38" s="40">
        <v>779.16</v>
      </c>
      <c r="N38" s="40">
        <v>776.72</v>
      </c>
      <c r="O38" s="40">
        <v>783.15</v>
      </c>
      <c r="P38" s="40">
        <v>790.78</v>
      </c>
      <c r="Q38" s="40">
        <v>797.48</v>
      </c>
      <c r="R38" s="40">
        <v>809.03</v>
      </c>
      <c r="S38" s="40">
        <v>801.52</v>
      </c>
      <c r="T38" s="40">
        <v>803.16</v>
      </c>
      <c r="U38" s="40">
        <v>809.72</v>
      </c>
    </row>
    <row r="39" spans="1:21" x14ac:dyDescent="0.25">
      <c r="A39" s="41" t="s">
        <v>39</v>
      </c>
      <c r="B39" s="40">
        <v>864.92</v>
      </c>
      <c r="C39" s="40">
        <v>873.25</v>
      </c>
      <c r="D39" s="40">
        <v>877.04</v>
      </c>
      <c r="E39" s="40">
        <v>878.15</v>
      </c>
      <c r="F39" s="40">
        <v>875.13</v>
      </c>
      <c r="G39" s="40">
        <v>877.21</v>
      </c>
      <c r="H39" s="40">
        <v>894.2</v>
      </c>
      <c r="I39" s="40">
        <v>919.08</v>
      </c>
      <c r="J39" s="40">
        <v>895.49</v>
      </c>
      <c r="K39" s="40">
        <v>907.3</v>
      </c>
      <c r="L39" s="40">
        <v>901.56</v>
      </c>
      <c r="M39" s="40">
        <v>881.03</v>
      </c>
      <c r="N39" s="40">
        <v>895.13</v>
      </c>
      <c r="O39" s="40">
        <v>875.69</v>
      </c>
      <c r="P39" s="40">
        <v>864.74</v>
      </c>
      <c r="Q39" s="40">
        <v>885.1</v>
      </c>
      <c r="R39" s="40">
        <v>905.31</v>
      </c>
      <c r="S39" s="40">
        <v>878.49</v>
      </c>
      <c r="T39" s="40">
        <v>889.01</v>
      </c>
      <c r="U39" s="40">
        <v>893.66</v>
      </c>
    </row>
    <row r="40" spans="1:21" x14ac:dyDescent="0.25">
      <c r="A40" s="41" t="s">
        <v>40</v>
      </c>
      <c r="B40" s="40">
        <v>760.84</v>
      </c>
      <c r="C40" s="40">
        <v>771.68</v>
      </c>
      <c r="D40" s="40">
        <v>777.58</v>
      </c>
      <c r="E40" s="40">
        <v>767.38</v>
      </c>
      <c r="F40" s="40">
        <v>766.57</v>
      </c>
      <c r="G40" s="40">
        <v>767.29</v>
      </c>
      <c r="H40" s="40">
        <v>767.59</v>
      </c>
      <c r="I40" s="40">
        <v>788.88</v>
      </c>
      <c r="J40" s="40">
        <v>780.89</v>
      </c>
      <c r="K40" s="40">
        <v>782.94</v>
      </c>
      <c r="L40" s="40">
        <v>795.11</v>
      </c>
      <c r="M40" s="40">
        <v>788.79</v>
      </c>
      <c r="N40" s="40">
        <v>786.08</v>
      </c>
      <c r="O40" s="40">
        <v>785.4</v>
      </c>
      <c r="P40" s="40">
        <v>787.03</v>
      </c>
      <c r="Q40" s="40">
        <v>799.6</v>
      </c>
      <c r="R40" s="40">
        <v>805.3</v>
      </c>
      <c r="S40" s="40">
        <v>794.05</v>
      </c>
      <c r="T40" s="40">
        <v>800.22</v>
      </c>
      <c r="U40" s="40">
        <v>797.13</v>
      </c>
    </row>
    <row r="41" spans="1:21" x14ac:dyDescent="0.25">
      <c r="A41" s="41" t="s">
        <v>41</v>
      </c>
      <c r="B41" s="40">
        <v>755.32</v>
      </c>
      <c r="C41" s="40">
        <v>767.55</v>
      </c>
      <c r="D41" s="40">
        <v>768.34</v>
      </c>
      <c r="E41" s="40">
        <v>748.89</v>
      </c>
      <c r="F41" s="40">
        <v>744.88</v>
      </c>
      <c r="G41" s="40">
        <v>752.03</v>
      </c>
      <c r="H41" s="40">
        <v>744.76</v>
      </c>
      <c r="I41" s="40">
        <v>767.71</v>
      </c>
      <c r="J41" s="40">
        <v>748.43</v>
      </c>
      <c r="K41" s="40">
        <v>756.46</v>
      </c>
      <c r="L41" s="40">
        <v>771.5</v>
      </c>
      <c r="M41" s="40">
        <v>758.1</v>
      </c>
      <c r="N41" s="40">
        <v>756.63</v>
      </c>
      <c r="O41" s="40">
        <v>760.03</v>
      </c>
      <c r="P41" s="40">
        <v>754.86</v>
      </c>
      <c r="Q41" s="40">
        <v>759.93</v>
      </c>
      <c r="R41" s="40">
        <v>771.5</v>
      </c>
      <c r="S41" s="40">
        <v>763</v>
      </c>
      <c r="T41" s="40">
        <v>779.78</v>
      </c>
      <c r="U41" s="40">
        <v>766.15</v>
      </c>
    </row>
    <row r="42" spans="1:21" x14ac:dyDescent="0.25">
      <c r="A42" s="41" t="s">
        <v>42</v>
      </c>
      <c r="B42" s="40">
        <v>778.22</v>
      </c>
      <c r="C42" s="40">
        <v>807.56</v>
      </c>
      <c r="D42" s="40">
        <v>804.27</v>
      </c>
      <c r="E42" s="40">
        <v>783.55</v>
      </c>
      <c r="F42" s="40">
        <v>787.23</v>
      </c>
      <c r="G42" s="40">
        <v>791.52</v>
      </c>
      <c r="H42" s="40">
        <v>792.88</v>
      </c>
      <c r="I42" s="40">
        <v>820.05</v>
      </c>
      <c r="J42" s="40">
        <v>796.67</v>
      </c>
      <c r="K42" s="40">
        <v>801.39</v>
      </c>
      <c r="L42" s="40">
        <v>828.35</v>
      </c>
      <c r="M42" s="40">
        <v>808.02</v>
      </c>
      <c r="N42" s="40">
        <v>811.29</v>
      </c>
      <c r="O42" s="40">
        <v>820.6</v>
      </c>
      <c r="P42" s="40">
        <v>811.71</v>
      </c>
      <c r="Q42" s="40">
        <v>834.62</v>
      </c>
      <c r="R42" s="40">
        <v>855.7</v>
      </c>
      <c r="S42" s="40">
        <v>833.8</v>
      </c>
      <c r="T42" s="40">
        <v>844.86</v>
      </c>
      <c r="U42" s="40">
        <v>849.08</v>
      </c>
    </row>
    <row r="43" spans="1:21" x14ac:dyDescent="0.25">
      <c r="A43" s="41" t="s">
        <v>43</v>
      </c>
      <c r="B43" s="40">
        <v>799.6</v>
      </c>
      <c r="C43" s="40">
        <v>811.83</v>
      </c>
      <c r="D43" s="40">
        <v>818.64</v>
      </c>
      <c r="E43" s="40">
        <v>814.58</v>
      </c>
      <c r="F43" s="40">
        <v>817.36</v>
      </c>
      <c r="G43" s="40">
        <v>818.38</v>
      </c>
      <c r="H43" s="40">
        <v>819.74</v>
      </c>
      <c r="I43" s="40">
        <v>831.78</v>
      </c>
      <c r="J43" s="40">
        <v>823.03</v>
      </c>
      <c r="K43" s="40">
        <v>828.97</v>
      </c>
      <c r="L43" s="40">
        <v>841.72</v>
      </c>
      <c r="M43" s="40">
        <v>833.45</v>
      </c>
      <c r="N43" s="40">
        <v>831.04</v>
      </c>
      <c r="O43" s="40">
        <v>825.55</v>
      </c>
      <c r="P43" s="40">
        <v>822.19</v>
      </c>
      <c r="Q43" s="40">
        <v>825.31</v>
      </c>
      <c r="R43" s="40">
        <v>830.21</v>
      </c>
      <c r="S43" s="40">
        <v>824.38</v>
      </c>
      <c r="T43" s="40">
        <v>830.8</v>
      </c>
      <c r="U43" s="40">
        <v>830.89</v>
      </c>
    </row>
    <row r="44" spans="1:21" x14ac:dyDescent="0.25">
      <c r="A44" s="41" t="s">
        <v>44</v>
      </c>
      <c r="B44" s="40">
        <v>827.87</v>
      </c>
      <c r="C44" s="40">
        <v>831.68</v>
      </c>
      <c r="D44" s="40">
        <v>838.29</v>
      </c>
      <c r="E44" s="40">
        <v>827.44</v>
      </c>
      <c r="F44" s="40">
        <v>828.16</v>
      </c>
      <c r="G44" s="40">
        <v>810.77</v>
      </c>
      <c r="H44" s="40">
        <v>815.14</v>
      </c>
      <c r="I44" s="40">
        <v>814.39</v>
      </c>
      <c r="J44" s="40">
        <v>821.84</v>
      </c>
      <c r="K44" s="40">
        <v>827.11</v>
      </c>
      <c r="L44" s="40">
        <v>839.42</v>
      </c>
      <c r="M44" s="40">
        <v>825.46</v>
      </c>
      <c r="N44" s="40">
        <v>844.34</v>
      </c>
      <c r="O44" s="40">
        <v>843.7</v>
      </c>
      <c r="P44" s="40">
        <v>833.95</v>
      </c>
      <c r="Q44" s="40">
        <v>852.16</v>
      </c>
      <c r="R44" s="40">
        <v>857.67</v>
      </c>
      <c r="S44" s="40">
        <v>848.1</v>
      </c>
      <c r="T44" s="40">
        <v>842.82</v>
      </c>
      <c r="U44" s="40">
        <v>859.32</v>
      </c>
    </row>
    <row r="45" spans="1:21" x14ac:dyDescent="0.25">
      <c r="A45" s="41" t="s">
        <v>45</v>
      </c>
      <c r="B45" s="40">
        <v>744.31</v>
      </c>
      <c r="C45" s="40">
        <v>739.06</v>
      </c>
      <c r="D45" s="40">
        <v>754.73</v>
      </c>
      <c r="E45" s="40">
        <v>734.21</v>
      </c>
      <c r="F45" s="40">
        <v>729.74</v>
      </c>
      <c r="G45" s="40">
        <v>730.45</v>
      </c>
      <c r="H45" s="40">
        <v>737.72</v>
      </c>
      <c r="I45" s="40">
        <v>749.41</v>
      </c>
      <c r="J45" s="40">
        <v>737.45</v>
      </c>
      <c r="K45" s="40">
        <v>744.94</v>
      </c>
      <c r="L45" s="40">
        <v>758.64</v>
      </c>
      <c r="M45" s="40">
        <v>749.78</v>
      </c>
      <c r="N45" s="40">
        <v>752.33</v>
      </c>
      <c r="O45" s="40">
        <v>749.58</v>
      </c>
      <c r="P45" s="40">
        <v>767.08</v>
      </c>
      <c r="Q45" s="40">
        <v>758.78</v>
      </c>
      <c r="R45" s="40">
        <v>761.08</v>
      </c>
      <c r="S45" s="40">
        <v>763.62</v>
      </c>
      <c r="T45" s="40">
        <v>754.05</v>
      </c>
      <c r="U45" s="40">
        <v>754.74</v>
      </c>
    </row>
    <row r="46" spans="1:21" x14ac:dyDescent="0.25">
      <c r="A46" s="41" t="s">
        <v>46</v>
      </c>
      <c r="B46" s="40">
        <v>701.49</v>
      </c>
      <c r="C46" s="40">
        <v>715.81</v>
      </c>
      <c r="D46" s="40">
        <v>709.92</v>
      </c>
      <c r="E46" s="40">
        <v>704.67</v>
      </c>
      <c r="F46" s="40">
        <v>707.36</v>
      </c>
      <c r="G46" s="40">
        <v>708.62</v>
      </c>
      <c r="H46" s="40">
        <v>709.32</v>
      </c>
      <c r="I46" s="40">
        <v>721.41</v>
      </c>
      <c r="J46" s="40">
        <v>715.36</v>
      </c>
      <c r="K46" s="40">
        <v>727.35</v>
      </c>
      <c r="L46" s="40">
        <v>730.31</v>
      </c>
      <c r="M46" s="40">
        <v>716.57</v>
      </c>
      <c r="N46" s="40">
        <v>717.36</v>
      </c>
      <c r="O46" s="40">
        <v>707.41</v>
      </c>
      <c r="P46" s="40">
        <v>711.98</v>
      </c>
      <c r="Q46" s="40">
        <v>725.8</v>
      </c>
      <c r="R46" s="40">
        <v>734.16</v>
      </c>
      <c r="S46" s="40">
        <v>717.6</v>
      </c>
      <c r="T46" s="40">
        <v>725.1</v>
      </c>
      <c r="U46" s="40">
        <v>721.33</v>
      </c>
    </row>
    <row r="47" spans="1:21" x14ac:dyDescent="0.25">
      <c r="A47" s="41" t="s">
        <v>47</v>
      </c>
      <c r="B47" s="40">
        <v>718.98</v>
      </c>
      <c r="C47" s="40">
        <v>727.66</v>
      </c>
      <c r="D47" s="40">
        <v>732.16</v>
      </c>
      <c r="E47" s="40">
        <v>724.15</v>
      </c>
      <c r="F47" s="40">
        <v>724.11</v>
      </c>
      <c r="G47" s="40">
        <v>729.65</v>
      </c>
      <c r="H47" s="40">
        <v>734.98</v>
      </c>
      <c r="I47" s="40">
        <v>748.94</v>
      </c>
      <c r="J47" s="40">
        <v>734.65</v>
      </c>
      <c r="K47" s="40">
        <v>742.02</v>
      </c>
      <c r="L47" s="40">
        <v>753.67</v>
      </c>
      <c r="M47" s="40">
        <v>752.58</v>
      </c>
      <c r="N47" s="40">
        <v>755.74</v>
      </c>
      <c r="O47" s="40">
        <v>749.03</v>
      </c>
      <c r="P47" s="40">
        <v>754.01</v>
      </c>
      <c r="Q47" s="40">
        <v>756.85</v>
      </c>
      <c r="R47" s="40">
        <v>775.79</v>
      </c>
      <c r="S47" s="40">
        <v>766.47</v>
      </c>
      <c r="T47" s="40">
        <v>773.19</v>
      </c>
      <c r="U47" s="40">
        <v>769.24</v>
      </c>
    </row>
    <row r="48" spans="1:21" x14ac:dyDescent="0.25">
      <c r="A48" s="41" t="s">
        <v>48</v>
      </c>
      <c r="B48" s="40">
        <v>883.01</v>
      </c>
      <c r="C48" s="40">
        <v>907.49</v>
      </c>
      <c r="D48" s="40">
        <v>896.44</v>
      </c>
      <c r="E48" s="40">
        <v>878.04</v>
      </c>
      <c r="F48" s="40">
        <v>874.52</v>
      </c>
      <c r="G48" s="40">
        <v>877.49</v>
      </c>
      <c r="H48" s="40">
        <v>876.4</v>
      </c>
      <c r="I48" s="40">
        <v>899.99</v>
      </c>
      <c r="J48" s="40">
        <v>865.18</v>
      </c>
      <c r="K48" s="40">
        <v>876.79</v>
      </c>
      <c r="L48" s="40">
        <v>898.35</v>
      </c>
      <c r="M48" s="40">
        <v>876.68</v>
      </c>
      <c r="N48" s="40">
        <v>877.15</v>
      </c>
      <c r="O48" s="40">
        <v>871.79</v>
      </c>
      <c r="P48" s="40">
        <v>862.75</v>
      </c>
      <c r="Q48" s="40">
        <v>867.27</v>
      </c>
      <c r="R48" s="40">
        <v>892.69</v>
      </c>
      <c r="S48" s="40">
        <v>870.3</v>
      </c>
      <c r="T48" s="40">
        <v>870.72</v>
      </c>
      <c r="U48" s="40">
        <v>871.79</v>
      </c>
    </row>
    <row r="49" spans="1:21" x14ac:dyDescent="0.25">
      <c r="A49" s="41" t="s">
        <v>49</v>
      </c>
      <c r="B49" s="40">
        <v>825.6</v>
      </c>
      <c r="C49" s="40">
        <v>850.02</v>
      </c>
      <c r="D49" s="40">
        <v>846.96</v>
      </c>
      <c r="E49" s="40">
        <v>825.59</v>
      </c>
      <c r="F49" s="40">
        <v>829.33</v>
      </c>
      <c r="G49" s="40">
        <v>830.97</v>
      </c>
      <c r="H49" s="40">
        <v>836.59</v>
      </c>
      <c r="I49" s="40">
        <v>858.45</v>
      </c>
      <c r="J49" s="40">
        <v>837.98</v>
      </c>
      <c r="K49" s="40">
        <v>841.46</v>
      </c>
      <c r="L49" s="40">
        <v>870.06</v>
      </c>
      <c r="M49" s="40">
        <v>829.72</v>
      </c>
      <c r="N49" s="40">
        <v>831.3</v>
      </c>
      <c r="O49" s="40">
        <v>829.01</v>
      </c>
      <c r="P49" s="40">
        <v>826.63</v>
      </c>
      <c r="Q49" s="40">
        <v>840.39</v>
      </c>
      <c r="R49" s="40">
        <v>860.97</v>
      </c>
      <c r="S49" s="40">
        <v>841.12</v>
      </c>
      <c r="T49" s="40">
        <v>844.94</v>
      </c>
      <c r="U49" s="40">
        <v>843.18</v>
      </c>
    </row>
    <row r="50" spans="1:21" x14ac:dyDescent="0.25">
      <c r="A50" s="41" t="s">
        <v>50</v>
      </c>
      <c r="B50" s="40">
        <v>775.45</v>
      </c>
      <c r="C50" s="40">
        <v>781.11</v>
      </c>
      <c r="D50" s="40">
        <v>788.04</v>
      </c>
      <c r="E50" s="40">
        <v>801.45</v>
      </c>
      <c r="F50" s="40">
        <v>808.36</v>
      </c>
      <c r="G50" s="40">
        <v>805.06</v>
      </c>
      <c r="H50" s="40">
        <v>808.83</v>
      </c>
      <c r="I50" s="40">
        <v>810.86</v>
      </c>
      <c r="J50" s="40">
        <v>808.02</v>
      </c>
      <c r="K50" s="40">
        <v>810.43</v>
      </c>
      <c r="L50" s="40">
        <v>817.85</v>
      </c>
      <c r="M50" s="40">
        <v>814.11</v>
      </c>
      <c r="N50" s="40">
        <v>806.85</v>
      </c>
      <c r="O50" s="40">
        <v>797.17</v>
      </c>
      <c r="P50" s="40">
        <v>794.21</v>
      </c>
      <c r="Q50" s="40">
        <v>809.52</v>
      </c>
      <c r="R50" s="40">
        <v>817.56</v>
      </c>
      <c r="S50" s="40">
        <v>806.44</v>
      </c>
      <c r="T50" s="40">
        <v>807.84</v>
      </c>
      <c r="U50" s="40">
        <v>801.39</v>
      </c>
    </row>
    <row r="51" spans="1:21" x14ac:dyDescent="0.25">
      <c r="A51" s="41" t="s">
        <v>51</v>
      </c>
      <c r="B51" s="40">
        <v>889.76</v>
      </c>
      <c r="C51" s="40">
        <v>923.13</v>
      </c>
      <c r="D51" s="40">
        <v>925.92</v>
      </c>
      <c r="E51" s="40">
        <v>919.21</v>
      </c>
      <c r="F51" s="40">
        <v>915.68</v>
      </c>
      <c r="G51" s="40">
        <v>905.23</v>
      </c>
      <c r="H51" s="40">
        <v>905.93</v>
      </c>
      <c r="I51" s="40">
        <v>937.7</v>
      </c>
      <c r="J51" s="40">
        <v>919.1</v>
      </c>
      <c r="K51" s="40">
        <v>919.96</v>
      </c>
      <c r="L51" s="40">
        <v>939.87</v>
      </c>
      <c r="M51" s="40">
        <v>919.45</v>
      </c>
      <c r="N51" s="40">
        <v>924.76</v>
      </c>
      <c r="O51" s="40">
        <v>924.06</v>
      </c>
      <c r="P51" s="40">
        <v>929.51</v>
      </c>
      <c r="Q51" s="40">
        <v>938.46</v>
      </c>
      <c r="R51" s="40">
        <v>954.72</v>
      </c>
      <c r="S51" s="40">
        <v>933.92</v>
      </c>
      <c r="T51" s="40">
        <v>943.7</v>
      </c>
      <c r="U51" s="40">
        <v>931.48</v>
      </c>
    </row>
    <row r="52" spans="1:21" x14ac:dyDescent="0.25">
      <c r="A52" s="41" t="s">
        <v>52</v>
      </c>
      <c r="B52" s="40">
        <v>990.86</v>
      </c>
      <c r="C52" s="40">
        <v>1024.69</v>
      </c>
      <c r="D52" s="40">
        <v>1024.3399999999999</v>
      </c>
      <c r="E52" s="40">
        <v>995.98</v>
      </c>
      <c r="F52" s="40">
        <v>998.92</v>
      </c>
      <c r="G52" s="40">
        <v>997.27</v>
      </c>
      <c r="H52" s="40">
        <v>998.82</v>
      </c>
      <c r="I52" s="40">
        <v>1039.23</v>
      </c>
      <c r="J52" s="40">
        <v>1021.8</v>
      </c>
      <c r="K52" s="40">
        <v>1029</v>
      </c>
      <c r="L52" s="40">
        <v>1066.3399999999999</v>
      </c>
      <c r="M52" s="40">
        <v>1026.1500000000001</v>
      </c>
      <c r="N52" s="40">
        <v>1032.58</v>
      </c>
      <c r="O52" s="40">
        <v>1036.5999999999999</v>
      </c>
      <c r="P52" s="40">
        <v>1032.8900000000001</v>
      </c>
      <c r="Q52" s="40">
        <v>1040.26</v>
      </c>
      <c r="R52" s="40">
        <v>1068.67</v>
      </c>
      <c r="S52" s="40">
        <v>1033.97</v>
      </c>
      <c r="T52" s="40">
        <v>1038.69</v>
      </c>
      <c r="U52" s="40">
        <v>1042.1099999999999</v>
      </c>
    </row>
    <row r="53" spans="1:21" x14ac:dyDescent="0.25">
      <c r="A53" s="41" t="s">
        <v>53</v>
      </c>
      <c r="B53" s="40">
        <v>714.81</v>
      </c>
      <c r="C53" s="40">
        <v>711.7</v>
      </c>
      <c r="D53" s="40">
        <v>715.19</v>
      </c>
      <c r="E53" s="40">
        <v>712.41</v>
      </c>
      <c r="F53" s="40">
        <v>718.24</v>
      </c>
      <c r="G53" s="40">
        <v>714.44</v>
      </c>
      <c r="H53" s="40">
        <v>720.34</v>
      </c>
      <c r="I53" s="40">
        <v>729.03</v>
      </c>
      <c r="J53" s="40">
        <v>720.37</v>
      </c>
      <c r="K53" s="40">
        <v>725.22</v>
      </c>
      <c r="L53" s="40">
        <v>731.5</v>
      </c>
      <c r="M53" s="40">
        <v>718.99</v>
      </c>
      <c r="N53" s="40">
        <v>720.94</v>
      </c>
      <c r="O53" s="40">
        <v>724.07</v>
      </c>
      <c r="P53" s="40">
        <v>727.67</v>
      </c>
      <c r="Q53" s="40">
        <v>731.84</v>
      </c>
      <c r="R53" s="40">
        <v>721.38</v>
      </c>
      <c r="S53" s="40">
        <v>724.06</v>
      </c>
      <c r="T53" s="40">
        <v>736.01</v>
      </c>
      <c r="U53" s="40">
        <v>730.43</v>
      </c>
    </row>
    <row r="54" spans="1:21" x14ac:dyDescent="0.25">
      <c r="A54" s="41" t="s">
        <v>54</v>
      </c>
      <c r="B54" s="40">
        <v>787.24</v>
      </c>
      <c r="C54" s="40">
        <v>795.32</v>
      </c>
      <c r="D54" s="40">
        <v>795.65</v>
      </c>
      <c r="E54" s="40">
        <v>785.57</v>
      </c>
      <c r="F54" s="40">
        <v>786.24</v>
      </c>
      <c r="G54" s="40">
        <v>778.13</v>
      </c>
      <c r="H54" s="40">
        <v>781.12</v>
      </c>
      <c r="I54" s="40">
        <v>792.83</v>
      </c>
      <c r="J54" s="40">
        <v>785.57</v>
      </c>
      <c r="K54" s="40">
        <v>795.66</v>
      </c>
      <c r="L54" s="40">
        <v>805.46</v>
      </c>
      <c r="M54" s="40">
        <v>800.35</v>
      </c>
      <c r="N54" s="40">
        <v>793.74</v>
      </c>
      <c r="O54" s="40">
        <v>794.14</v>
      </c>
      <c r="P54" s="40">
        <v>794.87</v>
      </c>
      <c r="Q54" s="40">
        <v>801.6</v>
      </c>
      <c r="R54" s="40">
        <v>812.17</v>
      </c>
      <c r="S54" s="40">
        <v>798.67</v>
      </c>
      <c r="T54" s="40">
        <v>809.85</v>
      </c>
      <c r="U54" s="40">
        <v>804.08</v>
      </c>
    </row>
    <row r="55" spans="1:21" x14ac:dyDescent="0.25">
      <c r="A55" s="41" t="s">
        <v>55</v>
      </c>
      <c r="B55" s="40">
        <v>811.19</v>
      </c>
      <c r="C55" s="40">
        <v>835.75</v>
      </c>
      <c r="D55" s="40">
        <v>826.24</v>
      </c>
      <c r="E55" s="40">
        <v>814.45</v>
      </c>
      <c r="F55" s="40">
        <v>815.08</v>
      </c>
      <c r="G55" s="40">
        <v>810.87</v>
      </c>
      <c r="H55" s="40">
        <v>809.9</v>
      </c>
      <c r="I55" s="40">
        <v>837.93</v>
      </c>
      <c r="J55" s="40">
        <v>804.8</v>
      </c>
      <c r="K55" s="40">
        <v>806.96</v>
      </c>
      <c r="L55" s="40">
        <v>816.76</v>
      </c>
      <c r="M55" s="40">
        <v>778.22</v>
      </c>
      <c r="N55" s="40">
        <v>773.85</v>
      </c>
      <c r="O55" s="40">
        <v>776.22</v>
      </c>
      <c r="P55" s="40">
        <v>778.55</v>
      </c>
      <c r="Q55" s="40">
        <v>755.96</v>
      </c>
      <c r="R55" s="40">
        <v>775.55</v>
      </c>
      <c r="S55" s="40">
        <v>750.09</v>
      </c>
      <c r="T55" s="40">
        <v>761.85</v>
      </c>
      <c r="U55" s="40">
        <v>779.43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20, 2016 (10:40:20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D7" sqref="D7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13" x14ac:dyDescent="0.25">
      <c r="A1" s="22" t="s">
        <v>168</v>
      </c>
      <c r="B1" s="21" t="s">
        <v>166</v>
      </c>
      <c r="C1" s="24">
        <f>+Earnings_Comparison!E58</f>
        <v>882.54</v>
      </c>
      <c r="D1" s="23">
        <f>+Earnings_Comparison!H58</f>
        <v>0.47101844242274371</v>
      </c>
    </row>
    <row r="2" spans="1:13" ht="18" x14ac:dyDescent="0.25">
      <c r="A2" s="52" t="s">
        <v>169</v>
      </c>
      <c r="B2" s="52"/>
      <c r="C2" s="52"/>
      <c r="D2" s="52"/>
    </row>
    <row r="3" spans="1:13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13" x14ac:dyDescent="0.25">
      <c r="A4" t="str">
        <f>+Earnings_Comparison!B44</f>
        <v>RI</v>
      </c>
      <c r="B4" s="20" t="s">
        <v>154</v>
      </c>
      <c r="C4" s="26">
        <f>+Earnings_Comparison!E44</f>
        <v>859.32</v>
      </c>
      <c r="D4" s="25">
        <f>+Earnings_Comparison!H44</f>
        <v>4.4055602653341408</v>
      </c>
    </row>
    <row r="5" spans="1:13" x14ac:dyDescent="0.25">
      <c r="A5" t="str">
        <f>+Earnings_Comparison!B12</f>
        <v>DE</v>
      </c>
      <c r="B5" s="20" t="s">
        <v>122</v>
      </c>
      <c r="C5" s="26">
        <f>+Earnings_Comparison!E12</f>
        <v>799.93</v>
      </c>
      <c r="D5" s="25">
        <f>+Earnings_Comparison!H12</f>
        <v>4.2206887387832293</v>
      </c>
    </row>
    <row r="6" spans="1:13" x14ac:dyDescent="0.25">
      <c r="A6" t="str">
        <f>+Earnings_Comparison!B42</f>
        <v>OR</v>
      </c>
      <c r="B6" s="20" t="s">
        <v>152</v>
      </c>
      <c r="C6" s="26">
        <f>+Earnings_Comparison!E42</f>
        <v>849.08</v>
      </c>
      <c r="D6" s="25">
        <f>+Earnings_Comparison!H42</f>
        <v>2.4493999413152778</v>
      </c>
    </row>
    <row r="7" spans="1:13" x14ac:dyDescent="0.25">
      <c r="A7" t="str">
        <f>+Earnings_Comparison!B34</f>
        <v>NH</v>
      </c>
      <c r="B7" s="20" t="s">
        <v>144</v>
      </c>
      <c r="C7" s="26">
        <f>+Earnings_Comparison!E34</f>
        <v>861.22</v>
      </c>
      <c r="D7" s="25">
        <f>+Earnings_Comparison!H34</f>
        <v>1.9572415071568372</v>
      </c>
    </row>
    <row r="8" spans="1:13" x14ac:dyDescent="0.25">
      <c r="A8" t="str">
        <f>+Earnings_Comparison!B47</f>
        <v>TN</v>
      </c>
      <c r="B8" s="20" t="s">
        <v>157</v>
      </c>
      <c r="C8" s="26">
        <f>+Earnings_Comparison!E47</f>
        <v>769.24</v>
      </c>
      <c r="D8" s="25">
        <f>+Earnings_Comparison!H47</f>
        <v>1.628607171003793</v>
      </c>
    </row>
    <row r="9" spans="1:13" x14ac:dyDescent="0.25">
      <c r="A9" t="str">
        <f>+Earnings_Comparison!B38</f>
        <v>NC</v>
      </c>
      <c r="B9" s="20" t="s">
        <v>148</v>
      </c>
      <c r="C9" s="26">
        <f>+Earnings_Comparison!E38</f>
        <v>809.72</v>
      </c>
      <c r="D9" s="25">
        <f>+Earnings_Comparison!H38</f>
        <v>1.5579792978752893</v>
      </c>
      <c r="K9" s="20"/>
    </row>
    <row r="10" spans="1:13" x14ac:dyDescent="0.25">
      <c r="A10" t="str">
        <f>+Earnings_Comparison!B5</f>
        <v>AL</v>
      </c>
      <c r="B10" s="20" t="s">
        <v>115</v>
      </c>
      <c r="C10" s="26">
        <f>+Earnings_Comparison!E5</f>
        <v>769.6</v>
      </c>
      <c r="D10" s="25">
        <f>+Earnings_Comparison!H5</f>
        <v>1.007228879691735</v>
      </c>
      <c r="K10" s="20"/>
      <c r="M10" s="20"/>
    </row>
    <row r="11" spans="1:13" x14ac:dyDescent="0.25">
      <c r="A11" t="str">
        <f>+Earnings_Comparison!B11</f>
        <v>CT</v>
      </c>
      <c r="B11" s="20" t="s">
        <v>121</v>
      </c>
      <c r="C11" s="26">
        <f>+Earnings_Comparison!E11</f>
        <v>1018.07</v>
      </c>
      <c r="D11" s="25">
        <f>+Earnings_Comparison!H11</f>
        <v>0.94661445510684228</v>
      </c>
      <c r="K11" s="20"/>
      <c r="M11" s="20"/>
    </row>
    <row r="12" spans="1:13" x14ac:dyDescent="0.25">
      <c r="A12" t="str">
        <f>+Earnings_Comparison!B28</f>
        <v>MN</v>
      </c>
      <c r="B12" s="20" t="s">
        <v>138</v>
      </c>
      <c r="C12" s="26">
        <f>+Earnings_Comparison!E28</f>
        <v>920.27</v>
      </c>
      <c r="D12" s="25">
        <f>+Earnings_Comparison!H28</f>
        <v>0.71634020190616265</v>
      </c>
      <c r="K12" s="20"/>
      <c r="M12" s="20"/>
    </row>
    <row r="13" spans="1:13" x14ac:dyDescent="0.25">
      <c r="A13" t="str">
        <f>+Earnings_Comparison!B13</f>
        <v>DC</v>
      </c>
      <c r="B13" s="20" t="s">
        <v>123</v>
      </c>
      <c r="C13" s="26">
        <f>+Earnings_Comparison!E13</f>
        <v>1386.97</v>
      </c>
      <c r="D13" s="25">
        <f>+Earnings_Comparison!H13</f>
        <v>0.67789306180972009</v>
      </c>
      <c r="K13" s="20"/>
      <c r="L13" s="20"/>
      <c r="M13" s="20"/>
    </row>
    <row r="14" spans="1:13" x14ac:dyDescent="0.25">
      <c r="A14" t="str">
        <f>+Earnings_Comparison!B54</f>
        <v>WI</v>
      </c>
      <c r="B14" s="20" t="s">
        <v>164</v>
      </c>
      <c r="C14" s="26">
        <f>+Earnings_Comparison!E54</f>
        <v>804.08</v>
      </c>
      <c r="D14" s="25">
        <f>+Earnings_Comparison!H54</f>
        <v>0.35068136091607194</v>
      </c>
      <c r="F14" s="26">
        <f>C$1-C14</f>
        <v>78.459999999999923</v>
      </c>
      <c r="K14" s="20"/>
      <c r="L14" s="20"/>
      <c r="M14" s="20"/>
    </row>
    <row r="15" spans="1:13" x14ac:dyDescent="0.25">
      <c r="A15" t="str">
        <f>+Earnings_Comparison!B26</f>
        <v>MA</v>
      </c>
      <c r="B15" s="20" t="s">
        <v>136</v>
      </c>
      <c r="C15" s="26">
        <f>+Earnings_Comparison!E26</f>
        <v>1033.48</v>
      </c>
      <c r="D15" s="25">
        <f>+Earnings_Comparison!H26</f>
        <v>8.0639088724976382E-2</v>
      </c>
      <c r="F15" s="26">
        <f t="shared" ref="F15:F21" si="0">C$1-C15</f>
        <v>-150.94000000000005</v>
      </c>
      <c r="K15" s="20"/>
      <c r="L15" s="20"/>
    </row>
    <row r="16" spans="1:13" x14ac:dyDescent="0.25">
      <c r="A16" t="str">
        <f>+Earnings_Comparison!B7</f>
        <v>AZ</v>
      </c>
      <c r="B16" s="20" t="s">
        <v>117</v>
      </c>
      <c r="C16" s="26">
        <f>+Earnings_Comparison!E7</f>
        <v>829.03</v>
      </c>
      <c r="D16" s="46">
        <f>+Earnings_Comparison!H7</f>
        <v>4.3600605693794314E-2</v>
      </c>
      <c r="F16" s="26">
        <f t="shared" si="0"/>
        <v>53.509999999999991</v>
      </c>
      <c r="L16" s="20"/>
    </row>
    <row r="17" spans="1:12" x14ac:dyDescent="0.25">
      <c r="A17" t="str">
        <f>+Earnings_Comparison!B40</f>
        <v>OH</v>
      </c>
      <c r="B17" s="20" t="s">
        <v>150</v>
      </c>
      <c r="C17" s="26">
        <f>+Earnings_Comparison!E40</f>
        <v>797.13</v>
      </c>
      <c r="D17" s="46">
        <f>+Earnings_Comparison!H40</f>
        <v>-1.8568839978472251E-2</v>
      </c>
      <c r="F17" s="26">
        <f t="shared" si="0"/>
        <v>85.409999999999968</v>
      </c>
      <c r="L17" s="20"/>
    </row>
    <row r="18" spans="1:12" x14ac:dyDescent="0.25">
      <c r="A18" t="str">
        <f>+Earnings_Comparison!B33</f>
        <v>NV</v>
      </c>
      <c r="B18" s="20" t="s">
        <v>143</v>
      </c>
      <c r="C18" s="26">
        <f>+Earnings_Comparison!E33</f>
        <v>761.07</v>
      </c>
      <c r="D18" s="25">
        <f>+Earnings_Comparison!H33</f>
        <v>-0.16394909240114997</v>
      </c>
      <c r="F18" s="26">
        <f t="shared" si="0"/>
        <v>121.46999999999991</v>
      </c>
      <c r="L18" s="20"/>
    </row>
    <row r="19" spans="1:12" x14ac:dyDescent="0.25">
      <c r="A19" t="str">
        <f>+Earnings_Comparison!B45</f>
        <v>SC</v>
      </c>
      <c r="B19" s="20" t="s">
        <v>155</v>
      </c>
      <c r="C19" s="26">
        <f>+Earnings_Comparison!E45</f>
        <v>754.74</v>
      </c>
      <c r="D19" s="25">
        <f>+Earnings_Comparison!H45</f>
        <v>-0.34960505105305906</v>
      </c>
      <c r="F19" s="26">
        <f t="shared" si="0"/>
        <v>127.79999999999995</v>
      </c>
    </row>
    <row r="20" spans="1:12" x14ac:dyDescent="0.25">
      <c r="A20" t="str">
        <f>+Earnings_Comparison!B19</f>
        <v>IN</v>
      </c>
      <c r="B20" s="20" t="s">
        <v>129</v>
      </c>
      <c r="C20" s="26">
        <f>+Earnings_Comparison!E19</f>
        <v>815.96</v>
      </c>
      <c r="D20" s="25">
        <f>+Earnings_Comparison!H19</f>
        <v>-0.42854690313844923</v>
      </c>
      <c r="F20" s="26">
        <f t="shared" si="0"/>
        <v>66.579999999999927</v>
      </c>
    </row>
    <row r="21" spans="1:12" x14ac:dyDescent="0.25">
      <c r="A21" t="str">
        <f>+Earnings_Comparison!B8</f>
        <v>AR</v>
      </c>
      <c r="B21" s="20" t="s">
        <v>118</v>
      </c>
      <c r="C21" s="26">
        <f>+Earnings_Comparison!E8</f>
        <v>688.06</v>
      </c>
      <c r="D21" s="25">
        <f>+Earnings_Comparison!H8</f>
        <v>-0.52274410427287643</v>
      </c>
      <c r="F21" s="26">
        <f t="shared" si="0"/>
        <v>194.48000000000002</v>
      </c>
    </row>
    <row r="22" spans="1:12" x14ac:dyDescent="0.25">
      <c r="A22" t="str">
        <f>+Earnings_Comparison!B14</f>
        <v>FL</v>
      </c>
      <c r="B22" s="20" t="s">
        <v>124</v>
      </c>
      <c r="C22" s="26">
        <f>+Earnings_Comparison!E14</f>
        <v>789.57</v>
      </c>
      <c r="D22" s="25">
        <f>+Earnings_Comparison!H14</f>
        <v>-0.67974235849261877</v>
      </c>
    </row>
    <row r="23" spans="1:12" x14ac:dyDescent="0.25">
      <c r="A23" t="str">
        <f>+Earnings_Comparison!B52</f>
        <v>WA</v>
      </c>
      <c r="B23" s="20" t="s">
        <v>162</v>
      </c>
      <c r="C23" s="26">
        <f>+Earnings_Comparison!E52</f>
        <v>1042.1099999999999</v>
      </c>
      <c r="D23" s="25">
        <f>+Earnings_Comparison!H52</f>
        <v>-0.77913043211369493</v>
      </c>
    </row>
    <row r="24" spans="1:12" x14ac:dyDescent="0.25">
      <c r="A24" t="str">
        <f>+Earnings_Comparison!B32</f>
        <v>NE</v>
      </c>
      <c r="B24" s="20" t="s">
        <v>142</v>
      </c>
      <c r="C24" s="26">
        <f>+Earnings_Comparison!E32</f>
        <v>787.03</v>
      </c>
      <c r="D24" s="25">
        <f>+Earnings_Comparison!H32</f>
        <v>-0.8290478912888255</v>
      </c>
    </row>
    <row r="25" spans="1:12" x14ac:dyDescent="0.25">
      <c r="A25" t="str">
        <f>+Earnings_Comparison!B53</f>
        <v>WV</v>
      </c>
      <c r="B25" s="20" t="s">
        <v>163</v>
      </c>
      <c r="C25" s="26">
        <f>+Earnings_Comparison!E53</f>
        <v>730.43</v>
      </c>
      <c r="D25" s="25">
        <f>+Earnings_Comparison!H53</f>
        <v>-0.8633263869855301</v>
      </c>
    </row>
    <row r="26" spans="1:12" x14ac:dyDescent="0.25">
      <c r="A26" t="str">
        <f>+Earnings_Comparison!B46</f>
        <v>SD</v>
      </c>
      <c r="B26" s="20" t="s">
        <v>156</v>
      </c>
      <c r="C26" s="26">
        <f>+Earnings_Comparison!E46</f>
        <v>721.33</v>
      </c>
      <c r="D26" s="25">
        <f>+Earnings_Comparison!H46</f>
        <v>-1.0643121742771267</v>
      </c>
    </row>
    <row r="27" spans="1:12" x14ac:dyDescent="0.25">
      <c r="A27" t="str">
        <f>+Earnings_Comparison!B35</f>
        <v>NJ</v>
      </c>
      <c r="B27" s="20" t="s">
        <v>145</v>
      </c>
      <c r="C27" s="26">
        <f>+Earnings_Comparison!E35</f>
        <v>947.41</v>
      </c>
      <c r="D27" s="25">
        <f>+Earnings_Comparison!H35</f>
        <v>-1.11700645545324</v>
      </c>
    </row>
    <row r="28" spans="1:12" x14ac:dyDescent="0.25">
      <c r="A28" t="str">
        <f>+Earnings_Comparison!B43</f>
        <v>PA</v>
      </c>
      <c r="B28" s="20" t="s">
        <v>153</v>
      </c>
      <c r="C28" s="26">
        <f>+Earnings_Comparison!E43</f>
        <v>830.89</v>
      </c>
      <c r="D28" s="25">
        <f>+Earnings_Comparison!H43</f>
        <v>-1.1592119683122126</v>
      </c>
    </row>
    <row r="29" spans="1:12" x14ac:dyDescent="0.25">
      <c r="A29" t="str">
        <f>+Earnings_Comparison!B9</f>
        <v>CA</v>
      </c>
      <c r="B29" s="20" t="s">
        <v>119</v>
      </c>
      <c r="C29" s="26">
        <f>+Earnings_Comparison!E9</f>
        <v>993.13</v>
      </c>
      <c r="D29" s="25">
        <f>+Earnings_Comparison!H9</f>
        <v>-1.1787157412104676</v>
      </c>
    </row>
    <row r="30" spans="1:12" x14ac:dyDescent="0.25">
      <c r="A30" t="str">
        <f>+Earnings_Comparison!B41</f>
        <v>OK</v>
      </c>
      <c r="B30" s="20" t="s">
        <v>151</v>
      </c>
      <c r="C30" s="26">
        <f>+Earnings_Comparison!E41</f>
        <v>766.15</v>
      </c>
      <c r="D30" s="25">
        <f>+Earnings_Comparison!H41</f>
        <v>-1.2544009144322521</v>
      </c>
    </row>
    <row r="31" spans="1:12" x14ac:dyDescent="0.25">
      <c r="A31" t="str">
        <f>+Earnings_Comparison!B24</f>
        <v>ME</v>
      </c>
      <c r="B31" s="20" t="s">
        <v>134</v>
      </c>
      <c r="C31" s="26">
        <f>+Earnings_Comparison!E24</f>
        <v>745.9</v>
      </c>
      <c r="D31" s="25">
        <f>+Earnings_Comparison!H24</f>
        <v>-1.2572059286952819</v>
      </c>
    </row>
    <row r="32" spans="1:12" x14ac:dyDescent="0.25">
      <c r="A32" t="str">
        <f>+Earnings_Comparison!B15</f>
        <v>GA</v>
      </c>
      <c r="B32" s="20" t="s">
        <v>125</v>
      </c>
      <c r="C32" s="26">
        <f>+Earnings_Comparison!E15</f>
        <v>846.32</v>
      </c>
      <c r="D32" s="25">
        <f>+Earnings_Comparison!H15</f>
        <v>-1.3308146115931674</v>
      </c>
    </row>
    <row r="33" spans="1:11" x14ac:dyDescent="0.25">
      <c r="A33" t="str">
        <f>+Earnings_Comparison!B37</f>
        <v>NY</v>
      </c>
      <c r="B33" s="20" t="s">
        <v>147</v>
      </c>
      <c r="C33" s="26">
        <f>+Earnings_Comparison!E37</f>
        <v>980</v>
      </c>
      <c r="D33" s="25">
        <f>+Earnings_Comparison!H37</f>
        <v>-1.380394403356533</v>
      </c>
    </row>
    <row r="34" spans="1:11" x14ac:dyDescent="0.25">
      <c r="A34" t="str">
        <f>+Earnings_Comparison!B18</f>
        <v>IL</v>
      </c>
      <c r="B34" s="20" t="s">
        <v>128</v>
      </c>
      <c r="C34" s="26">
        <f>+Earnings_Comparison!E18</f>
        <v>902.02</v>
      </c>
      <c r="D34" s="25">
        <f>+Earnings_Comparison!H18</f>
        <v>-1.4336094709658909</v>
      </c>
    </row>
    <row r="35" spans="1:11" x14ac:dyDescent="0.25">
      <c r="A35" t="str">
        <f>+Earnings_Comparison!B16</f>
        <v>HI</v>
      </c>
      <c r="B35" s="20" t="s">
        <v>126</v>
      </c>
      <c r="C35" s="26">
        <f>+Earnings_Comparison!E16</f>
        <v>829.93</v>
      </c>
      <c r="D35" s="25">
        <f>+Earnings_Comparison!H16</f>
        <v>-1.4984144096024887</v>
      </c>
    </row>
    <row r="36" spans="1:11" x14ac:dyDescent="0.25">
      <c r="A36" t="str">
        <f>+Earnings_Comparison!B51</f>
        <v>VA</v>
      </c>
      <c r="B36" s="20" t="s">
        <v>161</v>
      </c>
      <c r="C36" s="26">
        <f>+Earnings_Comparison!E51</f>
        <v>931.48</v>
      </c>
      <c r="D36" s="25">
        <f>+Earnings_Comparison!H51</f>
        <v>-1.7096776796928115</v>
      </c>
    </row>
    <row r="37" spans="1:11" x14ac:dyDescent="0.25">
      <c r="A37" t="str">
        <f>+Earnings_Comparison!B31</f>
        <v>MT</v>
      </c>
      <c r="B37" s="20" t="s">
        <v>141</v>
      </c>
      <c r="C37" s="26">
        <f>+Earnings_Comparison!E31</f>
        <v>741.48</v>
      </c>
      <c r="D37" s="25">
        <f>+Earnings_Comparison!H31</f>
        <v>-1.7476835204108143</v>
      </c>
    </row>
    <row r="38" spans="1:11" x14ac:dyDescent="0.25">
      <c r="A38" t="str">
        <f>+Earnings_Comparison!B29</f>
        <v>MS</v>
      </c>
      <c r="B38" s="20" t="s">
        <v>139</v>
      </c>
      <c r="C38" s="26">
        <f>+Earnings_Comparison!E29</f>
        <v>688.89</v>
      </c>
      <c r="D38" s="25">
        <f>+Earnings_Comparison!H29</f>
        <v>-1.8709746330882293</v>
      </c>
    </row>
    <row r="39" spans="1:11" x14ac:dyDescent="0.25">
      <c r="A39" t="str">
        <f>+Earnings_Comparison!B50</f>
        <v>VT</v>
      </c>
      <c r="B39" s="20" t="s">
        <v>160</v>
      </c>
      <c r="C39" s="26">
        <f>+Earnings_Comparison!E50</f>
        <v>801.39</v>
      </c>
      <c r="D39" s="25">
        <f>+Earnings_Comparison!H50</f>
        <v>-2.2089334942293815</v>
      </c>
    </row>
    <row r="40" spans="1:11" x14ac:dyDescent="0.25">
      <c r="A40" t="str">
        <f>+Earnings_Comparison!B25</f>
        <v>MD</v>
      </c>
      <c r="B40" s="20" t="s">
        <v>135</v>
      </c>
      <c r="C40" s="26">
        <f>+Earnings_Comparison!E25</f>
        <v>934.69</v>
      </c>
      <c r="D40" s="25">
        <f>+Earnings_Comparison!H25</f>
        <v>-2.3003380240521509</v>
      </c>
    </row>
    <row r="41" spans="1:11" x14ac:dyDescent="0.25">
      <c r="A41" t="str">
        <f>+Earnings_Comparison!B20</f>
        <v>IA</v>
      </c>
      <c r="B41" s="20" t="s">
        <v>130</v>
      </c>
      <c r="C41" s="26">
        <f>+Earnings_Comparison!E20</f>
        <v>800.75</v>
      </c>
      <c r="D41" s="25">
        <f>+Earnings_Comparison!H20</f>
        <v>-2.4542464460374891</v>
      </c>
    </row>
    <row r="42" spans="1:11" x14ac:dyDescent="0.25">
      <c r="A42" t="str">
        <f>+Earnings_Comparison!B6</f>
        <v>AK</v>
      </c>
      <c r="B42" s="20" t="s">
        <v>116</v>
      </c>
      <c r="C42" s="26">
        <f>+Earnings_Comparison!E6</f>
        <v>997.16</v>
      </c>
      <c r="D42" s="25">
        <f>+Earnings_Comparison!H6</f>
        <v>-2.6322600776109151</v>
      </c>
    </row>
    <row r="43" spans="1:11" x14ac:dyDescent="0.25">
      <c r="A43" t="str">
        <f>+Earnings_Comparison!B49</f>
        <v>UT</v>
      </c>
      <c r="B43" s="20" t="s">
        <v>159</v>
      </c>
      <c r="C43" s="26">
        <f>+Earnings_Comparison!E49</f>
        <v>843.18</v>
      </c>
      <c r="D43" s="25">
        <f>+Earnings_Comparison!H49</f>
        <v>-2.8133902668181499</v>
      </c>
    </row>
    <row r="44" spans="1:11" x14ac:dyDescent="0.25">
      <c r="A44" t="str">
        <f>+Earnings_Comparison!B22</f>
        <v>KY</v>
      </c>
      <c r="B44" s="20" t="s">
        <v>132</v>
      </c>
      <c r="C44" s="26">
        <f>+Earnings_Comparison!E22</f>
        <v>739.55</v>
      </c>
      <c r="D44" s="25">
        <f>+Earnings_Comparison!H22</f>
        <v>-3.039614804497992</v>
      </c>
    </row>
    <row r="45" spans="1:11" x14ac:dyDescent="0.25">
      <c r="A45" t="str">
        <f>+Earnings_Comparison!B21</f>
        <v>KS</v>
      </c>
      <c r="B45" s="20" t="s">
        <v>131</v>
      </c>
      <c r="C45" s="26">
        <f>+Earnings_Comparison!E21</f>
        <v>770.64</v>
      </c>
      <c r="D45" s="25">
        <f>+Earnings_Comparison!H21</f>
        <v>-3.429262437655578</v>
      </c>
    </row>
    <row r="46" spans="1:11" x14ac:dyDescent="0.25">
      <c r="A46" t="str">
        <f>+Earnings_Comparison!B27</f>
        <v>MI</v>
      </c>
      <c r="B46" s="20" t="s">
        <v>137</v>
      </c>
      <c r="C46" s="26">
        <f>+Earnings_Comparison!E27</f>
        <v>824.9</v>
      </c>
      <c r="D46" s="25">
        <f>+Earnings_Comparison!H27</f>
        <v>-3.677142012185175</v>
      </c>
    </row>
    <row r="47" spans="1:11" x14ac:dyDescent="0.25">
      <c r="A47" t="str">
        <f>+Earnings_Comparison!B30</f>
        <v>MO</v>
      </c>
      <c r="B47" s="20" t="s">
        <v>140</v>
      </c>
      <c r="C47" s="26">
        <f>+Earnings_Comparison!E30</f>
        <v>739.36</v>
      </c>
      <c r="D47" s="25">
        <f>+Earnings_Comparison!H30</f>
        <v>-3.6834930662006826</v>
      </c>
    </row>
    <row r="48" spans="1:11" x14ac:dyDescent="0.25">
      <c r="A48" t="str">
        <f>+Earnings_Comparison!B39</f>
        <v>ND</v>
      </c>
      <c r="B48" s="20" t="s">
        <v>149</v>
      </c>
      <c r="C48" s="26">
        <f>+Earnings_Comparison!E39</f>
        <v>893.66</v>
      </c>
      <c r="D48" s="25">
        <f>+Earnings_Comparison!H39</f>
        <v>-3.7900155122476797</v>
      </c>
      <c r="K48" s="20"/>
    </row>
    <row r="49" spans="1:11" x14ac:dyDescent="0.25">
      <c r="A49" t="str">
        <f>+Earnings_Comparison!B36</f>
        <v>NM</v>
      </c>
      <c r="B49" s="20" t="s">
        <v>146</v>
      </c>
      <c r="C49" s="26">
        <f>+Earnings_Comparison!E36</f>
        <v>687.09</v>
      </c>
      <c r="D49" s="25">
        <f>+Earnings_Comparison!H36</f>
        <v>-4.1340427515575762</v>
      </c>
      <c r="K49" s="20"/>
    </row>
    <row r="50" spans="1:11" x14ac:dyDescent="0.25">
      <c r="A50" t="str">
        <f>+Earnings_Comparison!B48</f>
        <v>TX</v>
      </c>
      <c r="B50" s="20" t="s">
        <v>158</v>
      </c>
      <c r="C50" s="26">
        <f>+Earnings_Comparison!E48</f>
        <v>871.79</v>
      </c>
      <c r="D50" s="25">
        <f>+Earnings_Comparison!H48</f>
        <v>-4.1537027302390399</v>
      </c>
      <c r="K50" s="20"/>
    </row>
    <row r="51" spans="1:11" x14ac:dyDescent="0.25">
      <c r="A51" t="str">
        <f>+Earnings_Comparison!B17</f>
        <v>ID</v>
      </c>
      <c r="B51" s="20" t="s">
        <v>127</v>
      </c>
      <c r="C51" s="26">
        <f>+Earnings_Comparison!E17</f>
        <v>740.36</v>
      </c>
      <c r="D51" s="25">
        <f>+Earnings_Comparison!H17</f>
        <v>-4.3528535030964992</v>
      </c>
      <c r="K51" s="20"/>
    </row>
    <row r="52" spans="1:11" x14ac:dyDescent="0.25">
      <c r="A52" t="str">
        <f>+Earnings_Comparison!B23</f>
        <v>LA</v>
      </c>
      <c r="B52" s="20" t="s">
        <v>133</v>
      </c>
      <c r="C52" s="26">
        <f>+Earnings_Comparison!E23</f>
        <v>779.3</v>
      </c>
      <c r="D52" s="25">
        <f>+Earnings_Comparison!H23</f>
        <v>-4.5300955101185032</v>
      </c>
      <c r="K52" s="20"/>
    </row>
    <row r="53" spans="1:11" x14ac:dyDescent="0.25">
      <c r="A53" t="str">
        <f>+Earnings_Comparison!B10</f>
        <v>CO</v>
      </c>
      <c r="B53" s="20" t="s">
        <v>120</v>
      </c>
      <c r="C53" s="26">
        <f>+Earnings_Comparison!E10</f>
        <v>904.79</v>
      </c>
      <c r="D53" s="25">
        <f>+Earnings_Comparison!H10</f>
        <v>-4.7190837873784748</v>
      </c>
      <c r="K53" s="20"/>
    </row>
    <row r="54" spans="1:11" x14ac:dyDescent="0.25">
      <c r="A54" t="str">
        <f>+Earnings_Comparison!B55</f>
        <v>WY</v>
      </c>
      <c r="B54" s="20" t="s">
        <v>165</v>
      </c>
      <c r="C54" s="26">
        <f>+Earnings_Comparison!E55</f>
        <v>779.43</v>
      </c>
      <c r="D54" s="25">
        <f>+Earnings_Comparison!H55</f>
        <v>-7.961290890359674</v>
      </c>
    </row>
    <row r="56" spans="1:11" x14ac:dyDescent="0.25">
      <c r="C56">
        <f>COUNTIF(C4:C54, "&lt;883")</f>
        <v>37</v>
      </c>
      <c r="D56">
        <f>COUNTIF(D4:D54, "&lt;0")</f>
        <v>38</v>
      </c>
    </row>
  </sheetData>
  <autoFilter ref="A3:D54">
    <sortState ref="A4:D54">
      <sortCondition descending="1" ref="D3:D54"/>
    </sortState>
  </autoFilter>
  <sortState ref="M10:M14">
    <sortCondition ref="M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August 2016_BLS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2016-09-21T15:26:07Z</dcterms:modified>
</cp:coreProperties>
</file>