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estrada\Desktop\Escritorio\Curso\12.Curso_Mirgor\"/>
    </mc:Choice>
  </mc:AlternateContent>
  <xr:revisionPtr revIDLastSave="0" documentId="13_ncr:1_{C17E08B7-1751-4254-87D3-45C5AAAA4851}" xr6:coauthVersionLast="47" xr6:coauthVersionMax="47" xr10:uidLastSave="{00000000-0000-0000-0000-000000000000}"/>
  <bookViews>
    <workbookView xWindow="15" yWindow="15" windowWidth="20460" windowHeight="10770" xr2:uid="{00000000-000D-0000-FFFF-FFFF00000000}"/>
  </bookViews>
  <sheets>
    <sheet name="Proyecto Tienda" sheetId="11" r:id="rId1"/>
  </sheets>
  <definedNames>
    <definedName name="Display_Week">'Proyecto Tienda'!$Q$2</definedName>
    <definedName name="Project_Start">'Proyecto Tienda'!$Q$1</definedName>
    <definedName name="task_end" localSheetId="0">'Proyecto Tienda'!$F1</definedName>
    <definedName name="task_progress" localSheetId="0">'Proyecto Tienda'!$D1</definedName>
    <definedName name="task_start" localSheetId="0">'Proyecto Tienda'!$E1</definedName>
    <definedName name="_xlnm.Print_Titles" localSheetId="0">'Proyecto Tienda'!$4:$6</definedName>
    <definedName name="today" localSheetId="0">TODAY()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6" i="11" l="1"/>
  <c r="H25" i="11"/>
  <c r="I5" i="11"/>
  <c r="H7" i="11"/>
  <c r="E9" i="11" l="1"/>
  <c r="H17" i="11" l="1"/>
  <c r="H8" i="11"/>
  <c r="H9" i="11" l="1"/>
  <c r="I6" i="11"/>
  <c r="H10" i="11" l="1"/>
  <c r="H18" i="11"/>
  <c r="J5" i="11"/>
  <c r="K5" i="11" s="1"/>
  <c r="L5" i="11" s="1"/>
  <c r="I4" i="11"/>
  <c r="M5" i="11" l="1"/>
  <c r="N5" i="11" s="1"/>
  <c r="O5" i="11" s="1"/>
  <c r="P5" i="11" s="1"/>
  <c r="P4" i="11" s="1"/>
  <c r="L6" i="11"/>
  <c r="H19" i="11"/>
  <c r="J6" i="11"/>
  <c r="Q5" i="11" l="1"/>
  <c r="R5" i="11" s="1"/>
  <c r="S5" i="11" s="1"/>
  <c r="T5" i="11" s="1"/>
  <c r="U5" i="11" s="1"/>
  <c r="V5" i="11" s="1"/>
  <c r="W5" i="11" s="1"/>
  <c r="W4" i="11" s="1"/>
  <c r="K6" i="11"/>
  <c r="X5" i="11" l="1"/>
  <c r="Y5" i="11" s="1"/>
  <c r="Z5" i="11" s="1"/>
  <c r="AA5" i="11" s="1"/>
  <c r="AB5" i="11" s="1"/>
  <c r="AC5" i="11" s="1"/>
  <c r="AD5" i="11" s="1"/>
  <c r="H21" i="11"/>
  <c r="AE5" i="11"/>
  <c r="AF5" i="11" s="1"/>
  <c r="AG5" i="11" s="1"/>
  <c r="AH5" i="11" s="1"/>
  <c r="AI5" i="11" s="1"/>
  <c r="AJ5" i="11" s="1"/>
  <c r="AD4" i="11"/>
  <c r="AK5" i="11" l="1"/>
  <c r="AL5" i="11" s="1"/>
  <c r="AM5" i="11" s="1"/>
  <c r="AN5" i="11" s="1"/>
  <c r="AO5" i="11" s="1"/>
  <c r="AP5" i="11" s="1"/>
  <c r="AQ5" i="11" s="1"/>
  <c r="M6" i="11"/>
  <c r="AR5" i="11" l="1"/>
  <c r="AS5" i="11" s="1"/>
  <c r="AK4" i="11"/>
  <c r="N6" i="11"/>
  <c r="AT5" i="11" l="1"/>
  <c r="AS6" i="11"/>
  <c r="AR4" i="11"/>
  <c r="O6" i="11"/>
  <c r="AU5" i="11" l="1"/>
  <c r="AT6" i="11"/>
  <c r="AV5" i="11" l="1"/>
  <c r="AU6" i="11"/>
  <c r="P6" i="11"/>
  <c r="Q6" i="11"/>
  <c r="AW5" i="11" l="1"/>
  <c r="AV6" i="11"/>
  <c r="R6" i="11"/>
  <c r="AX5" i="11" l="1"/>
  <c r="AY5" i="11" s="1"/>
  <c r="AW6" i="11"/>
  <c r="S6" i="11"/>
  <c r="AY6" i="11" l="1"/>
  <c r="AZ5" i="11"/>
  <c r="AY4" i="11"/>
  <c r="AX6" i="11"/>
  <c r="T6" i="11"/>
  <c r="BA5" i="11" l="1"/>
  <c r="AZ6" i="11"/>
  <c r="U6" i="11"/>
  <c r="BA6" i="11" l="1"/>
  <c r="BB5" i="11"/>
  <c r="V6" i="11"/>
  <c r="BB6" i="11" l="1"/>
  <c r="BC5" i="11"/>
  <c r="W6" i="11"/>
  <c r="BC6" i="11" l="1"/>
  <c r="BD5" i="11"/>
  <c r="X6" i="11"/>
  <c r="BE5" i="11" l="1"/>
  <c r="BF5" i="11" s="1"/>
  <c r="BD6" i="11"/>
  <c r="Y6" i="11"/>
  <c r="BF4" i="11" l="1"/>
  <c r="BF6" i="11"/>
  <c r="BG5" i="11"/>
  <c r="BE6" i="11"/>
  <c r="Z6" i="11"/>
  <c r="BG6" i="11" l="1"/>
  <c r="BH5" i="11"/>
  <c r="AA6" i="11"/>
  <c r="BI5" i="11" l="1"/>
  <c r="BH6" i="11"/>
  <c r="AB6" i="11"/>
  <c r="BI6" i="11" l="1"/>
  <c r="BJ5" i="11"/>
  <c r="AC6" i="11"/>
  <c r="BK5" i="11" l="1"/>
  <c r="BJ6" i="11"/>
  <c r="AD6" i="11"/>
  <c r="BK6" i="11" l="1"/>
  <c r="BL5" i="11"/>
  <c r="AE6" i="11"/>
  <c r="BL6" i="11" l="1"/>
  <c r="AF6" i="11"/>
  <c r="AG6" i="11" l="1"/>
  <c r="AH6" i="11" l="1"/>
  <c r="AI6" i="11" l="1"/>
  <c r="AJ6" i="11" l="1"/>
  <c r="AK6" i="11" l="1"/>
  <c r="AL6" i="11" l="1"/>
  <c r="AM6" i="11" l="1"/>
  <c r="AN6" i="11" l="1"/>
  <c r="AO6" i="11" l="1"/>
  <c r="AP6" i="11" l="1"/>
  <c r="AQ6" i="11" l="1"/>
  <c r="AR6" i="11" l="1"/>
</calcChain>
</file>

<file path=xl/sharedStrings.xml><?xml version="1.0" encoding="utf-8"?>
<sst xmlns="http://schemas.openxmlformats.org/spreadsheetml/2006/main" count="55" uniqueCount="40">
  <si>
    <t xml:space="preserve">Do not delete this row. This row is hidden to preserve a formula that is used to highlight the current day within the project schedule. </t>
  </si>
  <si>
    <t>Inicio</t>
  </si>
  <si>
    <t>Tareas</t>
  </si>
  <si>
    <t>Avances</t>
  </si>
  <si>
    <t>Fin</t>
  </si>
  <si>
    <t>Responsables</t>
  </si>
  <si>
    <t>Inicio:</t>
  </si>
  <si>
    <t>Fin:</t>
  </si>
  <si>
    <t>Descripción:</t>
  </si>
  <si>
    <t>Tablero de brigadistas</t>
  </si>
  <si>
    <t>Mejorar gestion visual del tablero</t>
  </si>
  <si>
    <t>Fundación Mirgor</t>
  </si>
  <si>
    <t>Diseño y planificación</t>
  </si>
  <si>
    <t>Construcción de la matriz de brigadistas con fotos y LEDs</t>
  </si>
  <si>
    <t>Configuración de la red WiFi entre tableros</t>
  </si>
  <si>
    <t>Diego Estrada</t>
  </si>
  <si>
    <t>Guillermo Carcamos</t>
  </si>
  <si>
    <t>Estrategia de analisis de caso de uso</t>
  </si>
  <si>
    <t>Facundo Casas</t>
  </si>
  <si>
    <t>Agustin Viera</t>
  </si>
  <si>
    <t>Diseño de estado de LEDs RGB (Estados: Azul y Verde parpadeante)</t>
  </si>
  <si>
    <t>Integracion  de lectores RFID - Programacion</t>
  </si>
  <si>
    <t>Diseño de maqueta, tablero de brigadista</t>
  </si>
  <si>
    <t>Programacion de Arduino</t>
  </si>
  <si>
    <t>Instructivo de Uso, entrenamiento de personal</t>
  </si>
  <si>
    <t>Cierre de proyecto</t>
  </si>
  <si>
    <t>Unificar documentacion con todos lo detallado</t>
  </si>
  <si>
    <t>Realizar prueban de funcionalidad Maqueta</t>
  </si>
  <si>
    <t>Cierre de tablero en Trello, tareas finalizadas</t>
  </si>
  <si>
    <t>Sicronizar, tableros, wifi, lectores RFID</t>
  </si>
  <si>
    <t>Sincronizar tableros (Esclavos y Master)</t>
  </si>
  <si>
    <t>Revisión proyecto, propuestas de mejoras</t>
  </si>
  <si>
    <t>Diego Estrada
Agustin Viera
Guillermo Cacamo
Facundo Casas</t>
  </si>
  <si>
    <t>Definir Objetivos Y alncaces</t>
  </si>
  <si>
    <t>Definir Casos de Uso</t>
  </si>
  <si>
    <t>Listar requerimientos 1 y 2</t>
  </si>
  <si>
    <t>Diseñar Story Boars</t>
  </si>
  <si>
    <t>Diagramar maquina de estados</t>
  </si>
  <si>
    <t>Diseño preliminar del tablero modular</t>
  </si>
  <si>
    <t>Aspectos pedagogicos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</si>
</sst>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164" formatCode="_(* #,##0.00_);_(* \(#,##0.00\);_(* &quot;-&quot;??_);_(@_)"/>
    <numFmt numFmtId="165" formatCode="m/d/yy;@"/>
    <numFmt numFmtId="166" formatCode="ddd\,\ m/d/yyyy"/>
    <numFmt numFmtId="167" formatCode="mmm\ d\,\ yyyy"/>
    <numFmt numFmtId="168" formatCode="d"/>
    <numFmt numFmtId="169" formatCode="dd/mm/yy;@"/>
    <numFmt numFmtId="170" formatCode="ddd\,\ d/m/yyyy"/>
  </numFmts>
  <fonts count="23" x14ac:knownFonts="1">
    <font>
      <sz val="11"/>
      <color theme="1"/>
      <name val="Arial"/>
      <family val="2"/>
      <scheme val="minor"/>
    </font>
    <font>
      <sz val="10"/>
      <name val="Arial"/>
      <family val="2"/>
      <scheme val="minor"/>
    </font>
    <font>
      <u/>
      <sz val="11"/>
      <color indexed="12"/>
      <name val="Arial"/>
      <family val="2"/>
    </font>
    <font>
      <sz val="11"/>
      <name val="Arial"/>
      <family val="2"/>
      <scheme val="minor"/>
    </font>
    <font>
      <sz val="11"/>
      <color theme="1"/>
      <name val="Arial"/>
      <family val="2"/>
      <scheme val="minor"/>
    </font>
    <font>
      <sz val="14"/>
      <color theme="1"/>
      <name val="Arial"/>
      <family val="2"/>
      <scheme val="minor"/>
    </font>
    <font>
      <b/>
      <sz val="22"/>
      <color theme="1" tint="0.34998626667073579"/>
      <name val="Arial Black"/>
      <family val="2"/>
      <scheme val="major"/>
    </font>
    <font>
      <sz val="11"/>
      <color theme="0"/>
      <name val="Arial"/>
      <family val="2"/>
      <scheme val="minor"/>
    </font>
    <font>
      <sz val="10"/>
      <name val="Arial"/>
      <family val="2"/>
    </font>
    <font>
      <b/>
      <sz val="20"/>
      <color theme="4" tint="-0.249977111117893"/>
      <name val="Arial"/>
      <family val="2"/>
    </font>
    <font>
      <sz val="11"/>
      <color theme="1"/>
      <name val="Arial"/>
      <family val="2"/>
    </font>
    <font>
      <sz val="16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8"/>
      <name val="Arial"/>
      <family val="2"/>
      <scheme val="minor"/>
    </font>
    <font>
      <b/>
      <sz val="8"/>
      <color theme="1"/>
      <name val="Arial"/>
      <family val="2"/>
      <scheme val="minor"/>
    </font>
    <font>
      <b/>
      <sz val="12"/>
      <color theme="1"/>
      <name val="Arial"/>
      <family val="2"/>
      <scheme val="minor"/>
    </font>
    <font>
      <b/>
      <sz val="16"/>
      <color theme="9"/>
      <name val="Arial"/>
      <family val="2"/>
      <scheme val="minor"/>
    </font>
    <font>
      <b/>
      <sz val="16"/>
      <color theme="9"/>
      <name val="Arial Black"/>
      <family val="2"/>
      <scheme val="major"/>
    </font>
    <font>
      <b/>
      <sz val="11"/>
      <color theme="1"/>
      <name val="Arial"/>
      <family val="2"/>
      <scheme val="minor"/>
    </font>
    <font>
      <sz val="48"/>
      <color theme="4"/>
      <name val="Arial"/>
      <family val="2"/>
      <scheme val="minor"/>
    </font>
    <font>
      <b/>
      <sz val="16"/>
      <color rgb="FF00B050"/>
      <name val="Arial"/>
      <family val="2"/>
      <scheme val="minor"/>
    </font>
    <font>
      <b/>
      <sz val="40"/>
      <color theme="3" tint="0.499984740745262"/>
      <name val="Arial Black"/>
      <family val="2"/>
      <scheme val="maj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theme="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/>
      <right/>
      <top style="medium">
        <color theme="0" tint="-0.14996795556505021"/>
      </top>
      <bottom style="medium">
        <color theme="0" tint="-0.1499679555650502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14993743705557422"/>
      </left>
      <right style="thin">
        <color theme="0" tint="-0.14993743705557422"/>
      </right>
      <top/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/>
      <right/>
      <top style="thin">
        <color theme="5" tint="0.59996337778862885"/>
      </top>
      <bottom style="thin">
        <color theme="5" tint="0.59996337778862885"/>
      </bottom>
      <diagonal/>
    </border>
    <border>
      <left/>
      <right/>
      <top/>
      <bottom style="thin">
        <color theme="4" tint="0.59996337778862885"/>
      </bottom>
      <diagonal/>
    </border>
    <border>
      <left/>
      <right/>
      <top style="thin">
        <color theme="4" tint="0.59996337778862885"/>
      </top>
      <bottom style="thin">
        <color theme="4" tint="0.59996337778862885"/>
      </bottom>
      <diagonal/>
    </border>
    <border>
      <left/>
      <right/>
      <top style="thin">
        <color theme="6" tint="0.59996337778862885"/>
      </top>
      <bottom style="thin">
        <color theme="6" tint="0.59996337778862885"/>
      </bottom>
      <diagonal/>
    </border>
    <border>
      <left/>
      <right/>
      <top style="thin">
        <color theme="8" tint="0.59996337778862885"/>
      </top>
      <bottom style="thin">
        <color theme="8" tint="0.59996337778862885"/>
      </bottom>
      <diagonal/>
    </border>
    <border>
      <left/>
      <right/>
      <top style="thin">
        <color theme="0" tint="-4.9989318521683403E-2"/>
      </top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 style="thin">
        <color theme="1" tint="0.499984740745262"/>
      </top>
      <bottom/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</borders>
  <cellStyleXfs count="13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9" fontId="4" fillId="0" borderId="0" applyFont="0" applyFill="0" applyBorder="0" applyAlignment="0" applyProtection="0"/>
    <xf numFmtId="0" fontId="7" fillId="0" borderId="0"/>
    <xf numFmtId="164" fontId="4" fillId="0" borderId="2" applyFont="0" applyFill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Alignment="0" applyProtection="0"/>
    <xf numFmtId="0" fontId="5" fillId="0" borderId="0" applyNumberFormat="0" applyFill="0" applyProtection="0">
      <alignment vertical="top"/>
    </xf>
    <xf numFmtId="0" fontId="4" fillId="0" borderId="0" applyNumberFormat="0" applyFill="0" applyProtection="0">
      <alignment horizontal="right" indent="1"/>
    </xf>
    <xf numFmtId="166" fontId="4" fillId="0" borderId="2">
      <alignment horizontal="center" vertical="center"/>
    </xf>
    <xf numFmtId="165" fontId="4" fillId="0" borderId="1" applyFill="0">
      <alignment horizontal="center" vertical="center"/>
    </xf>
    <xf numFmtId="0" fontId="4" fillId="0" borderId="1" applyFill="0">
      <alignment horizontal="center" vertical="center"/>
    </xf>
    <xf numFmtId="0" fontId="4" fillId="0" borderId="1" applyFill="0">
      <alignment horizontal="left" vertical="center" indent="2"/>
    </xf>
  </cellStyleXfs>
  <cellXfs count="88">
    <xf numFmtId="0" fontId="0" fillId="0" borderId="0" xfId="0"/>
    <xf numFmtId="0" fontId="1" fillId="0" borderId="0" xfId="0" applyFont="1"/>
    <xf numFmtId="0" fontId="3" fillId="0" borderId="1" xfId="0" applyFont="1" applyBorder="1" applyAlignment="1">
      <alignment horizontal="center" vertical="center"/>
    </xf>
    <xf numFmtId="0" fontId="7" fillId="0" borderId="0" xfId="3"/>
    <xf numFmtId="0" fontId="7" fillId="0" borderId="0" xfId="3" applyAlignment="1">
      <alignment wrapText="1"/>
    </xf>
    <xf numFmtId="0" fontId="3" fillId="0" borderId="0" xfId="0" applyFont="1" applyAlignment="1">
      <alignment horizontal="center" vertical="center"/>
    </xf>
    <xf numFmtId="0" fontId="9" fillId="0" borderId="0" xfId="0" applyFont="1"/>
    <xf numFmtId="0" fontId="8" fillId="0" borderId="0" xfId="0" applyFont="1"/>
    <xf numFmtId="0" fontId="10" fillId="0" borderId="0" xfId="0" applyFont="1"/>
    <xf numFmtId="0" fontId="11" fillId="0" borderId="0" xfId="0" applyFont="1"/>
    <xf numFmtId="0" fontId="4" fillId="0" borderId="0" xfId="0" applyFont="1"/>
    <xf numFmtId="0" fontId="4" fillId="0" borderId="0" xfId="8">
      <alignment horizontal="right" indent="1"/>
    </xf>
    <xf numFmtId="168" fontId="14" fillId="4" borderId="18" xfId="0" applyNumberFormat="1" applyFont="1" applyFill="1" applyBorder="1" applyAlignment="1">
      <alignment horizontal="center" vertical="center"/>
    </xf>
    <xf numFmtId="168" fontId="14" fillId="4" borderId="16" xfId="0" applyNumberFormat="1" applyFont="1" applyFill="1" applyBorder="1" applyAlignment="1">
      <alignment horizontal="center" vertical="center"/>
    </xf>
    <xf numFmtId="168" fontId="14" fillId="4" borderId="17" xfId="0" applyNumberFormat="1" applyFont="1" applyFill="1" applyBorder="1" applyAlignment="1">
      <alignment horizontal="center" vertical="center"/>
    </xf>
    <xf numFmtId="0" fontId="15" fillId="2" borderId="15" xfId="0" applyFont="1" applyFill="1" applyBorder="1" applyAlignment="1">
      <alignment horizontal="center" vertical="center" shrinkToFit="1"/>
    </xf>
    <xf numFmtId="0" fontId="15" fillId="2" borderId="12" xfId="0" applyFont="1" applyFill="1" applyBorder="1" applyAlignment="1">
      <alignment horizontal="center" vertical="center" shrinkToFit="1"/>
    </xf>
    <xf numFmtId="0" fontId="15" fillId="2" borderId="13" xfId="0" applyFont="1" applyFill="1" applyBorder="1" applyAlignment="1">
      <alignment horizontal="center" vertical="center" shrinkToFit="1"/>
    </xf>
    <xf numFmtId="0" fontId="12" fillId="0" borderId="0" xfId="0" applyFont="1"/>
    <xf numFmtId="0" fontId="12" fillId="0" borderId="0" xfId="0" applyFont="1" applyAlignment="1">
      <alignment wrapText="1"/>
    </xf>
    <xf numFmtId="0" fontId="4" fillId="0" borderId="3" xfId="0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4" fillId="0" borderId="4" xfId="0" applyFont="1" applyBorder="1" applyAlignment="1">
      <alignment vertical="center"/>
    </xf>
    <xf numFmtId="0" fontId="4" fillId="0" borderId="4" xfId="0" applyFont="1" applyBorder="1" applyAlignment="1">
      <alignment horizontal="right" vertical="center"/>
    </xf>
    <xf numFmtId="0" fontId="17" fillId="0" borderId="0" xfId="7" applyFont="1" applyAlignment="1">
      <alignment horizontal="left" vertical="center" indent="1"/>
    </xf>
    <xf numFmtId="0" fontId="16" fillId="5" borderId="0" xfId="0" applyFont="1" applyFill="1" applyAlignment="1">
      <alignment horizontal="left" vertical="center" indent="1"/>
    </xf>
    <xf numFmtId="0" fontId="12" fillId="5" borderId="0" xfId="11" applyFont="1" applyFill="1" applyBorder="1" applyAlignment="1">
      <alignment vertical="center"/>
    </xf>
    <xf numFmtId="9" fontId="1" fillId="5" borderId="0" xfId="2" applyFont="1" applyFill="1" applyBorder="1" applyAlignment="1">
      <alignment horizontal="center" vertical="center"/>
    </xf>
    <xf numFmtId="0" fontId="12" fillId="6" borderId="6" xfId="12" applyFont="1" applyFill="1" applyBorder="1">
      <alignment horizontal="left" vertical="center" indent="2"/>
    </xf>
    <xf numFmtId="9" fontId="1" fillId="6" borderId="6" xfId="2" applyFont="1" applyFill="1" applyBorder="1" applyAlignment="1">
      <alignment horizontal="center" vertical="center"/>
    </xf>
    <xf numFmtId="0" fontId="12" fillId="6" borderId="7" xfId="12" applyFont="1" applyFill="1" applyBorder="1">
      <alignment horizontal="left" vertical="center" indent="2"/>
    </xf>
    <xf numFmtId="9" fontId="1" fillId="6" borderId="7" xfId="2" applyFont="1" applyFill="1" applyBorder="1" applyAlignment="1">
      <alignment horizontal="center" vertical="center"/>
    </xf>
    <xf numFmtId="0" fontId="12" fillId="6" borderId="5" xfId="12" applyFont="1" applyFill="1" applyBorder="1">
      <alignment horizontal="left" vertical="center" indent="2"/>
    </xf>
    <xf numFmtId="9" fontId="1" fillId="6" borderId="5" xfId="2" applyFont="1" applyFill="1" applyBorder="1" applyAlignment="1">
      <alignment horizontal="center" vertical="center"/>
    </xf>
    <xf numFmtId="0" fontId="12" fillId="6" borderId="8" xfId="12" applyFont="1" applyFill="1" applyBorder="1">
      <alignment horizontal="left" vertical="center" indent="2"/>
    </xf>
    <xf numFmtId="9" fontId="1" fillId="6" borderId="8" xfId="2" applyFont="1" applyFill="1" applyBorder="1" applyAlignment="1">
      <alignment horizontal="center" vertical="center"/>
    </xf>
    <xf numFmtId="9" fontId="1" fillId="6" borderId="9" xfId="2" applyFont="1" applyFill="1" applyBorder="1" applyAlignment="1">
      <alignment horizontal="center" vertical="center"/>
    </xf>
    <xf numFmtId="0" fontId="12" fillId="6" borderId="5" xfId="12" applyFont="1" applyFill="1" applyBorder="1" applyAlignment="1">
      <alignment horizontal="left" vertical="center" wrapText="1" indent="2"/>
    </xf>
    <xf numFmtId="169" fontId="8" fillId="0" borderId="0" xfId="0" applyNumberFormat="1" applyFont="1" applyAlignment="1">
      <alignment horizontal="center"/>
    </xf>
    <xf numFmtId="169" fontId="8" fillId="0" borderId="0" xfId="0" applyNumberFormat="1" applyFont="1" applyAlignment="1">
      <alignment horizontal="center" vertical="center"/>
    </xf>
    <xf numFmtId="169" fontId="10" fillId="0" borderId="0" xfId="0" applyNumberFormat="1" applyFont="1" applyAlignment="1">
      <alignment horizontal="center"/>
    </xf>
    <xf numFmtId="169" fontId="10" fillId="0" borderId="0" xfId="0" applyNumberFormat="1" applyFont="1"/>
    <xf numFmtId="169" fontId="4" fillId="0" borderId="0" xfId="0" applyNumberFormat="1" applyFont="1" applyAlignment="1">
      <alignment horizontal="center"/>
    </xf>
    <xf numFmtId="169" fontId="4" fillId="0" borderId="0" xfId="0" applyNumberFormat="1" applyFont="1"/>
    <xf numFmtId="169" fontId="4" fillId="0" borderId="0" xfId="0" applyNumberFormat="1" applyFont="1" applyAlignment="1">
      <alignment horizontal="left" indent="1"/>
    </xf>
    <xf numFmtId="169" fontId="12" fillId="0" borderId="0" xfId="0" applyNumberFormat="1" applyFont="1"/>
    <xf numFmtId="169" fontId="12" fillId="5" borderId="0" xfId="0" applyNumberFormat="1" applyFont="1" applyFill="1" applyAlignment="1">
      <alignment horizontal="center" vertical="center"/>
    </xf>
    <xf numFmtId="169" fontId="1" fillId="5" borderId="0" xfId="0" applyNumberFormat="1" applyFont="1" applyFill="1" applyAlignment="1">
      <alignment horizontal="center" vertical="center"/>
    </xf>
    <xf numFmtId="169" fontId="12" fillId="6" borderId="6" xfId="10" applyNumberFormat="1" applyFont="1" applyFill="1" applyBorder="1">
      <alignment horizontal="center" vertical="center"/>
    </xf>
    <xf numFmtId="169" fontId="12" fillId="6" borderId="7" xfId="10" applyNumberFormat="1" applyFont="1" applyFill="1" applyBorder="1">
      <alignment horizontal="center" vertical="center"/>
    </xf>
    <xf numFmtId="169" fontId="12" fillId="6" borderId="5" xfId="10" applyNumberFormat="1" applyFont="1" applyFill="1" applyBorder="1">
      <alignment horizontal="center" vertical="center"/>
    </xf>
    <xf numFmtId="169" fontId="12" fillId="6" borderId="8" xfId="10" applyNumberFormat="1" applyFont="1" applyFill="1" applyBorder="1">
      <alignment horizontal="center" vertical="center"/>
    </xf>
    <xf numFmtId="169" fontId="12" fillId="6" borderId="9" xfId="10" applyNumberFormat="1" applyFont="1" applyFill="1" applyBorder="1">
      <alignment horizontal="center" vertical="center"/>
    </xf>
    <xf numFmtId="169" fontId="0" fillId="0" borderId="0" xfId="0" applyNumberFormat="1" applyAlignment="1">
      <alignment horizontal="center"/>
    </xf>
    <xf numFmtId="169" fontId="0" fillId="0" borderId="0" xfId="0" applyNumberFormat="1"/>
    <xf numFmtId="0" fontId="2" fillId="0" borderId="0" xfId="1" applyAlignment="1" applyProtection="1">
      <alignment horizontal="left" indent="1"/>
    </xf>
    <xf numFmtId="0" fontId="12" fillId="6" borderId="0" xfId="12" applyFont="1" applyFill="1" applyBorder="1" applyAlignment="1">
      <alignment horizontal="left" vertical="center" wrapText="1" indent="2"/>
    </xf>
    <xf numFmtId="0" fontId="1" fillId="0" borderId="0" xfId="1" applyFont="1" applyAlignment="1" applyProtection="1">
      <alignment horizontal="left" vertical="center"/>
    </xf>
    <xf numFmtId="0" fontId="19" fillId="0" borderId="0" xfId="0" applyFont="1" applyAlignment="1">
      <alignment horizontal="right" vertical="center"/>
    </xf>
    <xf numFmtId="0" fontId="19" fillId="0" borderId="0" xfId="0" applyFont="1" applyAlignment="1">
      <alignment horizontal="right"/>
    </xf>
    <xf numFmtId="0" fontId="21" fillId="0" borderId="0" xfId="6" applyFont="1" applyAlignment="1">
      <alignment horizontal="left" vertical="center" indent="1"/>
    </xf>
    <xf numFmtId="0" fontId="22" fillId="0" borderId="0" xfId="5" applyFont="1" applyAlignment="1">
      <alignment horizontal="left" vertical="center"/>
    </xf>
    <xf numFmtId="0" fontId="20" fillId="7" borderId="0" xfId="0" applyFont="1" applyFill="1" applyAlignment="1">
      <alignment horizontal="center" vertical="center"/>
    </xf>
    <xf numFmtId="0" fontId="20" fillId="7" borderId="19" xfId="0" applyFont="1" applyFill="1" applyBorder="1" applyAlignment="1">
      <alignment horizontal="center" vertical="center"/>
    </xf>
    <xf numFmtId="0" fontId="7" fillId="0" borderId="0" xfId="3" applyAlignment="1">
      <alignment wrapText="1"/>
    </xf>
    <xf numFmtId="0" fontId="13" fillId="3" borderId="14" xfId="0" applyFont="1" applyFill="1" applyBorder="1" applyAlignment="1">
      <alignment horizontal="left" vertical="center" indent="1"/>
    </xf>
    <xf numFmtId="0" fontId="4" fillId="2" borderId="19" xfId="0" applyFont="1" applyFill="1" applyBorder="1" applyAlignment="1">
      <alignment horizontal="left" indent="1"/>
    </xf>
    <xf numFmtId="0" fontId="13" fillId="3" borderId="14" xfId="0" applyFont="1" applyFill="1" applyBorder="1" applyAlignment="1">
      <alignment vertical="center"/>
    </xf>
    <xf numFmtId="0" fontId="4" fillId="2" borderId="19" xfId="0" applyFont="1" applyFill="1" applyBorder="1"/>
    <xf numFmtId="0" fontId="13" fillId="3" borderId="14" xfId="0" applyFont="1" applyFill="1" applyBorder="1" applyAlignment="1">
      <alignment horizontal="center" vertical="center"/>
    </xf>
    <xf numFmtId="169" fontId="13" fillId="3" borderId="14" xfId="0" applyNumberFormat="1" applyFont="1" applyFill="1" applyBorder="1" applyAlignment="1">
      <alignment horizontal="center" vertical="center"/>
    </xf>
    <xf numFmtId="169" fontId="4" fillId="2" borderId="19" xfId="0" applyNumberFormat="1" applyFont="1" applyFill="1" applyBorder="1"/>
    <xf numFmtId="170" fontId="18" fillId="0" borderId="0" xfId="9" applyNumberFormat="1" applyFont="1" applyBorder="1" applyAlignment="1">
      <alignment horizontal="center"/>
    </xf>
    <xf numFmtId="0" fontId="17" fillId="0" borderId="0" xfId="8" applyFont="1" applyAlignment="1">
      <alignment horizontal="right"/>
    </xf>
    <xf numFmtId="0" fontId="4" fillId="0" borderId="0" xfId="0" applyFont="1" applyAlignment="1">
      <alignment horizontal="right"/>
    </xf>
    <xf numFmtId="167" fontId="12" fillId="2" borderId="11" xfId="0" applyNumberFormat="1" applyFont="1" applyFill="1" applyBorder="1" applyAlignment="1">
      <alignment horizontal="center" vertical="center" wrapText="1"/>
    </xf>
    <xf numFmtId="167" fontId="12" fillId="2" borderId="17" xfId="0" applyNumberFormat="1" applyFont="1" applyFill="1" applyBorder="1" applyAlignment="1">
      <alignment horizontal="center" vertical="center" wrapText="1"/>
    </xf>
    <xf numFmtId="167" fontId="12" fillId="2" borderId="16" xfId="0" applyNumberFormat="1" applyFont="1" applyFill="1" applyBorder="1" applyAlignment="1">
      <alignment horizontal="center" vertical="center" wrapText="1"/>
    </xf>
    <xf numFmtId="0" fontId="12" fillId="6" borderId="6" xfId="11" applyFont="1" applyFill="1" applyBorder="1" applyAlignment="1">
      <alignment horizontal="center" vertical="center"/>
    </xf>
    <xf numFmtId="0" fontId="12" fillId="6" borderId="5" xfId="11" applyFont="1" applyFill="1" applyBorder="1" applyAlignment="1">
      <alignment horizontal="center" vertical="center"/>
    </xf>
    <xf numFmtId="0" fontId="12" fillId="6" borderId="0" xfId="11" applyFont="1" applyFill="1" applyBorder="1" applyAlignment="1">
      <alignment horizontal="center" vertical="center"/>
    </xf>
    <xf numFmtId="9" fontId="1" fillId="6" borderId="0" xfId="2" applyFont="1" applyFill="1" applyBorder="1" applyAlignment="1">
      <alignment horizontal="center" vertical="center"/>
    </xf>
    <xf numFmtId="169" fontId="12" fillId="6" borderId="0" xfId="10" applyNumberFormat="1" applyFont="1" applyFill="1" applyBorder="1">
      <alignment horizontal="center" vertical="center"/>
    </xf>
    <xf numFmtId="0" fontId="12" fillId="6" borderId="8" xfId="11" applyFont="1" applyFill="1" applyBorder="1" applyAlignment="1">
      <alignment horizontal="center" vertical="center"/>
    </xf>
    <xf numFmtId="0" fontId="12" fillId="6" borderId="9" xfId="11" applyFont="1" applyFill="1" applyBorder="1" applyAlignment="1">
      <alignment horizontal="center" vertical="center"/>
    </xf>
    <xf numFmtId="167" fontId="12" fillId="2" borderId="18" xfId="0" applyNumberFormat="1" applyFont="1" applyFill="1" applyBorder="1" applyAlignment="1">
      <alignment horizontal="center" vertical="center" wrapText="1"/>
    </xf>
    <xf numFmtId="0" fontId="12" fillId="6" borderId="6" xfId="11" applyFont="1" applyFill="1" applyBorder="1" applyAlignment="1">
      <alignment horizontal="center" vertical="center" wrapText="1"/>
    </xf>
  </cellXfs>
  <cellStyles count="13">
    <cellStyle name="Date" xfId="10" xr:uid="{229918B6-DD13-4F5A-97B9-305F7E002AA3}"/>
    <cellStyle name="Encabezado 1" xfId="6" builtinId="16" customBuiltin="1"/>
    <cellStyle name="Hipervínculo" xfId="1" builtinId="8" customBuiltin="1"/>
    <cellStyle name="Millares" xfId="4" builtinId="3" customBuiltin="1"/>
    <cellStyle name="Name" xfId="11" xr:uid="{B2D3C1EE-6B41-4801-AAFC-C2274E49E503}"/>
    <cellStyle name="Normal" xfId="0" builtinId="0"/>
    <cellStyle name="Porcentaje" xfId="2" builtinId="5"/>
    <cellStyle name="Project Start" xfId="9" xr:uid="{8EB8A09A-C31C-40A3-B2C1-9449520178B8}"/>
    <cellStyle name="Task" xfId="12" xr:uid="{6391D789-272B-4DD2-9BF3-2CDCF610FA41}"/>
    <cellStyle name="Título" xfId="5" builtinId="15" customBuiltin="1"/>
    <cellStyle name="Título 2" xfId="7" builtinId="17" customBuiltin="1"/>
    <cellStyle name="Título 3" xfId="8" builtinId="18" customBuiltin="1"/>
    <cellStyle name="zHiddenText" xfId="3" xr:uid="{26E66EE6-E33F-4D77-BAE4-0FB4F5BBF673}"/>
  </cellStyles>
  <dxfs count="88">
    <dxf>
      <fill>
        <patternFill>
          <bgColor theme="4" tint="0.39994506668294322"/>
        </patternFill>
      </fill>
      <border>
        <left/>
        <right/>
        <top style="thin">
          <color theme="0" tint="-4.9989318521683403E-2"/>
        </top>
        <bottom style="thin">
          <color theme="0" tint="-4.9989318521683403E-2"/>
        </bottom>
      </border>
    </dxf>
    <dxf>
      <fill>
        <patternFill>
          <bgColor theme="4" tint="0.79998168889431442"/>
        </patternFill>
      </fill>
      <border>
        <top style="thin">
          <color theme="0" tint="-4.9989318521683403E-2"/>
        </top>
        <bottom style="thin">
          <color theme="0" tint="-4.9989318521683403E-2"/>
        </bottom>
      </border>
    </dxf>
    <dxf>
      <fill>
        <patternFill>
          <bgColor theme="4" tint="0.39994506668294322"/>
        </patternFill>
      </fill>
      <border>
        <left/>
        <right/>
        <top style="thin">
          <color theme="0" tint="-4.9989318521683403E-2"/>
        </top>
        <bottom style="thin">
          <color theme="0" tint="-4.9989318521683403E-2"/>
        </bottom>
      </border>
    </dxf>
    <dxf>
      <border>
        <left style="thin">
          <color theme="5"/>
        </left>
        <right style="thin">
          <color theme="5"/>
        </right>
        <vertical/>
        <horizontal/>
      </border>
    </dxf>
    <dxf>
      <fill>
        <patternFill>
          <bgColor theme="4" tint="0.39994506668294322"/>
        </patternFill>
      </fill>
      <border>
        <left/>
        <right/>
        <top style="thin">
          <color theme="0" tint="-4.9989318521683403E-2"/>
        </top>
        <bottom style="thin">
          <color theme="0" tint="-4.9989318521683403E-2"/>
        </bottom>
      </border>
    </dxf>
    <dxf>
      <fill>
        <patternFill>
          <bgColor theme="4" tint="0.79998168889431442"/>
        </patternFill>
      </fill>
      <border>
        <top style="thin">
          <color theme="0" tint="-4.9989318521683403E-2"/>
        </top>
        <bottom style="thin">
          <color theme="0" tint="-4.9989318521683403E-2"/>
        </bottom>
      </border>
    </dxf>
    <dxf>
      <fill>
        <patternFill>
          <bgColor theme="4" tint="0.39994506668294322"/>
        </patternFill>
      </fill>
      <border>
        <left/>
        <right/>
        <top style="thin">
          <color theme="0" tint="-4.9989318521683403E-2"/>
        </top>
        <bottom style="thin">
          <color theme="0" tint="-4.9989318521683403E-2"/>
        </bottom>
      </border>
    </dxf>
    <dxf>
      <border>
        <left style="thin">
          <color theme="5"/>
        </left>
        <right style="thin">
          <color theme="5"/>
        </right>
        <vertical/>
        <horizontal/>
      </border>
    </dxf>
    <dxf>
      <fill>
        <patternFill>
          <bgColor theme="4" tint="0.39994506668294322"/>
        </patternFill>
      </fill>
      <border>
        <left/>
        <right/>
        <top style="thin">
          <color theme="0" tint="-4.9989318521683403E-2"/>
        </top>
        <bottom style="thin">
          <color theme="0" tint="-4.9989318521683403E-2"/>
        </bottom>
      </border>
    </dxf>
    <dxf>
      <fill>
        <patternFill>
          <bgColor theme="4" tint="0.79998168889431442"/>
        </patternFill>
      </fill>
      <border>
        <top style="thin">
          <color theme="0" tint="-4.9989318521683403E-2"/>
        </top>
        <bottom style="thin">
          <color theme="0" tint="-4.9989318521683403E-2"/>
        </bottom>
      </border>
    </dxf>
    <dxf>
      <fill>
        <patternFill>
          <bgColor theme="4" tint="0.39994506668294322"/>
        </patternFill>
      </fill>
      <border>
        <left/>
        <right/>
        <top style="thin">
          <color theme="0" tint="-4.9989318521683403E-2"/>
        </top>
        <bottom style="thin">
          <color theme="0" tint="-4.9989318521683403E-2"/>
        </bottom>
      </border>
    </dxf>
    <dxf>
      <border>
        <left style="thin">
          <color theme="5"/>
        </left>
        <right style="thin">
          <color theme="5"/>
        </right>
        <vertical/>
        <horizontal/>
      </border>
    </dxf>
    <dxf>
      <fill>
        <patternFill>
          <bgColor theme="4" tint="0.39994506668294322"/>
        </patternFill>
      </fill>
      <border>
        <left/>
        <right/>
        <top style="thin">
          <color theme="0" tint="-4.9989318521683403E-2"/>
        </top>
        <bottom style="thin">
          <color theme="0" tint="-4.9989318521683403E-2"/>
        </bottom>
      </border>
    </dxf>
    <dxf>
      <fill>
        <patternFill>
          <bgColor theme="4" tint="0.79998168889431442"/>
        </patternFill>
      </fill>
      <border>
        <top style="thin">
          <color theme="0" tint="-4.9989318521683403E-2"/>
        </top>
        <bottom style="thin">
          <color theme="0" tint="-4.9989318521683403E-2"/>
        </bottom>
      </border>
    </dxf>
    <dxf>
      <fill>
        <patternFill>
          <bgColor theme="4" tint="0.39994506668294322"/>
        </patternFill>
      </fill>
      <border>
        <left/>
        <right/>
        <top style="thin">
          <color theme="0" tint="-4.9989318521683403E-2"/>
        </top>
        <bottom style="thin">
          <color theme="0" tint="-4.9989318521683403E-2"/>
        </bottom>
      </border>
    </dxf>
    <dxf>
      <border>
        <left style="thin">
          <color theme="5"/>
        </left>
        <right style="thin">
          <color theme="5"/>
        </right>
        <vertical/>
        <horizontal/>
      </border>
    </dxf>
    <dxf>
      <fill>
        <patternFill>
          <bgColor theme="4" tint="0.39994506668294322"/>
        </patternFill>
      </fill>
      <border>
        <left/>
        <right/>
        <top style="thin">
          <color theme="0" tint="-4.9989318521683403E-2"/>
        </top>
        <bottom style="thin">
          <color theme="0" tint="-4.9989318521683403E-2"/>
        </bottom>
      </border>
    </dxf>
    <dxf>
      <fill>
        <patternFill>
          <bgColor theme="4" tint="0.79998168889431442"/>
        </patternFill>
      </fill>
      <border>
        <top style="thin">
          <color theme="0" tint="-4.9989318521683403E-2"/>
        </top>
        <bottom style="thin">
          <color theme="0" tint="-4.9989318521683403E-2"/>
        </bottom>
      </border>
    </dxf>
    <dxf>
      <fill>
        <patternFill>
          <bgColor theme="4" tint="0.39994506668294322"/>
        </patternFill>
      </fill>
      <border>
        <left/>
        <right/>
        <top style="thin">
          <color theme="0" tint="-4.9989318521683403E-2"/>
        </top>
        <bottom style="thin">
          <color theme="0" tint="-4.9989318521683403E-2"/>
        </bottom>
      </border>
    </dxf>
    <dxf>
      <border>
        <left style="thin">
          <color theme="5"/>
        </left>
        <right style="thin">
          <color theme="5"/>
        </right>
        <vertical/>
        <horizontal/>
      </border>
    </dxf>
    <dxf>
      <fill>
        <patternFill>
          <bgColor theme="4" tint="0.39994506668294322"/>
        </patternFill>
      </fill>
      <border>
        <left/>
        <right/>
        <top style="thin">
          <color theme="0" tint="-4.9989318521683403E-2"/>
        </top>
        <bottom style="thin">
          <color theme="0" tint="-4.9989318521683403E-2"/>
        </bottom>
      </border>
    </dxf>
    <dxf>
      <fill>
        <patternFill>
          <bgColor theme="4" tint="0.79998168889431442"/>
        </patternFill>
      </fill>
      <border>
        <top style="thin">
          <color theme="0" tint="-4.9989318521683403E-2"/>
        </top>
        <bottom style="thin">
          <color theme="0" tint="-4.9989318521683403E-2"/>
        </bottom>
      </border>
    </dxf>
    <dxf>
      <fill>
        <patternFill>
          <bgColor theme="4" tint="0.39994506668294322"/>
        </patternFill>
      </fill>
      <border>
        <left/>
        <right/>
        <top style="thin">
          <color theme="0" tint="-4.9989318521683403E-2"/>
        </top>
        <bottom style="thin">
          <color theme="0" tint="-4.9989318521683403E-2"/>
        </bottom>
      </border>
    </dxf>
    <dxf>
      <fill>
        <patternFill>
          <bgColor theme="4" tint="0.39994506668294322"/>
        </patternFill>
      </fill>
      <border>
        <left/>
        <right/>
        <top style="thin">
          <color theme="0" tint="-4.9989318521683403E-2"/>
        </top>
        <bottom style="thin">
          <color theme="0" tint="-4.9989318521683403E-2"/>
        </bottom>
      </border>
    </dxf>
    <dxf>
      <fill>
        <patternFill>
          <bgColor theme="4" tint="0.79998168889431442"/>
        </patternFill>
      </fill>
      <border>
        <top style="thin">
          <color theme="0" tint="-4.9989318521683403E-2"/>
        </top>
        <bottom style="thin">
          <color theme="0" tint="-4.9989318521683403E-2"/>
        </bottom>
      </border>
    </dxf>
    <dxf>
      <fill>
        <patternFill>
          <bgColor theme="4" tint="0.39994506668294322"/>
        </patternFill>
      </fill>
      <border>
        <left/>
        <right/>
        <top style="thin">
          <color theme="0" tint="-4.9989318521683403E-2"/>
        </top>
        <bottom style="thin">
          <color theme="0" tint="-4.9989318521683403E-2"/>
        </bottom>
      </border>
    </dxf>
    <dxf>
      <border>
        <left style="thin">
          <color theme="5"/>
        </left>
        <right style="thin">
          <color theme="5"/>
        </right>
        <vertical/>
        <horizontal/>
      </border>
    </dxf>
    <dxf>
      <fill>
        <patternFill>
          <bgColor theme="4" tint="0.39994506668294322"/>
        </patternFill>
      </fill>
      <border>
        <left/>
        <right/>
        <top style="thin">
          <color theme="0" tint="-4.9989318521683403E-2"/>
        </top>
        <bottom style="thin">
          <color theme="0" tint="-4.9989318521683403E-2"/>
        </bottom>
      </border>
    </dxf>
    <dxf>
      <fill>
        <patternFill>
          <bgColor theme="4" tint="0.79998168889431442"/>
        </patternFill>
      </fill>
      <border>
        <top style="thin">
          <color theme="0" tint="-4.9989318521683403E-2"/>
        </top>
        <bottom style="thin">
          <color theme="0" tint="-4.9989318521683403E-2"/>
        </bottom>
      </border>
    </dxf>
    <dxf>
      <fill>
        <patternFill>
          <bgColor theme="4" tint="0.39994506668294322"/>
        </patternFill>
      </fill>
      <border>
        <left/>
        <right/>
        <top style="thin">
          <color theme="0" tint="-4.9989318521683403E-2"/>
        </top>
        <bottom style="thin">
          <color theme="0" tint="-4.9989318521683403E-2"/>
        </bottom>
      </border>
    </dxf>
    <dxf>
      <fill>
        <patternFill>
          <bgColor theme="4" tint="0.39994506668294322"/>
        </patternFill>
      </fill>
      <border>
        <left/>
        <right/>
        <top style="thin">
          <color theme="0" tint="-4.9989318521683403E-2"/>
        </top>
        <bottom style="thin">
          <color theme="0" tint="-4.9989318521683403E-2"/>
        </bottom>
      </border>
    </dxf>
    <dxf>
      <fill>
        <patternFill>
          <bgColor theme="4" tint="0.79998168889431442"/>
        </patternFill>
      </fill>
      <border>
        <top style="thin">
          <color theme="0" tint="-4.9989318521683403E-2"/>
        </top>
        <bottom style="thin">
          <color theme="0" tint="-4.9989318521683403E-2"/>
        </bottom>
      </border>
    </dxf>
    <dxf>
      <fill>
        <patternFill>
          <bgColor theme="4" tint="0.39994506668294322"/>
        </patternFill>
      </fill>
      <border>
        <left/>
        <right/>
        <top style="thin">
          <color theme="0" tint="-4.9989318521683403E-2"/>
        </top>
        <bottom style="thin">
          <color theme="0" tint="-4.9989318521683403E-2"/>
        </bottom>
      </border>
    </dxf>
    <dxf>
      <fill>
        <patternFill>
          <bgColor theme="4" tint="0.39994506668294322"/>
        </patternFill>
      </fill>
      <border>
        <left/>
        <right/>
        <top style="thin">
          <color theme="0" tint="-4.9989318521683403E-2"/>
        </top>
        <bottom style="thin">
          <color theme="0" tint="-4.9989318521683403E-2"/>
        </bottom>
      </border>
    </dxf>
    <dxf>
      <fill>
        <patternFill>
          <bgColor theme="4" tint="0.79998168889431442"/>
        </patternFill>
      </fill>
      <border>
        <top style="thin">
          <color theme="0" tint="-4.9989318521683403E-2"/>
        </top>
        <bottom style="thin">
          <color theme="0" tint="-4.9989318521683403E-2"/>
        </bottom>
      </border>
    </dxf>
    <dxf>
      <fill>
        <patternFill>
          <bgColor theme="4" tint="0.39994506668294322"/>
        </patternFill>
      </fill>
      <border>
        <left/>
        <right/>
        <top style="thin">
          <color theme="0" tint="-4.9989318521683403E-2"/>
        </top>
        <bottom style="thin">
          <color theme="0" tint="-4.9989318521683403E-2"/>
        </bottom>
      </border>
    </dxf>
    <dxf>
      <fill>
        <patternFill>
          <bgColor theme="4" tint="0.39994506668294322"/>
        </patternFill>
      </fill>
      <border>
        <left/>
        <right/>
        <top style="thin">
          <color theme="0" tint="-4.9989318521683403E-2"/>
        </top>
        <bottom style="thin">
          <color theme="0" tint="-4.9989318521683403E-2"/>
        </bottom>
      </border>
    </dxf>
    <dxf>
      <fill>
        <patternFill>
          <bgColor theme="4" tint="0.79998168889431442"/>
        </patternFill>
      </fill>
      <border>
        <top style="thin">
          <color theme="0" tint="-4.9989318521683403E-2"/>
        </top>
        <bottom style="thin">
          <color theme="0" tint="-4.9989318521683403E-2"/>
        </bottom>
      </border>
    </dxf>
    <dxf>
      <fill>
        <patternFill>
          <bgColor theme="4" tint="0.39994506668294322"/>
        </patternFill>
      </fill>
      <border>
        <left/>
        <right/>
        <top style="thin">
          <color theme="0" tint="-4.9989318521683403E-2"/>
        </top>
        <bottom style="thin">
          <color theme="0" tint="-4.9989318521683403E-2"/>
        </bottom>
      </border>
    </dxf>
    <dxf>
      <fill>
        <patternFill>
          <bgColor theme="4" tint="0.39994506668294322"/>
        </patternFill>
      </fill>
      <border>
        <left/>
        <right/>
        <top style="thin">
          <color theme="0" tint="-4.9989318521683403E-2"/>
        </top>
        <bottom style="thin">
          <color theme="0" tint="-4.9989318521683403E-2"/>
        </bottom>
      </border>
    </dxf>
    <dxf>
      <fill>
        <patternFill>
          <bgColor theme="4" tint="0.79998168889431442"/>
        </patternFill>
      </fill>
      <border>
        <top style="thin">
          <color theme="0" tint="-4.9989318521683403E-2"/>
        </top>
        <bottom style="thin">
          <color theme="0" tint="-4.9989318521683403E-2"/>
        </bottom>
      </border>
    </dxf>
    <dxf>
      <fill>
        <patternFill>
          <bgColor theme="4" tint="0.39994506668294322"/>
        </patternFill>
      </fill>
      <border>
        <left/>
        <right/>
        <top style="thin">
          <color theme="0" tint="-4.9989318521683403E-2"/>
        </top>
        <bottom style="thin">
          <color theme="0" tint="-4.9989318521683403E-2"/>
        </bottom>
      </border>
    </dxf>
    <dxf>
      <fill>
        <patternFill>
          <bgColor theme="4" tint="0.39994506668294322"/>
        </patternFill>
      </fill>
      <border>
        <left/>
        <right/>
        <top style="thin">
          <color theme="0" tint="-4.9989318521683403E-2"/>
        </top>
        <bottom style="thin">
          <color theme="0" tint="-4.9989318521683403E-2"/>
        </bottom>
      </border>
    </dxf>
    <dxf>
      <fill>
        <patternFill>
          <bgColor theme="4" tint="0.79998168889431442"/>
        </patternFill>
      </fill>
      <border>
        <top style="thin">
          <color theme="0" tint="-4.9989318521683403E-2"/>
        </top>
        <bottom style="thin">
          <color theme="0" tint="-4.9989318521683403E-2"/>
        </bottom>
      </border>
    </dxf>
    <dxf>
      <fill>
        <patternFill>
          <bgColor theme="4" tint="0.39994506668294322"/>
        </patternFill>
      </fill>
      <border>
        <left/>
        <right/>
        <top style="thin">
          <color theme="0" tint="-4.9989318521683403E-2"/>
        </top>
        <bottom style="thin">
          <color theme="0" tint="-4.9989318521683403E-2"/>
        </bottom>
      </border>
    </dxf>
    <dxf>
      <fill>
        <patternFill>
          <bgColor theme="5" tint="0.39994506668294322"/>
        </patternFill>
      </fill>
      <border>
        <left/>
        <right/>
        <top style="thin">
          <color theme="0" tint="-4.9989318521683403E-2"/>
        </top>
        <bottom style="thin">
          <color theme="0" tint="-4.9989318521683403E-2"/>
        </bottom>
      </border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  <border>
        <left/>
        <right/>
        <top style="thin">
          <color theme="0" tint="-4.9989318521683403E-2"/>
        </top>
        <bottom style="thin">
          <color theme="0" tint="-4.9989318521683403E-2"/>
        </bottom>
      </border>
    </dxf>
    <dxf>
      <border>
        <left style="thin">
          <color theme="5"/>
        </left>
        <right style="thin">
          <color theme="5"/>
        </right>
        <vertical/>
        <horizontal/>
      </border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  <border>
        <left/>
        <right/>
        <top style="thin">
          <color theme="0" tint="-4.9989318521683403E-2"/>
        </top>
        <bottom style="thin">
          <color theme="0" tint="-4.9989318521683403E-2"/>
        </bottom>
      </border>
    </dxf>
    <dxf>
      <border>
        <left style="thin">
          <color theme="5"/>
        </left>
        <right style="thin">
          <color theme="5"/>
        </right>
        <vertical/>
        <horizontal/>
      </border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  <border>
        <left/>
        <right/>
        <top style="thin">
          <color theme="0" tint="-4.9989318521683403E-2"/>
        </top>
        <bottom style="thin">
          <color theme="0" tint="-4.9989318521683403E-2"/>
        </bottom>
      </border>
    </dxf>
    <dxf>
      <border>
        <left style="thin">
          <color theme="5"/>
        </left>
        <right style="thin">
          <color theme="5"/>
        </right>
        <vertical/>
        <horizontal/>
      </border>
    </dxf>
    <dxf>
      <fill>
        <patternFill>
          <bgColor theme="5" tint="0.39994506668294322"/>
        </patternFill>
      </fill>
      <border>
        <left/>
        <right/>
        <top style="thin">
          <color theme="0" tint="-4.9989318521683403E-2"/>
        </top>
        <bottom style="thin">
          <color theme="0" tint="-4.9989318521683403E-2"/>
        </bottom>
      </border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  <border>
        <left/>
        <right/>
        <top style="thin">
          <color theme="0" tint="-4.9989318521683403E-2"/>
        </top>
        <bottom style="thin">
          <color theme="0" tint="-4.9989318521683403E-2"/>
        </bottom>
      </border>
    </dxf>
    <dxf>
      <border>
        <left style="thin">
          <color theme="5"/>
        </left>
        <right style="thin">
          <color theme="5"/>
        </right>
        <vertical/>
        <horizontal/>
      </border>
    </dxf>
    <dxf>
      <fill>
        <patternFill>
          <bgColor theme="5" tint="0.39994506668294322"/>
        </patternFill>
      </fill>
      <border>
        <left/>
        <right/>
        <top style="thin">
          <color theme="0" tint="-4.9989318521683403E-2"/>
        </top>
        <bottom style="thin">
          <color theme="0" tint="-4.9989318521683403E-2"/>
        </bottom>
      </border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  <border>
        <left/>
        <right/>
        <top style="thin">
          <color theme="0" tint="-4.9989318521683403E-2"/>
        </top>
        <bottom style="thin">
          <color theme="0" tint="-4.9989318521683403E-2"/>
        </bottom>
      </border>
    </dxf>
    <dxf>
      <border>
        <left style="thin">
          <color theme="5"/>
        </left>
        <right style="thin">
          <color theme="5"/>
        </right>
        <vertical/>
        <horizontal/>
      </border>
    </dxf>
    <dxf>
      <border>
        <left style="thin">
          <color theme="5"/>
        </left>
        <right style="thin">
          <color theme="5"/>
        </right>
        <vertical/>
        <horizontal/>
      </border>
    </dxf>
    <dxf>
      <fill>
        <patternFill>
          <bgColor theme="8"/>
        </patternFill>
      </fill>
      <border>
        <left/>
        <right/>
      </border>
    </dxf>
    <dxf>
      <fill>
        <patternFill>
          <bgColor theme="8" tint="0.59996337778862885"/>
        </patternFill>
      </fill>
      <border>
        <left/>
        <right/>
      </border>
    </dxf>
    <dxf>
      <fill>
        <patternFill>
          <bgColor theme="6" tint="0.39994506668294322"/>
        </patternFill>
      </fill>
      <border>
        <left/>
        <right/>
        <top style="thin">
          <color theme="0" tint="-4.9989318521683403E-2"/>
        </top>
        <bottom style="thin">
          <color theme="0" tint="-4.9989318521683403E-2"/>
        </bottom>
      </border>
    </dxf>
    <dxf>
      <fill>
        <patternFill>
          <bgColor theme="5" tint="0.39994506668294322"/>
        </patternFill>
      </fill>
      <border>
        <left/>
        <right/>
        <top style="thin">
          <color theme="0" tint="-4.9989318521683403E-2"/>
        </top>
        <bottom style="thin">
          <color theme="0" tint="-4.9989318521683403E-2"/>
        </bottom>
      </border>
    </dxf>
    <dxf>
      <fill>
        <patternFill>
          <bgColor theme="4" tint="0.39994506668294322"/>
        </patternFill>
      </fill>
      <border>
        <left/>
        <right/>
        <top style="thin">
          <color theme="0" tint="-4.9989318521683403E-2"/>
        </top>
        <bottom style="thin">
          <color theme="0" tint="-4.9989318521683403E-2"/>
        </bottom>
      </border>
    </dxf>
    <dxf>
      <border>
        <left style="thin">
          <color theme="5"/>
        </left>
        <right style="thin">
          <color theme="5"/>
        </right>
        <vertical/>
        <horizontal/>
      </border>
    </dxf>
    <dxf>
      <fill>
        <patternFill>
          <bgColor theme="6" tint="0.79998168889431442"/>
        </patternFill>
      </fill>
      <border>
        <top style="thin">
          <color theme="0" tint="-4.9989318521683403E-2"/>
        </top>
        <bottom style="thin">
          <color theme="0" tint="-4.9989318521683403E-2"/>
        </bottom>
      </border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  <border>
        <top style="thin">
          <color theme="0" tint="-4.9989318521683403E-2"/>
        </top>
        <bottom style="thin">
          <color theme="0" tint="-4.9989318521683403E-2"/>
        </bottom>
      </border>
    </dxf>
    <dxf>
      <fill>
        <patternFill>
          <bgColor theme="8"/>
        </patternFill>
      </fill>
      <border>
        <left/>
        <right/>
      </border>
    </dxf>
    <dxf>
      <fill>
        <patternFill>
          <bgColor theme="8" tint="0.59996337778862885"/>
        </patternFill>
      </fill>
      <border>
        <left/>
        <right/>
      </border>
    </dxf>
    <dxf>
      <fill>
        <patternFill>
          <bgColor theme="6" tint="0.39994506668294322"/>
        </patternFill>
      </fill>
      <border>
        <left/>
        <right/>
        <top style="thin">
          <color theme="0" tint="-4.9989318521683403E-2"/>
        </top>
        <bottom style="thin">
          <color theme="0" tint="-4.9989318521683403E-2"/>
        </bottom>
      </border>
    </dxf>
    <dxf>
      <fill>
        <patternFill>
          <bgColor theme="5" tint="0.39994506668294322"/>
        </patternFill>
      </fill>
      <border>
        <left/>
        <right/>
        <top style="thin">
          <color theme="0" tint="-4.9989318521683403E-2"/>
        </top>
        <bottom style="thin">
          <color theme="0" tint="-4.9989318521683403E-2"/>
        </bottom>
      </border>
    </dxf>
    <dxf>
      <fill>
        <patternFill>
          <bgColor theme="4" tint="0.39994506668294322"/>
        </patternFill>
      </fill>
      <border>
        <left/>
        <right/>
        <top style="thin">
          <color theme="0" tint="-4.9989318521683403E-2"/>
        </top>
        <bottom style="thin">
          <color theme="0" tint="-4.9989318521683403E-2"/>
        </bottom>
      </border>
    </dxf>
    <dxf>
      <border>
        <left style="thin">
          <color theme="5"/>
        </left>
        <right style="thin">
          <color theme="5"/>
        </right>
        <vertical/>
        <horizontal/>
      </border>
    </dxf>
    <dxf>
      <border>
        <left style="thin">
          <color theme="0" tint="-0.24994659260841701"/>
        </left>
      </border>
    </dxf>
    <dxf>
      <border>
        <left style="thin">
          <color theme="0" tint="-0.24994659260841701"/>
        </left>
      </border>
    </dxf>
    <dxf>
      <border>
        <top style="thin">
          <color theme="4" tint="0.39994506668294322"/>
        </top>
      </border>
    </dxf>
    <dxf>
      <fill>
        <patternFill>
          <bgColor theme="0" tint="-4.9989318521683403E-2"/>
        </patternFill>
      </fill>
      <border>
        <top style="thin">
          <color theme="4" tint="0.39994506668294322"/>
        </top>
      </border>
    </dxf>
    <dxf>
      <font>
        <b/>
        <color theme="1"/>
      </font>
    </dxf>
    <dxf>
      <font>
        <b val="0"/>
        <i val="0"/>
        <color theme="1"/>
      </font>
      <border>
        <left style="thin">
          <color theme="4"/>
        </left>
      </border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</dxfs>
  <tableStyles count="1" defaultTableStyle="TableStyleMedium2" defaultPivotStyle="PivotStyleLight16">
    <tableStyle name="ToDoList" pivot="0" count="9" xr9:uid="{00000000-0011-0000-FFFF-FFFF00000000}">
      <tableStyleElement type="wholeTable" dxfId="87"/>
      <tableStyleElement type="headerRow" dxfId="86"/>
      <tableStyleElement type="totalRow" dxfId="85"/>
      <tableStyleElement type="firstColumn" dxfId="84"/>
      <tableStyleElement type="lastColumn" dxfId="83"/>
      <tableStyleElement type="firstRowStripe" dxfId="82"/>
      <tableStyleElement type="secondRowStripe" dxfId="81"/>
      <tableStyleElement type="firstColumnStripe" dxfId="80"/>
      <tableStyleElement type="secondColumnStripe" dxfId="79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  <mruColors>
      <color rgb="FF215881"/>
      <color rgb="FF42648A"/>
      <color rgb="FF969696"/>
      <color rgb="FFC0C0C0"/>
      <color rgb="FF427FC2"/>
      <color rgb="FF44678E"/>
      <color rgb="FF4A6F9C"/>
      <color rgb="FF3969AD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TM16400962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6528F7"/>
      </a:accent1>
      <a:accent2>
        <a:srgbClr val="D800A6"/>
      </a:accent2>
      <a:accent3>
        <a:srgbClr val="7ECA9C"/>
      </a:accent3>
      <a:accent4>
        <a:srgbClr val="00ABB3"/>
      </a:accent4>
      <a:accent5>
        <a:srgbClr val="FFE227"/>
      </a:accent5>
      <a:accent6>
        <a:srgbClr val="1363DF"/>
      </a:accent6>
      <a:hlink>
        <a:srgbClr val="467886"/>
      </a:hlink>
      <a:folHlink>
        <a:srgbClr val="96607D"/>
      </a:folHlink>
    </a:clrScheme>
    <a:fontScheme name="Custom 32">
      <a:majorFont>
        <a:latin typeface="Arial Black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BL30"/>
  <sheetViews>
    <sheetView showGridLines="0" tabSelected="1" showRuler="0" topLeftCell="A12" zoomScaleNormal="100" zoomScalePageLayoutView="70" workbookViewId="0">
      <selection activeCell="I15" sqref="I15"/>
    </sheetView>
  </sheetViews>
  <sheetFormatPr baseColWidth="10" defaultColWidth="8.75" defaultRowHeight="30" customHeight="1" x14ac:dyDescent="0.2"/>
  <cols>
    <col min="1" max="1" width="2.75" style="3" customWidth="1"/>
    <col min="2" max="2" width="48.625" customWidth="1"/>
    <col min="3" max="3" width="17.375" bestFit="1" customWidth="1"/>
    <col min="4" max="4" width="10.75" customWidth="1"/>
    <col min="5" max="5" width="9.25" style="54" customWidth="1"/>
    <col min="6" max="6" width="9.625" style="55" customWidth="1"/>
    <col min="7" max="7" width="2.75" customWidth="1"/>
    <col min="8" max="8" width="6" hidden="1" customWidth="1"/>
    <col min="9" max="64" width="2.75" customWidth="1"/>
  </cols>
  <sheetData>
    <row r="1" spans="1:64" ht="49.5" customHeight="1" x14ac:dyDescent="0.5">
      <c r="A1" s="4"/>
      <c r="B1" s="62" t="s">
        <v>9</v>
      </c>
      <c r="C1" s="6"/>
      <c r="D1" s="7"/>
      <c r="E1" s="39"/>
      <c r="F1" s="40"/>
      <c r="H1" s="1"/>
      <c r="I1" s="74" t="s">
        <v>6</v>
      </c>
      <c r="J1" s="75"/>
      <c r="K1" s="75"/>
      <c r="L1" s="75"/>
      <c r="M1" s="75"/>
      <c r="N1" s="75"/>
      <c r="O1" s="75"/>
      <c r="P1" s="9"/>
      <c r="Q1" s="73">
        <v>45536</v>
      </c>
      <c r="R1" s="73"/>
      <c r="S1" s="73"/>
      <c r="T1" s="73"/>
      <c r="U1" s="73"/>
      <c r="V1" s="73"/>
      <c r="W1" s="73"/>
      <c r="X1" s="73"/>
      <c r="Y1" s="73"/>
      <c r="Z1" s="73"/>
      <c r="AF1" s="63" t="s">
        <v>11</v>
      </c>
      <c r="AG1" s="63"/>
      <c r="AH1" s="63"/>
      <c r="AI1" s="63"/>
      <c r="AJ1" s="63"/>
      <c r="AK1" s="63"/>
      <c r="AL1" s="63"/>
      <c r="AM1" s="63"/>
      <c r="AN1" s="63"/>
      <c r="AO1" s="63"/>
      <c r="AP1" s="63"/>
      <c r="AQ1" s="63"/>
      <c r="AR1" s="63"/>
      <c r="AS1" s="63"/>
      <c r="AT1" s="63"/>
      <c r="AU1" s="63"/>
      <c r="AV1" s="63"/>
      <c r="AW1" s="63"/>
      <c r="AX1" s="63"/>
      <c r="AY1" s="63"/>
      <c r="AZ1" s="63"/>
      <c r="BA1" s="63"/>
      <c r="BB1" s="63"/>
      <c r="BC1" s="63"/>
      <c r="BD1" s="63"/>
      <c r="BE1" s="63"/>
      <c r="BF1" s="63"/>
      <c r="BG1" s="63"/>
      <c r="BH1" s="63"/>
      <c r="BI1" s="63"/>
      <c r="BJ1" s="63"/>
      <c r="BK1" s="63"/>
      <c r="BL1" s="63"/>
    </row>
    <row r="2" spans="1:64" ht="30" customHeight="1" x14ac:dyDescent="0.5">
      <c r="B2" s="61"/>
      <c r="C2" s="25"/>
      <c r="D2" s="8"/>
      <c r="E2" s="41"/>
      <c r="F2" s="42"/>
      <c r="I2" s="74" t="s">
        <v>7</v>
      </c>
      <c r="J2" s="75"/>
      <c r="K2" s="75"/>
      <c r="L2" s="75"/>
      <c r="M2" s="75"/>
      <c r="N2" s="75"/>
      <c r="O2" s="75"/>
      <c r="P2" s="9"/>
      <c r="R2" s="73">
        <v>45583</v>
      </c>
      <c r="S2" s="73"/>
      <c r="T2" s="73"/>
      <c r="U2" s="73"/>
      <c r="V2" s="73"/>
      <c r="W2" s="73"/>
      <c r="X2" s="73"/>
      <c r="Y2" s="73"/>
      <c r="Z2" s="73"/>
      <c r="AA2" s="73"/>
      <c r="AF2" s="63"/>
      <c r="AG2" s="63"/>
      <c r="AH2" s="63"/>
      <c r="AI2" s="63"/>
      <c r="AJ2" s="63"/>
      <c r="AK2" s="63"/>
      <c r="AL2" s="63"/>
      <c r="AM2" s="63"/>
      <c r="AN2" s="63"/>
      <c r="AO2" s="63"/>
      <c r="AP2" s="63"/>
      <c r="AQ2" s="63"/>
      <c r="AR2" s="63"/>
      <c r="AS2" s="63"/>
      <c r="AT2" s="63"/>
      <c r="AU2" s="63"/>
      <c r="AV2" s="63"/>
      <c r="AW2" s="63"/>
      <c r="AX2" s="63"/>
      <c r="AY2" s="63"/>
      <c r="AZ2" s="63"/>
      <c r="BA2" s="63"/>
      <c r="BB2" s="63"/>
      <c r="BC2" s="63"/>
      <c r="BD2" s="63"/>
      <c r="BE2" s="63"/>
      <c r="BF2" s="63"/>
      <c r="BG2" s="63"/>
      <c r="BH2" s="63"/>
      <c r="BI2" s="63"/>
      <c r="BJ2" s="63"/>
      <c r="BK2" s="63"/>
      <c r="BL2" s="63"/>
    </row>
    <row r="3" spans="1:64" s="10" customFormat="1" ht="30" customHeight="1" x14ac:dyDescent="0.25">
      <c r="A3" s="3"/>
      <c r="B3" s="60"/>
      <c r="C3" s="56"/>
      <c r="D3" s="11"/>
      <c r="E3" s="43"/>
      <c r="F3" s="44"/>
      <c r="AF3" s="64"/>
      <c r="AG3" s="64"/>
      <c r="AH3" s="64"/>
      <c r="AI3" s="64"/>
      <c r="AJ3" s="64"/>
      <c r="AK3" s="64"/>
      <c r="AL3" s="64"/>
      <c r="AM3" s="64"/>
      <c r="AN3" s="64"/>
      <c r="AO3" s="64"/>
      <c r="AP3" s="64"/>
      <c r="AQ3" s="64"/>
      <c r="AR3" s="64"/>
      <c r="AS3" s="64"/>
      <c r="AT3" s="64"/>
      <c r="AU3" s="64"/>
      <c r="AV3" s="64"/>
      <c r="AW3" s="64"/>
      <c r="AX3" s="64"/>
      <c r="AY3" s="64"/>
      <c r="AZ3" s="64"/>
      <c r="BA3" s="64"/>
      <c r="BB3" s="64"/>
      <c r="BC3" s="64"/>
      <c r="BD3" s="64"/>
      <c r="BE3" s="64"/>
      <c r="BF3" s="64"/>
      <c r="BG3" s="64"/>
      <c r="BH3" s="64"/>
      <c r="BI3" s="64"/>
      <c r="BJ3" s="64"/>
      <c r="BK3" s="64"/>
      <c r="BL3" s="64"/>
    </row>
    <row r="4" spans="1:64" s="10" customFormat="1" ht="30" customHeight="1" x14ac:dyDescent="0.2">
      <c r="A4"/>
      <c r="B4" s="59" t="s">
        <v>8</v>
      </c>
      <c r="C4" s="58" t="s">
        <v>10</v>
      </c>
      <c r="E4" s="45"/>
      <c r="F4" s="44"/>
      <c r="I4" s="78">
        <f>I5</f>
        <v>45530</v>
      </c>
      <c r="J4" s="76"/>
      <c r="K4" s="76"/>
      <c r="L4" s="76"/>
      <c r="M4" s="76"/>
      <c r="N4" s="76"/>
      <c r="O4" s="76"/>
      <c r="P4" s="76">
        <f>P5</f>
        <v>45537</v>
      </c>
      <c r="Q4" s="76"/>
      <c r="R4" s="76"/>
      <c r="S4" s="76"/>
      <c r="T4" s="76"/>
      <c r="U4" s="76"/>
      <c r="V4" s="76"/>
      <c r="W4" s="76">
        <f>W5</f>
        <v>45544</v>
      </c>
      <c r="X4" s="76"/>
      <c r="Y4" s="76"/>
      <c r="Z4" s="76"/>
      <c r="AA4" s="76"/>
      <c r="AB4" s="76"/>
      <c r="AC4" s="76"/>
      <c r="AD4" s="76">
        <f>AD5</f>
        <v>45551</v>
      </c>
      <c r="AE4" s="76"/>
      <c r="AF4" s="76"/>
      <c r="AG4" s="76"/>
      <c r="AH4" s="76"/>
      <c r="AI4" s="76"/>
      <c r="AJ4" s="76"/>
      <c r="AK4" s="76">
        <f>AK5</f>
        <v>45558</v>
      </c>
      <c r="AL4" s="76"/>
      <c r="AM4" s="76"/>
      <c r="AN4" s="76"/>
      <c r="AO4" s="76"/>
      <c r="AP4" s="76"/>
      <c r="AQ4" s="76"/>
      <c r="AR4" s="76">
        <f>AR5</f>
        <v>45565</v>
      </c>
      <c r="AS4" s="76"/>
      <c r="AT4" s="76"/>
      <c r="AU4" s="76"/>
      <c r="AV4" s="76"/>
      <c r="AW4" s="76"/>
      <c r="AX4" s="76"/>
      <c r="AY4" s="76">
        <f>AY5</f>
        <v>45572</v>
      </c>
      <c r="AZ4" s="76"/>
      <c r="BA4" s="76"/>
      <c r="BB4" s="76"/>
      <c r="BC4" s="76"/>
      <c r="BD4" s="76"/>
      <c r="BE4" s="76"/>
      <c r="BF4" s="77">
        <f>BF5</f>
        <v>45579</v>
      </c>
      <c r="BG4" s="86"/>
      <c r="BH4" s="86"/>
      <c r="BI4" s="86"/>
      <c r="BJ4" s="86"/>
      <c r="BK4" s="86"/>
      <c r="BL4" s="78"/>
    </row>
    <row r="5" spans="1:64" s="10" customFormat="1" ht="15" customHeight="1" x14ac:dyDescent="0.2">
      <c r="A5" s="65"/>
      <c r="B5" s="66" t="s">
        <v>2</v>
      </c>
      <c r="C5" s="68" t="s">
        <v>5</v>
      </c>
      <c r="D5" s="70" t="s">
        <v>3</v>
      </c>
      <c r="E5" s="71" t="s">
        <v>1</v>
      </c>
      <c r="F5" s="71" t="s">
        <v>4</v>
      </c>
      <c r="I5" s="12">
        <f>Project_Start-WEEKDAY(Project_Start,1)+2+7*(Display_Week-1)</f>
        <v>45530</v>
      </c>
      <c r="J5" s="12">
        <f>I5+1</f>
        <v>45531</v>
      </c>
      <c r="K5" s="12">
        <f t="shared" ref="K5:AX5" si="0">J5+1</f>
        <v>45532</v>
      </c>
      <c r="L5" s="12">
        <f t="shared" si="0"/>
        <v>45533</v>
      </c>
      <c r="M5" s="12">
        <f t="shared" si="0"/>
        <v>45534</v>
      </c>
      <c r="N5" s="12">
        <f t="shared" si="0"/>
        <v>45535</v>
      </c>
      <c r="O5" s="13">
        <f t="shared" si="0"/>
        <v>45536</v>
      </c>
      <c r="P5" s="14">
        <f>O5+1</f>
        <v>45537</v>
      </c>
      <c r="Q5" s="12">
        <f>P5+1</f>
        <v>45538</v>
      </c>
      <c r="R5" s="12">
        <f t="shared" si="0"/>
        <v>45539</v>
      </c>
      <c r="S5" s="12">
        <f t="shared" si="0"/>
        <v>45540</v>
      </c>
      <c r="T5" s="12">
        <f t="shared" si="0"/>
        <v>45541</v>
      </c>
      <c r="U5" s="12">
        <f t="shared" si="0"/>
        <v>45542</v>
      </c>
      <c r="V5" s="13">
        <f t="shared" si="0"/>
        <v>45543</v>
      </c>
      <c r="W5" s="14">
        <f>V5+1</f>
        <v>45544</v>
      </c>
      <c r="X5" s="12">
        <f>W5+1</f>
        <v>45545</v>
      </c>
      <c r="Y5" s="12">
        <f t="shared" si="0"/>
        <v>45546</v>
      </c>
      <c r="Z5" s="12">
        <f t="shared" si="0"/>
        <v>45547</v>
      </c>
      <c r="AA5" s="12">
        <f t="shared" si="0"/>
        <v>45548</v>
      </c>
      <c r="AB5" s="12">
        <f t="shared" si="0"/>
        <v>45549</v>
      </c>
      <c r="AC5" s="13">
        <f t="shared" si="0"/>
        <v>45550</v>
      </c>
      <c r="AD5" s="14">
        <f>AC5+1</f>
        <v>45551</v>
      </c>
      <c r="AE5" s="12">
        <f>AD5+1</f>
        <v>45552</v>
      </c>
      <c r="AF5" s="12">
        <f t="shared" si="0"/>
        <v>45553</v>
      </c>
      <c r="AG5" s="12">
        <f t="shared" si="0"/>
        <v>45554</v>
      </c>
      <c r="AH5" s="12">
        <f t="shared" si="0"/>
        <v>45555</v>
      </c>
      <c r="AI5" s="12">
        <f t="shared" si="0"/>
        <v>45556</v>
      </c>
      <c r="AJ5" s="13">
        <f t="shared" si="0"/>
        <v>45557</v>
      </c>
      <c r="AK5" s="14">
        <f>AJ5+1</f>
        <v>45558</v>
      </c>
      <c r="AL5" s="12">
        <f>AK5+1</f>
        <v>45559</v>
      </c>
      <c r="AM5" s="12">
        <f t="shared" si="0"/>
        <v>45560</v>
      </c>
      <c r="AN5" s="12">
        <f t="shared" si="0"/>
        <v>45561</v>
      </c>
      <c r="AO5" s="12">
        <f t="shared" si="0"/>
        <v>45562</v>
      </c>
      <c r="AP5" s="12">
        <f t="shared" si="0"/>
        <v>45563</v>
      </c>
      <c r="AQ5" s="13">
        <f t="shared" si="0"/>
        <v>45564</v>
      </c>
      <c r="AR5" s="14">
        <f>AQ5+1</f>
        <v>45565</v>
      </c>
      <c r="AS5" s="12">
        <f>AR5+1</f>
        <v>45566</v>
      </c>
      <c r="AT5" s="12">
        <f t="shared" si="0"/>
        <v>45567</v>
      </c>
      <c r="AU5" s="12">
        <f t="shared" si="0"/>
        <v>45568</v>
      </c>
      <c r="AV5" s="12">
        <f t="shared" si="0"/>
        <v>45569</v>
      </c>
      <c r="AW5" s="12">
        <f t="shared" si="0"/>
        <v>45570</v>
      </c>
      <c r="AX5" s="13">
        <f t="shared" si="0"/>
        <v>45571</v>
      </c>
      <c r="AY5" s="14">
        <f>AX5+1</f>
        <v>45572</v>
      </c>
      <c r="AZ5" s="12">
        <f>AY5+1</f>
        <v>45573</v>
      </c>
      <c r="BA5" s="12">
        <f t="shared" ref="BA5:BE5" si="1">AZ5+1</f>
        <v>45574</v>
      </c>
      <c r="BB5" s="12">
        <f t="shared" si="1"/>
        <v>45575</v>
      </c>
      <c r="BC5" s="12">
        <f t="shared" si="1"/>
        <v>45576</v>
      </c>
      <c r="BD5" s="12">
        <f t="shared" si="1"/>
        <v>45577</v>
      </c>
      <c r="BE5" s="13">
        <f t="shared" si="1"/>
        <v>45578</v>
      </c>
      <c r="BF5" s="14">
        <f>BE5+1</f>
        <v>45579</v>
      </c>
      <c r="BG5" s="12">
        <f>BF5+1</f>
        <v>45580</v>
      </c>
      <c r="BH5" s="12">
        <f t="shared" ref="BH5:BL5" si="2">BG5+1</f>
        <v>45581</v>
      </c>
      <c r="BI5" s="12">
        <f t="shared" si="2"/>
        <v>45582</v>
      </c>
      <c r="BJ5" s="12">
        <f t="shared" si="2"/>
        <v>45583</v>
      </c>
      <c r="BK5" s="12">
        <f t="shared" si="2"/>
        <v>45584</v>
      </c>
      <c r="BL5" s="12">
        <f t="shared" si="2"/>
        <v>45585</v>
      </c>
    </row>
    <row r="6" spans="1:64" s="10" customFormat="1" ht="15" customHeight="1" thickBot="1" x14ac:dyDescent="0.25">
      <c r="A6" s="65"/>
      <c r="B6" s="67"/>
      <c r="C6" s="69"/>
      <c r="D6" s="69"/>
      <c r="E6" s="72"/>
      <c r="F6" s="72"/>
      <c r="I6" s="15" t="str">
        <f t="shared" ref="I6:AN6" si="3">LEFT(TEXT(I5,"ddd"),1)</f>
        <v>l</v>
      </c>
      <c r="J6" s="16" t="str">
        <f t="shared" si="3"/>
        <v>m</v>
      </c>
      <c r="K6" s="16" t="str">
        <f t="shared" si="3"/>
        <v>m</v>
      </c>
      <c r="L6" s="16" t="str">
        <f>LEFT(TEXT(L5,"ddd"),1)</f>
        <v>j</v>
      </c>
      <c r="M6" s="16" t="str">
        <f t="shared" si="3"/>
        <v>v</v>
      </c>
      <c r="N6" s="16" t="str">
        <f t="shared" si="3"/>
        <v>s</v>
      </c>
      <c r="O6" s="16" t="str">
        <f t="shared" si="3"/>
        <v>d</v>
      </c>
      <c r="P6" s="16" t="str">
        <f t="shared" si="3"/>
        <v>l</v>
      </c>
      <c r="Q6" s="16" t="str">
        <f t="shared" si="3"/>
        <v>m</v>
      </c>
      <c r="R6" s="16" t="str">
        <f t="shared" si="3"/>
        <v>m</v>
      </c>
      <c r="S6" s="16" t="str">
        <f t="shared" si="3"/>
        <v>j</v>
      </c>
      <c r="T6" s="16" t="str">
        <f t="shared" si="3"/>
        <v>v</v>
      </c>
      <c r="U6" s="16" t="str">
        <f t="shared" si="3"/>
        <v>s</v>
      </c>
      <c r="V6" s="16" t="str">
        <f t="shared" si="3"/>
        <v>d</v>
      </c>
      <c r="W6" s="16" t="str">
        <f t="shared" si="3"/>
        <v>l</v>
      </c>
      <c r="X6" s="16" t="str">
        <f t="shared" si="3"/>
        <v>m</v>
      </c>
      <c r="Y6" s="16" t="str">
        <f t="shared" si="3"/>
        <v>m</v>
      </c>
      <c r="Z6" s="16" t="str">
        <f t="shared" si="3"/>
        <v>j</v>
      </c>
      <c r="AA6" s="16" t="str">
        <f t="shared" si="3"/>
        <v>v</v>
      </c>
      <c r="AB6" s="16" t="str">
        <f t="shared" si="3"/>
        <v>s</v>
      </c>
      <c r="AC6" s="16" t="str">
        <f t="shared" si="3"/>
        <v>d</v>
      </c>
      <c r="AD6" s="16" t="str">
        <f t="shared" si="3"/>
        <v>l</v>
      </c>
      <c r="AE6" s="16" t="str">
        <f t="shared" si="3"/>
        <v>m</v>
      </c>
      <c r="AF6" s="16" t="str">
        <f t="shared" si="3"/>
        <v>m</v>
      </c>
      <c r="AG6" s="16" t="str">
        <f t="shared" si="3"/>
        <v>j</v>
      </c>
      <c r="AH6" s="16" t="str">
        <f t="shared" si="3"/>
        <v>v</v>
      </c>
      <c r="AI6" s="16" t="str">
        <f t="shared" si="3"/>
        <v>s</v>
      </c>
      <c r="AJ6" s="16" t="str">
        <f t="shared" si="3"/>
        <v>d</v>
      </c>
      <c r="AK6" s="16" t="str">
        <f t="shared" si="3"/>
        <v>l</v>
      </c>
      <c r="AL6" s="16" t="str">
        <f t="shared" si="3"/>
        <v>m</v>
      </c>
      <c r="AM6" s="16" t="str">
        <f t="shared" si="3"/>
        <v>m</v>
      </c>
      <c r="AN6" s="16" t="str">
        <f t="shared" si="3"/>
        <v>j</v>
      </c>
      <c r="AO6" s="16" t="str">
        <f t="shared" ref="AO6:BL6" si="4">LEFT(TEXT(AO5,"ddd"),1)</f>
        <v>v</v>
      </c>
      <c r="AP6" s="16" t="str">
        <f t="shared" si="4"/>
        <v>s</v>
      </c>
      <c r="AQ6" s="16" t="str">
        <f t="shared" si="4"/>
        <v>d</v>
      </c>
      <c r="AR6" s="16" t="str">
        <f t="shared" si="4"/>
        <v>l</v>
      </c>
      <c r="AS6" s="16" t="str">
        <f t="shared" si="4"/>
        <v>m</v>
      </c>
      <c r="AT6" s="16" t="str">
        <f t="shared" si="4"/>
        <v>m</v>
      </c>
      <c r="AU6" s="16" t="str">
        <f t="shared" si="4"/>
        <v>j</v>
      </c>
      <c r="AV6" s="16" t="str">
        <f t="shared" si="4"/>
        <v>v</v>
      </c>
      <c r="AW6" s="16" t="str">
        <f t="shared" si="4"/>
        <v>s</v>
      </c>
      <c r="AX6" s="16" t="str">
        <f t="shared" si="4"/>
        <v>d</v>
      </c>
      <c r="AY6" s="16" t="str">
        <f t="shared" si="4"/>
        <v>l</v>
      </c>
      <c r="AZ6" s="16" t="str">
        <f t="shared" si="4"/>
        <v>m</v>
      </c>
      <c r="BA6" s="16" t="str">
        <f t="shared" si="4"/>
        <v>m</v>
      </c>
      <c r="BB6" s="16" t="str">
        <f t="shared" si="4"/>
        <v>j</v>
      </c>
      <c r="BC6" s="16" t="str">
        <f t="shared" si="4"/>
        <v>v</v>
      </c>
      <c r="BD6" s="16" t="str">
        <f t="shared" si="4"/>
        <v>s</v>
      </c>
      <c r="BE6" s="16" t="str">
        <f t="shared" si="4"/>
        <v>d</v>
      </c>
      <c r="BF6" s="16" t="str">
        <f t="shared" si="4"/>
        <v>l</v>
      </c>
      <c r="BG6" s="16" t="str">
        <f t="shared" si="4"/>
        <v>m</v>
      </c>
      <c r="BH6" s="16" t="str">
        <f t="shared" si="4"/>
        <v>m</v>
      </c>
      <c r="BI6" s="16" t="str">
        <f t="shared" si="4"/>
        <v>j</v>
      </c>
      <c r="BJ6" s="16" t="str">
        <f t="shared" si="4"/>
        <v>v</v>
      </c>
      <c r="BK6" s="16" t="str">
        <f t="shared" si="4"/>
        <v>s</v>
      </c>
      <c r="BL6" s="17" t="str">
        <f t="shared" si="4"/>
        <v>d</v>
      </c>
    </row>
    <row r="7" spans="1:64" s="10" customFormat="1" ht="30" hidden="1" customHeight="1" thickBot="1" x14ac:dyDescent="0.25">
      <c r="A7" s="3" t="s">
        <v>0</v>
      </c>
      <c r="B7" s="18"/>
      <c r="C7" s="19"/>
      <c r="D7" s="18"/>
      <c r="E7" s="46"/>
      <c r="F7" s="46"/>
      <c r="H7" s="10" t="str">
        <f>IF(OR(ISBLANK(task_start),ISBLANK(task_end)),"",task_end-task_start+1)</f>
        <v/>
      </c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</row>
    <row r="8" spans="1:64" s="22" customFormat="1" ht="30" customHeight="1" thickBot="1" x14ac:dyDescent="0.25">
      <c r="A8" s="4"/>
      <c r="B8" s="26" t="s">
        <v>12</v>
      </c>
      <c r="C8" s="27"/>
      <c r="D8" s="28"/>
      <c r="E8" s="47"/>
      <c r="F8" s="48"/>
      <c r="G8" s="5"/>
      <c r="H8" s="2" t="str">
        <f t="shared" ref="H8:H26" si="5">IF(OR(ISBLANK(task_start),ISBLANK(task_end)),"",task_end-task_start+1)</f>
        <v/>
      </c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</row>
    <row r="9" spans="1:64" s="22" customFormat="1" ht="59.25" customHeight="1" thickBot="1" x14ac:dyDescent="0.25">
      <c r="A9" s="4"/>
      <c r="B9" s="29" t="s">
        <v>31</v>
      </c>
      <c r="C9" s="87" t="s">
        <v>32</v>
      </c>
      <c r="D9" s="30">
        <v>1</v>
      </c>
      <c r="E9" s="49">
        <f>Project_Start</f>
        <v>45536</v>
      </c>
      <c r="F9" s="49">
        <v>45538</v>
      </c>
      <c r="G9" s="5"/>
      <c r="H9" s="2">
        <f t="shared" si="5"/>
        <v>3</v>
      </c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23"/>
      <c r="AW9" s="23"/>
      <c r="AX9" s="23"/>
      <c r="AY9" s="23"/>
      <c r="AZ9" s="23"/>
      <c r="BA9" s="23"/>
      <c r="BB9" s="23"/>
      <c r="BC9" s="23"/>
      <c r="BD9" s="23"/>
      <c r="BE9" s="23"/>
      <c r="BF9" s="23"/>
      <c r="BG9" s="23"/>
      <c r="BH9" s="23"/>
      <c r="BI9" s="23"/>
      <c r="BJ9" s="23"/>
      <c r="BK9" s="23"/>
      <c r="BL9" s="23"/>
    </row>
    <row r="10" spans="1:64" s="22" customFormat="1" ht="30" customHeight="1" thickBot="1" x14ac:dyDescent="0.25">
      <c r="A10" s="4"/>
      <c r="B10" s="31" t="s">
        <v>33</v>
      </c>
      <c r="C10" s="79" t="s">
        <v>15</v>
      </c>
      <c r="D10" s="32">
        <v>1</v>
      </c>
      <c r="E10" s="50">
        <v>45536</v>
      </c>
      <c r="F10" s="50">
        <v>45540</v>
      </c>
      <c r="G10" s="5"/>
      <c r="H10" s="2">
        <f t="shared" si="5"/>
        <v>5</v>
      </c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4"/>
      <c r="V10" s="24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23"/>
      <c r="AW10" s="23"/>
      <c r="AX10" s="23"/>
      <c r="AY10" s="23"/>
      <c r="AZ10" s="23"/>
      <c r="BA10" s="23"/>
      <c r="BB10" s="23"/>
      <c r="BC10" s="23"/>
      <c r="BD10" s="23"/>
      <c r="BE10" s="23"/>
      <c r="BF10" s="23"/>
      <c r="BG10" s="23"/>
      <c r="BH10" s="23"/>
      <c r="BI10" s="23"/>
      <c r="BJ10" s="23"/>
      <c r="BK10" s="23"/>
      <c r="BL10" s="23"/>
    </row>
    <row r="11" spans="1:64" s="22" customFormat="1" ht="30" customHeight="1" thickBot="1" x14ac:dyDescent="0.25">
      <c r="A11" s="4"/>
      <c r="B11" s="31" t="s">
        <v>34</v>
      </c>
      <c r="C11" s="79" t="s">
        <v>16</v>
      </c>
      <c r="D11" s="32">
        <v>1</v>
      </c>
      <c r="E11" s="50">
        <v>45537</v>
      </c>
      <c r="F11" s="50">
        <v>45541</v>
      </c>
      <c r="G11" s="5"/>
      <c r="H11" s="2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4"/>
      <c r="V11" s="24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</row>
    <row r="12" spans="1:64" s="22" customFormat="1" ht="30" customHeight="1" thickBot="1" x14ac:dyDescent="0.25">
      <c r="A12" s="4"/>
      <c r="B12" s="31" t="s">
        <v>17</v>
      </c>
      <c r="C12" s="79" t="s">
        <v>16</v>
      </c>
      <c r="D12" s="32">
        <v>1</v>
      </c>
      <c r="E12" s="50">
        <v>45542</v>
      </c>
      <c r="F12" s="50">
        <v>45547</v>
      </c>
      <c r="G12" s="5"/>
      <c r="H12" s="2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4"/>
      <c r="V12" s="24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23"/>
      <c r="AW12" s="23"/>
      <c r="AX12" s="23"/>
      <c r="AY12" s="23"/>
      <c r="AZ12" s="23"/>
      <c r="BA12" s="23"/>
      <c r="BB12" s="23"/>
      <c r="BC12" s="23"/>
      <c r="BD12" s="23"/>
      <c r="BE12" s="23"/>
      <c r="BF12" s="23"/>
      <c r="BG12" s="23"/>
      <c r="BH12" s="23"/>
      <c r="BI12" s="23"/>
      <c r="BJ12" s="23"/>
      <c r="BK12" s="23"/>
      <c r="BL12" s="23"/>
    </row>
    <row r="13" spans="1:64" s="22" customFormat="1" ht="54" customHeight="1" thickBot="1" x14ac:dyDescent="0.25">
      <c r="A13" s="4"/>
      <c r="B13" s="31" t="s">
        <v>35</v>
      </c>
      <c r="C13" s="87" t="s">
        <v>32</v>
      </c>
      <c r="D13" s="32">
        <v>0.9</v>
      </c>
      <c r="E13" s="50">
        <v>45540</v>
      </c>
      <c r="F13" s="50">
        <v>45565</v>
      </c>
      <c r="G13" s="5"/>
      <c r="H13" s="2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4"/>
      <c r="V13" s="24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23"/>
      <c r="AW13" s="23"/>
      <c r="AX13" s="23"/>
      <c r="AY13" s="23"/>
      <c r="AZ13" s="23"/>
      <c r="BA13" s="23"/>
      <c r="BB13" s="23"/>
      <c r="BC13" s="23"/>
      <c r="BD13" s="23"/>
      <c r="BE13" s="23"/>
      <c r="BF13" s="23"/>
      <c r="BG13" s="23"/>
      <c r="BH13" s="23"/>
      <c r="BI13" s="23"/>
      <c r="BJ13" s="23"/>
      <c r="BK13" s="23"/>
      <c r="BL13" s="23"/>
    </row>
    <row r="14" spans="1:64" s="22" customFormat="1" ht="30" customHeight="1" thickBot="1" x14ac:dyDescent="0.25">
      <c r="A14" s="4"/>
      <c r="B14" s="31" t="s">
        <v>37</v>
      </c>
      <c r="C14" s="79" t="s">
        <v>18</v>
      </c>
      <c r="D14" s="32">
        <v>1</v>
      </c>
      <c r="E14" s="50">
        <v>45544</v>
      </c>
      <c r="F14" s="50">
        <v>45549</v>
      </c>
      <c r="G14" s="5"/>
      <c r="H14" s="2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4"/>
      <c r="V14" s="24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23"/>
      <c r="AW14" s="23"/>
      <c r="AX14" s="23"/>
      <c r="AY14" s="23"/>
      <c r="AZ14" s="23"/>
      <c r="BA14" s="23"/>
      <c r="BB14" s="23"/>
      <c r="BC14" s="23"/>
      <c r="BD14" s="23"/>
      <c r="BE14" s="23"/>
      <c r="BF14" s="23"/>
      <c r="BG14" s="23"/>
      <c r="BH14" s="23"/>
      <c r="BI14" s="23"/>
      <c r="BJ14" s="23"/>
      <c r="BK14" s="23"/>
      <c r="BL14" s="23"/>
    </row>
    <row r="15" spans="1:64" s="22" customFormat="1" ht="30" customHeight="1" thickBot="1" x14ac:dyDescent="0.25">
      <c r="A15" s="4"/>
      <c r="B15" s="31" t="s">
        <v>39</v>
      </c>
      <c r="C15" s="79" t="s">
        <v>18</v>
      </c>
      <c r="D15" s="32">
        <v>1</v>
      </c>
      <c r="E15" s="50">
        <v>45549</v>
      </c>
      <c r="F15" s="50">
        <v>45560</v>
      </c>
      <c r="G15" s="5"/>
      <c r="H15" s="2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4"/>
      <c r="V15" s="24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3"/>
      <c r="BI15" s="23"/>
      <c r="BJ15" s="23"/>
      <c r="BK15" s="23"/>
      <c r="BL15" s="23"/>
    </row>
    <row r="16" spans="1:64" s="22" customFormat="1" ht="30" customHeight="1" thickBot="1" x14ac:dyDescent="0.25">
      <c r="A16" s="4"/>
      <c r="B16" s="31" t="s">
        <v>36</v>
      </c>
      <c r="C16" s="79" t="s">
        <v>19</v>
      </c>
      <c r="D16" s="32">
        <v>0.2</v>
      </c>
      <c r="E16" s="50">
        <v>45544</v>
      </c>
      <c r="F16" s="50">
        <v>45576</v>
      </c>
      <c r="G16" s="5"/>
      <c r="H16" s="2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4"/>
      <c r="V16" s="24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  <c r="AV16" s="23"/>
      <c r="AW16" s="23"/>
      <c r="AX16" s="23"/>
      <c r="AY16" s="23"/>
      <c r="AZ16" s="23"/>
      <c r="BA16" s="23"/>
      <c r="BB16" s="23"/>
      <c r="BC16" s="23"/>
      <c r="BD16" s="23"/>
      <c r="BE16" s="23"/>
      <c r="BF16" s="23"/>
      <c r="BG16" s="23"/>
      <c r="BH16" s="23"/>
      <c r="BI16" s="23"/>
      <c r="BJ16" s="23"/>
      <c r="BK16" s="23"/>
      <c r="BL16" s="23"/>
    </row>
    <row r="17" spans="1:64" s="22" customFormat="1" ht="30" customHeight="1" thickBot="1" x14ac:dyDescent="0.25">
      <c r="A17" s="4"/>
      <c r="B17" s="26" t="s">
        <v>38</v>
      </c>
      <c r="C17" s="27"/>
      <c r="D17" s="28"/>
      <c r="E17" s="47"/>
      <c r="F17" s="48"/>
      <c r="G17" s="5"/>
      <c r="H17" s="2" t="str">
        <f t="shared" si="5"/>
        <v/>
      </c>
    </row>
    <row r="18" spans="1:64" s="22" customFormat="1" ht="30" customHeight="1" thickBot="1" x14ac:dyDescent="0.25">
      <c r="A18" s="4"/>
      <c r="B18" s="33" t="s">
        <v>13</v>
      </c>
      <c r="C18" s="80" t="s">
        <v>19</v>
      </c>
      <c r="D18" s="34">
        <v>0.2</v>
      </c>
      <c r="E18" s="51">
        <v>45549</v>
      </c>
      <c r="F18" s="51">
        <v>45576</v>
      </c>
      <c r="G18" s="5"/>
      <c r="H18" s="2">
        <f t="shared" si="5"/>
        <v>28</v>
      </c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4"/>
      <c r="V18" s="24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</row>
    <row r="19" spans="1:64" s="22" customFormat="1" ht="30" customHeight="1" thickBot="1" x14ac:dyDescent="0.25">
      <c r="A19" s="3"/>
      <c r="B19" s="38" t="s">
        <v>20</v>
      </c>
      <c r="C19" s="80" t="s">
        <v>18</v>
      </c>
      <c r="D19" s="34">
        <v>0.3</v>
      </c>
      <c r="E19" s="51">
        <v>45549</v>
      </c>
      <c r="F19" s="51">
        <v>45576</v>
      </c>
      <c r="G19" s="5"/>
      <c r="H19" s="2">
        <f t="shared" si="5"/>
        <v>28</v>
      </c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4"/>
      <c r="V19" s="24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</row>
    <row r="20" spans="1:64" s="22" customFormat="1" ht="30" customHeight="1" thickBot="1" x14ac:dyDescent="0.25">
      <c r="A20" s="3"/>
      <c r="B20" s="57" t="s">
        <v>21</v>
      </c>
      <c r="C20" s="81" t="s">
        <v>15</v>
      </c>
      <c r="D20" s="82">
        <v>0.4</v>
      </c>
      <c r="E20" s="83">
        <v>45549</v>
      </c>
      <c r="F20" s="83">
        <v>45576</v>
      </c>
      <c r="G20" s="5"/>
      <c r="H20" s="2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4"/>
      <c r="V20" s="24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</row>
    <row r="21" spans="1:64" s="22" customFormat="1" ht="30" customHeight="1" thickBot="1" x14ac:dyDescent="0.25">
      <c r="A21" s="3"/>
      <c r="B21" s="35" t="s">
        <v>14</v>
      </c>
      <c r="C21" s="84" t="s">
        <v>16</v>
      </c>
      <c r="D21" s="36">
        <v>0.2</v>
      </c>
      <c r="E21" s="52">
        <v>45545</v>
      </c>
      <c r="F21" s="52">
        <v>45576</v>
      </c>
      <c r="G21" s="5"/>
      <c r="H21" s="2">
        <f t="shared" si="5"/>
        <v>32</v>
      </c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4"/>
      <c r="V21" s="24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</row>
    <row r="22" spans="1:64" s="22" customFormat="1" ht="30" customHeight="1" thickBot="1" x14ac:dyDescent="0.25">
      <c r="A22" s="3"/>
      <c r="B22" s="35" t="s">
        <v>23</v>
      </c>
      <c r="C22" s="81" t="s">
        <v>15</v>
      </c>
      <c r="D22" s="82">
        <v>0.02</v>
      </c>
      <c r="E22" s="83">
        <v>45555</v>
      </c>
      <c r="F22" s="83">
        <v>45576</v>
      </c>
      <c r="G22" s="5"/>
      <c r="H22" s="2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4"/>
      <c r="V22" s="24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23"/>
      <c r="AW22" s="23"/>
      <c r="AX22" s="23"/>
      <c r="AY22" s="23"/>
      <c r="AZ22" s="23"/>
      <c r="BA22" s="23"/>
      <c r="BB22" s="23"/>
      <c r="BC22" s="23"/>
      <c r="BD22" s="23"/>
      <c r="BE22" s="23"/>
      <c r="BF22" s="23"/>
      <c r="BG22" s="23"/>
      <c r="BH22" s="23"/>
      <c r="BI22" s="23"/>
      <c r="BJ22" s="23"/>
      <c r="BK22" s="23"/>
      <c r="BL22" s="23"/>
    </row>
    <row r="23" spans="1:64" s="22" customFormat="1" ht="30" customHeight="1" thickBot="1" x14ac:dyDescent="0.25">
      <c r="A23" s="3"/>
      <c r="B23" s="35" t="s">
        <v>24</v>
      </c>
      <c r="C23" s="81" t="s">
        <v>18</v>
      </c>
      <c r="D23" s="82">
        <v>0.01</v>
      </c>
      <c r="E23" s="83">
        <v>45555</v>
      </c>
      <c r="F23" s="83">
        <v>45576</v>
      </c>
      <c r="G23" s="5"/>
      <c r="H23" s="2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4"/>
      <c r="V23" s="24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23"/>
      <c r="AW23" s="23"/>
      <c r="AX23" s="23"/>
      <c r="AY23" s="23"/>
      <c r="AZ23" s="23"/>
      <c r="BA23" s="23"/>
      <c r="BB23" s="23"/>
      <c r="BC23" s="23"/>
      <c r="BD23" s="23"/>
      <c r="BE23" s="23"/>
      <c r="BF23" s="23"/>
      <c r="BG23" s="23"/>
      <c r="BH23" s="23"/>
      <c r="BI23" s="23"/>
      <c r="BJ23" s="23"/>
      <c r="BK23" s="23"/>
      <c r="BL23" s="23"/>
    </row>
    <row r="24" spans="1:64" s="22" customFormat="1" ht="30" customHeight="1" thickBot="1" x14ac:dyDescent="0.25">
      <c r="A24" s="3"/>
      <c r="B24" s="57" t="s">
        <v>30</v>
      </c>
      <c r="C24" s="81" t="s">
        <v>18</v>
      </c>
      <c r="D24" s="82">
        <v>0.2</v>
      </c>
      <c r="E24" s="83">
        <v>45560</v>
      </c>
      <c r="F24" s="83">
        <v>45576</v>
      </c>
      <c r="G24" s="5"/>
      <c r="H24" s="2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4"/>
      <c r="V24" s="24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</row>
    <row r="25" spans="1:64" s="22" customFormat="1" ht="30" customHeight="1" thickBot="1" x14ac:dyDescent="0.25">
      <c r="A25" s="3"/>
      <c r="B25" s="35" t="s">
        <v>22</v>
      </c>
      <c r="C25" s="85" t="s">
        <v>19</v>
      </c>
      <c r="D25" s="37">
        <v>0.01</v>
      </c>
      <c r="E25" s="53">
        <v>45560</v>
      </c>
      <c r="F25" s="53">
        <v>45576</v>
      </c>
      <c r="G25" s="5"/>
      <c r="H25" s="2">
        <f t="shared" si="5"/>
        <v>17</v>
      </c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4"/>
      <c r="V25" s="24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  <c r="AV25" s="23"/>
      <c r="AW25" s="23"/>
      <c r="AX25" s="23"/>
      <c r="AY25" s="23"/>
      <c r="AZ25" s="23"/>
      <c r="BA25" s="23"/>
      <c r="BB25" s="23"/>
      <c r="BC25" s="23"/>
      <c r="BD25" s="23"/>
      <c r="BE25" s="23"/>
      <c r="BF25" s="23"/>
      <c r="BG25" s="23"/>
      <c r="BH25" s="23"/>
      <c r="BI25" s="23"/>
      <c r="BJ25" s="23"/>
      <c r="BK25" s="23"/>
      <c r="BL25" s="23"/>
    </row>
    <row r="26" spans="1:64" s="22" customFormat="1" ht="30" customHeight="1" thickBot="1" x14ac:dyDescent="0.25">
      <c r="A26" s="4"/>
      <c r="B26" s="26" t="s">
        <v>25</v>
      </c>
      <c r="C26" s="27"/>
      <c r="D26" s="28"/>
      <c r="E26" s="47"/>
      <c r="F26" s="48"/>
      <c r="G26" s="5"/>
      <c r="H26" s="2" t="str">
        <f t="shared" si="5"/>
        <v/>
      </c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4"/>
      <c r="V26" s="24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23"/>
      <c r="AP26" s="23"/>
      <c r="AQ26" s="23"/>
      <c r="AR26" s="23"/>
      <c r="AS26" s="23"/>
      <c r="AT26" s="23"/>
      <c r="AU26" s="23"/>
      <c r="AV26" s="23"/>
      <c r="AW26" s="23"/>
      <c r="AX26" s="23"/>
      <c r="AY26" s="23"/>
      <c r="AZ26" s="23"/>
      <c r="BA26" s="23"/>
      <c r="BB26" s="23"/>
      <c r="BC26" s="23"/>
      <c r="BD26" s="23"/>
      <c r="BE26" s="23"/>
      <c r="BF26" s="23"/>
      <c r="BG26" s="23"/>
      <c r="BH26" s="23"/>
      <c r="BI26" s="23"/>
      <c r="BJ26" s="23"/>
      <c r="BK26" s="23"/>
      <c r="BL26" s="23"/>
    </row>
    <row r="27" spans="1:64" s="22" customFormat="1" ht="30" customHeight="1" thickBot="1" x14ac:dyDescent="0.25">
      <c r="A27" s="3"/>
      <c r="B27" s="57" t="s">
        <v>26</v>
      </c>
      <c r="C27" s="81" t="s">
        <v>16</v>
      </c>
      <c r="D27" s="82">
        <v>0.7</v>
      </c>
      <c r="E27" s="83">
        <v>45560</v>
      </c>
      <c r="F27" s="83">
        <v>45582</v>
      </c>
      <c r="G27" s="5"/>
      <c r="H27" s="2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4"/>
      <c r="V27" s="24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  <c r="AV27" s="23"/>
      <c r="AW27" s="23"/>
      <c r="AX27" s="23"/>
      <c r="AY27" s="23"/>
      <c r="AZ27" s="23"/>
      <c r="BA27" s="23"/>
      <c r="BB27" s="23"/>
      <c r="BC27" s="23"/>
      <c r="BD27" s="23"/>
      <c r="BE27" s="23"/>
      <c r="BF27" s="23"/>
      <c r="BG27" s="23"/>
      <c r="BH27" s="23"/>
      <c r="BI27" s="23"/>
      <c r="BJ27" s="23"/>
      <c r="BK27" s="23"/>
      <c r="BL27" s="23"/>
    </row>
    <row r="28" spans="1:64" s="22" customFormat="1" ht="30" customHeight="1" thickBot="1" x14ac:dyDescent="0.25">
      <c r="A28" s="3"/>
      <c r="B28" s="57" t="s">
        <v>27</v>
      </c>
      <c r="C28" s="81" t="s">
        <v>19</v>
      </c>
      <c r="D28" s="82">
        <v>0.01</v>
      </c>
      <c r="E28" s="83">
        <v>45560</v>
      </c>
      <c r="F28" s="83">
        <v>45582</v>
      </c>
      <c r="G28" s="5"/>
      <c r="H28" s="2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4"/>
      <c r="V28" s="24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23"/>
      <c r="AP28" s="23"/>
      <c r="AQ28" s="23"/>
      <c r="AR28" s="23"/>
      <c r="AS28" s="23"/>
      <c r="AT28" s="23"/>
      <c r="AU28" s="23"/>
      <c r="AV28" s="23"/>
      <c r="AW28" s="23"/>
      <c r="AX28" s="23"/>
      <c r="AY28" s="23"/>
      <c r="AZ28" s="23"/>
      <c r="BA28" s="23"/>
      <c r="BB28" s="23"/>
      <c r="BC28" s="23"/>
      <c r="BD28" s="23"/>
      <c r="BE28" s="23"/>
      <c r="BF28" s="23"/>
      <c r="BG28" s="23"/>
      <c r="BH28" s="23"/>
      <c r="BI28" s="23"/>
      <c r="BJ28" s="23"/>
      <c r="BK28" s="23"/>
      <c r="BL28" s="23"/>
    </row>
    <row r="29" spans="1:64" s="22" customFormat="1" ht="30" customHeight="1" thickBot="1" x14ac:dyDescent="0.25">
      <c r="A29" s="3"/>
      <c r="B29" s="57" t="s">
        <v>28</v>
      </c>
      <c r="C29" s="81" t="s">
        <v>15</v>
      </c>
      <c r="D29" s="82">
        <v>0.4</v>
      </c>
      <c r="E29" s="83">
        <v>45560</v>
      </c>
      <c r="F29" s="83">
        <v>45582</v>
      </c>
      <c r="G29" s="5"/>
      <c r="H29" s="2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4"/>
      <c r="V29" s="24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23"/>
      <c r="AP29" s="23"/>
      <c r="AQ29" s="23"/>
      <c r="AR29" s="23"/>
      <c r="AS29" s="23"/>
      <c r="AT29" s="23"/>
      <c r="AU29" s="23"/>
      <c r="AV29" s="23"/>
      <c r="AW29" s="23"/>
      <c r="AX29" s="23"/>
      <c r="AY29" s="23"/>
      <c r="AZ29" s="23"/>
      <c r="BA29" s="23"/>
      <c r="BB29" s="23"/>
      <c r="BC29" s="23"/>
      <c r="BD29" s="23"/>
      <c r="BE29" s="23"/>
      <c r="BF29" s="23"/>
      <c r="BG29" s="23"/>
      <c r="BH29" s="23"/>
      <c r="BI29" s="23"/>
      <c r="BJ29" s="23"/>
      <c r="BK29" s="23"/>
      <c r="BL29" s="23"/>
    </row>
    <row r="30" spans="1:64" s="22" customFormat="1" ht="30" customHeight="1" thickBot="1" x14ac:dyDescent="0.25">
      <c r="A30" s="3"/>
      <c r="B30" s="57" t="s">
        <v>29</v>
      </c>
      <c r="C30" s="81" t="s">
        <v>18</v>
      </c>
      <c r="D30" s="82">
        <v>0.01</v>
      </c>
      <c r="E30" s="83">
        <v>45560</v>
      </c>
      <c r="F30" s="83">
        <v>45582</v>
      </c>
      <c r="G30" s="5"/>
      <c r="H30" s="2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4"/>
      <c r="V30" s="24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23"/>
      <c r="AP30" s="23"/>
      <c r="AQ30" s="23"/>
      <c r="AR30" s="23"/>
      <c r="AS30" s="23"/>
      <c r="AT30" s="23"/>
      <c r="AU30" s="23"/>
      <c r="AV30" s="23"/>
      <c r="AW30" s="23"/>
      <c r="AX30" s="23"/>
      <c r="AY30" s="23"/>
      <c r="AZ30" s="23"/>
      <c r="BA30" s="23"/>
      <c r="BB30" s="23"/>
      <c r="BC30" s="23"/>
      <c r="BD30" s="23"/>
      <c r="BE30" s="23"/>
      <c r="BF30" s="23"/>
      <c r="BG30" s="23"/>
      <c r="BH30" s="23"/>
      <c r="BI30" s="23"/>
      <c r="BJ30" s="23"/>
      <c r="BK30" s="23"/>
      <c r="BL30" s="23"/>
    </row>
  </sheetData>
  <mergeCells count="19">
    <mergeCell ref="W4:AC4"/>
    <mergeCell ref="AD4:AJ4"/>
    <mergeCell ref="AK4:AQ4"/>
    <mergeCell ref="AR4:AX4"/>
    <mergeCell ref="AY4:BE4"/>
    <mergeCell ref="AF1:BL3"/>
    <mergeCell ref="A5:A6"/>
    <mergeCell ref="B5:B6"/>
    <mergeCell ref="C5:C6"/>
    <mergeCell ref="D5:D6"/>
    <mergeCell ref="E5:E6"/>
    <mergeCell ref="F5:F6"/>
    <mergeCell ref="Q1:Z1"/>
    <mergeCell ref="I1:O1"/>
    <mergeCell ref="I2:O2"/>
    <mergeCell ref="R2:AA2"/>
    <mergeCell ref="BF4:BL4"/>
    <mergeCell ref="I4:O4"/>
    <mergeCell ref="P4:V4"/>
  </mergeCells>
  <conditionalFormatting sqref="D7:D30">
    <cfRule type="dataBar" priority="324">
      <dataBar>
        <cfvo type="num" val="0"/>
        <cfvo type="num" val="1"/>
        <color theme="0"/>
      </dataBar>
      <extLst>
        <ext xmlns:x14="http://schemas.microsoft.com/office/spreadsheetml/2009/9/main" uri="{B025F937-C7B1-47D3-B67F-A62EFF666E3E}">
          <x14:id>{B0389232-4C98-4A03-AD0E-39F63BAD1F53}</x14:id>
        </ext>
      </extLst>
    </cfRule>
  </conditionalFormatting>
  <conditionalFormatting sqref="I4:BK23 I25:BK25">
    <cfRule type="expression" dxfId="78" priority="257">
      <formula>AND(TODAY()&gt;=I$5, TODAY()&lt;J$5)</formula>
    </cfRule>
  </conditionalFormatting>
  <conditionalFormatting sqref="I9:BK16">
    <cfRule type="expression" dxfId="77" priority="281" stopIfTrue="1">
      <formula>AND(task_end&gt;=I$5,task_start&lt;J$5)</formula>
    </cfRule>
  </conditionalFormatting>
  <conditionalFormatting sqref="I9:BL16">
    <cfRule type="expression" dxfId="72" priority="280">
      <formula>AND(task_start&lt;=I$5,ROUNDDOWN((task_end-task_start+1)*task_progress,0)+task_start-1&gt;=I$5)</formula>
    </cfRule>
  </conditionalFormatting>
  <conditionalFormatting sqref="BL4:BL30">
    <cfRule type="expression" dxfId="69" priority="358">
      <formula>AND(TODAY()&gt;=BL$5, TODAY()&lt;#REF!)</formula>
    </cfRule>
  </conditionalFormatting>
  <conditionalFormatting sqref="BL9:BL16">
    <cfRule type="expression" dxfId="68" priority="360" stopIfTrue="1">
      <formula>AND(task_end&gt;=BL$5,task_start&lt;#REF!)</formula>
    </cfRule>
  </conditionalFormatting>
  <conditionalFormatting sqref="I18:BK18">
    <cfRule type="expression" dxfId="44" priority="44" stopIfTrue="1">
      <formula>AND(task_end&gt;=I$5,task_start&lt;J$5)</formula>
    </cfRule>
  </conditionalFormatting>
  <conditionalFormatting sqref="I18:BL18">
    <cfRule type="expression" dxfId="43" priority="43">
      <formula>AND(task_start&lt;=I$5,ROUNDDOWN((task_end-task_start+1)*task_progress,0)+task_start-1&gt;=I$5)</formula>
    </cfRule>
  </conditionalFormatting>
  <conditionalFormatting sqref="BL18">
    <cfRule type="expression" dxfId="42" priority="45" stopIfTrue="1">
      <formula>AND(task_end&gt;=BL$5,task_start&lt;#REF!)</formula>
    </cfRule>
  </conditionalFormatting>
  <conditionalFormatting sqref="I19:BK19">
    <cfRule type="expression" dxfId="41" priority="41" stopIfTrue="1">
      <formula>AND(task_end&gt;=I$5,task_start&lt;J$5)</formula>
    </cfRule>
  </conditionalFormatting>
  <conditionalFormatting sqref="I19:BL19">
    <cfRule type="expression" dxfId="40" priority="40">
      <formula>AND(task_start&lt;=I$5,ROUNDDOWN((task_end-task_start+1)*task_progress,0)+task_start-1&gt;=I$5)</formula>
    </cfRule>
  </conditionalFormatting>
  <conditionalFormatting sqref="BL19">
    <cfRule type="expression" dxfId="39" priority="42" stopIfTrue="1">
      <formula>AND(task_end&gt;=BL$5,task_start&lt;#REF!)</formula>
    </cfRule>
  </conditionalFormatting>
  <conditionalFormatting sqref="I20:BK20">
    <cfRule type="expression" dxfId="38" priority="38" stopIfTrue="1">
      <formula>AND(task_end&gt;=I$5,task_start&lt;J$5)</formula>
    </cfRule>
  </conditionalFormatting>
  <conditionalFormatting sqref="I20:BL20">
    <cfRule type="expression" dxfId="37" priority="37">
      <formula>AND(task_start&lt;=I$5,ROUNDDOWN((task_end-task_start+1)*task_progress,0)+task_start-1&gt;=I$5)</formula>
    </cfRule>
  </conditionalFormatting>
  <conditionalFormatting sqref="BL20">
    <cfRule type="expression" dxfId="36" priority="39" stopIfTrue="1">
      <formula>AND(task_end&gt;=BL$5,task_start&lt;#REF!)</formula>
    </cfRule>
  </conditionalFormatting>
  <conditionalFormatting sqref="I21:BK21">
    <cfRule type="expression" dxfId="35" priority="35" stopIfTrue="1">
      <formula>AND(task_end&gt;=I$5,task_start&lt;J$5)</formula>
    </cfRule>
  </conditionalFormatting>
  <conditionalFormatting sqref="I21:BL21">
    <cfRule type="expression" dxfId="34" priority="34">
      <formula>AND(task_start&lt;=I$5,ROUNDDOWN((task_end-task_start+1)*task_progress,0)+task_start-1&gt;=I$5)</formula>
    </cfRule>
  </conditionalFormatting>
  <conditionalFormatting sqref="BL21">
    <cfRule type="expression" dxfId="33" priority="36" stopIfTrue="1">
      <formula>AND(task_end&gt;=BL$5,task_start&lt;#REF!)</formula>
    </cfRule>
  </conditionalFormatting>
  <conditionalFormatting sqref="I22:BK22">
    <cfRule type="expression" dxfId="32" priority="32" stopIfTrue="1">
      <formula>AND(task_end&gt;=I$5,task_start&lt;J$5)</formula>
    </cfRule>
  </conditionalFormatting>
  <conditionalFormatting sqref="I22:BL22">
    <cfRule type="expression" dxfId="31" priority="31">
      <formula>AND(task_start&lt;=I$5,ROUNDDOWN((task_end-task_start+1)*task_progress,0)+task_start-1&gt;=I$5)</formula>
    </cfRule>
  </conditionalFormatting>
  <conditionalFormatting sqref="BL22">
    <cfRule type="expression" dxfId="30" priority="33" stopIfTrue="1">
      <formula>AND(task_end&gt;=BL$5,task_start&lt;#REF!)</formula>
    </cfRule>
  </conditionalFormatting>
  <conditionalFormatting sqref="I23:BK23">
    <cfRule type="expression" dxfId="29" priority="29" stopIfTrue="1">
      <formula>AND(task_end&gt;=I$5,task_start&lt;J$5)</formula>
    </cfRule>
  </conditionalFormatting>
  <conditionalFormatting sqref="I23:BL23">
    <cfRule type="expression" dxfId="28" priority="28">
      <formula>AND(task_start&lt;=I$5,ROUNDDOWN((task_end-task_start+1)*task_progress,0)+task_start-1&gt;=I$5)</formula>
    </cfRule>
  </conditionalFormatting>
  <conditionalFormatting sqref="BL23">
    <cfRule type="expression" dxfId="27" priority="30" stopIfTrue="1">
      <formula>AND(task_end&gt;=BL$5,task_start&lt;#REF!)</formula>
    </cfRule>
  </conditionalFormatting>
  <conditionalFormatting sqref="I24:BK24">
    <cfRule type="expression" dxfId="26" priority="24">
      <formula>AND(TODAY()&gt;=I$5, TODAY()&lt;J$5)</formula>
    </cfRule>
  </conditionalFormatting>
  <conditionalFormatting sqref="I24:BK24">
    <cfRule type="expression" dxfId="25" priority="26" stopIfTrue="1">
      <formula>AND(task_end&gt;=I$5,task_start&lt;J$5)</formula>
    </cfRule>
  </conditionalFormatting>
  <conditionalFormatting sqref="I24:BL24">
    <cfRule type="expression" dxfId="24" priority="25">
      <formula>AND(task_start&lt;=I$5,ROUNDDOWN((task_end-task_start+1)*task_progress,0)+task_start-1&gt;=I$5)</formula>
    </cfRule>
  </conditionalFormatting>
  <conditionalFormatting sqref="BL24">
    <cfRule type="expression" dxfId="23" priority="27" stopIfTrue="1">
      <formula>AND(task_end&gt;=BL$5,task_start&lt;#REF!)</formula>
    </cfRule>
  </conditionalFormatting>
  <conditionalFormatting sqref="I25:BK25">
    <cfRule type="expression" dxfId="22" priority="22" stopIfTrue="1">
      <formula>AND(task_end&gt;=I$5,task_start&lt;J$5)</formula>
    </cfRule>
  </conditionalFormatting>
  <conditionalFormatting sqref="I25:BL25">
    <cfRule type="expression" dxfId="21" priority="21">
      <formula>AND(task_start&lt;=I$5,ROUNDDOWN((task_end-task_start+1)*task_progress,0)+task_start-1&gt;=I$5)</formula>
    </cfRule>
  </conditionalFormatting>
  <conditionalFormatting sqref="BL25">
    <cfRule type="expression" dxfId="20" priority="23" stopIfTrue="1">
      <formula>AND(task_end&gt;=BL$5,task_start&lt;#REF!)</formula>
    </cfRule>
  </conditionalFormatting>
  <conditionalFormatting sqref="I26:BK26">
    <cfRule type="expression" dxfId="19" priority="17">
      <formula>AND(TODAY()&gt;=I$5, TODAY()&lt;J$5)</formula>
    </cfRule>
  </conditionalFormatting>
  <conditionalFormatting sqref="I26:BK26">
    <cfRule type="expression" dxfId="18" priority="19" stopIfTrue="1">
      <formula>AND(task_end&gt;=I$5,task_start&lt;J$5)</formula>
    </cfRule>
  </conditionalFormatting>
  <conditionalFormatting sqref="I26:BL26">
    <cfRule type="expression" dxfId="17" priority="18">
      <formula>AND(task_start&lt;=I$5,ROUNDDOWN((task_end-task_start+1)*task_progress,0)+task_start-1&gt;=I$5)</formula>
    </cfRule>
  </conditionalFormatting>
  <conditionalFormatting sqref="BL26">
    <cfRule type="expression" dxfId="16" priority="20" stopIfTrue="1">
      <formula>AND(task_end&gt;=BL$5,task_start&lt;#REF!)</formula>
    </cfRule>
  </conditionalFormatting>
  <conditionalFormatting sqref="I27:BK27">
    <cfRule type="expression" dxfId="15" priority="13">
      <formula>AND(TODAY()&gt;=I$5, TODAY()&lt;J$5)</formula>
    </cfRule>
  </conditionalFormatting>
  <conditionalFormatting sqref="I27:BK27">
    <cfRule type="expression" dxfId="14" priority="15" stopIfTrue="1">
      <formula>AND(task_end&gt;=I$5,task_start&lt;J$5)</formula>
    </cfRule>
  </conditionalFormatting>
  <conditionalFormatting sqref="I27:BL27">
    <cfRule type="expression" dxfId="13" priority="14">
      <formula>AND(task_start&lt;=I$5,ROUNDDOWN((task_end-task_start+1)*task_progress,0)+task_start-1&gt;=I$5)</formula>
    </cfRule>
  </conditionalFormatting>
  <conditionalFormatting sqref="BL27">
    <cfRule type="expression" dxfId="12" priority="16" stopIfTrue="1">
      <formula>AND(task_end&gt;=BL$5,task_start&lt;#REF!)</formula>
    </cfRule>
  </conditionalFormatting>
  <conditionalFormatting sqref="I28:BK28">
    <cfRule type="expression" dxfId="11" priority="9">
      <formula>AND(TODAY()&gt;=I$5, TODAY()&lt;J$5)</formula>
    </cfRule>
  </conditionalFormatting>
  <conditionalFormatting sqref="I28:BK28">
    <cfRule type="expression" dxfId="10" priority="11" stopIfTrue="1">
      <formula>AND(task_end&gt;=I$5,task_start&lt;J$5)</formula>
    </cfRule>
  </conditionalFormatting>
  <conditionalFormatting sqref="I28:BL28">
    <cfRule type="expression" dxfId="9" priority="10">
      <formula>AND(task_start&lt;=I$5,ROUNDDOWN((task_end-task_start+1)*task_progress,0)+task_start-1&gt;=I$5)</formula>
    </cfRule>
  </conditionalFormatting>
  <conditionalFormatting sqref="BL28">
    <cfRule type="expression" dxfId="8" priority="12" stopIfTrue="1">
      <formula>AND(task_end&gt;=BL$5,task_start&lt;#REF!)</formula>
    </cfRule>
  </conditionalFormatting>
  <conditionalFormatting sqref="I29:BK29">
    <cfRule type="expression" dxfId="7" priority="5">
      <formula>AND(TODAY()&gt;=I$5, TODAY()&lt;J$5)</formula>
    </cfRule>
  </conditionalFormatting>
  <conditionalFormatting sqref="I29:BK29">
    <cfRule type="expression" dxfId="6" priority="7" stopIfTrue="1">
      <formula>AND(task_end&gt;=I$5,task_start&lt;J$5)</formula>
    </cfRule>
  </conditionalFormatting>
  <conditionalFormatting sqref="I29:BL29">
    <cfRule type="expression" dxfId="5" priority="6">
      <formula>AND(task_start&lt;=I$5,ROUNDDOWN((task_end-task_start+1)*task_progress,0)+task_start-1&gt;=I$5)</formula>
    </cfRule>
  </conditionalFormatting>
  <conditionalFormatting sqref="BL29">
    <cfRule type="expression" dxfId="4" priority="8" stopIfTrue="1">
      <formula>AND(task_end&gt;=BL$5,task_start&lt;#REF!)</formula>
    </cfRule>
  </conditionalFormatting>
  <conditionalFormatting sqref="I30:BK30">
    <cfRule type="expression" dxfId="3" priority="1">
      <formula>AND(TODAY()&gt;=I$5, TODAY()&lt;J$5)</formula>
    </cfRule>
  </conditionalFormatting>
  <conditionalFormatting sqref="I30:BK30">
    <cfRule type="expression" dxfId="2" priority="3" stopIfTrue="1">
      <formula>AND(task_end&gt;=I$5,task_start&lt;J$5)</formula>
    </cfRule>
  </conditionalFormatting>
  <conditionalFormatting sqref="I30:BL30">
    <cfRule type="expression" dxfId="1" priority="2">
      <formula>AND(task_start&lt;=I$5,ROUNDDOWN((task_end-task_start+1)*task_progress,0)+task_start-1&gt;=I$5)</formula>
    </cfRule>
  </conditionalFormatting>
  <conditionalFormatting sqref="BL30">
    <cfRule type="expression" dxfId="0" priority="4" stopIfTrue="1">
      <formula>AND(task_end&gt;=BL$5,task_start&lt;#REF!)</formula>
    </cfRule>
  </conditionalFormatting>
  <dataValidations xWindow="969" yWindow="437" count="8">
    <dataValidation allowBlank="1" showInputMessage="1" showErrorMessage="1" prompt="Create a Project Schedule in this worksheet._x000a_Enter title of this project in cell B1. _x000a_Information on how to use this worksheet, including instructions for screen readers and the author of this workbook, is in the About worksheet._x000a_" sqref="A1" xr:uid="{D005F8F4-EA16-4627-8A05-1997BE425B88}"/>
    <dataValidation allowBlank="1" showInputMessage="1" showErrorMessage="1" prompt="Enter Company name in cel B2." sqref="A2" xr:uid="{75F274B0-5B30-4CC0-A53C-C012C0845179}"/>
    <dataValidation allowBlank="1" showInputMessage="1" showErrorMessage="1" prompt="Enter the name of the Project Lead in cell C3. Enter the Project Start date in cell Q1. Project Start: label is in cell I1." sqref="A3" xr:uid="{EEA7C783-457F-401F-98B9-9035587B9210}"/>
    <dataValidation allowBlank="1" showInputMessage="1" showErrorMessage="1" prompt="Cells I5 through BL5 contain the day number for the week represented in the cell block above each date and are auto calculated._x000a__x000a_Today's date is outlined from today's date in row 5 through the entire date column to the end of the project schedule." sqref="A5:A6" xr:uid="{7A3789A6-A3FB-43B6-A4F7-8C0AC564F67E}"/>
    <dataValidation allowBlank="1" showInputMessage="1" showErrorMessage="1" prompt="Cell B8 contains the Phase 1 sample title. Enter a new title in cell B8._x000a_To delete the phase and work only from tasks, simply delete this row." sqref="A8" xr:uid="{CEC78982-AFA8-419E-B0A2-676B709E5100}"/>
    <dataValidation allowBlank="1" showInputMessage="1" showErrorMessage="1" prompt="B9 contains the task name.  C9 is the assignee.  D9 is a progress bar that shades based on the number entered into the cell.  _x000a__x000a_E9 contains the start date and F9 contains the end date._x000a__x000a_The Gantt chart will fill in starting in cell I9 based on task dates." sqref="A9" xr:uid="{D870A2F6-6B07-4F5A-A81D-4BCCFADF8796}"/>
    <dataValidation allowBlank="1" showInputMessage="1" showErrorMessage="1" prompt="Rows 10 through 13 repeat the pattern from row 9. _x000a__x000a_Repeat the instructions from cell A9 for all task rows in this worksheet. _x000a__x000a_Continue entering tasks in cells A10 through A13 or go to cell A14 to learn more." sqref="A10:A16" xr:uid="{872449A7-C3CC-45B6-BA90-B1AAD66BA0E5}"/>
    <dataValidation allowBlank="1" showInputMessage="1" showErrorMessage="1" prompt="Cell B14 contains the Phase 2 sample title. Enter a new title in cell B14._x000a_To delete the phase and work only from tasks, simply delete this row. To remove the phase, simply delete the row. Add tasks to previous phase by entering a new row above this one._x000a_" sqref="A17 A26" xr:uid="{4F48FC41-E335-47F1-87AA-3333A52AD81C}"/>
  </dataValidations>
  <printOptions horizontalCentered="1"/>
  <pageMargins left="0.35" right="0.35" top="0.35" bottom="0.5" header="0.3" footer="0.3"/>
  <pageSetup scale="43" fitToHeight="0" orientation="landscape" r:id="rId1"/>
  <headerFooter differentFirst="1" scaleWithDoc="0">
    <oddFooter>Page &amp;P of &amp;N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0389232-4C98-4A03-AD0E-39F63BAD1F5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D7:D30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8" ma:contentTypeDescription="Create a new document." ma:contentTypeScope="" ma:versionID="60f5a4f2d2b0abadcf532d48ebf9cb71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7dd78129e6a1811f84807ad11c651531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  <xsd:element ref="ns2:MediaServiceSearchProperties" minOccurs="0"/>
                <xsd:element ref="ns2:MediaServiceDocTags" minOccurs="0"/>
                <xsd:element ref="ns2:MediaServiceObjectDetectorVersions" minOccurs="0"/>
                <xsd:element ref="ns2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0" nillable="true" ma:displayName="MediaServiceDocTags" ma:hidden="true" ma:internalName="MediaServiceDocTags" ma:readOnly="true">
      <xsd:simpleType>
        <xsd:restriction base="dms:Note"/>
      </xsd:simpleType>
    </xsd:element>
    <xsd:element name="MediaServiceObjectDetectorVersions" ma:index="3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32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82239A0-E68C-493F-BEE6-C77FEA397FD6}">
  <ds:schemaRefs>
    <ds:schemaRef ds:uri="http://purl.org/dc/elements/1.1/"/>
    <ds:schemaRef ds:uri="http://schemas.microsoft.com/office/2006/documentManagement/types"/>
    <ds:schemaRef ds:uri="http://schemas.microsoft.com/office/2006/metadata/properties"/>
    <ds:schemaRef ds:uri="http://schemas.microsoft.com/sharepoint/v3"/>
    <ds:schemaRef ds:uri="http://www.w3.org/XML/1998/namespace"/>
    <ds:schemaRef ds:uri="16c05727-aa75-4e4a-9b5f-8a80a1165891"/>
    <ds:schemaRef ds:uri="http://purl.org/dc/dcmitype/"/>
    <ds:schemaRef ds:uri="http://schemas.openxmlformats.org/package/2006/metadata/core-properties"/>
    <ds:schemaRef ds:uri="230e9df3-be65-4c73-a93b-d1236ebd677e"/>
    <ds:schemaRef ds:uri="71af3243-3dd4-4a8d-8c0d-dd76da1f02a5"/>
    <ds:schemaRef ds:uri="http://purl.org/dc/terms/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97245281-08F3-4104-84BD-39F3D8CFB19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2348D59-3426-404A-A0C5-6456F6613ED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1af3243-3dd4-4a8d-8c0d-dd76da1f02a5"/>
    <ds:schemaRef ds:uri="16c05727-aa75-4e4a-9b5f-8a80a1165891"/>
    <ds:schemaRef ds:uri="230e9df3-be65-4c73-a93b-d1236ebd67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/>
</file>

<file path=docProps/app.xml><?xml version="1.0" encoding="utf-8"?>
<Properties xmlns="http://schemas.openxmlformats.org/officeDocument/2006/extended-properties" xmlns:vt="http://schemas.openxmlformats.org/officeDocument/2006/docPropsVTypes">
  <Template>TM16400962</Templat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6</vt:i4>
      </vt:variant>
    </vt:vector>
  </HeadingPairs>
  <TitlesOfParts>
    <vt:vector size="7" baseType="lpstr">
      <vt:lpstr>Proyecto Tienda</vt:lpstr>
      <vt:lpstr>Display_Week</vt:lpstr>
      <vt:lpstr>Project_Start</vt:lpstr>
      <vt:lpstr>'Proyecto Tienda'!task_end</vt:lpstr>
      <vt:lpstr>'Proyecto Tienda'!task_progress</vt:lpstr>
      <vt:lpstr>'Proyecto Tienda'!task_start</vt:lpstr>
      <vt:lpstr>'Proyecto Tienda'!Títulos_a_imprimir</vt:lpstr>
    </vt:vector>
  </TitlesOfParts>
  <Manager>Diego Estrada</Manager>
  <Company>MEC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Tienda Web</dc:title>
  <dc:creator>Diego Estrada</dc:creator>
  <dc:description/>
  <cp:lastModifiedBy>Estrada, Diego</cp:lastModifiedBy>
  <cp:lastPrinted>2024-09-18T11:09:34Z</cp:lastPrinted>
  <dcterms:created xsi:type="dcterms:W3CDTF">2022-03-11T22:41:12Z</dcterms:created>
  <dcterms:modified xsi:type="dcterms:W3CDTF">2024-09-30T16:52:57Z</dcterms:modified>
  <cp:category>Producto</cp:category>
  <dc:language>Español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  <property fmtid="{D5CDD505-2E9C-101B-9397-08002B2CF9AE}" pid="3" name="MediaServiceImageTags">
    <vt:lpwstr/>
  </property>
  <property fmtid="{D5CDD505-2E9C-101B-9397-08002B2CF9AE}" pid="4" name="MSIP_Label_38da57a1-68dc-4295-9706-9476bd9e0370_Enabled">
    <vt:lpwstr>true</vt:lpwstr>
  </property>
  <property fmtid="{D5CDD505-2E9C-101B-9397-08002B2CF9AE}" pid="5" name="MSIP_Label_38da57a1-68dc-4295-9706-9476bd9e0370_SetDate">
    <vt:lpwstr>2024-09-18T10:09:41Z</vt:lpwstr>
  </property>
  <property fmtid="{D5CDD505-2E9C-101B-9397-08002B2CF9AE}" pid="6" name="MSIP_Label_38da57a1-68dc-4295-9706-9476bd9e0370_Method">
    <vt:lpwstr>Standard</vt:lpwstr>
  </property>
  <property fmtid="{D5CDD505-2E9C-101B-9397-08002B2CF9AE}" pid="7" name="MSIP_Label_38da57a1-68dc-4295-9706-9476bd9e0370_Name">
    <vt:lpwstr>defa4170-0d19-0005-0002-bc88714345d2</vt:lpwstr>
  </property>
  <property fmtid="{D5CDD505-2E9C-101B-9397-08002B2CF9AE}" pid="8" name="MSIP_Label_38da57a1-68dc-4295-9706-9476bd9e0370_SiteId">
    <vt:lpwstr>1673d597-412b-4591-b4fc-b4aebba0cea2</vt:lpwstr>
  </property>
  <property fmtid="{D5CDD505-2E9C-101B-9397-08002B2CF9AE}" pid="9" name="MSIP_Label_38da57a1-68dc-4295-9706-9476bd9e0370_ActionId">
    <vt:lpwstr>fedb0276-da8d-4a6a-befe-44d786a997f5</vt:lpwstr>
  </property>
  <property fmtid="{D5CDD505-2E9C-101B-9397-08002B2CF9AE}" pid="10" name="MSIP_Label_38da57a1-68dc-4295-9706-9476bd9e0370_ContentBits">
    <vt:lpwstr>0</vt:lpwstr>
  </property>
</Properties>
</file>