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76523_student_uwa_edu_au/Documents/MPE Engineering Research Project GENG5511.2/TOTAL LIT DATA REVIEWS/"/>
    </mc:Choice>
  </mc:AlternateContent>
  <xr:revisionPtr revIDLastSave="3" documentId="13_ncr:1_{262D6BEE-4B49-414C-8989-11032CF05A22}" xr6:coauthVersionLast="47" xr6:coauthVersionMax="47" xr10:uidLastSave="{59E5045F-5941-4AA7-9786-2847BE5F6DE2}"/>
  <bookViews>
    <workbookView xWindow="1860" yWindow="1860" windowWidth="21600" windowHeight="11295" firstSheet="7" activeTab="2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<sst xmlns="http://schemas.openxmlformats.org/spreadsheetml/2006/main" count="1495" uniqueCount="177">
  <si>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</si>
  <si>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</si>
  <si>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</si>
  <si>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</si>
  <si>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</si>
  <si>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</si>
  <si>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</si>
  <si>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</si>
  <si>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</si>
  <si>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</si>
  <si>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</si>
  <si>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</si>
  <si>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</si>
  <si>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</si>
  <si>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</si>
  <si>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</si>
  <si>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</si>
  <si>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</si>
  <si>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</si>
  <si>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</si>
  <si>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</si>
  <si>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</si>
  <si>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</si>
  <si>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</si>
  <si>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</si>
  <si>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</si>
  <si>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</si>
  <si>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</si>
  <si>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</si>
  <si>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</si>
  <si>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</si>
  <si>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</si>
  <si>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</si>
  <si>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</si>
  <si>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</si>
  <si>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</si>
  <si>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</si>
  <si>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</si>
  <si>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</si>
  <si>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</si>
  <si>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</si>
  <si>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</si>
  <si>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</si>
  <si>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</si>
  <si>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</si>
  <si>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</si>
  <si>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</si>
  <si>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</si>
  <si>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</si>
  <si>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</si>
  <si>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</si>
  <si>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</si>
  <si>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</si>
  <si>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</si>
  <si>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</si>
  <si>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</si>
  <si>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</si>
  <si>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</si>
  <si>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</si>
  <si>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</si>
  <si>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</si>
  <si>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</si>
  <si>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</si>
  <si>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</si>
  <si>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</si>
  <si>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</si>
  <si>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</si>
  <si>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</si>
  <si>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</si>
  <si>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</si>
  <si>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</si>
  <si>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</si>
  <si>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</si>
  <si>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</si>
  <si>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</si>
  <si>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</si>
  <si>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</si>
  <si>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</si>
  <si>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</si>
  <si>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</si>
  <si>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</si>
  <si>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</si>
  <si>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</si>
  <si>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</si>
  <si>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</si>
  <si>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</si>
  <si>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</si>
  <si>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</si>
  <si>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</si>
  <si>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</si>
  <si>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</si>
  <si>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</si>
  <si>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</si>
  <si>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</si>
  <si>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</si>
  <si>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</si>
  <si>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</si>
  <si>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</si>
  <si>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</si>
  <si>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</si>
  <si>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</si>
  <si>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</si>
  <si>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</si>
  <si>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</si>
  <si>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</si>
  <si>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</si>
  <si>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</si>
  <si>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</si>
  <si>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</si>
  <si>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</si>
  <si>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</si>
  <si>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</si>
  <si>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</si>
  <si>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</si>
  <si>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</si>
  <si>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</si>
  <si>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</si>
  <si>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</si>
  <si>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</si>
  <si>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</si>
  <si>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</si>
  <si>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</si>
  <si>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</si>
  <si>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</si>
  <si>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</si>
  <si>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</si>
  <si>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</si>
  <si>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</si>
  <si>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</si>
  <si>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</si>
  <si>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</si>
  <si>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</si>
  <si>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</si>
  <si>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</si>
  <si>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</si>
  <si>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</si>
  <si>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</si>
  <si>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</si>
  <si>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</si>
  <si>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</si>
  <si>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</si>
  <si>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</si>
  <si>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</si>
  <si>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</si>
  <si>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</si>
  <si>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</si>
  <si>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</si>
  <si>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</si>
  <si>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</si>
  <si>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</si>
  <si>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</si>
  <si>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</si>
  <si>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</si>
  <si>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</si>
  <si>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</si>
  <si>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</si>
  <si>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</si>
  <si>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</si>
  <si>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</si>
  <si>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</si>
  <si>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</si>
  <si>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</si>
  <si>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</si>
  <si>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</si>
  <si>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</si>
  <si>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</si>
  <si>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</si>
  <si>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</si>
  <si>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</si>
  <si>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</si>
  <si>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</si>
  <si>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</si>
  <si>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Schwalbe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</si>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</sst>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zoomScale="55" zoomScaleNormal="55" workbookViewId="0">
      <pane ySplit="5" topLeftCell="A6" activePane="bottomLeft" state="frozenSplit"/>
      <selection pane="bottomLeft" sqref="A1:XFD1048576"/>
    </sheetView>
  </sheetViews>
  <sheetFormatPr defaultColWidth="6.875" defaultRowHeight="15"/>
  <cols>
    <col min="1" max="1" width="23.125" bestFit="1" customWidth="1"/>
    <col min="2" max="2" width="54" bestFit="1" customWidth="1"/>
    <col min="5" max="5" width="14.375" customWidth="1"/>
    <col min="6" max="7" width="17.125" customWidth="1"/>
    <col min="8" max="8" width="13.375" customWidth="1"/>
    <col min="9" max="9" width="12" customWidth="1"/>
    <col min="10" max="10" width="13.125" customWidth="1"/>
    <col min="13" max="13" width="11" customWidth="1"/>
    <col min="14" max="14" width="35.375" bestFit="1" customWidth="1"/>
    <col min="15" max="15" width="6.125" bestFit="1" customWidth="1"/>
    <col min="16" max="16" width="10.75" customWidth="1"/>
    <col min="17" max="18" width="14.375" bestFit="1" customWidth="1"/>
    <col min="19" max="19" width="9.125" bestFit="1" customWidth="1"/>
    <col min="20" max="20" width="10" bestFit="1" customWidth="1"/>
    <col min="25" max="25" width="6.25" bestFit="1" customWidth="1"/>
    <col min="26" max="26" width="15.125" customWidth="1"/>
  </cols>
  <sheetData>
    <row r="1" spans="1:26" ht="15.7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>
      <c r="A2" s="5"/>
      <c r="B2" s="72" t="s">
        <v>3</v>
      </c>
      <c r="C2" s="72"/>
      <c r="D2" s="72"/>
      <c r="E2" s="72"/>
      <c r="F2" s="72"/>
      <c r="G2" s="72"/>
      <c r="H2" s="72"/>
      <c r="I2" s="72"/>
      <c r="J2" s="72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68" t="s">
        <v>4</v>
      </c>
      <c r="B3" s="62" t="s">
        <v>5</v>
      </c>
      <c r="C3" s="62" t="s">
        <v>6</v>
      </c>
      <c r="D3" s="62" t="s">
        <v>7</v>
      </c>
      <c r="E3" s="6" t="s">
        <v>8</v>
      </c>
      <c r="F3" s="6" t="s">
        <v>9</v>
      </c>
      <c r="G3" s="62" t="s">
        <v>10</v>
      </c>
      <c r="H3" s="62"/>
      <c r="I3" s="62" t="s">
        <v>11</v>
      </c>
      <c r="J3" s="62"/>
      <c r="K3" s="3"/>
      <c r="L3" s="3"/>
      <c r="M3" s="68" t="s">
        <v>12</v>
      </c>
      <c r="N3" s="62" t="s">
        <v>5</v>
      </c>
      <c r="O3" s="62" t="s">
        <v>6</v>
      </c>
      <c r="P3" s="62" t="s">
        <v>7</v>
      </c>
      <c r="Q3" s="6" t="s">
        <v>8</v>
      </c>
      <c r="R3" s="6" t="s">
        <v>9</v>
      </c>
      <c r="S3" s="6" t="s">
        <v>10</v>
      </c>
      <c r="T3" s="62" t="s">
        <v>13</v>
      </c>
      <c r="U3" s="62"/>
      <c r="V3" s="62"/>
      <c r="W3" s="3"/>
      <c r="X3" s="3"/>
      <c r="Y3" s="62" t="s">
        <v>11</v>
      </c>
      <c r="Z3" s="62"/>
    </row>
    <row r="4" spans="1:26" ht="18">
      <c r="A4" s="68"/>
      <c r="B4" s="62"/>
      <c r="C4" s="62"/>
      <c r="D4" s="62"/>
      <c r="E4" s="6" t="s">
        <v>14</v>
      </c>
      <c r="F4" s="6" t="s">
        <v>15</v>
      </c>
      <c r="G4" s="63" t="s">
        <v>16</v>
      </c>
      <c r="H4" s="63"/>
      <c r="I4" s="7" t="s">
        <v>17</v>
      </c>
      <c r="J4" s="7" t="s">
        <v>18</v>
      </c>
      <c r="K4" s="3"/>
      <c r="L4" s="3"/>
      <c r="M4" s="68"/>
      <c r="N4" s="62"/>
      <c r="O4" s="62"/>
      <c r="P4" s="62"/>
      <c r="Q4" s="6" t="s">
        <v>14</v>
      </c>
      <c r="R4" s="6" t="s">
        <v>15</v>
      </c>
      <c r="S4" s="7" t="s">
        <v>16</v>
      </c>
      <c r="T4" s="63" t="s">
        <v>19</v>
      </c>
      <c r="U4" s="63"/>
      <c r="V4" s="63"/>
      <c r="W4" s="63"/>
      <c r="X4" s="7"/>
      <c r="Y4" s="7" t="s">
        <v>17</v>
      </c>
      <c r="Z4" s="7" t="s">
        <v>18</v>
      </c>
    </row>
    <row r="5" spans="1:26" ht="18" thickBot="1">
      <c r="A5" s="69"/>
      <c r="B5" s="70"/>
      <c r="C5" s="70"/>
      <c r="D5" s="70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9"/>
      <c r="N5" s="70"/>
      <c r="O5" s="70"/>
      <c r="P5" s="70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 ht="15.75">
      <c r="A6" s="64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66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 ht="15.75">
      <c r="A7" s="65"/>
      <c r="B7" s="28" t="s">
        <v>31</v>
      </c>
      <c r="C7">
        <v>1930</v>
      </c>
      <c r="D7" t="s">
        <v>35</v>
      </c>
      <c r="E7">
        <v>100</v>
      </c>
      <c r="F7">
        <f>(J7*10^-30)*$K$2*(1*10^6)/4</f>
        <v>35.535001353763604</v>
      </c>
      <c r="H7" s="29"/>
      <c r="I7">
        <v>6.18</v>
      </c>
      <c r="J7">
        <f>I7^3</f>
        <v>236.02903199999997</v>
      </c>
      <c r="N7" s="67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61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67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61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67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61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67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61" t="s">
        <v>38</v>
      </c>
      <c r="C11">
        <v>1962</v>
      </c>
      <c r="D11" t="s">
        <v>39</v>
      </c>
      <c r="E11">
        <v>0</v>
      </c>
      <c r="F11">
        <v>34.72</v>
      </c>
      <c r="H11" s="29"/>
      <c r="I11">
        <v>6.1317000000000004</v>
      </c>
      <c r="J11">
        <f t="shared" si="2"/>
        <v>230.53809234201302</v>
      </c>
      <c r="N11" s="67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61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67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61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67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61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67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61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67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61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61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61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61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61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61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61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61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61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61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61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 ht="15.75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60" t="s">
        <v>42</v>
      </c>
      <c r="B28" s="61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60"/>
      <c r="B29" s="61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60"/>
      <c r="B30" s="61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60"/>
      <c r="B31" s="61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60"/>
      <c r="B32" s="61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60"/>
      <c r="B33" s="61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 ht="15.75">
      <c r="A35" s="30" t="s">
        <v>42</v>
      </c>
      <c r="B35" s="25" t="s">
        <v>49</v>
      </c>
      <c r="C35">
        <v>1963</v>
      </c>
      <c r="D35" t="s">
        <v>50</v>
      </c>
      <c r="E35">
        <v>0</v>
      </c>
      <c r="F35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 ht="15.75">
      <c r="B52" t="s">
        <v>51</v>
      </c>
      <c r="C52" s="30">
        <v>1969</v>
      </c>
      <c r="D52" s="30" t="s">
        <v>52</v>
      </c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 ht="15.75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 ht="15.75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 ht="15.75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>
        <v>2024</v>
      </c>
      <c r="D137" t="s">
        <v>58</v>
      </c>
      <c r="E137">
        <v>0</v>
      </c>
      <c r="F137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>
        <v>1975</v>
      </c>
      <c r="D138" t="s">
        <v>71</v>
      </c>
      <c r="E138">
        <v>0</v>
      </c>
      <c r="F138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>
        <v>2022</v>
      </c>
      <c r="D139" t="s">
        <v>58</v>
      </c>
      <c r="E139">
        <v>0</v>
      </c>
      <c r="F139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>
        <v>2012</v>
      </c>
      <c r="D140" t="s">
        <v>72</v>
      </c>
      <c r="E140">
        <v>0</v>
      </c>
      <c r="F140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 ht="15.75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 ht="15.75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1:J1"/>
    <mergeCell ref="B2:J2"/>
    <mergeCell ref="G3:H3"/>
    <mergeCell ref="I3:J3"/>
    <mergeCell ref="P3:P5"/>
    <mergeCell ref="M3:M5"/>
    <mergeCell ref="N3:N5"/>
    <mergeCell ref="O3:O5"/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="69" workbookViewId="0">
      <pane ySplit="6" topLeftCell="A7" activePane="bottomLeft" state="frozenSplit"/>
      <selection pane="bottomLeft" activeCell="F7" sqref="F7:F85"/>
    </sheetView>
  </sheetViews>
  <sheetFormatPr defaultColWidth="11.5" defaultRowHeight="1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0" customFormat="1" ht="15.7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s="2" customFormat="1" ht="15.75">
      <c r="A2" s="5"/>
      <c r="B2" s="72" t="s">
        <v>3</v>
      </c>
      <c r="C2" s="72"/>
      <c r="D2" s="72"/>
      <c r="E2" s="72"/>
      <c r="F2" s="72"/>
      <c r="G2" s="72"/>
      <c r="H2" s="72"/>
      <c r="I2" s="72"/>
    </row>
    <row r="3" spans="1:9" s="2" customFormat="1">
      <c r="A3" s="75" t="s">
        <v>88</v>
      </c>
      <c r="B3" s="75"/>
      <c r="C3" s="75"/>
      <c r="D3" s="75"/>
      <c r="E3" s="75"/>
      <c r="F3" s="75"/>
      <c r="G3" s="75"/>
      <c r="H3" s="75"/>
      <c r="I3" s="75"/>
    </row>
    <row r="4" spans="1:9" s="3" customFormat="1" ht="15.75">
      <c r="A4" s="68"/>
      <c r="B4" s="62" t="s">
        <v>5</v>
      </c>
      <c r="C4" s="62" t="s">
        <v>6</v>
      </c>
      <c r="D4" s="62" t="s">
        <v>7</v>
      </c>
      <c r="E4" s="6" t="s">
        <v>8</v>
      </c>
      <c r="F4" s="62" t="s">
        <v>89</v>
      </c>
      <c r="G4" s="62"/>
      <c r="H4" s="62"/>
      <c r="I4" s="8"/>
    </row>
    <row r="5" spans="1:9" s="3" customFormat="1" ht="17.100000000000001" customHeight="1">
      <c r="A5" s="68"/>
      <c r="B5" s="62"/>
      <c r="C5" s="62"/>
      <c r="D5" s="62"/>
      <c r="E5" s="6" t="s">
        <v>14</v>
      </c>
      <c r="F5" s="9" t="s">
        <v>90</v>
      </c>
      <c r="G5" s="63" t="s">
        <v>91</v>
      </c>
      <c r="H5" s="63" t="s">
        <v>92</v>
      </c>
      <c r="I5" s="7"/>
    </row>
    <row r="6" spans="1:9" s="11" customFormat="1" ht="17.25" thickBot="1">
      <c r="A6" s="69"/>
      <c r="B6" s="70"/>
      <c r="C6" s="70"/>
      <c r="D6" s="70"/>
      <c r="E6" s="10" t="s">
        <v>20</v>
      </c>
      <c r="F6" s="12" t="s">
        <v>93</v>
      </c>
      <c r="G6" s="74"/>
      <c r="H6" s="74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18">
        <v>1963</v>
      </c>
      <c r="D58" s="18" t="s">
        <v>50</v>
      </c>
      <c r="E58" s="39">
        <v>0</v>
      </c>
      <c r="F58" s="39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J1" zoomScale="125" workbookViewId="0">
      <pane ySplit="5" topLeftCell="A6" activePane="bottomLeft" state="frozenSplit"/>
      <selection pane="bottomLeft" activeCell="M6" sqref="M6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 ht="15.7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 ht="15.75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95</v>
      </c>
      <c r="G3" s="62"/>
      <c r="H3" s="6" t="s">
        <v>10</v>
      </c>
      <c r="I3" s="6" t="s">
        <v>96</v>
      </c>
      <c r="L3" s="62" t="s">
        <v>5</v>
      </c>
      <c r="M3" s="62" t="s">
        <v>6</v>
      </c>
      <c r="N3" s="62" t="s">
        <v>7</v>
      </c>
      <c r="O3" s="6" t="s">
        <v>8</v>
      </c>
      <c r="P3" s="62" t="s">
        <v>97</v>
      </c>
      <c r="Q3" s="62" t="s">
        <v>98</v>
      </c>
    </row>
    <row r="4" spans="1:18" s="4" customFormat="1" ht="17.100000000000001" customHeight="1">
      <c r="A4" s="68"/>
      <c r="B4" s="62"/>
      <c r="C4" s="62"/>
      <c r="D4" s="62"/>
      <c r="E4" s="6" t="s">
        <v>14</v>
      </c>
      <c r="F4" s="62"/>
      <c r="G4" s="62"/>
      <c r="H4" s="7" t="s">
        <v>16</v>
      </c>
      <c r="I4" s="7" t="s">
        <v>99</v>
      </c>
      <c r="L4" s="62"/>
      <c r="M4" s="62"/>
      <c r="N4" s="62"/>
      <c r="O4" s="6" t="s">
        <v>14</v>
      </c>
      <c r="P4" s="62"/>
      <c r="Q4" s="62"/>
    </row>
    <row r="5" spans="1:18" s="17" customFormat="1" ht="19.5" thickBot="1">
      <c r="A5" s="69"/>
      <c r="B5" s="70"/>
      <c r="C5" s="70"/>
      <c r="D5" s="70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70"/>
      <c r="M5" s="70"/>
      <c r="N5" s="70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75" defaultRowHeight="1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0" ht="15.7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0" ht="15.75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0" ht="15.75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/>
      <c r="J3" s="62"/>
    </row>
    <row r="4" spans="1:10" ht="15.75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0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29.25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 ht="15.75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 ht="15.75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6" activePane="bottomLeft" state="frozenSplit"/>
      <selection pane="bottomLeft" activeCell="F118" sqref="F118:F136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 ht="15.7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 ht="15.75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149</v>
      </c>
      <c r="G3" s="62"/>
      <c r="H3" s="62"/>
      <c r="I3" s="6" t="s">
        <v>150</v>
      </c>
      <c r="J3" s="62" t="s">
        <v>151</v>
      </c>
      <c r="K3" s="62"/>
      <c r="L3" s="62"/>
      <c r="M3" s="62"/>
      <c r="N3" s="62"/>
      <c r="P3" s="62"/>
      <c r="Q3" s="62"/>
    </row>
    <row r="4" spans="1:18" s="6" customFormat="1" ht="17.100000000000001" customHeight="1">
      <c r="A4" s="68"/>
      <c r="B4" s="62"/>
      <c r="C4" s="62"/>
      <c r="D4" s="62"/>
      <c r="E4" s="6" t="s">
        <v>14</v>
      </c>
      <c r="F4" s="62" t="s">
        <v>152</v>
      </c>
      <c r="G4" s="62"/>
      <c r="H4" s="6" t="s">
        <v>153</v>
      </c>
      <c r="I4" s="6" t="s">
        <v>154</v>
      </c>
      <c r="J4" s="6" t="s">
        <v>14</v>
      </c>
      <c r="K4" s="6" t="s">
        <v>152</v>
      </c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155</v>
      </c>
      <c r="G5" s="10" t="s">
        <v>156</v>
      </c>
      <c r="J5" s="10" t="s">
        <v>20</v>
      </c>
      <c r="L5" s="70"/>
      <c r="M5" s="70"/>
      <c r="N5" s="70"/>
      <c r="P5" s="13"/>
      <c r="Q5" s="16"/>
      <c r="R5" s="16"/>
    </row>
    <row r="6" spans="1:18">
      <c r="B6" s="19"/>
      <c r="C6" s="18">
        <v>1967</v>
      </c>
      <c r="D6" s="18" t="s">
        <v>94</v>
      </c>
      <c r="E6" s="41">
        <v>0</v>
      </c>
      <c r="F6" s="18">
        <f>4.184*G6</f>
        <v>0</v>
      </c>
      <c r="G6" s="41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Q3:Q4"/>
    <mergeCell ref="F4:G4"/>
    <mergeCell ref="F3:H3"/>
    <mergeCell ref="J3:K3"/>
    <mergeCell ref="B2:I2"/>
    <mergeCell ref="B3:B5"/>
    <mergeCell ref="C3:C5"/>
    <mergeCell ref="D3:D5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75" defaultRowHeight="1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1" ht="15.7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1" ht="15.75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1" ht="15.75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 t="s">
        <v>159</v>
      </c>
      <c r="J3" s="62" t="s">
        <v>28</v>
      </c>
    </row>
    <row r="4" spans="1:11" ht="15.75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1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 ht="15.75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 ht="15.75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topLeftCell="E1" zoomScale="143" workbookViewId="0">
      <pane ySplit="5" topLeftCell="A11" activePane="bottomLeft" state="frozenSplit"/>
      <selection pane="bottomLeft" activeCell="I13" sqref="I13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 ht="15.7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 ht="15.75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164</v>
      </c>
      <c r="G3" s="62"/>
      <c r="H3" s="62"/>
      <c r="I3" s="62"/>
      <c r="L3" s="62"/>
      <c r="M3" s="62"/>
      <c r="N3" s="62"/>
      <c r="O3" s="6"/>
      <c r="P3" s="62"/>
      <c r="Q3" s="62"/>
    </row>
    <row r="4" spans="1:18" s="4" customFormat="1" ht="17.100000000000001" customHeight="1">
      <c r="A4" s="68"/>
      <c r="B4" s="62"/>
      <c r="C4" s="62"/>
      <c r="D4" s="62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2"/>
      <c r="M4" s="62"/>
      <c r="N4" s="62"/>
      <c r="O4" s="6"/>
      <c r="P4" s="62"/>
      <c r="Q4" s="62"/>
    </row>
    <row r="5" spans="1:18" s="17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70"/>
      <c r="M5" s="70"/>
      <c r="N5" s="70"/>
      <c r="O5" s="10"/>
      <c r="P5" s="13"/>
      <c r="Q5" s="16"/>
      <c r="R5" s="16"/>
    </row>
    <row r="6" spans="1:18">
      <c r="B6" s="19"/>
      <c r="C6" s="40">
        <v>2008</v>
      </c>
      <c r="D6" s="40" t="s">
        <v>171</v>
      </c>
      <c r="E6" s="40">
        <v>161.39099999999999</v>
      </c>
      <c r="F6" s="40">
        <f>G6/1000</f>
        <v>15.02</v>
      </c>
      <c r="G6" s="40">
        <v>15020</v>
      </c>
    </row>
    <row r="7" spans="1:18">
      <c r="B7" s="19"/>
      <c r="C7" s="40">
        <v>1977</v>
      </c>
      <c r="D7" s="40" t="s">
        <v>172</v>
      </c>
      <c r="E7" s="40">
        <v>161.39099999999999</v>
      </c>
      <c r="F7" s="40">
        <f t="shared" ref="F7:F33" si="0">G7/1000</f>
        <v>14.989000000000001</v>
      </c>
      <c r="G7" s="40">
        <v>14989</v>
      </c>
    </row>
    <row r="8" spans="1:18">
      <c r="B8" s="19"/>
      <c r="C8" s="40">
        <v>1964</v>
      </c>
      <c r="D8" s="40" t="s">
        <v>173</v>
      </c>
      <c r="E8" s="40">
        <v>161.39099999999999</v>
      </c>
      <c r="F8" s="40">
        <f t="shared" si="0"/>
        <v>15.039</v>
      </c>
      <c r="G8" s="40">
        <v>15039</v>
      </c>
    </row>
    <row r="9" spans="1:18">
      <c r="B9" s="19"/>
      <c r="C9" s="40">
        <v>2018</v>
      </c>
      <c r="D9" s="40" t="s">
        <v>118</v>
      </c>
      <c r="E9" s="40">
        <v>56.6</v>
      </c>
      <c r="F9" s="40">
        <f t="shared" si="0"/>
        <v>14.22</v>
      </c>
      <c r="G9" s="40">
        <v>14220</v>
      </c>
    </row>
    <row r="10" spans="1:18">
      <c r="B10" s="19"/>
      <c r="C10" s="40">
        <v>2018</v>
      </c>
      <c r="D10" s="40" t="s">
        <v>118</v>
      </c>
      <c r="E10" s="40">
        <v>53.5</v>
      </c>
      <c r="F10" s="40">
        <f t="shared" si="0"/>
        <v>15.79</v>
      </c>
      <c r="G10" s="40">
        <v>15790</v>
      </c>
    </row>
    <row r="11" spans="1:18">
      <c r="B11" s="19"/>
      <c r="C11" s="40">
        <v>1978</v>
      </c>
      <c r="D11" s="40" t="s">
        <v>174</v>
      </c>
      <c r="E11" s="40">
        <v>143</v>
      </c>
      <c r="F11" s="40">
        <f t="shared" si="0"/>
        <v>15.260999999999999</v>
      </c>
      <c r="G11" s="40">
        <v>15261</v>
      </c>
    </row>
    <row r="12" spans="1:18">
      <c r="B12" s="19"/>
      <c r="C12" s="40">
        <v>1978</v>
      </c>
      <c r="D12" s="40" t="s">
        <v>174</v>
      </c>
      <c r="E12" s="40">
        <v>144</v>
      </c>
      <c r="F12" s="40">
        <f t="shared" si="0"/>
        <v>15.253</v>
      </c>
      <c r="G12" s="40">
        <v>15253</v>
      </c>
    </row>
    <row r="13" spans="1:18">
      <c r="B13" s="19"/>
      <c r="C13" s="40">
        <v>1978</v>
      </c>
      <c r="D13" s="40" t="s">
        <v>174</v>
      </c>
      <c r="E13" s="40">
        <v>145</v>
      </c>
      <c r="F13" s="40">
        <f t="shared" si="0"/>
        <v>15.243</v>
      </c>
      <c r="G13" s="40">
        <v>15243</v>
      </c>
    </row>
    <row r="14" spans="1:18">
      <c r="B14" s="19"/>
      <c r="C14" s="40">
        <v>1978</v>
      </c>
      <c r="D14" s="40" t="s">
        <v>174</v>
      </c>
      <c r="E14" s="40">
        <v>146</v>
      </c>
      <c r="F14" s="40">
        <f t="shared" si="0"/>
        <v>15.234</v>
      </c>
      <c r="G14" s="40">
        <v>15234</v>
      </c>
    </row>
    <row r="15" spans="1:18">
      <c r="B15" s="19"/>
      <c r="C15" s="40">
        <v>1978</v>
      </c>
      <c r="D15" s="40" t="s">
        <v>174</v>
      </c>
      <c r="E15" s="40">
        <v>147</v>
      </c>
      <c r="F15" s="40">
        <f t="shared" si="0"/>
        <v>15.223000000000001</v>
      </c>
      <c r="G15" s="40">
        <v>15223</v>
      </c>
    </row>
    <row r="16" spans="1:18">
      <c r="B16" s="19"/>
      <c r="C16" s="40">
        <v>1978</v>
      </c>
      <c r="D16" s="40" t="s">
        <v>174</v>
      </c>
      <c r="E16" s="40">
        <v>148</v>
      </c>
      <c r="F16" s="40">
        <f t="shared" si="0"/>
        <v>15.212</v>
      </c>
      <c r="G16" s="40">
        <v>15212</v>
      </c>
    </row>
    <row r="17" spans="2:8">
      <c r="B17" s="19"/>
      <c r="C17" s="40">
        <v>1978</v>
      </c>
      <c r="D17" s="40" t="s">
        <v>174</v>
      </c>
      <c r="E17" s="40">
        <v>149</v>
      </c>
      <c r="F17" s="40">
        <f t="shared" si="0"/>
        <v>15.2</v>
      </c>
      <c r="G17" s="40">
        <v>15200</v>
      </c>
    </row>
    <row r="18" spans="2:8">
      <c r="B18" s="19"/>
      <c r="C18" s="40">
        <v>1978</v>
      </c>
      <c r="D18" s="40" t="s">
        <v>174</v>
      </c>
      <c r="E18" s="40">
        <v>150</v>
      </c>
      <c r="F18" s="40">
        <f t="shared" si="0"/>
        <v>15.188000000000001</v>
      </c>
      <c r="G18" s="40">
        <v>15188</v>
      </c>
    </row>
    <row r="19" spans="2:8">
      <c r="C19" s="40">
        <v>1978</v>
      </c>
      <c r="D19" s="40" t="s">
        <v>174</v>
      </c>
      <c r="E19" s="40">
        <v>151</v>
      </c>
      <c r="F19" s="40">
        <f t="shared" si="0"/>
        <v>15.175000000000001</v>
      </c>
      <c r="G19" s="40">
        <v>15175</v>
      </c>
    </row>
    <row r="20" spans="2:8">
      <c r="C20" s="40">
        <v>1978</v>
      </c>
      <c r="D20" s="40" t="s">
        <v>174</v>
      </c>
      <c r="E20" s="40">
        <v>152</v>
      </c>
      <c r="F20" s="40">
        <f t="shared" si="0"/>
        <v>15.161</v>
      </c>
      <c r="G20" s="40">
        <v>15161</v>
      </c>
    </row>
    <row r="21" spans="2:8">
      <c r="C21" s="40">
        <v>1978</v>
      </c>
      <c r="D21" s="40" t="s">
        <v>174</v>
      </c>
      <c r="E21" s="40">
        <v>153</v>
      </c>
      <c r="F21" s="40">
        <f t="shared" si="0"/>
        <v>15.146000000000001</v>
      </c>
      <c r="G21" s="40">
        <v>15146</v>
      </c>
    </row>
    <row r="22" spans="2:8">
      <c r="C22" s="40">
        <v>1978</v>
      </c>
      <c r="D22" s="40" t="s">
        <v>174</v>
      </c>
      <c r="E22" s="40">
        <v>154</v>
      </c>
      <c r="F22" s="40">
        <f t="shared" si="0"/>
        <v>15.131</v>
      </c>
      <c r="G22" s="40">
        <v>15131</v>
      </c>
    </row>
    <row r="23" spans="2:8">
      <c r="C23" s="40">
        <v>1978</v>
      </c>
      <c r="D23" s="40" t="s">
        <v>174</v>
      </c>
      <c r="E23" s="40">
        <v>155</v>
      </c>
      <c r="F23" s="40">
        <f t="shared" si="0"/>
        <v>15.115</v>
      </c>
      <c r="G23" s="40">
        <v>15115</v>
      </c>
    </row>
    <row r="24" spans="2:8">
      <c r="C24" s="40">
        <v>1978</v>
      </c>
      <c r="D24" s="40" t="s">
        <v>174</v>
      </c>
      <c r="E24" s="40">
        <v>156</v>
      </c>
      <c r="F24" s="40">
        <f t="shared" si="0"/>
        <v>15.098000000000001</v>
      </c>
      <c r="G24" s="40">
        <v>15098</v>
      </c>
    </row>
    <row r="25" spans="2:8">
      <c r="C25" s="40">
        <v>1978</v>
      </c>
      <c r="D25" s="40" t="s">
        <v>174</v>
      </c>
      <c r="E25" s="40">
        <v>157</v>
      </c>
      <c r="F25" s="40">
        <f t="shared" si="0"/>
        <v>15.08</v>
      </c>
      <c r="G25" s="40">
        <v>15080</v>
      </c>
    </row>
    <row r="26" spans="2:8">
      <c r="C26" s="40">
        <v>1978</v>
      </c>
      <c r="D26" s="40" t="s">
        <v>174</v>
      </c>
      <c r="E26" s="40">
        <v>158</v>
      </c>
      <c r="F26" s="40">
        <f t="shared" si="0"/>
        <v>15.061</v>
      </c>
      <c r="G26" s="40">
        <v>15061</v>
      </c>
    </row>
    <row r="27" spans="2:8">
      <c r="C27" s="40">
        <v>1978</v>
      </c>
      <c r="D27" s="40" t="s">
        <v>174</v>
      </c>
      <c r="E27" s="40">
        <v>159</v>
      </c>
      <c r="F27" s="40">
        <f t="shared" si="0"/>
        <v>15.041</v>
      </c>
      <c r="G27" s="40">
        <v>15041</v>
      </c>
    </row>
    <row r="28" spans="2:8">
      <c r="C28" s="40">
        <v>1978</v>
      </c>
      <c r="D28" s="40" t="s">
        <v>174</v>
      </c>
      <c r="E28" s="40">
        <v>160</v>
      </c>
      <c r="F28" s="40">
        <f t="shared" si="0"/>
        <v>15.02</v>
      </c>
      <c r="G28" s="40">
        <v>15020</v>
      </c>
    </row>
    <row r="29" spans="2:8">
      <c r="C29" s="40">
        <v>1978</v>
      </c>
      <c r="D29" s="40" t="s">
        <v>174</v>
      </c>
      <c r="E29" s="40">
        <v>161</v>
      </c>
      <c r="F29" s="40">
        <f t="shared" si="0"/>
        <v>14.999000000000001</v>
      </c>
      <c r="G29" s="40">
        <v>14999</v>
      </c>
    </row>
    <row r="30" spans="2:8">
      <c r="C30" s="40"/>
      <c r="D30" s="40"/>
      <c r="E30" s="40"/>
      <c r="F30" s="40"/>
      <c r="G30" s="40"/>
      <c r="H30" s="40"/>
    </row>
    <row r="31" spans="2:8">
      <c r="C31" s="40"/>
      <c r="D31" s="40"/>
      <c r="E31" s="40"/>
      <c r="F31" s="40"/>
      <c r="G31" s="40"/>
      <c r="H31" s="40"/>
    </row>
    <row r="32" spans="2:8">
      <c r="C32" s="40"/>
      <c r="D32" s="40"/>
      <c r="E32" s="40"/>
      <c r="F32" s="40"/>
      <c r="G32" s="40"/>
      <c r="H32" s="40"/>
    </row>
    <row r="33" spans="3:8">
      <c r="C33" s="40"/>
      <c r="D33" s="40"/>
      <c r="E33" s="40"/>
      <c r="F33" s="40"/>
      <c r="G33" s="40"/>
      <c r="H33" s="40"/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E1" zoomScale="125" workbookViewId="0">
      <pane ySplit="5" topLeftCell="A12" activePane="bottomLeft" state="frozenSplit"/>
      <selection pane="bottomLeft" activeCell="G12" sqref="G12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 ht="15.7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 ht="15.75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" t="s">
        <v>164</v>
      </c>
      <c r="L3" s="62"/>
      <c r="M3" s="62"/>
      <c r="N3" s="62"/>
      <c r="P3" s="62"/>
      <c r="Q3" s="62"/>
    </row>
    <row r="4" spans="1:18" s="6" customFormat="1" ht="17.100000000000001" customHeight="1">
      <c r="A4" s="68"/>
      <c r="B4" s="62"/>
      <c r="C4" s="62"/>
      <c r="D4" s="62"/>
      <c r="E4" s="6" t="s">
        <v>14</v>
      </c>
      <c r="F4" s="7" t="s">
        <v>165</v>
      </c>
      <c r="H4" s="7"/>
      <c r="I4" s="7"/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175</v>
      </c>
      <c r="H5" s="10" t="s">
        <v>176</v>
      </c>
      <c r="I5" s="10" t="s">
        <v>169</v>
      </c>
      <c r="L5" s="70"/>
      <c r="M5" s="70"/>
      <c r="N5" s="70"/>
      <c r="P5" s="13"/>
      <c r="Q5" s="16"/>
      <c r="R5" s="16"/>
    </row>
    <row r="6" spans="1:18">
      <c r="B6" s="19"/>
      <c r="C6" s="40">
        <v>1962</v>
      </c>
      <c r="D6" s="40" t="s">
        <v>34</v>
      </c>
      <c r="E6" s="40">
        <v>161.5</v>
      </c>
      <c r="F6" s="40">
        <v>2.5230000000000001</v>
      </c>
      <c r="I6" s="40">
        <v>603</v>
      </c>
    </row>
    <row r="7" spans="1:18">
      <c r="B7" s="19"/>
      <c r="C7" s="40">
        <v>1962</v>
      </c>
      <c r="D7" s="40" t="s">
        <v>34</v>
      </c>
      <c r="E7" s="40">
        <v>198</v>
      </c>
      <c r="F7" s="40">
        <v>2.77</v>
      </c>
      <c r="I7" s="40">
        <v>662</v>
      </c>
    </row>
    <row r="8" spans="1:18">
      <c r="B8" s="19"/>
      <c r="C8" s="40">
        <v>1962</v>
      </c>
      <c r="D8" s="40" t="s">
        <v>34</v>
      </c>
      <c r="E8" s="40">
        <v>231</v>
      </c>
      <c r="F8" s="40">
        <v>2.887</v>
      </c>
      <c r="I8" s="40">
        <v>690</v>
      </c>
    </row>
    <row r="9" spans="1:18">
      <c r="B9" s="19"/>
      <c r="C9" s="40">
        <v>1962</v>
      </c>
      <c r="D9" s="40" t="s">
        <v>34</v>
      </c>
      <c r="E9" s="40">
        <v>262</v>
      </c>
      <c r="F9" s="40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40">
        <v>2008</v>
      </c>
      <c r="D16" s="40" t="s">
        <v>171</v>
      </c>
      <c r="E16" s="40">
        <v>170.6</v>
      </c>
      <c r="F16" s="40">
        <v>2.37</v>
      </c>
      <c r="I16" s="40"/>
    </row>
    <row r="17" spans="2:9">
      <c r="B17" s="19"/>
      <c r="C17" s="40">
        <v>1977</v>
      </c>
      <c r="D17" s="40" t="s">
        <v>173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Eddie Wang (22629825)</cp:lastModifiedBy>
  <cp:revision/>
  <dcterms:created xsi:type="dcterms:W3CDTF">2024-11-19T03:14:50Z</dcterms:created>
  <dcterms:modified xsi:type="dcterms:W3CDTF">2025-06-16T02:17:11Z</dcterms:modified>
  <cp:category/>
  <cp:contentStatus/>
</cp:coreProperties>
</file>