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188" documentId="11_F25DC773A252ABDACC10486B59DA58A25BDE58E8" xr6:coauthVersionLast="47" xr6:coauthVersionMax="47" xr10:uidLastSave="{AF9EAAAB-C637-4375-8E16-57885CA05FF1}"/>
  <bookViews>
    <workbookView xWindow="-28920" yWindow="-120" windowWidth="29040" windowHeight="15720" activeTab="4" xr2:uid="{00000000-000D-0000-FFFF-FFFF00000000}"/>
  </bookViews>
  <sheets>
    <sheet name="Xenon" sheetId="3" r:id="rId1"/>
    <sheet name="xenon data" sheetId="4" r:id="rId2"/>
    <sheet name="Krypton" sheetId="2" r:id="rId3"/>
    <sheet name="krypton sub" sheetId="6" r:id="rId4"/>
    <sheet name="krypton melt" sheetId="5" r:id="rId5"/>
    <sheet name="Argon" sheetId="1" r:id="rId6"/>
  </sheets>
  <definedNames>
    <definedName name="_xlnm._FilterDatabase" localSheetId="5" hidden="1">Argon!$B$2:$G$2</definedName>
    <definedName name="_xlnm._FilterDatabase" localSheetId="2" hidden="1">Krypton!$B$2:$G$2</definedName>
    <definedName name="_xlnm._FilterDatabase" localSheetId="0" hidden="1">Xenon!$B$2:$G$2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3" i="3"/>
  <c r="O30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" i="2"/>
  <c r="G4" i="2"/>
  <c r="G5" i="2"/>
  <c r="G6" i="2"/>
  <c r="G7" i="2"/>
  <c r="G8" i="2"/>
  <c r="G9" i="2"/>
  <c r="G10" i="2"/>
  <c r="G11" i="2"/>
  <c r="G12" i="2"/>
  <c r="G3" i="2"/>
  <c r="G4" i="3" l="1"/>
  <c r="G5" i="3"/>
  <c r="G6" i="3"/>
  <c r="G7" i="3"/>
  <c r="G8" i="3"/>
  <c r="G9" i="3"/>
  <c r="G10" i="3"/>
  <c r="G11" i="3"/>
  <c r="G12" i="3"/>
  <c r="G13" i="3"/>
  <c r="G14" i="3"/>
  <c r="G3" i="3"/>
  <c r="M4" i="1" l="1"/>
  <c r="M5" i="1"/>
  <c r="M6" i="1"/>
  <c r="M7" i="1"/>
  <c r="M8" i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M18" i="1"/>
  <c r="M19" i="1"/>
  <c r="M20" i="1"/>
  <c r="M21" i="1"/>
  <c r="M22" i="1"/>
  <c r="M3" i="1"/>
  <c r="O3" i="1" s="1"/>
  <c r="O4" i="1"/>
  <c r="O5" i="1"/>
  <c r="O6" i="1"/>
  <c r="O7" i="1"/>
  <c r="O8" i="1"/>
  <c r="O16" i="1"/>
  <c r="O17" i="1"/>
  <c r="O18" i="1"/>
  <c r="O19" i="1"/>
  <c r="O20" i="1"/>
  <c r="O21" i="1"/>
  <c r="O22" i="1"/>
  <c r="E17" i="1" l="1"/>
  <c r="G17" i="1" s="1"/>
  <c r="E20" i="1"/>
  <c r="G20" i="1" s="1"/>
  <c r="E25" i="1"/>
  <c r="G25" i="1" s="1"/>
  <c r="E3" i="1"/>
  <c r="G3" i="1" s="1"/>
  <c r="E7" i="1"/>
  <c r="G7" i="1" s="1"/>
  <c r="E11" i="1"/>
  <c r="G11" i="1" s="1"/>
  <c r="E12" i="1"/>
  <c r="G12" i="1" s="1"/>
  <c r="E14" i="1"/>
  <c r="G14" i="1" s="1"/>
  <c r="E15" i="1"/>
  <c r="G15" i="1" s="1"/>
  <c r="E16" i="1"/>
  <c r="G16" i="1" s="1"/>
  <c r="E19" i="1"/>
  <c r="G19" i="1" s="1"/>
  <c r="E18" i="1"/>
  <c r="G18" i="1" s="1"/>
  <c r="E21" i="1"/>
  <c r="G21" i="1" s="1"/>
  <c r="E22" i="1"/>
  <c r="G22" i="1" s="1"/>
  <c r="E23" i="1"/>
  <c r="G23" i="1" s="1"/>
  <c r="E24" i="1"/>
  <c r="G24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4" i="1"/>
  <c r="G4" i="1" s="1"/>
  <c r="E5" i="1"/>
  <c r="G5" i="1" s="1"/>
  <c r="E6" i="1"/>
  <c r="G6" i="1" s="1"/>
  <c r="E8" i="1"/>
  <c r="G8" i="1" s="1"/>
  <c r="E9" i="1"/>
  <c r="G9" i="1" s="1"/>
  <c r="E10" i="1"/>
  <c r="G10" i="1" s="1"/>
  <c r="E13" i="1"/>
  <c r="G13" i="1" s="1"/>
</calcChain>
</file>

<file path=xl/sharedStrings.xml><?xml version="1.0" encoding="utf-8"?>
<sst xmlns="http://schemas.openxmlformats.org/spreadsheetml/2006/main" count="81" uniqueCount="22">
  <si>
    <t>Temperature</t>
  </si>
  <si>
    <t>Pressure</t>
  </si>
  <si>
    <t>Year</t>
  </si>
  <si>
    <t>XIONG Hfluid (j/mol)</t>
  </si>
  <si>
    <t>ThermoFast (kJ/mol)</t>
  </si>
  <si>
    <t>Melting</t>
  </si>
  <si>
    <t>ThermoFast (J/mol)</t>
  </si>
  <si>
    <t>Difference</t>
  </si>
  <si>
    <t>Pressure (Mpa)</t>
  </si>
  <si>
    <t>Temperature (K)</t>
  </si>
  <si>
    <t>Sublimation</t>
  </si>
  <si>
    <t>Author</t>
  </si>
  <si>
    <t>Change in Enthalpy</t>
  </si>
  <si>
    <t>Molar Density</t>
  </si>
  <si>
    <t>Enthalpy</t>
  </si>
  <si>
    <t>Lahr</t>
  </si>
  <si>
    <t>Ferreira</t>
  </si>
  <si>
    <t>Calc (kJ/mol)</t>
  </si>
  <si>
    <t>Refprop Hfluid (j/mol)</t>
  </si>
  <si>
    <t>Pollack</t>
  </si>
  <si>
    <t>Refprop(J/mol)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</si>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</sst>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B63-EC96-4B3A-AE8B-D62AA46656B9}">
  <dimension ref="B1:Y32"/>
  <sheetViews>
    <sheetView zoomScale="55" zoomScaleNormal="55" workbookViewId="0">
      <selection activeCell="Q8" sqref="Q8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  <col min="22" max="22" width="11.85546875" bestFit="1" customWidth="1"/>
    <col min="24" max="24" width="12.42578125" bestFit="1" customWidth="1"/>
  </cols>
  <sheetData>
    <row r="1" spans="2:2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25" x14ac:dyDescent="0.25">
      <c r="B2" s="2" t="s">
        <v>9</v>
      </c>
      <c r="C2" s="2" t="s">
        <v>8</v>
      </c>
      <c r="D2" s="2" t="s">
        <v>17</v>
      </c>
      <c r="E2" s="2" t="s">
        <v>6</v>
      </c>
      <c r="F2" s="2" t="s">
        <v>18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  <c r="S2" t="s">
        <v>2</v>
      </c>
      <c r="T2" t="s">
        <v>11</v>
      </c>
      <c r="U2" t="s">
        <v>0</v>
      </c>
      <c r="V2" t="s">
        <v>1</v>
      </c>
      <c r="W2" t="s">
        <v>12</v>
      </c>
      <c r="X2" t="s">
        <v>13</v>
      </c>
      <c r="Y2" t="s">
        <v>14</v>
      </c>
    </row>
    <row r="3" spans="2:25" x14ac:dyDescent="0.25">
      <c r="B3" s="1">
        <v>161.5</v>
      </c>
      <c r="C3" s="1">
        <v>0.41731283418524645</v>
      </c>
      <c r="E3" s="1">
        <v>4236.7780190698877</v>
      </c>
      <c r="F3" s="1"/>
      <c r="G3" s="1">
        <f>ABS(E3-F3)</f>
        <v>4236.7780190698877</v>
      </c>
      <c r="J3" s="1">
        <v>143</v>
      </c>
      <c r="K3" s="1">
        <v>1.1707351779849324E-2</v>
      </c>
      <c r="L3" s="1"/>
      <c r="M3" s="1">
        <v>3567.8408695288963</v>
      </c>
      <c r="N3" s="1">
        <v>12205</v>
      </c>
      <c r="O3" s="1">
        <f>ABS(M3-N3)</f>
        <v>8637.1591304711037</v>
      </c>
      <c r="S3">
        <v>1962</v>
      </c>
      <c r="T3" t="s">
        <v>15</v>
      </c>
      <c r="U3">
        <v>165</v>
      </c>
      <c r="V3">
        <v>184.44634626594501</v>
      </c>
      <c r="W3">
        <v>2.226</v>
      </c>
      <c r="X3">
        <v>50709.9143514588</v>
      </c>
      <c r="Y3">
        <v>6.0685445353986402</v>
      </c>
    </row>
    <row r="4" spans="2:25" x14ac:dyDescent="0.25">
      <c r="B4" s="1">
        <v>198</v>
      </c>
      <c r="C4" s="1">
        <v>101.43216727616591</v>
      </c>
      <c r="E4" s="1">
        <v>8739.7030534453406</v>
      </c>
      <c r="F4" s="1"/>
      <c r="G4" s="1">
        <f t="shared" ref="G4:G14" si="0">ABS(E4-F4)</f>
        <v>8739.7030534453406</v>
      </c>
      <c r="J4" s="1">
        <v>144</v>
      </c>
      <c r="K4" s="1">
        <v>1.301302493088881E-2</v>
      </c>
      <c r="L4" s="1"/>
      <c r="M4" s="1">
        <v>3602.0205654929159</v>
      </c>
      <c r="N4" s="1">
        <v>12224</v>
      </c>
      <c r="O4" s="1">
        <f t="shared" ref="O4:O21" si="1">ABS(M4-N4)</f>
        <v>8621.9794345070841</v>
      </c>
      <c r="S4">
        <v>1962</v>
      </c>
      <c r="T4" t="s">
        <v>15</v>
      </c>
      <c r="U4">
        <v>209</v>
      </c>
      <c r="V4">
        <v>376.82576632964901</v>
      </c>
      <c r="W4">
        <v>2.3260000000000001</v>
      </c>
      <c r="X4">
        <v>60165.265333357398</v>
      </c>
      <c r="Y4">
        <v>9.4028822625111399</v>
      </c>
    </row>
    <row r="5" spans="2:25" x14ac:dyDescent="0.25">
      <c r="B5" s="1">
        <v>231</v>
      </c>
      <c r="C5" s="1">
        <v>203.26998368093956</v>
      </c>
      <c r="E5" s="1">
        <v>13079.275220101017</v>
      </c>
      <c r="F5" s="1"/>
      <c r="G5" s="1">
        <f t="shared" si="0"/>
        <v>13079.275220101017</v>
      </c>
      <c r="J5" s="1">
        <v>145</v>
      </c>
      <c r="K5" s="1">
        <v>1.4458962933298637E-2</v>
      </c>
      <c r="L5" s="1"/>
      <c r="M5" s="1">
        <v>3636.3415380297729</v>
      </c>
      <c r="N5" s="1">
        <v>12243</v>
      </c>
      <c r="O5" s="1">
        <f t="shared" si="1"/>
        <v>8606.6584619702262</v>
      </c>
      <c r="S5">
        <v>1962</v>
      </c>
      <c r="T5" t="s">
        <v>15</v>
      </c>
      <c r="U5">
        <v>252</v>
      </c>
      <c r="V5">
        <v>587.60551369020095</v>
      </c>
      <c r="W5">
        <v>2.5190000000000001</v>
      </c>
      <c r="X5">
        <v>66183.837240501598</v>
      </c>
      <c r="Y5">
        <v>12.839811808247701</v>
      </c>
    </row>
    <row r="6" spans="2:25" x14ac:dyDescent="0.25">
      <c r="B6" s="1">
        <v>262</v>
      </c>
      <c r="C6" s="1">
        <v>305.30373098461644</v>
      </c>
      <c r="E6" s="1">
        <v>17296.631300554447</v>
      </c>
      <c r="F6" s="1"/>
      <c r="G6" s="1">
        <f t="shared" si="0"/>
        <v>17296.631300554447</v>
      </c>
      <c r="J6" s="1">
        <v>146</v>
      </c>
      <c r="K6" s="1">
        <v>1.6060306194794479E-2</v>
      </c>
      <c r="L6" s="1"/>
      <c r="M6" s="1">
        <v>3670.8066286614685</v>
      </c>
      <c r="N6" s="1">
        <v>12261</v>
      </c>
      <c r="O6" s="1">
        <f t="shared" si="1"/>
        <v>8590.1933713385315</v>
      </c>
      <c r="S6">
        <v>1962</v>
      </c>
      <c r="T6" t="s">
        <v>15</v>
      </c>
      <c r="U6">
        <v>293</v>
      </c>
      <c r="V6">
        <v>808.30746504792603</v>
      </c>
      <c r="W6">
        <v>2.33</v>
      </c>
      <c r="X6">
        <v>70711.041501471802</v>
      </c>
      <c r="Y6">
        <v>16.243198433400199</v>
      </c>
    </row>
    <row r="7" spans="2:25" x14ac:dyDescent="0.25">
      <c r="B7" s="1">
        <v>292</v>
      </c>
      <c r="C7" s="1">
        <v>408.72860178967494</v>
      </c>
      <c r="E7" s="1">
        <v>21468.313524551922</v>
      </c>
      <c r="F7" s="1">
        <v>17610</v>
      </c>
      <c r="G7" s="1">
        <f t="shared" si="0"/>
        <v>3858.3135245519225</v>
      </c>
      <c r="J7" s="1">
        <v>147</v>
      </c>
      <c r="K7" s="1">
        <v>1.7833950205205656E-2</v>
      </c>
      <c r="L7" s="1"/>
      <c r="M7" s="1">
        <v>3705.4188189789406</v>
      </c>
      <c r="N7" s="1">
        <v>12279</v>
      </c>
      <c r="O7" s="1">
        <f t="shared" si="1"/>
        <v>8573.5811810210598</v>
      </c>
      <c r="S7">
        <v>1962</v>
      </c>
      <c r="T7" t="s">
        <v>15</v>
      </c>
      <c r="U7">
        <v>332</v>
      </c>
      <c r="V7">
        <v>1035.3502507217499</v>
      </c>
      <c r="W7">
        <v>2.4060000000000001</v>
      </c>
      <c r="X7">
        <v>74388.690897981694</v>
      </c>
      <c r="Y7">
        <v>19.583047839774501</v>
      </c>
    </row>
    <row r="8" spans="2:25" x14ac:dyDescent="0.25">
      <c r="B8" s="1">
        <v>322</v>
      </c>
      <c r="C8" s="1">
        <v>516.06726604980599</v>
      </c>
      <c r="E8" s="1">
        <v>25706.536951988805</v>
      </c>
      <c r="F8" s="1">
        <v>22047</v>
      </c>
      <c r="G8" s="1">
        <f t="shared" si="0"/>
        <v>3659.5369519888045</v>
      </c>
      <c r="J8" s="1">
        <v>148</v>
      </c>
      <c r="K8" s="1">
        <v>1.9798785649906808E-2</v>
      </c>
      <c r="L8" s="1"/>
      <c r="M8" s="1">
        <v>3740.1812420213232</v>
      </c>
      <c r="N8" s="1">
        <v>12297</v>
      </c>
      <c r="O8" s="1">
        <f t="shared" si="1"/>
        <v>8556.8187579786772</v>
      </c>
      <c r="S8">
        <v>1962</v>
      </c>
      <c r="T8" t="s">
        <v>15</v>
      </c>
      <c r="U8">
        <v>370</v>
      </c>
      <c r="V8">
        <v>1272.08289037081</v>
      </c>
      <c r="W8">
        <v>2.1549999999999998</v>
      </c>
      <c r="X8">
        <v>77572.853168439004</v>
      </c>
      <c r="Y8">
        <v>22.927180849358301</v>
      </c>
    </row>
    <row r="9" spans="2:25" x14ac:dyDescent="0.25">
      <c r="B9" s="1">
        <v>351</v>
      </c>
      <c r="C9" s="1">
        <v>623.10107385209665</v>
      </c>
      <c r="E9" s="1">
        <v>29852.813709874499</v>
      </c>
      <c r="F9" s="1">
        <v>26402</v>
      </c>
      <c r="G9" s="1">
        <f t="shared" si="0"/>
        <v>3450.8137098744992</v>
      </c>
      <c r="J9" s="1">
        <v>149</v>
      </c>
      <c r="K9" s="1">
        <v>2.1975981704616367E-2</v>
      </c>
      <c r="L9" s="1"/>
      <c r="M9" s="1">
        <v>3775.0971952141495</v>
      </c>
      <c r="N9" s="1">
        <v>12315</v>
      </c>
      <c r="O9" s="1">
        <f t="shared" si="1"/>
        <v>8539.9028047858501</v>
      </c>
      <c r="S9">
        <v>2008</v>
      </c>
      <c r="T9" t="s">
        <v>16</v>
      </c>
      <c r="U9">
        <v>161.404</v>
      </c>
      <c r="V9">
        <v>169.82674628916399</v>
      </c>
      <c r="W9">
        <v>2.19</v>
      </c>
      <c r="X9">
        <v>49599.553547209201</v>
      </c>
      <c r="Y9">
        <v>5.8082172219493797</v>
      </c>
    </row>
    <row r="10" spans="2:25" x14ac:dyDescent="0.25">
      <c r="B10" s="1">
        <v>379</v>
      </c>
      <c r="C10" s="1">
        <v>729.19193839244519</v>
      </c>
      <c r="E10" s="1">
        <v>33893.007347001461</v>
      </c>
      <c r="F10" s="1">
        <v>30661</v>
      </c>
      <c r="G10" s="1">
        <f t="shared" si="0"/>
        <v>3232.0073470014613</v>
      </c>
      <c r="J10" s="1">
        <v>150</v>
      </c>
      <c r="K10" s="1">
        <v>2.4389323540726874E-2</v>
      </c>
      <c r="L10" s="1"/>
      <c r="M10" s="1">
        <v>3810.1701552179302</v>
      </c>
      <c r="N10" s="1">
        <v>12332</v>
      </c>
      <c r="O10" s="1">
        <f t="shared" si="1"/>
        <v>8521.8298447820707</v>
      </c>
    </row>
    <row r="11" spans="2:25" x14ac:dyDescent="0.25">
      <c r="B11" s="1">
        <v>406</v>
      </c>
      <c r="C11" s="1">
        <v>833.83490895763214</v>
      </c>
      <c r="E11" s="1">
        <v>37817.060728624529</v>
      </c>
      <c r="F11" s="1">
        <v>34811</v>
      </c>
      <c r="G11" s="1">
        <f t="shared" si="0"/>
        <v>3006.0607286245286</v>
      </c>
      <c r="J11" s="1">
        <v>151</v>
      </c>
      <c r="K11" s="1">
        <v>2.7065619126217719E-2</v>
      </c>
      <c r="L11" s="1"/>
      <c r="M11" s="1">
        <v>3845.4037951635528</v>
      </c>
      <c r="N11" s="1">
        <v>12349</v>
      </c>
      <c r="O11" s="1">
        <f t="shared" si="1"/>
        <v>8503.5962048364472</v>
      </c>
    </row>
    <row r="12" spans="2:25" x14ac:dyDescent="0.25">
      <c r="B12" s="1">
        <v>115.77200000000001</v>
      </c>
      <c r="C12" s="1">
        <v>4.8887279897937615E-4</v>
      </c>
      <c r="E12" s="1">
        <v>2683.585140410552</v>
      </c>
      <c r="F12" s="1">
        <v>11659</v>
      </c>
      <c r="G12" s="1">
        <f t="shared" si="0"/>
        <v>8975.4148595894476</v>
      </c>
      <c r="J12" s="1">
        <v>152</v>
      </c>
      <c r="K12" s="1">
        <v>3.0035196546943418E-2</v>
      </c>
      <c r="L12" s="1"/>
      <c r="M12" s="1">
        <v>3880.8020049400975</v>
      </c>
      <c r="N12" s="1">
        <v>12366</v>
      </c>
      <c r="O12" s="1">
        <f t="shared" si="1"/>
        <v>8485.1979950599016</v>
      </c>
    </row>
    <row r="13" spans="2:25" x14ac:dyDescent="0.25">
      <c r="B13" s="1">
        <v>170.6</v>
      </c>
      <c r="C13" s="1">
        <v>24.27704564323442</v>
      </c>
      <c r="E13" s="1">
        <v>5323.7398244164306</v>
      </c>
      <c r="F13" s="1"/>
      <c r="G13" s="1">
        <f t="shared" si="0"/>
        <v>5323.7398244164306</v>
      </c>
      <c r="J13" s="1">
        <v>153</v>
      </c>
      <c r="K13" s="1">
        <v>3.3332522739187416E-2</v>
      </c>
      <c r="L13" s="1"/>
      <c r="M13" s="1">
        <v>3916.3689154988892</v>
      </c>
      <c r="N13" s="1">
        <v>12382</v>
      </c>
      <c r="O13" s="1">
        <f t="shared" si="1"/>
        <v>8465.6310845011103</v>
      </c>
    </row>
    <row r="14" spans="2:25" x14ac:dyDescent="0.25">
      <c r="B14" s="1">
        <v>161.39099999999999</v>
      </c>
      <c r="C14" s="1">
        <v>8.1636718087747792E-2</v>
      </c>
      <c r="E14" s="1">
        <v>4222.1643757807005</v>
      </c>
      <c r="F14" s="1">
        <v>12495</v>
      </c>
      <c r="G14" s="1">
        <f t="shared" si="0"/>
        <v>8272.8356242193004</v>
      </c>
      <c r="J14" s="1">
        <v>154</v>
      </c>
      <c r="K14" s="1">
        <v>3.6996990471587353E-2</v>
      </c>
      <c r="L14" s="1"/>
      <c r="M14" s="1">
        <v>3952.1089286298743</v>
      </c>
      <c r="N14" s="1">
        <v>12398</v>
      </c>
      <c r="O14" s="1">
        <f t="shared" si="1"/>
        <v>8445.8910713701262</v>
      </c>
    </row>
    <row r="15" spans="2:25" x14ac:dyDescent="0.25">
      <c r="B15" s="1"/>
      <c r="C15" s="1"/>
      <c r="D15" s="1"/>
      <c r="E15" s="1"/>
      <c r="F15" s="1"/>
      <c r="G15" s="1"/>
      <c r="J15" s="1">
        <v>155</v>
      </c>
      <c r="K15" s="1">
        <v>4.1073948261610302E-2</v>
      </c>
      <c r="L15" s="1"/>
      <c r="M15" s="1">
        <v>3988.0267545280199</v>
      </c>
      <c r="N15" s="1">
        <v>12414</v>
      </c>
      <c r="O15" s="1">
        <f t="shared" si="1"/>
        <v>8425.9732454719797</v>
      </c>
    </row>
    <row r="16" spans="2:25" x14ac:dyDescent="0.25">
      <c r="B16" s="1"/>
      <c r="C16" s="1"/>
      <c r="D16" s="1"/>
      <c r="E16" s="1"/>
      <c r="F16" s="1"/>
      <c r="G16" s="1"/>
      <c r="J16" s="1">
        <v>156</v>
      </c>
      <c r="K16" s="1">
        <v>4.5616100080424445E-2</v>
      </c>
      <c r="L16" s="1"/>
      <c r="M16" s="1">
        <v>4024.1274610848982</v>
      </c>
      <c r="N16" s="1">
        <v>12428</v>
      </c>
      <c r="O16" s="1">
        <f t="shared" si="1"/>
        <v>8403.8725389151023</v>
      </c>
    </row>
    <row r="17" spans="2:15" x14ac:dyDescent="0.25">
      <c r="B17" s="1"/>
      <c r="C17" s="1"/>
      <c r="D17" s="1"/>
      <c r="E17" s="1"/>
      <c r="F17" s="1"/>
      <c r="G17" s="1"/>
      <c r="J17" s="1">
        <v>157</v>
      </c>
      <c r="K17" s="1">
        <v>5.068550858492072E-2</v>
      </c>
      <c r="L17" s="1"/>
      <c r="M17" s="1">
        <v>4060.4165421629641</v>
      </c>
      <c r="N17" s="1">
        <v>12443</v>
      </c>
      <c r="O17" s="1">
        <f t="shared" si="1"/>
        <v>8382.5834578370359</v>
      </c>
    </row>
    <row r="18" spans="2:15" x14ac:dyDescent="0.25">
      <c r="B18" s="1"/>
      <c r="C18" s="1"/>
      <c r="D18" s="1"/>
      <c r="E18" s="1"/>
      <c r="F18" s="1"/>
      <c r="G18" s="1"/>
      <c r="J18" s="1">
        <v>158</v>
      </c>
      <c r="K18" s="1">
        <v>5.6356682159955616E-2</v>
      </c>
      <c r="L18" s="1"/>
      <c r="M18" s="1">
        <v>4096.9000197922833</v>
      </c>
      <c r="N18" s="1">
        <v>12456</v>
      </c>
      <c r="O18" s="1">
        <f t="shared" si="1"/>
        <v>8359.0999802077167</v>
      </c>
    </row>
    <row r="19" spans="2:15" x14ac:dyDescent="0.25">
      <c r="B19" s="1"/>
      <c r="C19" s="1"/>
      <c r="D19" s="1"/>
      <c r="E19" s="1"/>
      <c r="F19" s="1"/>
      <c r="G19" s="1"/>
      <c r="J19" s="1">
        <v>159</v>
      </c>
      <c r="K19" s="1">
        <v>6.2721897785878097E-2</v>
      </c>
      <c r="L19" s="1"/>
      <c r="M19" s="1">
        <v>4133.5846162126945</v>
      </c>
      <c r="N19" s="1">
        <v>12469</v>
      </c>
      <c r="O19" s="1">
        <f t="shared" si="1"/>
        <v>8335.4153837873055</v>
      </c>
    </row>
    <row r="20" spans="2:15" x14ac:dyDescent="0.25">
      <c r="B20" s="1"/>
      <c r="C20" s="1"/>
      <c r="D20" s="1"/>
      <c r="E20" s="1"/>
      <c r="F20" s="1"/>
      <c r="G20" s="1"/>
      <c r="J20" s="1">
        <v>160</v>
      </c>
      <c r="K20" s="1">
        <v>6.9902283915377478E-2</v>
      </c>
      <c r="L20" s="1"/>
      <c r="M20" s="1">
        <v>4170.478105959377</v>
      </c>
      <c r="N20" s="1">
        <v>12480</v>
      </c>
      <c r="O20" s="1">
        <f t="shared" si="1"/>
        <v>8309.521894040623</v>
      </c>
    </row>
    <row r="21" spans="2:15" x14ac:dyDescent="0.25">
      <c r="B21" s="1"/>
      <c r="C21" s="1"/>
      <c r="D21" s="1"/>
      <c r="E21" s="1"/>
      <c r="F21" s="1"/>
      <c r="G21" s="1"/>
      <c r="J21" s="1">
        <v>161</v>
      </c>
      <c r="K21" s="1">
        <v>7.8082232964026776E-2</v>
      </c>
      <c r="L21" s="1"/>
      <c r="M21" s="1">
        <v>4207.590399017794</v>
      </c>
      <c r="N21" s="1">
        <v>12491</v>
      </c>
      <c r="O21" s="1">
        <f t="shared" si="1"/>
        <v>8283.409600982206</v>
      </c>
    </row>
    <row r="22" spans="2:15" x14ac:dyDescent="0.25">
      <c r="B22" s="1"/>
      <c r="C22" s="1"/>
      <c r="D22" s="1"/>
      <c r="E22" s="1"/>
      <c r="F22" s="1"/>
      <c r="G22" s="1"/>
      <c r="J22" s="1"/>
      <c r="K22" s="1"/>
      <c r="L22" s="1"/>
      <c r="N22" s="1"/>
      <c r="O22" s="1"/>
    </row>
    <row r="23" spans="2:15" x14ac:dyDescent="0.25">
      <c r="B23" s="1"/>
      <c r="C23" s="1"/>
      <c r="D23" s="1"/>
      <c r="E23" s="1"/>
      <c r="F23" s="1"/>
      <c r="G23" s="1"/>
      <c r="J23" s="1"/>
      <c r="K23" s="1"/>
      <c r="L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J24" s="1"/>
      <c r="K24" s="1"/>
      <c r="L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J25" s="1"/>
      <c r="K25" s="1"/>
      <c r="L25" s="1"/>
      <c r="N25" s="1"/>
      <c r="O25" s="1"/>
    </row>
    <row r="26" spans="2:15" x14ac:dyDescent="0.25">
      <c r="B26" s="1"/>
      <c r="C26" s="1"/>
      <c r="D26" s="1"/>
      <c r="E26" s="1"/>
      <c r="F26" s="1"/>
      <c r="G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1"/>
      <c r="G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476D-B0F8-4383-9B0F-7442421B94E9}">
  <dimension ref="A1:E8"/>
  <sheetViews>
    <sheetView workbookViewId="0">
      <selection sqref="A1:E1"/>
    </sheetView>
  </sheetViews>
  <sheetFormatPr defaultRowHeight="15" x14ac:dyDescent="0.25"/>
  <cols>
    <col min="3" max="3" width="11.7109375" bestFit="1" customWidth="1"/>
  </cols>
  <sheetData>
    <row r="1" spans="1:5" x14ac:dyDescent="0.25">
      <c r="A1" t="s">
        <v>2</v>
      </c>
      <c r="B1" t="s">
        <v>11</v>
      </c>
      <c r="C1" t="s">
        <v>0</v>
      </c>
      <c r="D1" t="s">
        <v>1</v>
      </c>
      <c r="E1" t="s">
        <v>14</v>
      </c>
    </row>
    <row r="2" spans="1:5" x14ac:dyDescent="0.25">
      <c r="A2" s="3">
        <v>1962</v>
      </c>
      <c r="B2" s="3" t="s">
        <v>15</v>
      </c>
      <c r="C2" s="3">
        <v>292</v>
      </c>
      <c r="D2">
        <v>408.72860178967494</v>
      </c>
      <c r="E2">
        <v>17610</v>
      </c>
    </row>
    <row r="3" spans="1:5" x14ac:dyDescent="0.25">
      <c r="A3" s="3">
        <v>1962</v>
      </c>
      <c r="B3" s="3" t="s">
        <v>15</v>
      </c>
      <c r="C3" s="3">
        <v>322</v>
      </c>
      <c r="D3">
        <v>516.06726604980599</v>
      </c>
      <c r="E3">
        <v>22047</v>
      </c>
    </row>
    <row r="4" spans="1:5" x14ac:dyDescent="0.25">
      <c r="A4" s="3">
        <v>1962</v>
      </c>
      <c r="B4" s="3" t="s">
        <v>15</v>
      </c>
      <c r="C4" s="3">
        <v>351</v>
      </c>
      <c r="D4">
        <v>623.10107385209665</v>
      </c>
      <c r="E4">
        <v>26402</v>
      </c>
    </row>
    <row r="5" spans="1:5" x14ac:dyDescent="0.25">
      <c r="A5" s="3">
        <v>1962</v>
      </c>
      <c r="B5" s="3" t="s">
        <v>15</v>
      </c>
      <c r="C5" s="3">
        <v>379</v>
      </c>
      <c r="D5">
        <v>729.19193839244519</v>
      </c>
      <c r="E5">
        <v>30661</v>
      </c>
    </row>
    <row r="6" spans="1:5" x14ac:dyDescent="0.25">
      <c r="A6" s="3">
        <v>1962</v>
      </c>
      <c r="B6" s="3" t="s">
        <v>15</v>
      </c>
      <c r="C6" s="3">
        <v>406</v>
      </c>
      <c r="D6">
        <v>833.83490895763214</v>
      </c>
      <c r="E6">
        <v>34811</v>
      </c>
    </row>
    <row r="7" spans="1:5" x14ac:dyDescent="0.25">
      <c r="A7" s="3">
        <v>2008</v>
      </c>
      <c r="B7" s="3" t="s">
        <v>16</v>
      </c>
      <c r="C7" s="3">
        <v>115.77200000000001</v>
      </c>
      <c r="D7">
        <v>4.8887279897937615E-4</v>
      </c>
      <c r="E7">
        <v>11659</v>
      </c>
    </row>
    <row r="8" spans="1:5" x14ac:dyDescent="0.25">
      <c r="A8" s="3">
        <v>1977</v>
      </c>
      <c r="B8" s="3" t="s">
        <v>19</v>
      </c>
      <c r="C8" s="3">
        <v>161.39099999999999</v>
      </c>
      <c r="D8">
        <v>8.1636718087747792E-2</v>
      </c>
      <c r="E8">
        <v>12495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51B-31D4-4DCA-B1B9-8A18E7DDDD01}">
  <dimension ref="B1:O32"/>
  <sheetViews>
    <sheetView workbookViewId="0">
      <selection activeCell="M30" sqref="M30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1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15" x14ac:dyDescent="0.25">
      <c r="B2" s="2" t="s">
        <v>9</v>
      </c>
      <c r="C2" s="2" t="s">
        <v>8</v>
      </c>
      <c r="D2" s="2" t="s">
        <v>4</v>
      </c>
      <c r="E2" s="2" t="s">
        <v>20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</row>
    <row r="3" spans="2:15" x14ac:dyDescent="0.25">
      <c r="B3" s="1">
        <v>116.1</v>
      </c>
      <c r="C3" s="1">
        <v>1.1208273011596057</v>
      </c>
      <c r="D3" s="1"/>
      <c r="E3" s="1">
        <v>-135.47999999999999</v>
      </c>
      <c r="F3" s="1">
        <v>2827.5231438611572</v>
      </c>
      <c r="G3" s="1">
        <f>ABS(E3-F3)</f>
        <v>2963.0031438611572</v>
      </c>
      <c r="J3" s="1">
        <v>102</v>
      </c>
      <c r="K3" s="1">
        <v>1.6523627095345685E-2</v>
      </c>
      <c r="L3" s="1"/>
      <c r="N3" s="1">
        <v>2306.8222105219252</v>
      </c>
      <c r="O3" s="1">
        <f>ABS(N3-M3)</f>
        <v>2306.8222105219252</v>
      </c>
    </row>
    <row r="4" spans="2:15" x14ac:dyDescent="0.25">
      <c r="B4" s="1">
        <v>165</v>
      </c>
      <c r="C4" s="1">
        <v>184.44634626594546</v>
      </c>
      <c r="D4" s="1"/>
      <c r="E4" s="1"/>
      <c r="F4" s="1">
        <v>9031.6742771996342</v>
      </c>
      <c r="G4" s="1">
        <f t="shared" ref="G4:G12" si="0">ABS(E4-F4)</f>
        <v>9031.6742771996342</v>
      </c>
      <c r="J4" s="1">
        <v>102.5</v>
      </c>
      <c r="K4" s="1">
        <v>1.7600809672134871E-2</v>
      </c>
      <c r="L4" s="1"/>
      <c r="N4" s="1">
        <v>2323.5865102905968</v>
      </c>
      <c r="O4" s="1">
        <f t="shared" ref="O4:O30" si="1">ABS(N4-M4)</f>
        <v>2323.5865102905968</v>
      </c>
    </row>
    <row r="5" spans="2:15" x14ac:dyDescent="0.25">
      <c r="B5" s="1">
        <v>209</v>
      </c>
      <c r="C5" s="1">
        <v>376.82576632964975</v>
      </c>
      <c r="D5" s="1"/>
      <c r="E5" s="1">
        <v>12463</v>
      </c>
      <c r="F5" s="1">
        <v>15123.13129613339</v>
      </c>
      <c r="G5" s="1">
        <f t="shared" si="0"/>
        <v>2660.1312961333897</v>
      </c>
      <c r="J5" s="1">
        <v>103</v>
      </c>
      <c r="K5" s="1">
        <v>1.873422972679855E-2</v>
      </c>
      <c r="L5" s="1"/>
      <c r="N5" s="1">
        <v>2340.4022291371425</v>
      </c>
      <c r="O5" s="1">
        <f t="shared" si="1"/>
        <v>2340.4022291371425</v>
      </c>
    </row>
    <row r="6" spans="2:15" x14ac:dyDescent="0.25">
      <c r="B6" s="1">
        <v>252</v>
      </c>
      <c r="C6" s="1">
        <v>587.60551369020129</v>
      </c>
      <c r="D6" s="1"/>
      <c r="E6" s="1"/>
      <c r="F6" s="1">
        <v>21455.660265223069</v>
      </c>
      <c r="G6" s="1">
        <f t="shared" si="0"/>
        <v>21455.660265223069</v>
      </c>
      <c r="J6" s="1">
        <v>103.5</v>
      </c>
      <c r="K6" s="1">
        <v>1.9925924162797978E-2</v>
      </c>
      <c r="L6" s="1"/>
      <c r="N6" s="1">
        <v>2357.2700268035169</v>
      </c>
      <c r="O6" s="1">
        <f t="shared" si="1"/>
        <v>2357.2700268035169</v>
      </c>
    </row>
    <row r="7" spans="2:15" x14ac:dyDescent="0.25">
      <c r="B7" s="1">
        <v>293</v>
      </c>
      <c r="C7" s="1">
        <v>808.3074650479266</v>
      </c>
      <c r="D7" s="1"/>
      <c r="E7" s="1"/>
      <c r="F7" s="1">
        <v>27794.408796584514</v>
      </c>
      <c r="G7" s="1">
        <f t="shared" si="0"/>
        <v>27794.408796584514</v>
      </c>
      <c r="J7" s="1">
        <v>104</v>
      </c>
      <c r="K7" s="1">
        <v>2.1177949838525813E-2</v>
      </c>
      <c r="L7" s="1"/>
      <c r="N7" s="1">
        <v>2374.190581259691</v>
      </c>
      <c r="O7" s="1">
        <f t="shared" si="1"/>
        <v>2374.190581259691</v>
      </c>
    </row>
    <row r="8" spans="2:15" x14ac:dyDescent="0.25">
      <c r="B8" s="1">
        <v>332</v>
      </c>
      <c r="C8" s="1">
        <v>1035.3502507217572</v>
      </c>
      <c r="D8" s="1"/>
      <c r="E8" s="1"/>
      <c r="F8" s="1">
        <v>34065.23472493876</v>
      </c>
      <c r="G8" s="1">
        <f t="shared" si="0"/>
        <v>34065.23472493876</v>
      </c>
      <c r="J8" s="1">
        <v>104.5</v>
      </c>
      <c r="K8" s="1">
        <v>2.2492379771424161E-2</v>
      </c>
      <c r="L8" s="1"/>
      <c r="N8" s="1">
        <v>2391.1645892371703</v>
      </c>
      <c r="O8" s="1">
        <f t="shared" si="1"/>
        <v>2391.1645892371703</v>
      </c>
    </row>
    <row r="9" spans="2:15" x14ac:dyDescent="0.25">
      <c r="B9" s="1">
        <v>370</v>
      </c>
      <c r="C9" s="1">
        <v>1272.082890370817</v>
      </c>
      <c r="D9" s="1"/>
      <c r="E9" s="1"/>
      <c r="F9" s="1">
        <v>40379.319054682499</v>
      </c>
      <c r="G9" s="1">
        <f t="shared" si="0"/>
        <v>40379.319054682499</v>
      </c>
      <c r="J9" s="1">
        <v>105</v>
      </c>
      <c r="K9" s="1">
        <v>2.387129889835362E-2</v>
      </c>
      <c r="L9" s="1"/>
      <c r="N9" s="1">
        <v>2408.1927667848172</v>
      </c>
      <c r="O9" s="1">
        <f t="shared" si="1"/>
        <v>2408.1927667848172</v>
      </c>
    </row>
    <row r="10" spans="2:15" x14ac:dyDescent="0.25">
      <c r="B10" s="1">
        <v>116</v>
      </c>
      <c r="C10" s="1">
        <v>0.77447081422495467</v>
      </c>
      <c r="D10" s="1"/>
      <c r="E10" s="1">
        <v>-147.44999999999999</v>
      </c>
      <c r="F10" s="1">
        <v>2815.3755660551801</v>
      </c>
      <c r="G10" s="1">
        <f t="shared" si="0"/>
        <v>2962.8255660551799</v>
      </c>
      <c r="J10" s="1">
        <v>105.5</v>
      </c>
      <c r="K10" s="1">
        <v>2.5316799332206409E-2</v>
      </c>
      <c r="L10" s="1"/>
      <c r="N10" s="1">
        <v>2425.2758498476314</v>
      </c>
      <c r="O10" s="1">
        <f t="shared" si="1"/>
        <v>2425.2758498476314</v>
      </c>
    </row>
    <row r="11" spans="2:15" x14ac:dyDescent="0.25">
      <c r="B11" s="1">
        <v>161.404</v>
      </c>
      <c r="C11" s="1">
        <v>169.8267462891649</v>
      </c>
      <c r="D11" s="1"/>
      <c r="E11" s="1"/>
      <c r="F11" s="1">
        <v>8553.5015558604082</v>
      </c>
      <c r="G11" s="1">
        <f t="shared" si="0"/>
        <v>8553.5015558604082</v>
      </c>
      <c r="J11" s="1">
        <v>106</v>
      </c>
      <c r="K11" s="1">
        <v>2.6830975041024274E-2</v>
      </c>
      <c r="L11" s="1"/>
      <c r="N11" s="1">
        <v>2442.4145948689161</v>
      </c>
      <c r="O11" s="1">
        <f t="shared" si="1"/>
        <v>2442.4145948689161</v>
      </c>
    </row>
    <row r="12" spans="2:15" x14ac:dyDescent="0.25">
      <c r="B12" s="1">
        <v>115.76300000000001</v>
      </c>
      <c r="C12" s="1">
        <v>7.272055262208893E-2</v>
      </c>
      <c r="D12" s="1"/>
      <c r="E12" s="1">
        <v>8911.5</v>
      </c>
      <c r="F12" s="1">
        <v>2789.4979271750108</v>
      </c>
      <c r="G12" s="1">
        <f t="shared" si="0"/>
        <v>6122.0020728249892</v>
      </c>
      <c r="J12" s="1">
        <v>106.5</v>
      </c>
      <c r="K12" s="1">
        <v>2.8415915857950728E-2</v>
      </c>
      <c r="L12" s="1"/>
      <c r="N12" s="1">
        <v>2459.6097794160596</v>
      </c>
      <c r="O12" s="1">
        <f t="shared" si="1"/>
        <v>2459.6097794160596</v>
      </c>
    </row>
    <row r="13" spans="2:15" x14ac:dyDescent="0.25">
      <c r="B13" s="1"/>
      <c r="C13" s="1"/>
      <c r="D13" s="1"/>
      <c r="F13" s="1"/>
      <c r="G13" s="1"/>
      <c r="J13" s="1">
        <v>107</v>
      </c>
      <c r="K13" s="1">
        <v>3.0073700706635634E-2</v>
      </c>
      <c r="L13" s="1"/>
      <c r="N13" s="1">
        <v>2476.8622028297336</v>
      </c>
      <c r="O13" s="1">
        <f t="shared" si="1"/>
        <v>2476.8622028297336</v>
      </c>
    </row>
    <row r="14" spans="2:15" x14ac:dyDescent="0.25">
      <c r="B14" s="1"/>
      <c r="C14" s="1"/>
      <c r="D14" s="1"/>
      <c r="F14" s="1"/>
      <c r="G14" s="1"/>
      <c r="J14" s="1">
        <v>107.5</v>
      </c>
      <c r="K14" s="1">
        <v>3.1806389894903316E-2</v>
      </c>
      <c r="L14" s="1"/>
      <c r="N14" s="1">
        <v>2494.1726868957994</v>
      </c>
      <c r="O14" s="1">
        <f t="shared" si="1"/>
        <v>2494.1726868957994</v>
      </c>
    </row>
    <row r="15" spans="2:15" x14ac:dyDescent="0.25">
      <c r="B15" s="1"/>
      <c r="C15" s="1"/>
      <c r="D15" s="1"/>
      <c r="F15" s="1"/>
      <c r="G15" s="1"/>
      <c r="J15" s="1">
        <v>108</v>
      </c>
      <c r="K15" s="1">
        <v>3.3616016286166138E-2</v>
      </c>
      <c r="L15" s="1"/>
      <c r="N15" s="1">
        <v>2511.5420765383342</v>
      </c>
      <c r="O15" s="1">
        <f t="shared" si="1"/>
        <v>2511.5420765383342</v>
      </c>
    </row>
    <row r="16" spans="2:15" x14ac:dyDescent="0.25">
      <c r="B16" s="1"/>
      <c r="C16" s="1"/>
      <c r="D16" s="1"/>
      <c r="F16" s="1"/>
      <c r="G16" s="1"/>
      <c r="J16" s="1">
        <v>108.5</v>
      </c>
      <c r="K16" s="1">
        <v>3.5504575097992201E-2</v>
      </c>
      <c r="L16" s="1"/>
      <c r="N16" s="1">
        <v>2528.9712405310984</v>
      </c>
      <c r="O16" s="1">
        <f t="shared" si="1"/>
        <v>2528.9712405310984</v>
      </c>
    </row>
    <row r="17" spans="2:15" x14ac:dyDescent="0.25">
      <c r="B17" s="1"/>
      <c r="C17" s="1"/>
      <c r="D17" s="1"/>
      <c r="E17" s="1"/>
      <c r="F17" s="1"/>
      <c r="G17" s="1"/>
      <c r="J17" s="1">
        <v>109</v>
      </c>
      <c r="K17" s="1">
        <v>3.7474011992314718E-2</v>
      </c>
      <c r="L17" s="1"/>
      <c r="N17" s="1">
        <v>2546.4610722228726</v>
      </c>
      <c r="O17" s="1">
        <f t="shared" si="1"/>
        <v>2546.4610722228726</v>
      </c>
    </row>
    <row r="18" spans="2:15" x14ac:dyDescent="0.25">
      <c r="B18" s="1"/>
      <c r="C18" s="1"/>
      <c r="D18" s="1"/>
      <c r="E18" s="1"/>
      <c r="F18" s="1"/>
      <c r="G18" s="1"/>
      <c r="J18" s="1">
        <v>109.5</v>
      </c>
      <c r="K18" s="1">
        <v>3.9526208999054506E-2</v>
      </c>
      <c r="L18" s="1"/>
      <c r="N18" s="1">
        <v>2564.0124902695616</v>
      </c>
      <c r="O18" s="1">
        <f t="shared" si="1"/>
        <v>2564.0124902695616</v>
      </c>
    </row>
    <row r="19" spans="2:15" x14ac:dyDescent="0.25">
      <c r="B19" s="1"/>
      <c r="C19" s="1"/>
      <c r="D19" s="1"/>
      <c r="E19" s="1"/>
      <c r="F19" s="1"/>
      <c r="G19" s="1"/>
      <c r="J19" s="1">
        <v>110</v>
      </c>
      <c r="K19" s="1">
        <v>4.1662967633121398E-2</v>
      </c>
      <c r="L19" s="1"/>
      <c r="N19" s="1">
        <v>2581.6264393618108</v>
      </c>
      <c r="O19" s="1">
        <f t="shared" si="1"/>
        <v>2581.6264393618108</v>
      </c>
    </row>
    <row r="20" spans="2:15" x14ac:dyDescent="0.25">
      <c r="B20" s="1"/>
      <c r="C20" s="1"/>
      <c r="D20" s="1"/>
      <c r="E20" s="1"/>
      <c r="F20" s="1"/>
      <c r="G20" s="1"/>
      <c r="J20" s="1">
        <v>110.5</v>
      </c>
      <c r="K20" s="1">
        <v>4.3885988287643105E-2</v>
      </c>
      <c r="L20" s="1"/>
      <c r="N20" s="1">
        <v>2599.3038909306501</v>
      </c>
      <c r="O20" s="1">
        <f t="shared" si="1"/>
        <v>2599.3038909306501</v>
      </c>
    </row>
    <row r="21" spans="2:15" x14ac:dyDescent="0.25">
      <c r="B21" s="1"/>
      <c r="C21" s="1"/>
      <c r="D21" s="1"/>
      <c r="E21" s="1"/>
      <c r="F21" s="1"/>
      <c r="G21" s="1"/>
      <c r="J21" s="1">
        <v>111</v>
      </c>
      <c r="K21" s="1">
        <v>4.6196844549764693E-2</v>
      </c>
      <c r="L21" s="1"/>
      <c r="N21" s="1">
        <v>2617.0458438035203</v>
      </c>
      <c r="O21" s="1">
        <f t="shared" si="1"/>
        <v>2617.0458438035203</v>
      </c>
    </row>
    <row r="22" spans="2:15" x14ac:dyDescent="0.25">
      <c r="B22" s="1"/>
      <c r="C22" s="1"/>
      <c r="D22" s="1"/>
      <c r="E22" s="1"/>
      <c r="F22" s="1"/>
      <c r="G22" s="1"/>
      <c r="J22" s="1">
        <v>111.5</v>
      </c>
      <c r="K22" s="1">
        <v>4.8596950370936504E-2</v>
      </c>
      <c r="L22" s="1"/>
      <c r="N22" s="1">
        <v>2634.8533247661967</v>
      </c>
      <c r="O22" s="1">
        <f t="shared" si="1"/>
        <v>2634.8533247661967</v>
      </c>
    </row>
    <row r="23" spans="2:15" x14ac:dyDescent="0.25">
      <c r="B23" s="1"/>
      <c r="C23" s="1"/>
      <c r="D23" s="1"/>
      <c r="E23" s="1"/>
      <c r="F23" s="1"/>
      <c r="G23" s="1"/>
      <c r="J23" s="1">
        <v>112</v>
      </c>
      <c r="K23" s="1">
        <v>5.1087516800058935E-2</v>
      </c>
      <c r="L23" s="1"/>
      <c r="N23" s="1">
        <v>2652.7273889571379</v>
      </c>
      <c r="O23" s="1">
        <f t="shared" si="1"/>
        <v>2652.7273889571379</v>
      </c>
    </row>
    <row r="24" spans="2:15" x14ac:dyDescent="0.25">
      <c r="B24" s="1"/>
      <c r="C24" s="1"/>
      <c r="D24" s="1"/>
      <c r="E24" s="1"/>
      <c r="F24" s="1"/>
      <c r="G24" s="1"/>
      <c r="J24" s="1">
        <v>112.5</v>
      </c>
      <c r="K24" s="1">
        <v>5.3669492774780912E-2</v>
      </c>
      <c r="L24" s="1"/>
      <c r="N24" s="1">
        <v>2670.6691199676943</v>
      </c>
      <c r="O24" s="1">
        <f t="shared" si="1"/>
        <v>2670.6691199676943</v>
      </c>
    </row>
    <row r="25" spans="2:15" x14ac:dyDescent="0.25">
      <c r="B25" s="1"/>
      <c r="C25" s="1"/>
      <c r="D25" s="1"/>
      <c r="E25" s="1"/>
      <c r="F25" s="1"/>
      <c r="G25" s="1"/>
      <c r="J25" s="1">
        <v>113</v>
      </c>
      <c r="K25" s="1">
        <v>5.6343480185481729E-2</v>
      </c>
      <c r="L25" s="1"/>
      <c r="N25" s="1">
        <v>2688.679629418551</v>
      </c>
      <c r="O25" s="1">
        <f t="shared" si="1"/>
        <v>2688.679629418551</v>
      </c>
    </row>
    <row r="26" spans="2:15" x14ac:dyDescent="0.25">
      <c r="B26" s="1"/>
      <c r="C26" s="1"/>
      <c r="D26" s="1"/>
      <c r="E26" s="1"/>
      <c r="F26" s="1"/>
      <c r="G26" s="1"/>
      <c r="J26" s="1">
        <v>113.5</v>
      </c>
      <c r="K26" s="1">
        <v>5.9109604412593393E-2</v>
      </c>
      <c r="L26" s="1"/>
      <c r="N26" s="1">
        <v>2706.7600555648028</v>
      </c>
      <c r="O26" s="1">
        <f t="shared" si="1"/>
        <v>2706.7600555648028</v>
      </c>
    </row>
    <row r="27" spans="2:15" x14ac:dyDescent="0.25">
      <c r="B27" s="1"/>
      <c r="C27" s="1"/>
      <c r="D27" s="1"/>
      <c r="E27" s="1"/>
      <c r="F27" s="1"/>
      <c r="G27" s="1"/>
      <c r="J27" s="1">
        <v>114</v>
      </c>
      <c r="K27" s="1">
        <v>6.1967300319247992E-2</v>
      </c>
      <c r="L27" s="1"/>
      <c r="N27" s="1">
        <v>2724.9115599674669</v>
      </c>
      <c r="O27" s="1">
        <f t="shared" si="1"/>
        <v>2724.9115599674669</v>
      </c>
    </row>
    <row r="28" spans="2:15" x14ac:dyDescent="0.25">
      <c r="B28" s="1"/>
      <c r="C28" s="1"/>
      <c r="D28" s="1"/>
      <c r="E28" s="1"/>
      <c r="F28" s="1"/>
      <c r="G28" s="1"/>
      <c r="J28" s="1">
        <v>114.5</v>
      </c>
      <c r="K28" s="1">
        <v>6.4914915367703913E-2</v>
      </c>
      <c r="L28" s="1"/>
      <c r="N28" s="1">
        <v>2743.1353198519037</v>
      </c>
      <c r="O28" s="1">
        <f t="shared" si="1"/>
        <v>2743.1353198519037</v>
      </c>
    </row>
    <row r="29" spans="2:15" x14ac:dyDescent="0.25">
      <c r="B29" s="1"/>
      <c r="C29" s="1"/>
      <c r="D29" s="1"/>
      <c r="E29" s="1"/>
      <c r="F29" s="1"/>
      <c r="G29" s="1"/>
      <c r="J29" s="1">
        <v>115</v>
      </c>
      <c r="K29" s="1">
        <v>6.7948828631766101E-2</v>
      </c>
      <c r="L29" s="1"/>
      <c r="N29" s="1">
        <v>2761.4325088337946</v>
      </c>
      <c r="O29" s="1">
        <f t="shared" si="1"/>
        <v>2761.4325088337946</v>
      </c>
    </row>
    <row r="30" spans="2:15" x14ac:dyDescent="0.25">
      <c r="B30" s="1"/>
      <c r="C30" s="1"/>
      <c r="D30" s="1"/>
      <c r="E30" s="1"/>
      <c r="F30" s="1"/>
      <c r="G30" s="1"/>
      <c r="J30" s="1">
        <v>115.5</v>
      </c>
      <c r="K30" s="1">
        <v>7.1060689388505432E-2</v>
      </c>
      <c r="L30" s="1"/>
      <c r="M30">
        <v>8907.4</v>
      </c>
      <c r="N30" s="1">
        <v>2779.804231989187</v>
      </c>
      <c r="O30" s="1">
        <f t="shared" si="1"/>
        <v>6127.5957680108131</v>
      </c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6649-9E30-4B10-8E77-F48D240F80F0}">
  <dimension ref="A1:D2"/>
  <sheetViews>
    <sheetView zoomScale="166" zoomScaleNormal="166" workbookViewId="0">
      <selection activeCell="F10" sqref="F10"/>
    </sheetView>
  </sheetViews>
  <sheetFormatPr defaultRowHeight="15" x14ac:dyDescent="0.25"/>
  <cols>
    <col min="2" max="2" width="6.5703125" bestFit="1" customWidth="1"/>
    <col min="3" max="3" width="11.7109375" bestFit="1" customWidth="1"/>
  </cols>
  <sheetData>
    <row r="1" spans="1:4" x14ac:dyDescent="0.25">
      <c r="A1" s="1" t="s">
        <v>2</v>
      </c>
      <c r="B1" s="1" t="s">
        <v>11</v>
      </c>
      <c r="C1" s="1" t="s">
        <v>0</v>
      </c>
      <c r="D1" s="1" t="s">
        <v>14</v>
      </c>
    </row>
    <row r="2" spans="1:4" x14ac:dyDescent="0.25">
      <c r="A2" s="1">
        <v>1978</v>
      </c>
      <c r="B2" s="1" t="s">
        <v>21</v>
      </c>
      <c r="C2" s="1">
        <v>115.5</v>
      </c>
      <c r="D2" s="1">
        <v>8907.4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3BFD-78C4-474C-B0E8-78F23B66AF77}">
  <dimension ref="A1:D5"/>
  <sheetViews>
    <sheetView tabSelected="1" zoomScale="166" zoomScaleNormal="166" workbookViewId="0">
      <selection sqref="A1:D5"/>
    </sheetView>
  </sheetViews>
  <sheetFormatPr defaultRowHeight="15" x14ac:dyDescent="0.25"/>
  <cols>
    <col min="2" max="2" width="8" bestFit="1" customWidth="1"/>
    <col min="3" max="3" width="11.7109375" bestFit="1" customWidth="1"/>
  </cols>
  <sheetData>
    <row r="1" spans="1:4" x14ac:dyDescent="0.25">
      <c r="A1" s="1" t="s">
        <v>2</v>
      </c>
      <c r="B1" s="1" t="s">
        <v>11</v>
      </c>
      <c r="C1" s="1" t="s">
        <v>0</v>
      </c>
      <c r="D1" s="1" t="s">
        <v>14</v>
      </c>
    </row>
    <row r="2" spans="1:4" x14ac:dyDescent="0.25">
      <c r="A2" s="1">
        <v>1962</v>
      </c>
      <c r="B2" s="1" t="s">
        <v>15</v>
      </c>
      <c r="C2" s="1">
        <v>116.1</v>
      </c>
      <c r="D2" s="1">
        <v>-135.47999999999999</v>
      </c>
    </row>
    <row r="3" spans="1:4" x14ac:dyDescent="0.25">
      <c r="A3" s="1">
        <v>1962</v>
      </c>
      <c r="B3" s="1" t="s">
        <v>15</v>
      </c>
      <c r="C3" s="1">
        <v>209</v>
      </c>
      <c r="D3" s="1">
        <v>12463</v>
      </c>
    </row>
    <row r="4" spans="1:4" x14ac:dyDescent="0.25">
      <c r="A4" s="1">
        <v>2008</v>
      </c>
      <c r="B4" s="1" t="s">
        <v>16</v>
      </c>
      <c r="C4" s="1">
        <v>116</v>
      </c>
      <c r="D4" s="1">
        <v>-147.44999999999999</v>
      </c>
    </row>
    <row r="5" spans="1:4" x14ac:dyDescent="0.25">
      <c r="A5" s="1">
        <v>1977</v>
      </c>
      <c r="B5" s="1" t="s">
        <v>19</v>
      </c>
      <c r="C5" s="1">
        <v>115.76300000000001</v>
      </c>
      <c r="D5" s="1">
        <v>8911.5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opLeftCell="E1" workbookViewId="0">
      <selection activeCell="O9" sqref="O9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15" ht="28.5" x14ac:dyDescent="0.45">
      <c r="B1" s="4" t="s">
        <v>5</v>
      </c>
      <c r="C1" s="4"/>
      <c r="D1" s="4"/>
      <c r="E1" s="4"/>
      <c r="F1" s="4"/>
      <c r="G1" s="4"/>
      <c r="J1" s="4" t="s">
        <v>10</v>
      </c>
      <c r="K1" s="4"/>
      <c r="L1" s="4"/>
      <c r="M1" s="4"/>
      <c r="N1" s="4"/>
      <c r="O1" s="4"/>
    </row>
    <row r="2" spans="2:15" x14ac:dyDescent="0.25">
      <c r="B2" s="2" t="s">
        <v>9</v>
      </c>
      <c r="C2" s="2" t="s">
        <v>8</v>
      </c>
      <c r="D2" s="2" t="s">
        <v>4</v>
      </c>
      <c r="E2" s="2" t="s">
        <v>6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</row>
    <row r="3" spans="2:15" x14ac:dyDescent="0.25">
      <c r="B3" s="1">
        <v>94.73</v>
      </c>
      <c r="C3" s="1">
        <v>46.435454314245931</v>
      </c>
      <c r="D3" s="1">
        <v>-3.5113300000000001</v>
      </c>
      <c r="E3" s="1">
        <f t="shared" ref="E3:E32" si="0">D3*1000</f>
        <v>-3511.33</v>
      </c>
      <c r="F3" s="1">
        <v>-3511.490452</v>
      </c>
      <c r="G3" s="1">
        <f t="shared" ref="G3:G32" si="1">ABS(E3-F3)</f>
        <v>0.16045200000007753</v>
      </c>
      <c r="J3" s="1">
        <v>74</v>
      </c>
      <c r="K3" s="1">
        <v>1.5444173948498898E-2</v>
      </c>
      <c r="L3" s="1">
        <v>1.5227599999999999</v>
      </c>
      <c r="M3" s="1">
        <f>L3*1000</f>
        <v>1522.76</v>
      </c>
      <c r="N3" s="1">
        <v>1522.761636</v>
      </c>
      <c r="O3" s="1">
        <f>ABS(M3-N3)</f>
        <v>1.6359999999622232E-3</v>
      </c>
    </row>
    <row r="4" spans="2:15" x14ac:dyDescent="0.25">
      <c r="B4" s="1">
        <v>96.41</v>
      </c>
      <c r="C4" s="1">
        <v>53.846588753896285</v>
      </c>
      <c r="D4" s="1">
        <v>-3.2984</v>
      </c>
      <c r="E4" s="1">
        <f t="shared" si="0"/>
        <v>-3298.4</v>
      </c>
      <c r="F4" s="1">
        <v>-3298.592854</v>
      </c>
      <c r="G4" s="1">
        <f t="shared" si="1"/>
        <v>0.1928539999998975</v>
      </c>
      <c r="J4" s="1">
        <v>74.5</v>
      </c>
      <c r="K4" s="1">
        <v>1.6855768327918918E-2</v>
      </c>
      <c r="L4" s="1">
        <v>1.5320100000000001</v>
      </c>
      <c r="M4" s="1">
        <f t="shared" ref="M4:M22" si="2">L4*1000</f>
        <v>1532.01</v>
      </c>
      <c r="N4" s="1">
        <v>1532.0118910000001</v>
      </c>
      <c r="O4" s="1">
        <f t="shared" ref="O4:O22" si="3">ABS(M4-N4)</f>
        <v>1.891000000114218E-3</v>
      </c>
    </row>
    <row r="5" spans="2:15" x14ac:dyDescent="0.25">
      <c r="B5" s="1">
        <v>101.11</v>
      </c>
      <c r="C5" s="1">
        <v>74.97281222530809</v>
      </c>
      <c r="D5" s="1">
        <v>-2.6942400000000002</v>
      </c>
      <c r="E5" s="1">
        <f t="shared" si="0"/>
        <v>-2694.2400000000002</v>
      </c>
      <c r="F5" s="1">
        <v>-2694.5148880000002</v>
      </c>
      <c r="G5" s="1">
        <f t="shared" si="1"/>
        <v>0.27488799999991897</v>
      </c>
      <c r="J5" s="1">
        <v>75</v>
      </c>
      <c r="K5" s="1">
        <v>1.8372422801531091E-2</v>
      </c>
      <c r="L5" s="1">
        <v>1.5411900000000001</v>
      </c>
      <c r="M5" s="1">
        <f t="shared" si="2"/>
        <v>1541.19</v>
      </c>
      <c r="N5" s="1">
        <v>1541.194303</v>
      </c>
      <c r="O5" s="1">
        <f t="shared" si="3"/>
        <v>4.302999999936219E-3</v>
      </c>
    </row>
    <row r="6" spans="2:15" x14ac:dyDescent="0.25">
      <c r="B6" s="1">
        <v>105.81</v>
      </c>
      <c r="C6" s="1">
        <v>96.656284446903527</v>
      </c>
      <c r="D6" s="1">
        <v>-2.0786500000000001</v>
      </c>
      <c r="E6" s="1">
        <f t="shared" si="0"/>
        <v>-2078.65</v>
      </c>
      <c r="F6" s="1">
        <v>-2079.0043900000001</v>
      </c>
      <c r="G6" s="1">
        <f t="shared" si="1"/>
        <v>0.35438999999996668</v>
      </c>
      <c r="J6" s="1">
        <v>75.5</v>
      </c>
      <c r="K6" s="1">
        <v>1.99999053881324E-2</v>
      </c>
      <c r="L6" s="1">
        <v>1.5503</v>
      </c>
      <c r="M6" s="1">
        <f t="shared" si="2"/>
        <v>1550.3</v>
      </c>
      <c r="N6" s="1">
        <v>1550.306196</v>
      </c>
      <c r="O6" s="1">
        <f t="shared" si="3"/>
        <v>6.1960000000453874E-3</v>
      </c>
    </row>
    <row r="7" spans="2:15" x14ac:dyDescent="0.25">
      <c r="B7" s="1">
        <v>108.12</v>
      </c>
      <c r="C7" s="1">
        <v>107.51043341652243</v>
      </c>
      <c r="D7" s="1">
        <v>-1.77224</v>
      </c>
      <c r="E7" s="1">
        <f t="shared" si="0"/>
        <v>-1772.24</v>
      </c>
      <c r="F7" s="1">
        <v>-1772.629921</v>
      </c>
      <c r="G7" s="1">
        <f t="shared" si="1"/>
        <v>0.38992099999995844</v>
      </c>
      <c r="J7" s="1">
        <v>76</v>
      </c>
      <c r="K7" s="1">
        <v>2.1744143447112028E-2</v>
      </c>
      <c r="L7" s="1">
        <v>1.5593399999999999</v>
      </c>
      <c r="M7" s="1">
        <f t="shared" si="2"/>
        <v>1559.34</v>
      </c>
      <c r="N7" s="1">
        <v>1559.344875</v>
      </c>
      <c r="O7" s="1">
        <f t="shared" si="3"/>
        <v>4.8750000000836735E-3</v>
      </c>
    </row>
    <row r="8" spans="2:15" x14ac:dyDescent="0.25">
      <c r="B8" s="1">
        <v>110.55</v>
      </c>
      <c r="C8" s="1">
        <v>119.06487524098357</v>
      </c>
      <c r="D8" s="1">
        <v>-1.4473199999999999</v>
      </c>
      <c r="E8" s="1">
        <f t="shared" si="0"/>
        <v>-1447.32</v>
      </c>
      <c r="F8" s="1">
        <v>-1447.752731</v>
      </c>
      <c r="G8" s="1">
        <f t="shared" si="1"/>
        <v>0.43273100000010345</v>
      </c>
      <c r="J8" s="1">
        <v>76.5</v>
      </c>
      <c r="K8" s="1">
        <v>2.361121466472127E-2</v>
      </c>
      <c r="L8" s="1">
        <v>1.5683</v>
      </c>
      <c r="M8" s="1">
        <f t="shared" si="2"/>
        <v>1568.3</v>
      </c>
      <c r="N8" s="1">
        <v>1568.3076349999999</v>
      </c>
      <c r="O8" s="1">
        <f t="shared" si="3"/>
        <v>7.6349999999365536E-3</v>
      </c>
    </row>
    <row r="9" spans="2:15" x14ac:dyDescent="0.25">
      <c r="B9" s="1">
        <v>115.3</v>
      </c>
      <c r="C9" s="1">
        <v>142.04514510361673</v>
      </c>
      <c r="D9" s="1">
        <v>-0.804925</v>
      </c>
      <c r="E9" s="1">
        <f t="shared" si="0"/>
        <v>-804.92499999999995</v>
      </c>
      <c r="F9" s="1">
        <v>-805.43655939999996</v>
      </c>
      <c r="G9" s="1">
        <f t="shared" si="1"/>
        <v>0.5115594000000101</v>
      </c>
      <c r="J9" s="1">
        <v>77</v>
      </c>
      <c r="K9" s="1">
        <v>2.5607335913025216E-2</v>
      </c>
      <c r="L9" s="1">
        <v>1.5771900000000001</v>
      </c>
      <c r="M9" s="1">
        <f t="shared" si="2"/>
        <v>1577.19</v>
      </c>
      <c r="N9" s="1">
        <v>1577.191761</v>
      </c>
      <c r="O9" s="1">
        <f t="shared" si="3"/>
        <v>1.7609999999876891E-3</v>
      </c>
    </row>
    <row r="10" spans="2:15" x14ac:dyDescent="0.25">
      <c r="B10" s="1">
        <v>120.08</v>
      </c>
      <c r="C10" s="1">
        <v>165.68306057196958</v>
      </c>
      <c r="D10" s="1">
        <v>-0.14933399999999999</v>
      </c>
      <c r="E10" s="1">
        <f t="shared" si="0"/>
        <v>-149.334</v>
      </c>
      <c r="F10" s="1">
        <v>-149.92154640000001</v>
      </c>
      <c r="G10" s="1">
        <f t="shared" si="1"/>
        <v>0.58754640000000791</v>
      </c>
      <c r="J10" s="1">
        <v>77.5</v>
      </c>
      <c r="K10" s="1">
        <v>2.7738849519985388E-2</v>
      </c>
      <c r="L10" s="1">
        <v>1.58599</v>
      </c>
      <c r="M10" s="1">
        <f t="shared" si="2"/>
        <v>1585.99</v>
      </c>
      <c r="N10" s="1">
        <v>1585.9945499999999</v>
      </c>
      <c r="O10" s="1">
        <f t="shared" si="3"/>
        <v>4.5499999998810381E-3</v>
      </c>
    </row>
    <row r="11" spans="2:15" x14ac:dyDescent="0.25">
      <c r="B11" s="1">
        <v>120.85</v>
      </c>
      <c r="C11" s="1">
        <v>169.53787431430683</v>
      </c>
      <c r="D11" s="1">
        <v>-4.29089E-2</v>
      </c>
      <c r="E11" s="1">
        <f t="shared" si="0"/>
        <v>-42.908900000000003</v>
      </c>
      <c r="F11" s="1">
        <v>-43.508570030000001</v>
      </c>
      <c r="G11" s="1">
        <f t="shared" si="1"/>
        <v>0.59967002999999863</v>
      </c>
      <c r="J11" s="1">
        <v>78</v>
      </c>
      <c r="K11" s="1">
        <v>3.0012206319921041E-2</v>
      </c>
      <c r="L11" s="1">
        <v>1.5947100000000001</v>
      </c>
      <c r="M11" s="1">
        <f t="shared" si="2"/>
        <v>1594.71</v>
      </c>
      <c r="N11" s="1">
        <v>1594.7133160000001</v>
      </c>
      <c r="O11" s="1">
        <f t="shared" si="3"/>
        <v>3.3160000000407308E-3</v>
      </c>
    </row>
    <row r="12" spans="2:15" x14ac:dyDescent="0.25">
      <c r="B12" s="1">
        <v>140.88</v>
      </c>
      <c r="C12" s="1">
        <v>274.19109794994478</v>
      </c>
      <c r="D12" s="1">
        <v>2.7976399999999999</v>
      </c>
      <c r="E12" s="1">
        <f t="shared" si="0"/>
        <v>2797.64</v>
      </c>
      <c r="F12" s="1">
        <v>2796.7689110000001</v>
      </c>
      <c r="G12" s="1">
        <f t="shared" si="1"/>
        <v>0.8710889999997562</v>
      </c>
      <c r="J12" s="1">
        <v>78.5</v>
      </c>
      <c r="K12" s="1">
        <v>3.2433944598190073E-2</v>
      </c>
      <c r="L12" s="1">
        <v>1.60334</v>
      </c>
      <c r="M12" s="1">
        <f t="shared" si="2"/>
        <v>1603.34</v>
      </c>
      <c r="N12" s="1">
        <v>1603.3454059999999</v>
      </c>
      <c r="O12" s="1">
        <f t="shared" si="3"/>
        <v>5.4059999999935826E-3</v>
      </c>
    </row>
    <row r="13" spans="2:15" x14ac:dyDescent="0.25">
      <c r="B13" s="1">
        <v>156.38999999999999</v>
      </c>
      <c r="C13" s="1">
        <v>360.71209647210884</v>
      </c>
      <c r="D13" s="1">
        <v>5.0820400000000001</v>
      </c>
      <c r="E13" s="1">
        <f t="shared" si="0"/>
        <v>5082.04</v>
      </c>
      <c r="F13" s="1">
        <v>5081</v>
      </c>
      <c r="G13" s="1">
        <f t="shared" si="1"/>
        <v>1.0399999999999636</v>
      </c>
      <c r="J13" s="1">
        <v>79</v>
      </c>
      <c r="K13" s="1">
        <v>3.5010663645691588E-2</v>
      </c>
      <c r="L13" s="1">
        <v>1.61188</v>
      </c>
      <c r="M13" s="1">
        <f t="shared" si="2"/>
        <v>1611.8799999999999</v>
      </c>
      <c r="N13" s="1">
        <v>1611.8882180000001</v>
      </c>
      <c r="O13" s="1">
        <f t="shared" si="3"/>
        <v>8.2180000001699227E-3</v>
      </c>
    </row>
    <row r="14" spans="2:15" x14ac:dyDescent="0.25">
      <c r="B14" s="1">
        <v>160.4</v>
      </c>
      <c r="C14" s="1">
        <v>383.82122860292401</v>
      </c>
      <c r="D14" s="1">
        <v>5.68344</v>
      </c>
      <c r="E14" s="1">
        <f t="shared" si="0"/>
        <v>5683.44</v>
      </c>
      <c r="F14" s="1">
        <v>5682.3752439999998</v>
      </c>
      <c r="G14" s="1">
        <f t="shared" si="1"/>
        <v>1.0647559999997611</v>
      </c>
      <c r="J14" s="1">
        <v>79.5</v>
      </c>
      <c r="K14" s="1">
        <v>3.7748989993807068E-2</v>
      </c>
      <c r="L14" s="1">
        <v>1.62033</v>
      </c>
      <c r="M14" s="1">
        <f t="shared" si="2"/>
        <v>1620.3300000000002</v>
      </c>
      <c r="N14" s="1">
        <v>1620.3392269999999</v>
      </c>
      <c r="O14" s="1">
        <f t="shared" si="3"/>
        <v>9.2269999997824925E-3</v>
      </c>
    </row>
    <row r="15" spans="2:15" x14ac:dyDescent="0.25">
      <c r="B15" s="1">
        <v>180.15</v>
      </c>
      <c r="C15" s="1">
        <v>501.89256624730513</v>
      </c>
      <c r="D15" s="1">
        <v>8.7046799999999998</v>
      </c>
      <c r="E15" s="1">
        <f t="shared" si="0"/>
        <v>8704.68</v>
      </c>
      <c r="F15" s="1">
        <v>8703.5117609999998</v>
      </c>
      <c r="G15" s="1">
        <f t="shared" si="1"/>
        <v>1.1682390000005398</v>
      </c>
      <c r="J15" s="1">
        <v>80</v>
      </c>
      <c r="K15" s="1">
        <v>4.0655533307634523E-2</v>
      </c>
      <c r="L15" s="1">
        <v>1.62869</v>
      </c>
      <c r="M15" s="1">
        <f t="shared" si="2"/>
        <v>1628.69</v>
      </c>
      <c r="N15" s="1">
        <v>1628.6960099999999</v>
      </c>
      <c r="O15" s="1">
        <f t="shared" si="3"/>
        <v>6.0099999998328713E-3</v>
      </c>
    </row>
    <row r="16" spans="2:15" x14ac:dyDescent="0.25">
      <c r="B16" s="1">
        <v>180.2</v>
      </c>
      <c r="C16" s="1">
        <v>502.2002572212499</v>
      </c>
      <c r="D16" s="1">
        <v>8.7124500000000005</v>
      </c>
      <c r="E16" s="1">
        <f t="shared" si="0"/>
        <v>8712.4500000000007</v>
      </c>
      <c r="F16" s="1">
        <v>8711.2795760000008</v>
      </c>
      <c r="G16" s="1">
        <f t="shared" si="1"/>
        <v>1.1704239999999118</v>
      </c>
      <c r="J16" s="1">
        <v>80.5</v>
      </c>
      <c r="K16" s="1">
        <v>4.3736826960626474E-2</v>
      </c>
      <c r="L16" s="1">
        <v>1.6369499999999999</v>
      </c>
      <c r="M16" s="1">
        <f t="shared" si="2"/>
        <v>1636.9499999999998</v>
      </c>
      <c r="N16" s="1">
        <v>1636.9562989999999</v>
      </c>
      <c r="O16" s="1">
        <f t="shared" si="3"/>
        <v>6.2990000001263979E-3</v>
      </c>
    </row>
    <row r="17" spans="2:15" x14ac:dyDescent="0.25">
      <c r="B17" s="1">
        <v>181.28</v>
      </c>
      <c r="C17" s="1">
        <v>508.85700227566485</v>
      </c>
      <c r="D17" s="1">
        <v>8.8803800000000006</v>
      </c>
      <c r="E17" s="1">
        <f t="shared" si="0"/>
        <v>8880.380000000001</v>
      </c>
      <c r="F17" s="1">
        <v>8879.2000000000007</v>
      </c>
      <c r="G17" s="1">
        <f t="shared" si="1"/>
        <v>1.180000000000291</v>
      </c>
      <c r="J17" s="1">
        <v>81</v>
      </c>
      <c r="K17" s="1">
        <v>4.6999244575350464E-2</v>
      </c>
      <c r="L17" s="1">
        <v>1.6451100000000001</v>
      </c>
      <c r="M17" s="1">
        <f t="shared" si="2"/>
        <v>1645.1100000000001</v>
      </c>
      <c r="N17" s="1">
        <v>1645.118025</v>
      </c>
      <c r="O17" s="1">
        <f t="shared" si="3"/>
        <v>8.024999999861393E-3</v>
      </c>
    </row>
    <row r="18" spans="2:15" x14ac:dyDescent="0.25">
      <c r="B18" s="1">
        <v>197.79249999999999</v>
      </c>
      <c r="C18" s="1">
        <v>613.12658996519485</v>
      </c>
      <c r="D18" s="1">
        <v>11.480600000000001</v>
      </c>
      <c r="E18" s="1">
        <f t="shared" si="0"/>
        <v>11480.6</v>
      </c>
      <c r="F18" s="1">
        <v>11479.44181</v>
      </c>
      <c r="G18" s="1">
        <f t="shared" si="1"/>
        <v>1.1581900000001042</v>
      </c>
      <c r="J18" s="1">
        <v>81.5</v>
      </c>
      <c r="K18" s="1">
        <v>5.0448876034859785E-2</v>
      </c>
      <c r="L18" s="1">
        <v>1.65317</v>
      </c>
      <c r="M18" s="1">
        <f t="shared" si="2"/>
        <v>1653.17</v>
      </c>
      <c r="N18" s="1">
        <v>1653.179423</v>
      </c>
      <c r="O18" s="1">
        <f t="shared" si="3"/>
        <v>9.4229999999697611E-3</v>
      </c>
    </row>
    <row r="19" spans="2:15" x14ac:dyDescent="0.25">
      <c r="B19" s="1">
        <v>201.32</v>
      </c>
      <c r="C19" s="1">
        <v>635.99798368157565</v>
      </c>
      <c r="D19" s="1">
        <v>12.043799999999999</v>
      </c>
      <c r="E19" s="1">
        <f t="shared" si="0"/>
        <v>12043.8</v>
      </c>
      <c r="F19" s="1">
        <v>12042.65</v>
      </c>
      <c r="G19" s="1">
        <f t="shared" si="1"/>
        <v>1.1499999999996362</v>
      </c>
      <c r="J19" s="1">
        <v>82</v>
      </c>
      <c r="K19" s="1">
        <v>5.4091328376739467E-2</v>
      </c>
      <c r="L19" s="1">
        <v>1.66113</v>
      </c>
      <c r="M19" s="1">
        <f t="shared" si="2"/>
        <v>1661.13</v>
      </c>
      <c r="N19" s="1">
        <v>1661.1391639999999</v>
      </c>
      <c r="O19" s="1">
        <f t="shared" si="3"/>
        <v>9.1639999998278654E-3</v>
      </c>
    </row>
    <row r="20" spans="2:15" x14ac:dyDescent="0.25">
      <c r="B20" s="1">
        <v>221.41</v>
      </c>
      <c r="C20" s="1">
        <v>770.14912511405998</v>
      </c>
      <c r="D20" s="1">
        <v>15.3001</v>
      </c>
      <c r="E20" s="1">
        <f t="shared" si="0"/>
        <v>15300.1</v>
      </c>
      <c r="F20" s="1">
        <v>15299</v>
      </c>
      <c r="G20" s="1">
        <f t="shared" si="1"/>
        <v>1.1000000000003638</v>
      </c>
      <c r="J20" s="1">
        <v>82.5</v>
      </c>
      <c r="K20" s="1">
        <v>5.7931367906310351E-2</v>
      </c>
      <c r="L20" s="1">
        <v>1.66899</v>
      </c>
      <c r="M20" s="1">
        <f t="shared" si="2"/>
        <v>1668.99</v>
      </c>
      <c r="N20" s="1">
        <v>1668.9966340000001</v>
      </c>
      <c r="O20" s="1">
        <f t="shared" si="3"/>
        <v>6.6340000000764121E-3</v>
      </c>
    </row>
    <row r="21" spans="2:15" x14ac:dyDescent="0.25">
      <c r="B21" s="1">
        <v>221.6199</v>
      </c>
      <c r="C21" s="1">
        <v>771.58515139044346</v>
      </c>
      <c r="D21" s="1">
        <v>15.3346</v>
      </c>
      <c r="E21" s="1">
        <f t="shared" si="0"/>
        <v>15334.6</v>
      </c>
      <c r="F21" s="1">
        <v>15333.483560000001</v>
      </c>
      <c r="G21" s="1">
        <f t="shared" si="1"/>
        <v>1.116439999999784</v>
      </c>
      <c r="J21" s="1">
        <v>83</v>
      </c>
      <c r="K21" s="1">
        <v>6.1972151638659885E-2</v>
      </c>
      <c r="L21" s="1">
        <v>1.67675</v>
      </c>
      <c r="M21" s="1">
        <f t="shared" si="2"/>
        <v>1676.75</v>
      </c>
      <c r="N21" s="1">
        <v>1676.752508</v>
      </c>
      <c r="O21" s="1">
        <f t="shared" si="3"/>
        <v>2.5080000000343716E-3</v>
      </c>
    </row>
    <row r="22" spans="2:15" x14ac:dyDescent="0.25">
      <c r="B22" s="1">
        <v>222.87970000000001</v>
      </c>
      <c r="C22" s="1">
        <v>780.21880028773842</v>
      </c>
      <c r="D22" s="1">
        <v>15.541499999999999</v>
      </c>
      <c r="E22" s="1">
        <f t="shared" si="0"/>
        <v>15541.5</v>
      </c>
      <c r="F22" s="1">
        <v>15540.42086</v>
      </c>
      <c r="G22" s="1">
        <f t="shared" si="1"/>
        <v>1.0791399999998248</v>
      </c>
      <c r="J22" s="1">
        <v>83.5</v>
      </c>
      <c r="K22" s="1">
        <v>6.6212906666886687E-2</v>
      </c>
      <c r="L22" s="1">
        <v>1.6843999999999999</v>
      </c>
      <c r="M22" s="1">
        <f t="shared" si="2"/>
        <v>1684.3999999999999</v>
      </c>
      <c r="N22" s="1">
        <v>1684.410541</v>
      </c>
      <c r="O22" s="1">
        <f t="shared" si="3"/>
        <v>1.054100000010294E-2</v>
      </c>
    </row>
    <row r="23" spans="2:15" x14ac:dyDescent="0.25">
      <c r="B23" s="1">
        <v>247.77549999999999</v>
      </c>
      <c r="C23" s="1">
        <v>955.94531438400838</v>
      </c>
      <c r="D23" s="1">
        <v>19.6922</v>
      </c>
      <c r="E23" s="1">
        <f t="shared" si="0"/>
        <v>19692.2</v>
      </c>
      <c r="F23" s="1">
        <v>19691.352299999999</v>
      </c>
      <c r="G23" s="1">
        <f t="shared" si="1"/>
        <v>0.84770000000207801</v>
      </c>
      <c r="J23" s="1"/>
      <c r="K23" s="1"/>
      <c r="L23" s="1"/>
      <c r="M23" s="1"/>
      <c r="N23" s="1"/>
      <c r="O23" s="1"/>
    </row>
    <row r="24" spans="2:15" x14ac:dyDescent="0.25">
      <c r="B24" s="1">
        <v>247.94550000000001</v>
      </c>
      <c r="C24" s="1">
        <v>957.17821676606229</v>
      </c>
      <c r="D24" s="1">
        <v>19.7209</v>
      </c>
      <c r="E24" s="1">
        <f t="shared" si="0"/>
        <v>19720.900000000001</v>
      </c>
      <c r="F24" s="1">
        <v>19720.087920000002</v>
      </c>
      <c r="G24" s="1">
        <f t="shared" si="1"/>
        <v>0.81207999999969616</v>
      </c>
      <c r="J24" s="1"/>
      <c r="K24" s="1"/>
      <c r="L24" s="1"/>
      <c r="M24" s="1"/>
      <c r="N24" s="1"/>
      <c r="O24" s="1"/>
    </row>
    <row r="25" spans="2:15" x14ac:dyDescent="0.25">
      <c r="B25" s="1">
        <v>253.49</v>
      </c>
      <c r="C25" s="1">
        <v>997.63010743471943</v>
      </c>
      <c r="D25" s="1">
        <v>20.660900000000002</v>
      </c>
      <c r="E25" s="1">
        <f t="shared" si="0"/>
        <v>20660.900000000001</v>
      </c>
      <c r="F25" s="1">
        <v>20660</v>
      </c>
      <c r="G25" s="1">
        <f t="shared" si="1"/>
        <v>0.90000000000145519</v>
      </c>
      <c r="J25" s="1"/>
      <c r="K25" s="1"/>
      <c r="L25" s="1"/>
      <c r="M25" s="1"/>
      <c r="N25" s="1"/>
      <c r="O25" s="1"/>
    </row>
    <row r="26" spans="2:15" x14ac:dyDescent="0.25">
      <c r="B26" s="1">
        <v>273</v>
      </c>
      <c r="C26" s="1">
        <v>1143.6469199641995</v>
      </c>
      <c r="D26" s="1">
        <v>24.0108</v>
      </c>
      <c r="E26" s="1">
        <f t="shared" si="0"/>
        <v>24010.799999999999</v>
      </c>
      <c r="F26" s="1">
        <v>24010.309379999999</v>
      </c>
      <c r="G26" s="1">
        <f t="shared" si="1"/>
        <v>0.49062000000049011</v>
      </c>
      <c r="J26" s="1"/>
      <c r="K26" s="1"/>
      <c r="L26" s="1"/>
      <c r="M26" s="1"/>
      <c r="N26" s="1"/>
      <c r="O26" s="1"/>
    </row>
    <row r="27" spans="2:15" x14ac:dyDescent="0.25">
      <c r="B27" s="1">
        <v>273.12</v>
      </c>
      <c r="C27" s="1">
        <v>1144.5625220435434</v>
      </c>
      <c r="D27" s="1">
        <v>24.031600000000001</v>
      </c>
      <c r="E27" s="1">
        <f t="shared" si="0"/>
        <v>24031.600000000002</v>
      </c>
      <c r="F27" s="1">
        <v>24031.115310000001</v>
      </c>
      <c r="G27" s="1">
        <f t="shared" si="1"/>
        <v>0.48469000000113738</v>
      </c>
      <c r="J27" s="1"/>
      <c r="K27" s="1"/>
      <c r="L27" s="1"/>
      <c r="M27" s="1"/>
      <c r="N27" s="1"/>
      <c r="O27" s="1"/>
    </row>
    <row r="28" spans="2:15" x14ac:dyDescent="0.25">
      <c r="B28" s="1">
        <v>297.92380000000003</v>
      </c>
      <c r="C28" s="1">
        <v>1338.3182039923695</v>
      </c>
      <c r="D28" s="1">
        <v>28.382100000000001</v>
      </c>
      <c r="E28" s="1">
        <f t="shared" si="0"/>
        <v>28382.100000000002</v>
      </c>
      <c r="F28" s="1">
        <v>28382.163820000002</v>
      </c>
      <c r="G28" s="1">
        <f t="shared" si="1"/>
        <v>6.3819999999395804E-2</v>
      </c>
      <c r="J28" s="1"/>
      <c r="K28" s="1"/>
      <c r="L28" s="1"/>
      <c r="M28" s="1"/>
      <c r="N28" s="1"/>
      <c r="O28" s="1"/>
    </row>
    <row r="29" spans="2:15" x14ac:dyDescent="0.25">
      <c r="B29" s="1">
        <v>297.99380000000002</v>
      </c>
      <c r="C29" s="1">
        <v>1338.877559025168</v>
      </c>
      <c r="D29" s="1">
        <v>28.394500000000001</v>
      </c>
      <c r="E29" s="1">
        <f t="shared" si="0"/>
        <v>28394.5</v>
      </c>
      <c r="F29" s="1">
        <v>28394.582480000001</v>
      </c>
      <c r="G29" s="1">
        <f t="shared" si="1"/>
        <v>8.24800000009418E-2</v>
      </c>
      <c r="J29" s="1"/>
      <c r="K29" s="1"/>
      <c r="L29" s="1"/>
      <c r="M29" s="1"/>
      <c r="N29" s="1"/>
      <c r="O29" s="1"/>
    </row>
    <row r="30" spans="2:15" x14ac:dyDescent="0.25">
      <c r="B30" s="1">
        <v>298.15370000000001</v>
      </c>
      <c r="C30" s="1">
        <v>1340.1555479511455</v>
      </c>
      <c r="D30" s="1">
        <v>28.422899999999998</v>
      </c>
      <c r="E30" s="1">
        <f t="shared" si="0"/>
        <v>28422.899999999998</v>
      </c>
      <c r="F30" s="1">
        <v>28422.953130000002</v>
      </c>
      <c r="G30" s="1">
        <f t="shared" si="1"/>
        <v>5.3130000003875466E-2</v>
      </c>
      <c r="J30" s="1"/>
      <c r="K30" s="1"/>
      <c r="L30" s="1"/>
      <c r="M30" s="1"/>
      <c r="N30" s="1"/>
      <c r="O30" s="1"/>
    </row>
    <row r="31" spans="2:15" x14ac:dyDescent="0.25">
      <c r="B31" s="1">
        <v>322.81720000000001</v>
      </c>
      <c r="C31" s="1">
        <v>1541.6020478757289</v>
      </c>
      <c r="D31" s="1">
        <v>32.845399999999998</v>
      </c>
      <c r="E31" s="1">
        <f t="shared" si="0"/>
        <v>32845.4</v>
      </c>
      <c r="F31" s="1">
        <v>32846.092279999997</v>
      </c>
      <c r="G31" s="1">
        <f t="shared" si="1"/>
        <v>0.69227999999566237</v>
      </c>
      <c r="J31" s="1"/>
      <c r="K31" s="1"/>
      <c r="L31" s="1"/>
      <c r="M31" s="1"/>
      <c r="N31" s="1"/>
      <c r="O31" s="1"/>
    </row>
    <row r="32" spans="2:15" x14ac:dyDescent="0.25">
      <c r="B32" s="1">
        <v>323.13709999999998</v>
      </c>
      <c r="C32" s="1">
        <v>1544.2708580792003</v>
      </c>
      <c r="D32" s="1">
        <v>32.903399999999998</v>
      </c>
      <c r="E32" s="1">
        <f t="shared" si="0"/>
        <v>32903.399999999994</v>
      </c>
      <c r="F32" s="1">
        <v>32904.0674</v>
      </c>
      <c r="G32" s="1">
        <f t="shared" si="1"/>
        <v>0.66740000000572763</v>
      </c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Xenon</vt:lpstr>
      <vt:lpstr>xenon data</vt:lpstr>
      <vt:lpstr>Krypton</vt:lpstr>
      <vt:lpstr>krypton sub</vt:lpstr>
      <vt:lpstr>krypton melt</vt:lpstr>
      <vt:lpstr>Argon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2025-10-02T09:35:49Z</dcterms:modified>
</cp:coreProperties>
</file>