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ebp" ContentType="image/webp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6.xml" ContentType="application/vnd.openxmlformats-officedocument.spreadsheetml.table+xml"/>
  <Override PartName="/xl/queryTables/queryTable3.xml" ContentType="application/vnd.openxmlformats-officedocument.spreadsheetml.query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5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Ibad\Desktop\"/>
    </mc:Choice>
  </mc:AlternateContent>
  <xr:revisionPtr revIDLastSave="0" documentId="13_ncr:1_{C8D6BD92-8696-4898-8565-E81DF005643E}" xr6:coauthVersionLast="47" xr6:coauthVersionMax="47" xr10:uidLastSave="{00000000-0000-0000-0000-000000000000}"/>
  <bookViews>
    <workbookView xWindow="-110" yWindow="-110" windowWidth="19420" windowHeight="10420" tabRatio="710" activeTab="4" xr2:uid="{35661CFC-126F-4C5F-B749-36056B59902E}"/>
  </bookViews>
  <sheets>
    <sheet name="Table3" sheetId="9" r:id="rId1"/>
    <sheet name="matches" sheetId="2" r:id="rId2"/>
    <sheet name="points" sheetId="3" r:id="rId3"/>
    <sheet name="pivot table" sheetId="4" r:id="rId4"/>
    <sheet name="Sheet8" sheetId="11" r:id="rId5"/>
    <sheet name="Rank" sheetId="5" r:id="rId6"/>
  </sheets>
  <definedNames>
    <definedName name="ExternalData_1" localSheetId="1" hidden="1">matches!$A$1:$I$222</definedName>
    <definedName name="ExternalData_1" localSheetId="2" hidden="1">points!$A$1:$L$41</definedName>
    <definedName name="ExternalData_2" localSheetId="0" hidden="1">Table3!$A$1:$E$8</definedName>
  </definedNames>
  <calcPr calcId="191029"/>
  <pivotCaches>
    <pivotCache cacheId="0" r:id="rId7"/>
    <pivotCache cacheId="1" r:id="rId8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45" i="2" l="1"/>
  <c r="N46" i="2"/>
  <c r="N47" i="2"/>
  <c r="N48" i="2"/>
  <c r="N49" i="2"/>
  <c r="N44" i="2"/>
  <c r="O28" i="2"/>
  <c r="O29" i="2"/>
  <c r="O30" i="2"/>
  <c r="O31" i="2"/>
  <c r="O32" i="2"/>
  <c r="O27" i="2"/>
  <c r="P28" i="2"/>
  <c r="P29" i="2"/>
  <c r="P30" i="2"/>
  <c r="P31" i="2"/>
  <c r="P32" i="2"/>
  <c r="P27" i="2"/>
  <c r="Q28" i="2"/>
  <c r="Q29" i="2"/>
  <c r="Q30" i="2"/>
  <c r="Q31" i="2"/>
  <c r="Q32" i="2"/>
  <c r="Q27" i="2"/>
  <c r="N28" i="2"/>
  <c r="N29" i="2"/>
  <c r="N30" i="2"/>
  <c r="N31" i="2"/>
  <c r="N32" i="2"/>
  <c r="N27" i="2"/>
  <c r="F2" i="9"/>
  <c r="F3" i="9"/>
  <c r="F4" i="9"/>
  <c r="F5" i="9"/>
  <c r="F6" i="9"/>
  <c r="F7" i="9"/>
  <c r="F8" i="9"/>
  <c r="L5" i="2" a="1"/>
  <c r="L5" i="2" s="1"/>
  <c r="L6" i="2" a="1"/>
  <c r="L6" i="2" s="1"/>
  <c r="L7" i="2" a="1"/>
  <c r="L7" i="2" s="1"/>
  <c r="L8" i="2" a="1"/>
  <c r="L8" i="2" s="1"/>
  <c r="L9" i="2" a="1"/>
  <c r="L9" i="2" s="1"/>
  <c r="L10" i="2" a="1"/>
  <c r="L10" i="2" s="1"/>
  <c r="L11" i="2" a="1"/>
  <c r="L11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B5413E-4945-486D-8D48-FBF60C7242E5}" keepAlive="1" name="Query - matches" description="Connection to the 'matches' query in the workbook." type="5" refreshedVersion="8" background="1" saveData="1">
    <dbPr connection="Provider=Microsoft.Mashup.OleDb.1;Data Source=$Workbook$;Location=matches;Extended Properties=&quot;&quot;" command="SELECT * FROM [matches]"/>
  </connection>
  <connection id="2" xr16:uid="{7ED161CE-B65D-40C2-8177-37BC146C07B0}" keepAlive="1" name="Query - points" description="Connection to the 'points' query in the workbook." type="5" refreshedVersion="8" background="1" saveData="1">
    <dbPr connection="Provider=Microsoft.Mashup.OleDb.1;Data Source=$Workbook$;Location=points;Extended Properties=&quot;&quot;" command="SELECT * FROM [points]"/>
  </connection>
  <connection id="3" xr16:uid="{E441F6F8-A3F9-4FCD-B68A-CF0E3BFA2358}" keepAlive="1" name="Query - Table3" description="Connection to the 'Table3' query in the workbook." type="5" refreshedVersion="8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<sst xmlns="http://schemas.openxmlformats.org/spreadsheetml/2006/main" count="1661" uniqueCount="150">
  <si>
    <t>Column1</t>
  </si>
  <si>
    <t>Team_1</t>
  </si>
  <si>
    <t>Team_2</t>
  </si>
  <si>
    <t>Winner</t>
  </si>
  <si>
    <t>Margin</t>
  </si>
  <si>
    <t>Ground</t>
  </si>
  <si>
    <t>Match_date</t>
  </si>
  <si>
    <t>Season</t>
  </si>
  <si>
    <t>United</t>
  </si>
  <si>
    <t>Gladiators</t>
  </si>
  <si>
    <t>wickets</t>
  </si>
  <si>
    <t>Dubai (DSC)</t>
  </si>
  <si>
    <t>2015/2016</t>
  </si>
  <si>
    <t>Kings</t>
  </si>
  <si>
    <t>Qalandars</t>
  </si>
  <si>
    <t>Zalmi</t>
  </si>
  <si>
    <t>runs</t>
  </si>
  <si>
    <t>Sharjah</t>
  </si>
  <si>
    <t>2016/2017</t>
  </si>
  <si>
    <t>no result</t>
  </si>
  <si>
    <t>Lahore</t>
  </si>
  <si>
    <t>Sultans</t>
  </si>
  <si>
    <t>2017/2018</t>
  </si>
  <si>
    <t>tied</t>
  </si>
  <si>
    <t>Karachi</t>
  </si>
  <si>
    <t>2018/2019</t>
  </si>
  <si>
    <t>Abu Dhabi</t>
  </si>
  <si>
    <t>2019/2020</t>
  </si>
  <si>
    <t>Multan</t>
  </si>
  <si>
    <t>Rawalpindi</t>
  </si>
  <si>
    <t>abandoned</t>
  </si>
  <si>
    <t>2020/2021</t>
  </si>
  <si>
    <t>2021/2022</t>
  </si>
  <si>
    <t>team</t>
  </si>
  <si>
    <t>matches</t>
  </si>
  <si>
    <t>win</t>
  </si>
  <si>
    <t>loss</t>
  </si>
  <si>
    <t>tie</t>
  </si>
  <si>
    <t>no_result</t>
  </si>
  <si>
    <t>points</t>
  </si>
  <si>
    <t>nrr</t>
  </si>
  <si>
    <t>for</t>
  </si>
  <si>
    <t>against</t>
  </si>
  <si>
    <t>season</t>
  </si>
  <si>
    <t>rank</t>
  </si>
  <si>
    <t>Multan Sultans</t>
  </si>
  <si>
    <t>1792/194.5</t>
  </si>
  <si>
    <t>1589/200.0</t>
  </si>
  <si>
    <t>Lahore Qalandars</t>
  </si>
  <si>
    <t>1764/197.0</t>
  </si>
  <si>
    <t>1631/199.1</t>
  </si>
  <si>
    <t>Peshawar Zalmi</t>
  </si>
  <si>
    <t>1749/199.4</t>
  </si>
  <si>
    <t>1782/195.5</t>
  </si>
  <si>
    <t>Islamabad United</t>
  </si>
  <si>
    <t>1763/195.5</t>
  </si>
  <si>
    <t>1787/197.0</t>
  </si>
  <si>
    <t>Quetta Gladiators</t>
  </si>
  <si>
    <t>1665/194.5</t>
  </si>
  <si>
    <t>1826/197.2</t>
  </si>
  <si>
    <t>Karachi Kings</t>
  </si>
  <si>
    <t>1500/200.0</t>
  </si>
  <si>
    <t>1618/192.5</t>
  </si>
  <si>
    <t>1643/183.3</t>
  </si>
  <si>
    <t>1596/197.1</t>
  </si>
  <si>
    <t>1695/192.5</t>
  </si>
  <si>
    <t>1521/196.3</t>
  </si>
  <si>
    <t>1713/186.4</t>
  </si>
  <si>
    <t>1671/194.3</t>
  </si>
  <si>
    <t>1711/192.1</t>
  </si>
  <si>
    <t>1697/188.1</t>
  </si>
  <si>
    <t>1504/196.1</t>
  </si>
  <si>
    <t>1621/196.2</t>
  </si>
  <si>
    <t>1491/200.0</t>
  </si>
  <si>
    <t>1651/178.4</t>
  </si>
  <si>
    <t>1249/137.4</t>
  </si>
  <si>
    <t>1162/144.3</t>
  </si>
  <si>
    <t>1455/173.2</t>
  </si>
  <si>
    <t>1498/174.3</t>
  </si>
  <si>
    <t>1592/181.4</t>
  </si>
  <si>
    <t>1636/185.1</t>
  </si>
  <si>
    <t>1343/154.3</t>
  </si>
  <si>
    <t>1302/148.5</t>
  </si>
  <si>
    <t>1399/168.3</t>
  </si>
  <si>
    <t>1492/165.2</t>
  </si>
  <si>
    <t>1389/154.3</t>
  </si>
  <si>
    <t>1337/151.5</t>
  </si>
  <si>
    <t>1527/189.0</t>
  </si>
  <si>
    <t>1431/197.2</t>
  </si>
  <si>
    <t>1580/193.1</t>
  </si>
  <si>
    <t>1523/195.1</t>
  </si>
  <si>
    <t>1605/194.5</t>
  </si>
  <si>
    <t>1583/195.1</t>
  </si>
  <si>
    <t>1493/197.1</t>
  </si>
  <si>
    <t>1612/195.3</t>
  </si>
  <si>
    <t>1481/189.2</t>
  </si>
  <si>
    <t>1498/195.5</t>
  </si>
  <si>
    <t>1427/196.3</t>
  </si>
  <si>
    <t>1466/181.0</t>
  </si>
  <si>
    <t>1474/191.0</t>
  </si>
  <si>
    <t>1441/194.1</t>
  </si>
  <si>
    <t>1322/176.4</t>
  </si>
  <si>
    <t>1322/177.2</t>
  </si>
  <si>
    <t>1539/191.2</t>
  </si>
  <si>
    <t>1502/198.1</t>
  </si>
  <si>
    <t>1438/190.2</t>
  </si>
  <si>
    <t>1410/194.4</t>
  </si>
  <si>
    <t>1278/175.5</t>
  </si>
  <si>
    <t>1314/176.1</t>
  </si>
  <si>
    <t>1407/198.4</t>
  </si>
  <si>
    <t>1469/183.2</t>
  </si>
  <si>
    <t>948/132.5</t>
  </si>
  <si>
    <t>940/137.4</t>
  </si>
  <si>
    <t>1096/137.0</t>
  </si>
  <si>
    <t>1085/138.3</t>
  </si>
  <si>
    <t>1137/144.3</t>
  </si>
  <si>
    <t>1126/141.2</t>
  </si>
  <si>
    <t>1119/141.3</t>
  </si>
  <si>
    <t>1128/140.1</t>
  </si>
  <si>
    <t>1176/157.4</t>
  </si>
  <si>
    <t>1197/155.5</t>
  </si>
  <si>
    <t>1181/151.4</t>
  </si>
  <si>
    <t>1153/159.5</t>
  </si>
  <si>
    <t>1132/148.1</t>
  </si>
  <si>
    <t>1178/158.4</t>
  </si>
  <si>
    <t>1101/153.4</t>
  </si>
  <si>
    <t>1122/150.4</t>
  </si>
  <si>
    <t>1171/155.5</t>
  </si>
  <si>
    <t>1159/153.3</t>
  </si>
  <si>
    <t>1268/160.0</t>
  </si>
  <si>
    <t>1241/146.4</t>
  </si>
  <si>
    <t>Sum of rank</t>
  </si>
  <si>
    <t>Sum of points</t>
  </si>
  <si>
    <t>date</t>
  </si>
  <si>
    <t>Runner</t>
  </si>
  <si>
    <t>Column2</t>
  </si>
  <si>
    <t>wkts_or_runs</t>
  </si>
  <si>
    <t>Y-runs</t>
  </si>
  <si>
    <t>y-wkts</t>
  </si>
  <si>
    <t>runs size</t>
  </si>
  <si>
    <t>wkts_size</t>
  </si>
  <si>
    <t>y-runs</t>
  </si>
  <si>
    <t>Count of Runner</t>
  </si>
  <si>
    <t>(Multiple Items)</t>
  </si>
  <si>
    <t>Count of team</t>
  </si>
  <si>
    <t>Loss</t>
  </si>
  <si>
    <t>Win</t>
  </si>
  <si>
    <t>Multan Sultan</t>
  </si>
  <si>
    <t>TEAM PERFORMANCE IN PSL</t>
  </si>
  <si>
    <t>Sum of 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</si>
</sst>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/>
      <right style="thin">
        <color theme="9" tint="0.39997558519241921"/>
      </right>
      <top/>
      <bottom style="thin">
        <color theme="9" tint="0.39997558519241921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0" fontId="0" fillId="0" borderId="0" xfId="0" pivotButton="1"/>
    <xf numFmtId="0" fontId="2" fillId="3" borderId="2" xfId="0" applyFont="1" applyFill="1" applyBorder="1"/>
    <xf numFmtId="0" fontId="0" fillId="4" borderId="0" xfId="0" applyFill="1"/>
    <xf numFmtId="0" fontId="0" fillId="2" borderId="1" xfId="0" applyFill="1" applyBorder="1"/>
    <xf numFmtId="0" fontId="0" fillId="2" borderId="3" xfId="0" applyFill="1" applyBorder="1"/>
    <xf numFmtId="14" fontId="0" fillId="2" borderId="4" xfId="0" applyNumberFormat="1" applyFill="1" applyBorder="1"/>
    <xf numFmtId="14" fontId="0" fillId="2" borderId="1" xfId="0" applyNumberFormat="1" applyFill="1" applyBorder="1"/>
    <xf numFmtId="14" fontId="0" fillId="2" borderId="3" xfId="0" applyNumberFormat="1" applyFill="1" applyBorder="1"/>
    <xf numFmtId="2" fontId="0" fillId="0" borderId="0" xfId="0" applyNumberFormat="1"/>
    <xf numFmtId="164" fontId="0" fillId="0" borderId="0" xfId="0" applyNumberFormat="1"/>
    <xf numFmtId="0" fontId="2" fillId="3" borderId="0" xfId="0" applyFont="1" applyFill="1"/>
    <xf numFmtId="0" fontId="1" fillId="5" borderId="0" xfId="0" applyFont="1" applyFill="1"/>
    <xf numFmtId="0" fontId="0" fillId="6" borderId="0" xfId="0" applyFill="1"/>
    <xf numFmtId="0" fontId="0" fillId="7" borderId="0" xfId="0" applyFill="1"/>
    <xf numFmtId="0" fontId="0" fillId="5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3" fillId="12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1" fillId="12" borderId="0" xfId="0" applyFont="1" applyFill="1"/>
  </cellXfs>
  <cellStyles count="1">
    <cellStyle name="Normal" xfId="0" builtinId="0"/>
  </cellStyles>
  <dxfs count="2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border outline="0"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64" formatCode="0.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</dxfs>
  <tableStyles count="0" defaultTableStyle="TableStyleMedium2" defaultPivotStyle="PivotStyleLight16"/>
  <colors>
    <mruColors>
      <color rgb="FFF1EA3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webp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microsoft.com/office/2011/relationships/chartColorStyle" Target="colors13.xml"/><Relationship Id="rId1" Type="http://schemas.microsoft.com/office/2011/relationships/chartStyle" Target="style13.xml"/><Relationship Id="rId4" Type="http://schemas.openxmlformats.org/officeDocument/2006/relationships/hyperlink" Target="https://en.wikipedia.org/wiki/Wikipedia:PSL" TargetMode="Externa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Table3!$M$3</c:f>
              <c:strCache>
                <c:ptCount val="1"/>
                <c:pt idx="0">
                  <c:v>win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666-40FF-A399-1CEF1AFB48A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6FE-47E5-AE2F-0B1614BB135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666-40FF-A399-1CEF1AFB48A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666-40FF-A399-1CEF1AFB48A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F666-40FF-A399-1CEF1AFB48AF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F666-40FF-A399-1CEF1AFB48A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Table3!$L$4:$L$9</c:f>
              <c:strCache>
                <c:ptCount val="6"/>
                <c:pt idx="0">
                  <c:v>Gladiators</c:v>
                </c:pt>
                <c:pt idx="1">
                  <c:v>Kings</c:v>
                </c:pt>
                <c:pt idx="2">
                  <c:v>Qalandars</c:v>
                </c:pt>
                <c:pt idx="3">
                  <c:v>Sultans</c:v>
                </c:pt>
                <c:pt idx="4">
                  <c:v>United</c:v>
                </c:pt>
                <c:pt idx="5">
                  <c:v>Zalmi</c:v>
                </c:pt>
              </c:strCache>
            </c:strRef>
          </c:cat>
          <c:val>
            <c:numRef>
              <c:f>Table3!$M$4:$M$9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FE-47E5-AE2F-0B1614BB13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rgbClr val="7030A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231-4AC1-8C54-D3FD82C66E51}"/>
              </c:ext>
            </c:extLst>
          </c:dPt>
          <c:dPt>
            <c:idx val="1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231-4AC1-8C54-D3FD82C66E51}"/>
              </c:ext>
            </c:extLst>
          </c:dPt>
          <c:dPt>
            <c:idx val="2"/>
            <c:bubble3D val="0"/>
            <c:spPr>
              <a:solidFill>
                <a:schemeClr val="accent1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1231-4AC1-8C54-D3FD82C66E5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EA6-45F2-9DEB-9EF57CEEDCF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Table3!$L$13:$L$16</c:f>
              <c:strCache>
                <c:ptCount val="4"/>
                <c:pt idx="0">
                  <c:v>Gladiators</c:v>
                </c:pt>
                <c:pt idx="1">
                  <c:v>Qalandars</c:v>
                </c:pt>
                <c:pt idx="2">
                  <c:v>Sultans</c:v>
                </c:pt>
                <c:pt idx="3">
                  <c:v>Zalmi</c:v>
                </c:pt>
              </c:strCache>
            </c:strRef>
          </c:cat>
          <c:val>
            <c:numRef>
              <c:f>Table3!$M$13:$M$16</c:f>
              <c:numCache>
                <c:formatCode>General</c:formatCode>
                <c:ptCount val="4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31-4AC1-8C54-D3FD82C66E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ubbleChart>
        <c:varyColors val="0"/>
        <c:ser>
          <c:idx val="1"/>
          <c:order val="0"/>
          <c:tx>
            <c:v>win</c:v>
          </c:tx>
          <c:spPr>
            <a:solidFill>
              <a:schemeClr val="accent6">
                <a:lumMod val="75000"/>
              </a:schemeClr>
            </a:solidFill>
            <a:ln w="25400"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FAA3631E-A51C-4E54-864A-16C45862DB5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0C3B-433D-93C8-6FD91DD0096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24981C96-4105-4F7B-AB1A-76413198D9B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0C3B-433D-93C8-6FD91DD0096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33E74B28-2E9E-4C9C-805F-62C95E81609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0C3B-433D-93C8-6FD91DD0096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1A86F80A-FB70-4DF9-9AA9-1C1F0A1A6D3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0C3B-433D-93C8-6FD91DD0096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A5D71B52-1F09-482F-8633-DCA15E10AFE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0C3B-433D-93C8-6FD91DD00961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BD2AD7BC-79B8-4C38-B714-9CDEBAECA82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0C3B-433D-93C8-6FD91DD009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strRef>
              <c:f>matches!$K$27:$K$32</c:f>
              <c:strCache>
                <c:ptCount val="6"/>
                <c:pt idx="0">
                  <c:v>Gladiators</c:v>
                </c:pt>
                <c:pt idx="1">
                  <c:v>Kings</c:v>
                </c:pt>
                <c:pt idx="2">
                  <c:v>Qalandars</c:v>
                </c:pt>
                <c:pt idx="3">
                  <c:v>Sultans</c:v>
                </c:pt>
                <c:pt idx="4">
                  <c:v>United</c:v>
                </c:pt>
                <c:pt idx="5">
                  <c:v>Zalmi</c:v>
                </c:pt>
              </c:strCache>
            </c:strRef>
          </c:xVal>
          <c:yVal>
            <c:numRef>
              <c:f>matches!$N$27:$N$32</c:f>
              <c:numCache>
                <c:formatCode>General</c:formatCode>
                <c:ptCount val="6"/>
                <c:pt idx="0">
                  <c:v>1.0805340223944875</c:v>
                </c:pt>
                <c:pt idx="1">
                  <c:v>1</c:v>
                </c:pt>
                <c:pt idx="2">
                  <c:v>1.3964562569213732</c:v>
                </c:pt>
                <c:pt idx="3">
                  <c:v>2.1950096899224807</c:v>
                </c:pt>
                <c:pt idx="4">
                  <c:v>1.4457364341085273</c:v>
                </c:pt>
                <c:pt idx="5">
                  <c:v>1.4687984496124029</c:v>
                </c:pt>
              </c:numCache>
            </c:numRef>
          </c:yVal>
          <c:bubbleSize>
            <c:numRef>
              <c:f>matches!$N$27:$N$32</c:f>
              <c:numCache>
                <c:formatCode>General</c:formatCode>
                <c:ptCount val="6"/>
                <c:pt idx="0">
                  <c:v>1.0805340223944875</c:v>
                </c:pt>
                <c:pt idx="1">
                  <c:v>1</c:v>
                </c:pt>
                <c:pt idx="2">
                  <c:v>1.3964562569213732</c:v>
                </c:pt>
                <c:pt idx="3">
                  <c:v>2.1950096899224807</c:v>
                </c:pt>
                <c:pt idx="4">
                  <c:v>1.4457364341085273</c:v>
                </c:pt>
                <c:pt idx="5">
                  <c:v>1.4687984496124029</c:v>
                </c:pt>
              </c:numCache>
            </c:numRef>
          </c:bubbleSize>
          <c:bubble3D val="0"/>
          <c:extLst>
            <c:ext xmlns:c15="http://schemas.microsoft.com/office/drawing/2012/chart" uri="{02D57815-91ED-43cb-92C2-25804820EDAC}">
              <c15:datalabelsRange>
                <c15:f>matches!$L$27:$L$32</c15:f>
                <c15:dlblRangeCache>
                  <c:ptCount val="6"/>
                  <c:pt idx="0">
                    <c:v>21.44</c:v>
                  </c:pt>
                  <c:pt idx="1">
                    <c:v>19.85</c:v>
                  </c:pt>
                  <c:pt idx="2">
                    <c:v>27.71</c:v>
                  </c:pt>
                  <c:pt idx="3">
                    <c:v>43.56</c:v>
                  </c:pt>
                  <c:pt idx="4">
                    <c:v>28.69</c:v>
                  </c:pt>
                  <c:pt idx="5">
                    <c:v>29.15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1-0C3B-433D-93C8-6FD91DD00961}"/>
            </c:ext>
          </c:extLst>
        </c:ser>
        <c:ser>
          <c:idx val="0"/>
          <c:order val="1"/>
          <c:tx>
            <c:v>loss</c:v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BF6EC2FD-29B7-46AE-B997-EC67CDD8F10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0C3B-433D-93C8-6FD91DD0096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3ACDBB7D-8B83-4313-9F05-55DDAD11D93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0C3B-433D-93C8-6FD91DD0096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AFF027E7-853C-474B-B214-B08E1A79471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0C3B-433D-93C8-6FD91DD0096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41B61725-E8BC-4FC2-BD50-6233082EA23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0C3B-433D-93C8-6FD91DD0096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8BB97B78-91C5-4216-B576-046AA465637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0C3B-433D-93C8-6FD91DD00961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0BFB0871-44B0-44F8-B7EA-44F555B8B20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0C3B-433D-93C8-6FD91DD009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strRef>
              <c:f>matches!$K$44:$K$49</c:f>
              <c:strCache>
                <c:ptCount val="6"/>
                <c:pt idx="0">
                  <c:v>Gladiators</c:v>
                </c:pt>
                <c:pt idx="1">
                  <c:v>Kings</c:v>
                </c:pt>
                <c:pt idx="2">
                  <c:v>Qalandars</c:v>
                </c:pt>
                <c:pt idx="3">
                  <c:v>Sultans</c:v>
                </c:pt>
                <c:pt idx="4">
                  <c:v>United</c:v>
                </c:pt>
                <c:pt idx="5">
                  <c:v>Zalmi</c:v>
                </c:pt>
              </c:strCache>
            </c:strRef>
          </c:xVal>
          <c:yVal>
            <c:numRef>
              <c:f>matches!$N$44:$N$49</c:f>
              <c:numCache>
                <c:formatCode>General</c:formatCode>
                <c:ptCount val="6"/>
                <c:pt idx="0">
                  <c:v>1.5560253699788582</c:v>
                </c:pt>
                <c:pt idx="1">
                  <c:v>1.4604651162790696</c:v>
                </c:pt>
                <c:pt idx="2">
                  <c:v>1</c:v>
                </c:pt>
                <c:pt idx="3">
                  <c:v>1.4689922480620154</c:v>
                </c:pt>
                <c:pt idx="4">
                  <c:v>1.8604651162790697</c:v>
                </c:pt>
                <c:pt idx="5">
                  <c:v>1.0317124735729388</c:v>
                </c:pt>
              </c:numCache>
            </c:numRef>
          </c:yVal>
          <c:bubbleSize>
            <c:numRef>
              <c:f>matches!$N$44:$N$49</c:f>
              <c:numCache>
                <c:formatCode>General</c:formatCode>
                <c:ptCount val="6"/>
                <c:pt idx="0">
                  <c:v>1.5560253699788582</c:v>
                </c:pt>
                <c:pt idx="1">
                  <c:v>1.4604651162790696</c:v>
                </c:pt>
                <c:pt idx="2">
                  <c:v>1</c:v>
                </c:pt>
                <c:pt idx="3">
                  <c:v>1.4689922480620154</c:v>
                </c:pt>
                <c:pt idx="4">
                  <c:v>1.8604651162790697</c:v>
                </c:pt>
                <c:pt idx="5">
                  <c:v>1.0317124735729388</c:v>
                </c:pt>
              </c:numCache>
            </c:numRef>
          </c:bubbleSize>
          <c:bubble3D val="0"/>
          <c:extLst>
            <c:ext xmlns:c15="http://schemas.microsoft.com/office/drawing/2012/chart" uri="{02D57815-91ED-43cb-92C2-25804820EDAC}">
              <c15:datalabelsRange>
                <c15:f>matches!$L$44:$L$49</c15:f>
                <c15:dlblRangeCache>
                  <c:ptCount val="6"/>
                  <c:pt idx="0">
                    <c:v>33.45</c:v>
                  </c:pt>
                  <c:pt idx="1">
                    <c:v>31.40</c:v>
                  </c:pt>
                  <c:pt idx="2">
                    <c:v>21.50</c:v>
                  </c:pt>
                  <c:pt idx="3">
                    <c:v>31.58</c:v>
                  </c:pt>
                  <c:pt idx="4">
                    <c:v>40.00</c:v>
                  </c:pt>
                  <c:pt idx="5">
                    <c:v>22.18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0C3B-433D-93C8-6FD91DD00961}"/>
            </c:ext>
          </c:extLst>
        </c:ser>
        <c:ser>
          <c:idx val="2"/>
          <c:order val="2"/>
          <c:tx>
            <c:v>label</c:v>
          </c:tx>
          <c:spPr>
            <a:solidFill>
              <a:schemeClr val="accent3">
                <a:alpha val="75000"/>
              </a:schemeClr>
            </a:solidFill>
            <a:ln w="25400"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DD92E5B1-79C4-4BB5-A870-EF589E7CCD3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0C3B-433D-93C8-6FD91DD0096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BC58B400-993F-4F03-8F6B-645C553C7C5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0C3B-433D-93C8-6FD91DD0096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8D5EF34B-72E5-4124-925C-06B36A69FF1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0C3B-433D-93C8-6FD91DD0096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45D18A2A-D4AD-4847-9895-C46867758B3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0C3B-433D-93C8-6FD91DD0096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28E7EEC9-A81B-46FF-B29C-B3F5561EB45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0C3B-433D-93C8-6FD91DD00961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BA321C5E-CDA7-406E-8F71-6D0720FF61E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0C3B-433D-93C8-6FD91DD009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strRef>
              <c:f>matches!$K$44:$K$49</c:f>
              <c:strCache>
                <c:ptCount val="6"/>
                <c:pt idx="0">
                  <c:v>Gladiators</c:v>
                </c:pt>
                <c:pt idx="1">
                  <c:v>Kings</c:v>
                </c:pt>
                <c:pt idx="2">
                  <c:v>Qalandars</c:v>
                </c:pt>
                <c:pt idx="3">
                  <c:v>Sultans</c:v>
                </c:pt>
                <c:pt idx="4">
                  <c:v>United</c:v>
                </c:pt>
                <c:pt idx="5">
                  <c:v>Zalmi</c:v>
                </c:pt>
              </c:strCache>
            </c:strRef>
          </c:xVal>
          <c:yVal>
            <c:numRef>
              <c:f>matches!$R$27:$R$32</c:f>
              <c:numCache>
                <c:formatCode>General</c:formatCode>
                <c:ptCount val="6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</c:numCache>
            </c:numRef>
          </c:yVal>
          <c:bubbleSize>
            <c:numRef>
              <c:f>matches!$T$27:$T$32</c:f>
              <c:numCache>
                <c:formatCode>General</c:formatCode>
                <c:ptCount val="6"/>
                <c:pt idx="0">
                  <c:v>1.0000000000000001E-5</c:v>
                </c:pt>
                <c:pt idx="1">
                  <c:v>1.0000000000000001E-5</c:v>
                </c:pt>
                <c:pt idx="2">
                  <c:v>1.0000000000000001E-5</c:v>
                </c:pt>
                <c:pt idx="3">
                  <c:v>1.0000000000000001E-5</c:v>
                </c:pt>
                <c:pt idx="4">
                  <c:v>1.0000000000000001E-5</c:v>
                </c:pt>
                <c:pt idx="5">
                  <c:v>1.0000000000000001E-5</c:v>
                </c:pt>
              </c:numCache>
            </c:numRef>
          </c:bubbleSize>
          <c:bubble3D val="0"/>
          <c:extLst>
            <c:ext xmlns:c15="http://schemas.microsoft.com/office/drawing/2012/chart" uri="{02D57815-91ED-43cb-92C2-25804820EDAC}">
              <c15:datalabelsRange>
                <c15:f>matches!$K$44:$K$49</c15:f>
                <c15:dlblRangeCache>
                  <c:ptCount val="6"/>
                  <c:pt idx="0">
                    <c:v>Gladiators</c:v>
                  </c:pt>
                  <c:pt idx="1">
                    <c:v>Kings</c:v>
                  </c:pt>
                  <c:pt idx="2">
                    <c:v>Qalandars</c:v>
                  </c:pt>
                  <c:pt idx="3">
                    <c:v>Sultans</c:v>
                  </c:pt>
                  <c:pt idx="4">
                    <c:v>United</c:v>
                  </c:pt>
                  <c:pt idx="5">
                    <c:v>Zalmi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2-0C3B-433D-93C8-6FD91DD009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1531513071"/>
        <c:axId val="1531520559"/>
      </c:bubbleChart>
      <c:valAx>
        <c:axId val="153151307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531520559"/>
        <c:crosses val="autoZero"/>
        <c:crossBetween val="midCat"/>
      </c:valAx>
      <c:valAx>
        <c:axId val="1531520559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5315130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win/loss by</a:t>
            </a:r>
            <a:r>
              <a:rPr lang="en-US" baseline="0"/>
              <a:t> Wickets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2775371828521432E-2"/>
          <c:y val="0.17171296296296298"/>
          <c:w val="0.88389129483814521"/>
          <c:h val="0.72088764946048411"/>
        </c:manualLayout>
      </c:layout>
      <c:barChart>
        <c:barDir val="col"/>
        <c:grouping val="clustered"/>
        <c:varyColors val="0"/>
        <c:ser>
          <c:idx val="0"/>
          <c:order val="0"/>
          <c:tx>
            <c:v>win</c:v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matches!$K$27:$K$32</c:f>
              <c:strCache>
                <c:ptCount val="6"/>
                <c:pt idx="0">
                  <c:v>Gladiators</c:v>
                </c:pt>
                <c:pt idx="1">
                  <c:v>Kings</c:v>
                </c:pt>
                <c:pt idx="2">
                  <c:v>Qalandars</c:v>
                </c:pt>
                <c:pt idx="3">
                  <c:v>Sultans</c:v>
                </c:pt>
                <c:pt idx="4">
                  <c:v>United</c:v>
                </c:pt>
                <c:pt idx="5">
                  <c:v>Zalmi</c:v>
                </c:pt>
              </c:strCache>
            </c:strRef>
          </c:cat>
          <c:val>
            <c:numRef>
              <c:f>matches!$M$27:$M$32</c:f>
              <c:numCache>
                <c:formatCode>0.00</c:formatCode>
                <c:ptCount val="6"/>
                <c:pt idx="0">
                  <c:v>5.8518518518518521</c:v>
                </c:pt>
                <c:pt idx="1">
                  <c:v>6</c:v>
                </c:pt>
                <c:pt idx="2">
                  <c:v>6.25</c:v>
                </c:pt>
                <c:pt idx="3">
                  <c:v>6.7142857142857144</c:v>
                </c:pt>
                <c:pt idx="4">
                  <c:v>5.9285714285714288</c:v>
                </c:pt>
                <c:pt idx="5">
                  <c:v>5.8695652173913047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22-4E60-85DD-84FDB9CED86B}"/>
            </c:ext>
          </c:extLst>
        </c:ser>
        <c:ser>
          <c:idx val="1"/>
          <c:order val="1"/>
          <c:tx>
            <c:v>lose</c:v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matches!$M$44:$M$49</c:f>
              <c:numCache>
                <c:formatCode>0.00</c:formatCode>
                <c:ptCount val="6"/>
                <c:pt idx="0">
                  <c:v>6</c:v>
                </c:pt>
                <c:pt idx="1">
                  <c:v>6.666666666666667</c:v>
                </c:pt>
                <c:pt idx="2">
                  <c:v>6.2</c:v>
                </c:pt>
                <c:pt idx="3">
                  <c:v>6.333333333333333</c:v>
                </c:pt>
                <c:pt idx="4">
                  <c:v>5.1428571428571432</c:v>
                </c:pt>
                <c:pt idx="5">
                  <c:v>5.741935483870968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022-4E60-85DD-84FDB9CED86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00"/>
        <c:axId val="1531520143"/>
        <c:axId val="1531516815"/>
      </c:barChart>
      <c:catAx>
        <c:axId val="1531520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1516815"/>
        <c:crosses val="autoZero"/>
        <c:auto val="1"/>
        <c:lblAlgn val="ctr"/>
        <c:lblOffset val="100"/>
        <c:noMultiLvlLbl val="0"/>
      </c:catAx>
      <c:valAx>
        <c:axId val="1531516815"/>
        <c:scaling>
          <c:orientation val="minMax"/>
        </c:scaling>
        <c:delete val="1"/>
        <c:axPos val="l"/>
        <c:numFmt formatCode="0.00" sourceLinked="1"/>
        <c:majorTickMark val="none"/>
        <c:minorTickMark val="none"/>
        <c:tickLblPos val="nextTo"/>
        <c:crossAx val="15315201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[PSL Team Performance.xlsx]pivot table!PivotTable15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bg1">
              <a:lumMod val="8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table'!$L$5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'pivot table'!$K$6:$K$11</c:f>
              <c:strCache>
                <c:ptCount val="6"/>
                <c:pt idx="0">
                  <c:v>Peshawar Zalmi</c:v>
                </c:pt>
                <c:pt idx="1">
                  <c:v>Karachi Kings</c:v>
                </c:pt>
                <c:pt idx="2">
                  <c:v>Islamabad United</c:v>
                </c:pt>
                <c:pt idx="3">
                  <c:v>Quetta Gladiators</c:v>
                </c:pt>
                <c:pt idx="4">
                  <c:v>Multan Sultans</c:v>
                </c:pt>
                <c:pt idx="5">
                  <c:v>Lahore Qalandars</c:v>
                </c:pt>
              </c:strCache>
            </c:strRef>
          </c:cat>
          <c:val>
            <c:numRef>
              <c:f>'pivot table'!$L$6:$L$11</c:f>
              <c:numCache>
                <c:formatCode>General</c:formatCode>
                <c:ptCount val="6"/>
                <c:pt idx="0">
                  <c:v>7</c:v>
                </c:pt>
                <c:pt idx="1">
                  <c:v>6</c:v>
                </c:pt>
                <c:pt idx="2">
                  <c:v>6</c:v>
                </c:pt>
                <c:pt idx="3">
                  <c:v>4</c:v>
                </c:pt>
                <c:pt idx="4">
                  <c:v>3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E1-41BA-9A62-E77D8481CF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531500175"/>
        <c:axId val="1531491023"/>
      </c:barChart>
      <c:catAx>
        <c:axId val="15315001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1491023"/>
        <c:crosses val="autoZero"/>
        <c:auto val="1"/>
        <c:lblAlgn val="ctr"/>
        <c:lblOffset val="100"/>
        <c:noMultiLvlLbl val="0"/>
      </c:catAx>
      <c:valAx>
        <c:axId val="153149102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5315001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[PSL Team Performance.xlsx]pivot table!PivotTable2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'pivot table'!$L$15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AF9-42B1-84EA-8F0E20A2972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AF9-42B1-84EA-8F0E20A2972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AF9-42B1-84EA-8F0E20A2972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6AF9-42B1-84EA-8F0E20A2972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6AF9-42B1-84EA-8F0E20A2972F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6AF9-42B1-84EA-8F0E20A2972F}"/>
              </c:ext>
            </c:extLst>
          </c:dPt>
          <c:cat>
            <c:strRef>
              <c:f>'pivot table'!$K$16:$K$21</c:f>
              <c:strCache>
                <c:ptCount val="6"/>
                <c:pt idx="0">
                  <c:v>Islamabad United</c:v>
                </c:pt>
                <c:pt idx="1">
                  <c:v>Karachi Kings</c:v>
                </c:pt>
                <c:pt idx="2">
                  <c:v>Lahore Qalandars</c:v>
                </c:pt>
                <c:pt idx="3">
                  <c:v>Multan Sultans</c:v>
                </c:pt>
                <c:pt idx="4">
                  <c:v>Peshawar Zalmi</c:v>
                </c:pt>
                <c:pt idx="5">
                  <c:v>Quetta Gladiators</c:v>
                </c:pt>
              </c:strCache>
            </c:strRef>
          </c:cat>
          <c:val>
            <c:numRef>
              <c:f>'pivot table'!$L$16:$L$21</c:f>
              <c:numCache>
                <c:formatCode>General</c:formatCode>
                <c:ptCount val="6"/>
                <c:pt idx="0">
                  <c:v>35</c:v>
                </c:pt>
                <c:pt idx="1">
                  <c:v>27</c:v>
                </c:pt>
                <c:pt idx="2">
                  <c:v>27</c:v>
                </c:pt>
                <c:pt idx="3">
                  <c:v>27</c:v>
                </c:pt>
                <c:pt idx="4">
                  <c:v>37</c:v>
                </c:pt>
                <c:pt idx="5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0E-4BDD-A5BF-6A5AA05183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[PSL Team Performance.xlsx]pivot table!PivotTable15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TOP</a:t>
            </a:r>
            <a:r>
              <a:rPr lang="en-US" sz="1800" b="1" baseline="0"/>
              <a:t> 4 IN GROUP STAGES</a:t>
            </a:r>
            <a:endParaRPr lang="en-US" sz="18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bg1">
              <a:lumMod val="8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bg1">
              <a:lumMod val="8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bg1">
              <a:lumMod val="8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chemeClr val="lt1"/>
            </a:solidFill>
            <a:ln>
              <a:solidFill>
                <a:schemeClr val="dk1">
                  <a:lumMod val="25000"/>
                  <a:lumOff val="75000"/>
                </a:schemeClr>
              </a:solidFill>
            </a:ln>
            <a:effectLst/>
          </c:spPr>
          <c:txPr>
            <a:bodyPr rot="0" spcFirstLastPara="1" vertOverflow="clip" horzOverflow="clip" vert="horz" wrap="square" lIns="0" tIns="0" rIns="0" bIns="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ellipse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3"/>
        <c:spPr>
          <a:solidFill>
            <a:srgbClr val="FFFF00"/>
          </a:solidFill>
          <a:ln>
            <a:noFill/>
          </a:ln>
          <a:effectLst/>
        </c:spPr>
      </c:pivotFmt>
      <c:pivotFmt>
        <c:idx val="4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5"/>
        <c:spPr>
          <a:solidFill>
            <a:srgbClr val="FF0000"/>
          </a:solidFill>
          <a:ln>
            <a:noFill/>
          </a:ln>
          <a:effectLst/>
        </c:spPr>
      </c:pivotFmt>
      <c:pivotFmt>
        <c:idx val="6"/>
        <c:spPr>
          <a:solidFill>
            <a:srgbClr val="7030A0"/>
          </a:solidFill>
          <a:ln>
            <a:noFill/>
          </a:ln>
          <a:effectLst/>
        </c:spPr>
      </c:pivotFmt>
      <c:pivotFmt>
        <c:idx val="7"/>
        <c:spPr>
          <a:solidFill>
            <a:schemeClr val="accent4"/>
          </a:solidFill>
          <a:ln>
            <a:noFill/>
          </a:ln>
          <a:effectLst/>
        </c:spPr>
      </c:pivotFmt>
      <c:pivotFmt>
        <c:idx val="8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table'!$L$5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61C-4F25-BC33-53EFDAC512B0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261C-4F25-BC33-53EFDAC512B0}"/>
              </c:ext>
            </c:extLst>
          </c:dPt>
          <c:dPt>
            <c:idx val="2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61C-4F25-BC33-53EFDAC512B0}"/>
              </c:ext>
            </c:extLst>
          </c:dPt>
          <c:dPt>
            <c:idx val="3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261C-4F25-BC33-53EFDAC512B0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261C-4F25-BC33-53EFDAC512B0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261C-4F25-BC33-53EFDAC512B0}"/>
              </c:ext>
            </c:extLst>
          </c:dPt>
          <c:dLbls>
            <c:spPr>
              <a:solidFill>
                <a:schemeClr val="lt1"/>
              </a:solidFill>
              <a:ln>
                <a:solidFill>
                  <a:schemeClr val="dk1">
                    <a:lumMod val="25000"/>
                    <a:lumOff val="75000"/>
                  </a:schemeClr>
                </a:solidFill>
              </a:ln>
              <a:effectLst/>
            </c:spPr>
            <c:txPr>
              <a:bodyPr rot="0" spcFirstLastPara="1" vertOverflow="clip" horzOverflow="clip" vert="horz" wrap="square" lIns="0" tIns="0" rIns="0" bIns="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ellipse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'pivot table'!$K$6:$K$11</c:f>
              <c:strCache>
                <c:ptCount val="6"/>
                <c:pt idx="0">
                  <c:v>Peshawar Zalmi</c:v>
                </c:pt>
                <c:pt idx="1">
                  <c:v>Karachi Kings</c:v>
                </c:pt>
                <c:pt idx="2">
                  <c:v>Islamabad United</c:v>
                </c:pt>
                <c:pt idx="3">
                  <c:v>Quetta Gladiators</c:v>
                </c:pt>
                <c:pt idx="4">
                  <c:v>Multan Sultans</c:v>
                </c:pt>
                <c:pt idx="5">
                  <c:v>Lahore Qalandars</c:v>
                </c:pt>
              </c:strCache>
            </c:strRef>
          </c:cat>
          <c:val>
            <c:numRef>
              <c:f>'pivot table'!$L$6:$L$11</c:f>
              <c:numCache>
                <c:formatCode>General</c:formatCode>
                <c:ptCount val="6"/>
                <c:pt idx="0">
                  <c:v>7</c:v>
                </c:pt>
                <c:pt idx="1">
                  <c:v>6</c:v>
                </c:pt>
                <c:pt idx="2">
                  <c:v>6</c:v>
                </c:pt>
                <c:pt idx="3">
                  <c:v>4</c:v>
                </c:pt>
                <c:pt idx="4">
                  <c:v>3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1C-4F25-BC33-53EFDAC512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531500175"/>
        <c:axId val="1531491023"/>
      </c:barChart>
      <c:catAx>
        <c:axId val="15315001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1491023"/>
        <c:crosses val="autoZero"/>
        <c:auto val="1"/>
        <c:lblAlgn val="ctr"/>
        <c:lblOffset val="100"/>
        <c:noMultiLvlLbl val="0"/>
      </c:catAx>
      <c:valAx>
        <c:axId val="153149102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5315001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>
          <a:lumMod val="75000"/>
        </a:schemeClr>
      </a:solidFill>
      <a:round/>
    </a:ln>
    <a:effectLst/>
  </c:spPr>
  <c:txPr>
    <a:bodyPr/>
    <a:lstStyle/>
    <a:p>
      <a:pPr>
        <a:defRPr>
          <a:solidFill>
            <a:schemeClr val="tx1">
              <a:lumMod val="65000"/>
              <a:lumOff val="35000"/>
            </a:schemeClr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baseline="0"/>
              <a:t>TEAMS RANK IN GROUP STAGES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Rank!$A$2</c:f>
              <c:strCache>
                <c:ptCount val="1"/>
                <c:pt idx="0">
                  <c:v>Islamabad United</c:v>
                </c:pt>
              </c:strCache>
            </c:strRef>
          </c:tx>
          <c:spPr>
            <a:ln w="158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159A7DFB-962E-43A3-A0F4-029AB46832D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8D35-4211-8E67-22F5AF08F479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BC8342B5-6E68-4550-951A-AD902F1AD71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8D35-4211-8E67-22F5AF08F479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9FAFC340-7E97-42B7-BAC6-81B4CE5FD5F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8D35-4211-8E67-22F5AF08F479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354D2986-227F-46AB-8CE2-514B0B17626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8D35-4211-8E67-22F5AF08F479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C11907F8-488A-4074-843E-CD7FE7AB259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8D35-4211-8E67-22F5AF08F479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1D07742C-834D-4565-9B39-18E658E7F4B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8D35-4211-8E67-22F5AF08F479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CFF26469-5A74-44E6-AEEB-2C706EDC085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8D35-4211-8E67-22F5AF08F479}"/>
                </c:ext>
              </c:extLst>
            </c:dLbl>
            <c:spPr>
              <a:solidFill>
                <a:schemeClr val="lt1"/>
              </a:solidFill>
              <a:ln>
                <a:solidFill>
                  <a:schemeClr val="dk1">
                    <a:lumMod val="25000"/>
                    <a:lumOff val="75000"/>
                  </a:schemeClr>
                </a:solidFill>
              </a:ln>
              <a:effectLst/>
            </c:spPr>
            <c:txPr>
              <a:bodyPr rot="0" spcFirstLastPara="1" vertOverflow="clip" horzOverflow="clip" vert="horz" wrap="square" lIns="0" tIns="0" rIns="0" bIns="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ellipse">
                    <a:avLst/>
                  </a:prstGeom>
                  <a:noFill/>
                  <a:ln>
                    <a:noFill/>
                  </a:ln>
                </c15:spPr>
                <c15:showDataLabelsRange val="1"/>
                <c15:showLeaderLines val="0"/>
              </c:ext>
            </c:extLst>
          </c:dLbls>
          <c:cat>
            <c:strRef>
              <c:f>Rank!$B$1:$H$1</c:f>
              <c:strCache>
                <c:ptCount val="7"/>
                <c:pt idx="0">
                  <c:v>2015/2016</c:v>
                </c:pt>
                <c:pt idx="1">
                  <c:v>2016/2017</c:v>
                </c:pt>
                <c:pt idx="2">
                  <c:v>2017/2018</c:v>
                </c:pt>
                <c:pt idx="3">
                  <c:v>2018/2019</c:v>
                </c:pt>
                <c:pt idx="4">
                  <c:v>2019/2020</c:v>
                </c:pt>
                <c:pt idx="5">
                  <c:v>2020/2021</c:v>
                </c:pt>
                <c:pt idx="6">
                  <c:v>2021/2022</c:v>
                </c:pt>
              </c:strCache>
            </c:strRef>
          </c:cat>
          <c:val>
            <c:numRef>
              <c:f>Rank!$B$2:$H$2</c:f>
              <c:numCache>
                <c:formatCode>General</c:formatCode>
                <c:ptCount val="7"/>
                <c:pt idx="0">
                  <c:v>3</c:v>
                </c:pt>
                <c:pt idx="1">
                  <c:v>4</c:v>
                </c:pt>
                <c:pt idx="2">
                  <c:v>1</c:v>
                </c:pt>
                <c:pt idx="3">
                  <c:v>3</c:v>
                </c:pt>
                <c:pt idx="4">
                  <c:v>6</c:v>
                </c:pt>
                <c:pt idx="5">
                  <c:v>1</c:v>
                </c:pt>
                <c:pt idx="6">
                  <c:v>4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datalabelsRange>
                <c15:f>Rank!$B$12:$H$12</c15:f>
                <c15:dlblRangeCache>
                  <c:ptCount val="7"/>
                  <c:pt idx="0">
                    <c:v>8</c:v>
                  </c:pt>
                  <c:pt idx="1">
                    <c:v>8</c:v>
                  </c:pt>
                  <c:pt idx="2">
                    <c:v>14</c:v>
                  </c:pt>
                  <c:pt idx="3">
                    <c:v>10</c:v>
                  </c:pt>
                  <c:pt idx="4">
                    <c:v>7</c:v>
                  </c:pt>
                  <c:pt idx="5">
                    <c:v>16</c:v>
                  </c:pt>
                  <c:pt idx="6">
                    <c:v>8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7-8D35-4211-8E67-22F5AF08F479}"/>
            </c:ext>
          </c:extLst>
        </c:ser>
        <c:ser>
          <c:idx val="1"/>
          <c:order val="1"/>
          <c:tx>
            <c:strRef>
              <c:f>Rank!$A$3</c:f>
              <c:strCache>
                <c:ptCount val="1"/>
                <c:pt idx="0">
                  <c:v>Karachi Kings</c:v>
                </c:pt>
              </c:strCache>
            </c:strRef>
          </c:tx>
          <c:spPr>
            <a:ln w="15875" cap="rnd">
              <a:solidFill>
                <a:schemeClr val="accent1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B0E69186-18FF-4CFE-B833-F1F771A23E6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8D35-4211-8E67-22F5AF08F479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FCAC2F75-2C9A-4E79-AA35-626DD5B60EE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8D35-4211-8E67-22F5AF08F479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3099E04C-FF87-493B-A91A-0086B04561B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8D35-4211-8E67-22F5AF08F479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B1502681-46C1-42A0-8A21-414F1789643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8D35-4211-8E67-22F5AF08F479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A7FE20D9-B202-407E-9C82-4EEAEA55167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8D35-4211-8E67-22F5AF08F479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3F09B63C-7BF3-4BC7-8E1B-E7BBE63AC7E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8D35-4211-8E67-22F5AF08F479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BF9559C4-7FD8-4A9B-937D-6875F6024A7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8D35-4211-8E67-22F5AF08F479}"/>
                </c:ext>
              </c:extLst>
            </c:dLbl>
            <c:spPr>
              <a:solidFill>
                <a:schemeClr val="lt1"/>
              </a:solidFill>
              <a:ln>
                <a:solidFill>
                  <a:schemeClr val="dk1">
                    <a:lumMod val="25000"/>
                    <a:lumOff val="75000"/>
                  </a:schemeClr>
                </a:solidFill>
              </a:ln>
              <a:effectLst/>
            </c:spPr>
            <c:txPr>
              <a:bodyPr rot="0" spcFirstLastPara="1" vertOverflow="clip" horzOverflow="clip" vert="horz" wrap="square" lIns="0" tIns="0" rIns="0" bIns="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ellipse">
                    <a:avLst/>
                  </a:prstGeom>
                  <a:noFill/>
                  <a:ln>
                    <a:noFill/>
                  </a:ln>
                </c15:spPr>
                <c15:showDataLabelsRange val="1"/>
                <c15:showLeaderLines val="0"/>
              </c:ext>
            </c:extLst>
          </c:dLbls>
          <c:cat>
            <c:strRef>
              <c:f>Rank!$B$1:$H$1</c:f>
              <c:strCache>
                <c:ptCount val="7"/>
                <c:pt idx="0">
                  <c:v>2015/2016</c:v>
                </c:pt>
                <c:pt idx="1">
                  <c:v>2016/2017</c:v>
                </c:pt>
                <c:pt idx="2">
                  <c:v>2017/2018</c:v>
                </c:pt>
                <c:pt idx="3">
                  <c:v>2018/2019</c:v>
                </c:pt>
                <c:pt idx="4">
                  <c:v>2019/2020</c:v>
                </c:pt>
                <c:pt idx="5">
                  <c:v>2020/2021</c:v>
                </c:pt>
                <c:pt idx="6">
                  <c:v>2021/2022</c:v>
                </c:pt>
              </c:strCache>
            </c:strRef>
          </c:cat>
          <c:val>
            <c:numRef>
              <c:f>Rank!$B$3:$H$3</c:f>
              <c:numCache>
                <c:formatCode>General</c:formatCode>
                <c:ptCount val="7"/>
                <c:pt idx="0">
                  <c:v>4</c:v>
                </c:pt>
                <c:pt idx="1">
                  <c:v>3</c:v>
                </c:pt>
                <c:pt idx="2">
                  <c:v>2</c:v>
                </c:pt>
                <c:pt idx="3">
                  <c:v>4</c:v>
                </c:pt>
                <c:pt idx="4">
                  <c:v>2</c:v>
                </c:pt>
                <c:pt idx="5">
                  <c:v>4</c:v>
                </c:pt>
                <c:pt idx="6">
                  <c:v>6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datalabelsRange>
                <c15:f>Rank!$B$13:$H$13</c15:f>
                <c15:dlblRangeCache>
                  <c:ptCount val="7"/>
                  <c:pt idx="0">
                    <c:v>4</c:v>
                  </c:pt>
                  <c:pt idx="1">
                    <c:v>8</c:v>
                  </c:pt>
                  <c:pt idx="2">
                    <c:v>11</c:v>
                  </c:pt>
                  <c:pt idx="3">
                    <c:v>10</c:v>
                  </c:pt>
                  <c:pt idx="4">
                    <c:v>11</c:v>
                  </c:pt>
                  <c:pt idx="5">
                    <c:v>10</c:v>
                  </c:pt>
                  <c:pt idx="6">
                    <c:v>2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F-8D35-4211-8E67-22F5AF08F479}"/>
            </c:ext>
          </c:extLst>
        </c:ser>
        <c:ser>
          <c:idx val="2"/>
          <c:order val="2"/>
          <c:tx>
            <c:strRef>
              <c:f>Rank!$A$4</c:f>
              <c:strCache>
                <c:ptCount val="1"/>
                <c:pt idx="0">
                  <c:v>Lahore Qalandars</c:v>
                </c:pt>
              </c:strCache>
            </c:strRef>
          </c:tx>
          <c:spPr>
            <a:ln w="158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5DB8B9C7-429A-4668-85C6-61C105920A0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8D35-4211-8E67-22F5AF08F479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E17EB055-978E-423F-A1B6-D8D33214C45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8D35-4211-8E67-22F5AF08F479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662391B5-0871-44FD-857C-FB843597D37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8D35-4211-8E67-22F5AF08F479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B68C3635-873E-476A-8265-5217CCE8EA3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8D35-4211-8E67-22F5AF08F479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F2CEB78A-F905-4437-A7BF-79E9277FDB4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8D35-4211-8E67-22F5AF08F479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064BD486-FC86-4CE6-9F3F-BB2ACAB3B3C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8D35-4211-8E67-22F5AF08F479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24FCCB5E-E8A5-4B9C-BA2C-FE40FDBEE94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8D35-4211-8E67-22F5AF08F479}"/>
                </c:ext>
              </c:extLst>
            </c:dLbl>
            <c:spPr>
              <a:solidFill>
                <a:schemeClr val="lt1"/>
              </a:solidFill>
              <a:ln>
                <a:solidFill>
                  <a:schemeClr val="dk1">
                    <a:lumMod val="25000"/>
                    <a:lumOff val="75000"/>
                  </a:schemeClr>
                </a:solidFill>
              </a:ln>
              <a:effectLst/>
            </c:spPr>
            <c:txPr>
              <a:bodyPr rot="0" spcFirstLastPara="1" vertOverflow="clip" horzOverflow="clip" vert="horz" wrap="square" lIns="0" tIns="0" rIns="0" bIns="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ellipse">
                    <a:avLst/>
                  </a:prstGeom>
                  <a:noFill/>
                  <a:ln>
                    <a:noFill/>
                  </a:ln>
                </c15:spPr>
                <c15:showDataLabelsRange val="1"/>
                <c15:showLeaderLines val="0"/>
              </c:ext>
            </c:extLst>
          </c:dLbls>
          <c:cat>
            <c:strRef>
              <c:f>Rank!$B$1:$H$1</c:f>
              <c:strCache>
                <c:ptCount val="7"/>
                <c:pt idx="0">
                  <c:v>2015/2016</c:v>
                </c:pt>
                <c:pt idx="1">
                  <c:v>2016/2017</c:v>
                </c:pt>
                <c:pt idx="2">
                  <c:v>2017/2018</c:v>
                </c:pt>
                <c:pt idx="3">
                  <c:v>2018/2019</c:v>
                </c:pt>
                <c:pt idx="4">
                  <c:v>2019/2020</c:v>
                </c:pt>
                <c:pt idx="5">
                  <c:v>2020/2021</c:v>
                </c:pt>
                <c:pt idx="6">
                  <c:v>2021/2022</c:v>
                </c:pt>
              </c:strCache>
            </c:strRef>
          </c:cat>
          <c:val>
            <c:numRef>
              <c:f>Rank!$B$4:$H$4</c:f>
              <c:numCache>
                <c:formatCode>General</c:formatCode>
                <c:ptCount val="7"/>
                <c:pt idx="0">
                  <c:v>5</c:v>
                </c:pt>
                <c:pt idx="1">
                  <c:v>5</c:v>
                </c:pt>
                <c:pt idx="2">
                  <c:v>6</c:v>
                </c:pt>
                <c:pt idx="3">
                  <c:v>6</c:v>
                </c:pt>
                <c:pt idx="4">
                  <c:v>3</c:v>
                </c:pt>
                <c:pt idx="5">
                  <c:v>5</c:v>
                </c:pt>
                <c:pt idx="6">
                  <c:v>2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datalabelsRange>
                <c15:f>Rank!$B$14:$H$14</c15:f>
                <c15:dlblRangeCache>
                  <c:ptCount val="7"/>
                  <c:pt idx="0">
                    <c:v>4</c:v>
                  </c:pt>
                  <c:pt idx="1">
                    <c:v>6</c:v>
                  </c:pt>
                  <c:pt idx="2">
                    <c:v>6</c:v>
                  </c:pt>
                  <c:pt idx="3">
                    <c:v>6</c:v>
                  </c:pt>
                  <c:pt idx="4">
                    <c:v>10</c:v>
                  </c:pt>
                  <c:pt idx="5">
                    <c:v>10</c:v>
                  </c:pt>
                  <c:pt idx="6">
                    <c:v>12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7-8D35-4211-8E67-22F5AF08F479}"/>
            </c:ext>
          </c:extLst>
        </c:ser>
        <c:ser>
          <c:idx val="3"/>
          <c:order val="3"/>
          <c:tx>
            <c:strRef>
              <c:f>Rank!$A$5</c:f>
              <c:strCache>
                <c:ptCount val="1"/>
                <c:pt idx="0">
                  <c:v>Multan Sultans</c:v>
                </c:pt>
              </c:strCache>
            </c:strRef>
          </c:tx>
          <c:spPr>
            <a:ln w="158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Pt>
            <c:idx val="3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1B-8D35-4211-8E67-22F5AF08F479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8D35-4211-8E67-22F5AF08F479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8D35-4211-8E67-22F5AF08F479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6CA671DA-410F-4CB5-8A1A-E58EF7E65EE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8D35-4211-8E67-22F5AF08F479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4F906575-F753-4D87-BBD8-CEFB98CF9B2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8D35-4211-8E67-22F5AF08F479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152E3FD8-156E-49E7-8859-D9D59272381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8D35-4211-8E67-22F5AF08F479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474515EA-B084-4561-8F87-54BDA2A10F2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8D35-4211-8E67-22F5AF08F479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E2D3B10E-2F2C-4C19-B032-D053FA0883E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8D35-4211-8E67-22F5AF08F479}"/>
                </c:ext>
              </c:extLst>
            </c:dLbl>
            <c:spPr>
              <a:solidFill>
                <a:schemeClr val="lt1"/>
              </a:solidFill>
              <a:ln>
                <a:solidFill>
                  <a:schemeClr val="dk1">
                    <a:lumMod val="25000"/>
                    <a:lumOff val="75000"/>
                  </a:schemeClr>
                </a:solidFill>
              </a:ln>
              <a:effectLst/>
            </c:spPr>
            <c:txPr>
              <a:bodyPr rot="0" spcFirstLastPara="1" vertOverflow="clip" horzOverflow="clip" vert="horz" wrap="square" lIns="0" tIns="0" rIns="0" bIns="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ellipse">
                    <a:avLst/>
                  </a:prstGeom>
                  <a:noFill/>
                  <a:ln>
                    <a:noFill/>
                  </a:ln>
                </c15:spPr>
                <c15:showDataLabelsRange val="1"/>
                <c15:showLeaderLines val="0"/>
              </c:ext>
            </c:extLst>
          </c:dLbls>
          <c:cat>
            <c:strRef>
              <c:f>Rank!$B$1:$H$1</c:f>
              <c:strCache>
                <c:ptCount val="7"/>
                <c:pt idx="0">
                  <c:v>2015/2016</c:v>
                </c:pt>
                <c:pt idx="1">
                  <c:v>2016/2017</c:v>
                </c:pt>
                <c:pt idx="2">
                  <c:v>2017/2018</c:v>
                </c:pt>
                <c:pt idx="3">
                  <c:v>2018/2019</c:v>
                </c:pt>
                <c:pt idx="4">
                  <c:v>2019/2020</c:v>
                </c:pt>
                <c:pt idx="5">
                  <c:v>2020/2021</c:v>
                </c:pt>
                <c:pt idx="6">
                  <c:v>2021/2022</c:v>
                </c:pt>
              </c:strCache>
            </c:strRef>
          </c:cat>
          <c:val>
            <c:numRef>
              <c:f>Rank!$B$5:$H$5</c:f>
              <c:numCache>
                <c:formatCode>General</c:formatCode>
                <c:ptCount val="7"/>
                <c:pt idx="0">
                  <c:v>#N/A</c:v>
                </c:pt>
                <c:pt idx="1">
                  <c:v>#N/A</c:v>
                </c:pt>
                <c:pt idx="2">
                  <c:v>5</c:v>
                </c:pt>
                <c:pt idx="3">
                  <c:v>5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datalabelsRange>
                <c15:f>Rank!$B$15:$H$15</c15:f>
                <c15:dlblRangeCache>
                  <c:ptCount val="7"/>
                  <c:pt idx="0">
                    <c:v>#N/A</c:v>
                  </c:pt>
                  <c:pt idx="1">
                    <c:v>#N/A</c:v>
                  </c:pt>
                  <c:pt idx="2">
                    <c:v>9</c:v>
                  </c:pt>
                  <c:pt idx="3">
                    <c:v>6</c:v>
                  </c:pt>
                  <c:pt idx="4">
                    <c:v>14</c:v>
                  </c:pt>
                  <c:pt idx="5">
                    <c:v>10</c:v>
                  </c:pt>
                  <c:pt idx="6">
                    <c:v>18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F-8D35-4211-8E67-22F5AF08F479}"/>
            </c:ext>
          </c:extLst>
        </c:ser>
        <c:ser>
          <c:idx val="4"/>
          <c:order val="4"/>
          <c:tx>
            <c:strRef>
              <c:f>Rank!$A$6</c:f>
              <c:strCache>
                <c:ptCount val="1"/>
                <c:pt idx="0">
                  <c:v>Peshawar Zalmi</c:v>
                </c:pt>
              </c:strCache>
            </c:strRef>
          </c:tx>
          <c:spPr>
            <a:ln w="15875" cap="rnd">
              <a:solidFill>
                <a:srgbClr val="FFFF0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ECA49C11-40C8-4B4A-8E06-82D1A574C76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8D35-4211-8E67-22F5AF08F479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0B0A69B3-5ADC-43EA-BB68-69EB35458D8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8D35-4211-8E67-22F5AF08F479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48AE749E-C328-40B6-B863-D225E3B256B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8D35-4211-8E67-22F5AF08F479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9DFB30E2-8354-4B30-9728-4D9DBE25807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8D35-4211-8E67-22F5AF08F479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59D7AC96-6305-4AC7-9EA6-A994A52C508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8D35-4211-8E67-22F5AF08F479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96996728-F77B-4FF8-9589-889EAB57556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8D35-4211-8E67-22F5AF08F479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175C1C6E-C515-4BCB-9D87-5C8DA3C19E1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8D35-4211-8E67-22F5AF08F479}"/>
                </c:ext>
              </c:extLst>
            </c:dLbl>
            <c:spPr>
              <a:solidFill>
                <a:schemeClr val="lt1"/>
              </a:solidFill>
              <a:ln>
                <a:solidFill>
                  <a:schemeClr val="dk1">
                    <a:lumMod val="25000"/>
                    <a:lumOff val="75000"/>
                  </a:schemeClr>
                </a:solidFill>
              </a:ln>
              <a:effectLst/>
            </c:spPr>
            <c:txPr>
              <a:bodyPr rot="0" spcFirstLastPara="1" vertOverflow="clip" horzOverflow="clip" vert="horz" wrap="square" lIns="0" tIns="0" rIns="0" bIns="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ellipse">
                    <a:avLst/>
                  </a:prstGeom>
                  <a:noFill/>
                  <a:ln>
                    <a:noFill/>
                  </a:ln>
                </c15:spPr>
                <c15:showDataLabelsRange val="1"/>
                <c15:showLeaderLines val="0"/>
              </c:ext>
            </c:extLst>
          </c:dLbls>
          <c:cat>
            <c:strRef>
              <c:f>Rank!$B$1:$H$1</c:f>
              <c:strCache>
                <c:ptCount val="7"/>
                <c:pt idx="0">
                  <c:v>2015/2016</c:v>
                </c:pt>
                <c:pt idx="1">
                  <c:v>2016/2017</c:v>
                </c:pt>
                <c:pt idx="2">
                  <c:v>2017/2018</c:v>
                </c:pt>
                <c:pt idx="3">
                  <c:v>2018/2019</c:v>
                </c:pt>
                <c:pt idx="4">
                  <c:v>2019/2020</c:v>
                </c:pt>
                <c:pt idx="5">
                  <c:v>2020/2021</c:v>
                </c:pt>
                <c:pt idx="6">
                  <c:v>2021/2022</c:v>
                </c:pt>
              </c:strCache>
            </c:strRef>
          </c:cat>
          <c:val>
            <c:numRef>
              <c:f>Rank!$B$6:$H$6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1</c:v>
                </c:pt>
                <c:pt idx="4">
                  <c:v>4</c:v>
                </c:pt>
                <c:pt idx="5">
                  <c:v>3</c:v>
                </c:pt>
                <c:pt idx="6">
                  <c:v>3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datalabelsRange>
                <c15:f>Rank!$B$16:$H$16</c15:f>
                <c15:dlblRangeCache>
                  <c:ptCount val="7"/>
                  <c:pt idx="0">
                    <c:v>12</c:v>
                  </c:pt>
                  <c:pt idx="1">
                    <c:v>9</c:v>
                  </c:pt>
                  <c:pt idx="2">
                    <c:v>10</c:v>
                  </c:pt>
                  <c:pt idx="3">
                    <c:v>14</c:v>
                  </c:pt>
                  <c:pt idx="4">
                    <c:v>9</c:v>
                  </c:pt>
                  <c:pt idx="5">
                    <c:v>10</c:v>
                  </c:pt>
                  <c:pt idx="6">
                    <c:v>12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27-8D35-4211-8E67-22F5AF08F479}"/>
            </c:ext>
          </c:extLst>
        </c:ser>
        <c:ser>
          <c:idx val="5"/>
          <c:order val="5"/>
          <c:tx>
            <c:strRef>
              <c:f>Rank!$A$7</c:f>
              <c:strCache>
                <c:ptCount val="1"/>
                <c:pt idx="0">
                  <c:v>Quetta Gladiators</c:v>
                </c:pt>
              </c:strCache>
            </c:strRef>
          </c:tx>
          <c:spPr>
            <a:ln w="158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26A2383C-CA38-4A7C-A8F6-21F021854CA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8D35-4211-8E67-22F5AF08F479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B627510A-0D8A-4919-8430-39F81ADAC97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8D35-4211-8E67-22F5AF08F479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2AB9CDC3-742B-49D1-B2E3-4282DC03BB3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8D35-4211-8E67-22F5AF08F479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C7CD1F92-A36A-4249-825F-CF0509F5287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8D35-4211-8E67-22F5AF08F479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BA6AE113-38B3-49EF-AC98-3A02D63E1EB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8D35-4211-8E67-22F5AF08F479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8D4B17CC-D4C0-4A6B-A15D-040543063EA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8D35-4211-8E67-22F5AF08F479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DF788EAC-721D-44B1-8306-839FAFFC2DB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8D35-4211-8E67-22F5AF08F479}"/>
                </c:ext>
              </c:extLst>
            </c:dLbl>
            <c:spPr>
              <a:solidFill>
                <a:schemeClr val="lt1"/>
              </a:solidFill>
              <a:ln>
                <a:solidFill>
                  <a:schemeClr val="dk1">
                    <a:lumMod val="25000"/>
                    <a:lumOff val="75000"/>
                  </a:schemeClr>
                </a:solidFill>
              </a:ln>
              <a:effectLst/>
            </c:spPr>
            <c:txPr>
              <a:bodyPr rot="0" spcFirstLastPara="1" vertOverflow="clip" horzOverflow="clip" vert="horz" wrap="square" lIns="0" tIns="0" rIns="0" bIns="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ellipse">
                    <a:avLst/>
                  </a:prstGeom>
                  <a:noFill/>
                  <a:ln>
                    <a:noFill/>
                  </a:ln>
                </c15:spPr>
                <c15:showDataLabelsRange val="1"/>
                <c15:showLeaderLines val="0"/>
              </c:ext>
            </c:extLst>
          </c:dLbls>
          <c:cat>
            <c:strRef>
              <c:f>Rank!$B$1:$H$1</c:f>
              <c:strCache>
                <c:ptCount val="7"/>
                <c:pt idx="0">
                  <c:v>2015/2016</c:v>
                </c:pt>
                <c:pt idx="1">
                  <c:v>2016/2017</c:v>
                </c:pt>
                <c:pt idx="2">
                  <c:v>2017/2018</c:v>
                </c:pt>
                <c:pt idx="3">
                  <c:v>2018/2019</c:v>
                </c:pt>
                <c:pt idx="4">
                  <c:v>2019/2020</c:v>
                </c:pt>
                <c:pt idx="5">
                  <c:v>2020/2021</c:v>
                </c:pt>
                <c:pt idx="6">
                  <c:v>2021/2022</c:v>
                </c:pt>
              </c:strCache>
            </c:strRef>
          </c:cat>
          <c:val>
            <c:numRef>
              <c:f>Rank!$B$7:$H$7</c:f>
              <c:numCache>
                <c:formatCode>General</c:formatCode>
                <c:ptCount val="7"/>
                <c:pt idx="0">
                  <c:v>2</c:v>
                </c:pt>
                <c:pt idx="1">
                  <c:v>2</c:v>
                </c:pt>
                <c:pt idx="2">
                  <c:v>4</c:v>
                </c:pt>
                <c:pt idx="3">
                  <c:v>2</c:v>
                </c:pt>
                <c:pt idx="4">
                  <c:v>5</c:v>
                </c:pt>
                <c:pt idx="5">
                  <c:v>6</c:v>
                </c:pt>
                <c:pt idx="6">
                  <c:v>5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datalabelsRange>
                <c15:f>Rank!$B$17:$H$17</c15:f>
                <c15:dlblRangeCache>
                  <c:ptCount val="7"/>
                  <c:pt idx="0">
                    <c:v>12</c:v>
                  </c:pt>
                  <c:pt idx="1">
                    <c:v>9</c:v>
                  </c:pt>
                  <c:pt idx="2">
                    <c:v>10</c:v>
                  </c:pt>
                  <c:pt idx="3">
                    <c:v>14</c:v>
                  </c:pt>
                  <c:pt idx="4">
                    <c:v>9</c:v>
                  </c:pt>
                  <c:pt idx="5">
                    <c:v>4</c:v>
                  </c:pt>
                  <c:pt idx="6">
                    <c:v>8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2F-8D35-4211-8E67-22F5AF08F4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74317023"/>
        <c:axId val="1174298303"/>
      </c:lineChart>
      <c:catAx>
        <c:axId val="1174317023"/>
        <c:scaling>
          <c:orientation val="minMax"/>
        </c:scaling>
        <c:delete val="0"/>
        <c:axPos val="t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4298303"/>
        <c:crosses val="autoZero"/>
        <c:auto val="1"/>
        <c:lblAlgn val="ctr"/>
        <c:lblOffset val="100"/>
        <c:noMultiLvlLbl val="0"/>
      </c:catAx>
      <c:valAx>
        <c:axId val="1174298303"/>
        <c:scaling>
          <c:orientation val="maxMin"/>
          <c:max val="6.5"/>
          <c:min val="0.5"/>
        </c:scaling>
        <c:delete val="1"/>
        <c:axPos val="l"/>
        <c:numFmt formatCode="General" sourceLinked="1"/>
        <c:majorTickMark val="none"/>
        <c:minorTickMark val="none"/>
        <c:tickLblPos val="nextTo"/>
        <c:crossAx val="11743170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>
          <a:lumMod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baseline="0"/>
              <a:t>WINNER</a:t>
            </a:r>
            <a:endParaRPr lang="en-US" sz="18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Table3!$M$3</c:f>
              <c:strCache>
                <c:ptCount val="1"/>
                <c:pt idx="0">
                  <c:v>win</c:v>
                </c:pt>
              </c:strCache>
            </c:strRef>
          </c:tx>
          <c:dPt>
            <c:idx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5E2-47F1-8931-218FE06A634F}"/>
              </c:ext>
            </c:extLst>
          </c:dPt>
          <c:dPt>
            <c:idx val="1"/>
            <c:bubble3D val="0"/>
            <c:spPr>
              <a:solidFill>
                <a:srgbClr val="7030A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5E2-47F1-8931-218FE06A634F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5E2-47F1-8931-218FE06A634F}"/>
              </c:ext>
            </c:extLst>
          </c:dPt>
          <c:dPt>
            <c:idx val="3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15E2-47F1-8931-218FE06A634F}"/>
              </c:ext>
            </c:extLst>
          </c:dPt>
          <c:dPt>
            <c:idx val="4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15E2-47F1-8931-218FE06A634F}"/>
              </c:ext>
            </c:extLst>
          </c:dPt>
          <c:dPt>
            <c:idx val="5"/>
            <c:bubble3D val="0"/>
            <c:spPr>
              <a:solidFill>
                <a:srgbClr val="FFFF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15E2-47F1-8931-218FE06A634F}"/>
              </c:ext>
            </c:extLst>
          </c:dPt>
          <c:dLbls>
            <c:spPr>
              <a:solidFill>
                <a:schemeClr val="lt1"/>
              </a:solidFill>
              <a:ln>
                <a:solidFill>
                  <a:schemeClr val="dk1">
                    <a:lumMod val="25000"/>
                    <a:lumOff val="75000"/>
                  </a:schemeClr>
                </a:solidFill>
              </a:ln>
              <a:effectLst/>
            </c:spPr>
            <c:txPr>
              <a:bodyPr rot="0" spcFirstLastPara="1" vertOverflow="clip" horzOverflow="clip" vert="horz" wrap="square" lIns="18288" tIns="0" rIns="18288" bIns="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ellipse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Table3!$L$4:$L$9</c:f>
              <c:strCache>
                <c:ptCount val="6"/>
                <c:pt idx="0">
                  <c:v>Gladiators</c:v>
                </c:pt>
                <c:pt idx="1">
                  <c:v>Kings</c:v>
                </c:pt>
                <c:pt idx="2">
                  <c:v>Qalandars</c:v>
                </c:pt>
                <c:pt idx="3">
                  <c:v>Sultans</c:v>
                </c:pt>
                <c:pt idx="4">
                  <c:v>United</c:v>
                </c:pt>
                <c:pt idx="5">
                  <c:v>Zalmi</c:v>
                </c:pt>
              </c:strCache>
            </c:strRef>
          </c:cat>
          <c:val>
            <c:numRef>
              <c:f>Table3!$M$4:$M$9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15E2-47F1-8931-218FE06A63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0"/>
      </c:doughnutChart>
      <c:spPr>
        <a:blipFill>
          <a:blip xmlns:r="http://schemas.openxmlformats.org/officeDocument/2006/relationships" r:embed="rId3"/>
          <a:stretch>
            <a:fillRect l="15000" t="13000" r="14000" b="20000"/>
          </a:stretch>
        </a:blip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>
          <a:lumMod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RUNNER</a:t>
            </a:r>
            <a:r>
              <a:rPr lang="en-US" sz="1800" b="1" baseline="0"/>
              <a:t> UP</a:t>
            </a:r>
            <a:endParaRPr lang="en-US" sz="18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rgbClr val="7030A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728-4E26-AFB5-0687A5F3F14B}"/>
              </c:ext>
            </c:extLst>
          </c:dPt>
          <c:dPt>
            <c:idx val="1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728-4E26-AFB5-0687A5F3F14B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728-4E26-AFB5-0687A5F3F14B}"/>
              </c:ext>
            </c:extLst>
          </c:dPt>
          <c:dPt>
            <c:idx val="3"/>
            <c:bubble3D val="0"/>
            <c:spPr>
              <a:solidFill>
                <a:srgbClr val="FFFF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728-4E26-AFB5-0687A5F3F14B}"/>
              </c:ext>
            </c:extLst>
          </c:dPt>
          <c:dLbls>
            <c:spPr>
              <a:solidFill>
                <a:schemeClr val="lt1"/>
              </a:solidFill>
              <a:ln>
                <a:solidFill>
                  <a:schemeClr val="dk1">
                    <a:lumMod val="25000"/>
                    <a:lumOff val="75000"/>
                  </a:schemeClr>
                </a:solidFill>
              </a:ln>
              <a:effectLst/>
            </c:spPr>
            <c:txPr>
              <a:bodyPr rot="0" spcFirstLastPara="1" vertOverflow="clip" horzOverflow="clip" vert="horz" wrap="square" lIns="9144" tIns="0" rIns="9144" bIns="9144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ellipse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Table3!$L$13:$L$16</c:f>
              <c:strCache>
                <c:ptCount val="4"/>
                <c:pt idx="0">
                  <c:v>Gladiators</c:v>
                </c:pt>
                <c:pt idx="1">
                  <c:v>Qalandars</c:v>
                </c:pt>
                <c:pt idx="2">
                  <c:v>Sultans</c:v>
                </c:pt>
                <c:pt idx="3">
                  <c:v>Zalmi</c:v>
                </c:pt>
              </c:strCache>
            </c:strRef>
          </c:cat>
          <c:val>
            <c:numRef>
              <c:f>Table3!$M$13:$M$16</c:f>
              <c:numCache>
                <c:formatCode>General</c:formatCode>
                <c:ptCount val="4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728-4E26-AFB5-0687A5F3F1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0"/>
      </c:doughnutChart>
      <c:spPr>
        <a:blipFill>
          <a:blip xmlns:r="http://schemas.openxmlformats.org/officeDocument/2006/relationships" r:embed="rId3"/>
          <a:stretch>
            <a:fillRect l="15000" t="13000" r="14000" b="20000"/>
          </a:stretch>
        </a:blip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>
          <a:lumMod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cap="all" baseline="0">
                <a:effectLst/>
              </a:rPr>
              <a:t>win/loss by Runs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ubbleChart>
        <c:varyColors val="0"/>
        <c:ser>
          <c:idx val="1"/>
          <c:order val="0"/>
          <c:tx>
            <c:v>win</c:v>
          </c:tx>
          <c:spPr>
            <a:solidFill>
              <a:schemeClr val="accent6">
                <a:lumMod val="75000"/>
              </a:schemeClr>
            </a:solidFill>
            <a:ln w="25400"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0BF0275A-89E9-44E2-876C-A1E05892797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B2BD-4946-8ABE-3EB02B964D4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D7A90755-FDC4-4513-B286-6CEB358A6E0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B2BD-4946-8ABE-3EB02B964D4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E5E894E5-8B6B-4CD6-9FAD-C7D10AB1EE8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B2BD-4946-8ABE-3EB02B964D4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77797A7A-C9B0-409B-943B-6F508054D16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B2BD-4946-8ABE-3EB02B964D4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56C5385D-6CF8-4FB9-A32E-1078B2E6725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B2BD-4946-8ABE-3EB02B964D41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388C1B85-521A-4EE8-B991-EF9732F5EEE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B2BD-4946-8ABE-3EB02B964D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strRef>
              <c:f>matches!$K$27:$K$32</c:f>
              <c:strCache>
                <c:ptCount val="6"/>
                <c:pt idx="0">
                  <c:v>Gladiators</c:v>
                </c:pt>
                <c:pt idx="1">
                  <c:v>Kings</c:v>
                </c:pt>
                <c:pt idx="2">
                  <c:v>Qalandars</c:v>
                </c:pt>
                <c:pt idx="3">
                  <c:v>Sultans</c:v>
                </c:pt>
                <c:pt idx="4">
                  <c:v>United</c:v>
                </c:pt>
                <c:pt idx="5">
                  <c:v>Zalmi</c:v>
                </c:pt>
              </c:strCache>
            </c:strRef>
          </c:xVal>
          <c:yVal>
            <c:numRef>
              <c:f>matches!$N$27:$N$32</c:f>
              <c:numCache>
                <c:formatCode>General</c:formatCode>
                <c:ptCount val="6"/>
                <c:pt idx="0">
                  <c:v>1.0805340223944875</c:v>
                </c:pt>
                <c:pt idx="1">
                  <c:v>1</c:v>
                </c:pt>
                <c:pt idx="2">
                  <c:v>1.3964562569213732</c:v>
                </c:pt>
                <c:pt idx="3">
                  <c:v>2.1950096899224807</c:v>
                </c:pt>
                <c:pt idx="4">
                  <c:v>1.4457364341085273</c:v>
                </c:pt>
                <c:pt idx="5">
                  <c:v>1.4687984496124029</c:v>
                </c:pt>
              </c:numCache>
            </c:numRef>
          </c:yVal>
          <c:bubbleSize>
            <c:numRef>
              <c:f>matches!$N$27:$N$32</c:f>
              <c:numCache>
                <c:formatCode>General</c:formatCode>
                <c:ptCount val="6"/>
                <c:pt idx="0">
                  <c:v>1.0805340223944875</c:v>
                </c:pt>
                <c:pt idx="1">
                  <c:v>1</c:v>
                </c:pt>
                <c:pt idx="2">
                  <c:v>1.3964562569213732</c:v>
                </c:pt>
                <c:pt idx="3">
                  <c:v>2.1950096899224807</c:v>
                </c:pt>
                <c:pt idx="4">
                  <c:v>1.4457364341085273</c:v>
                </c:pt>
                <c:pt idx="5">
                  <c:v>1.4687984496124029</c:v>
                </c:pt>
              </c:numCache>
            </c:numRef>
          </c:bubbleSize>
          <c:bubble3D val="0"/>
          <c:extLst>
            <c:ext xmlns:c15="http://schemas.microsoft.com/office/drawing/2012/chart" uri="{02D57815-91ED-43cb-92C2-25804820EDAC}">
              <c15:datalabelsRange>
                <c15:f>matches!$L$27:$L$32</c15:f>
                <c15:dlblRangeCache>
                  <c:ptCount val="6"/>
                  <c:pt idx="0">
                    <c:v>21.44</c:v>
                  </c:pt>
                  <c:pt idx="1">
                    <c:v>19.85</c:v>
                  </c:pt>
                  <c:pt idx="2">
                    <c:v>27.71</c:v>
                  </c:pt>
                  <c:pt idx="3">
                    <c:v>43.56</c:v>
                  </c:pt>
                  <c:pt idx="4">
                    <c:v>28.69</c:v>
                  </c:pt>
                  <c:pt idx="5">
                    <c:v>29.15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6-B2BD-4946-8ABE-3EB02B964D41}"/>
            </c:ext>
          </c:extLst>
        </c:ser>
        <c:ser>
          <c:idx val="0"/>
          <c:order val="1"/>
          <c:tx>
            <c:v>loss</c:v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EAC1223A-3767-4B48-9A12-CCECBC3BB5F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B2BD-4946-8ABE-3EB02B964D4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0CD9528A-72F2-4A3E-A65D-BE5A5F2B310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B2BD-4946-8ABE-3EB02B964D4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65E36BB2-2DAF-4E56-897A-25004B69D33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B2BD-4946-8ABE-3EB02B964D4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51721D4A-EC06-419B-8F16-C4E165AF775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B2BD-4946-8ABE-3EB02B964D4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0D3DE476-BB6D-41E1-9D1D-93A03AD558D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B2BD-4946-8ABE-3EB02B964D41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265B4953-6F4C-41DD-968C-8C041F8A331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B2BD-4946-8ABE-3EB02B964D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strRef>
              <c:f>matches!$K$44:$K$49</c:f>
              <c:strCache>
                <c:ptCount val="6"/>
                <c:pt idx="0">
                  <c:v>Gladiators</c:v>
                </c:pt>
                <c:pt idx="1">
                  <c:v>Kings</c:v>
                </c:pt>
                <c:pt idx="2">
                  <c:v>Qalandars</c:v>
                </c:pt>
                <c:pt idx="3">
                  <c:v>Sultans</c:v>
                </c:pt>
                <c:pt idx="4">
                  <c:v>United</c:v>
                </c:pt>
                <c:pt idx="5">
                  <c:v>Zalmi</c:v>
                </c:pt>
              </c:strCache>
            </c:strRef>
          </c:xVal>
          <c:yVal>
            <c:numRef>
              <c:f>matches!$N$44:$N$49</c:f>
              <c:numCache>
                <c:formatCode>General</c:formatCode>
                <c:ptCount val="6"/>
                <c:pt idx="0">
                  <c:v>1.5560253699788582</c:v>
                </c:pt>
                <c:pt idx="1">
                  <c:v>1.4604651162790696</c:v>
                </c:pt>
                <c:pt idx="2">
                  <c:v>1</c:v>
                </c:pt>
                <c:pt idx="3">
                  <c:v>1.4689922480620154</c:v>
                </c:pt>
                <c:pt idx="4">
                  <c:v>1.8604651162790697</c:v>
                </c:pt>
                <c:pt idx="5">
                  <c:v>1.0317124735729388</c:v>
                </c:pt>
              </c:numCache>
            </c:numRef>
          </c:yVal>
          <c:bubbleSize>
            <c:numRef>
              <c:f>matches!$N$44:$N$49</c:f>
              <c:numCache>
                <c:formatCode>General</c:formatCode>
                <c:ptCount val="6"/>
                <c:pt idx="0">
                  <c:v>1.5560253699788582</c:v>
                </c:pt>
                <c:pt idx="1">
                  <c:v>1.4604651162790696</c:v>
                </c:pt>
                <c:pt idx="2">
                  <c:v>1</c:v>
                </c:pt>
                <c:pt idx="3">
                  <c:v>1.4689922480620154</c:v>
                </c:pt>
                <c:pt idx="4">
                  <c:v>1.8604651162790697</c:v>
                </c:pt>
                <c:pt idx="5">
                  <c:v>1.0317124735729388</c:v>
                </c:pt>
              </c:numCache>
            </c:numRef>
          </c:bubbleSize>
          <c:bubble3D val="0"/>
          <c:extLst>
            <c:ext xmlns:c15="http://schemas.microsoft.com/office/drawing/2012/chart" uri="{02D57815-91ED-43cb-92C2-25804820EDAC}">
              <c15:datalabelsRange>
                <c15:f>matches!$L$44:$L$49</c15:f>
                <c15:dlblRangeCache>
                  <c:ptCount val="6"/>
                  <c:pt idx="0">
                    <c:v>33.45</c:v>
                  </c:pt>
                  <c:pt idx="1">
                    <c:v>31.40</c:v>
                  </c:pt>
                  <c:pt idx="2">
                    <c:v>21.50</c:v>
                  </c:pt>
                  <c:pt idx="3">
                    <c:v>31.58</c:v>
                  </c:pt>
                  <c:pt idx="4">
                    <c:v>40.00</c:v>
                  </c:pt>
                  <c:pt idx="5">
                    <c:v>22.18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D-B2BD-4946-8ABE-3EB02B964D41}"/>
            </c:ext>
          </c:extLst>
        </c:ser>
        <c:ser>
          <c:idx val="2"/>
          <c:order val="2"/>
          <c:tx>
            <c:v>label</c:v>
          </c:tx>
          <c:spPr>
            <a:solidFill>
              <a:schemeClr val="accent3">
                <a:alpha val="75000"/>
              </a:schemeClr>
            </a:solidFill>
            <a:ln w="25400"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AD9D84D6-B3BC-4F65-91C3-B28EA898262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B2BD-4946-8ABE-3EB02B964D4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7C6E18D9-CDBD-4639-A1C5-2D7CBC6821E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B2BD-4946-8ABE-3EB02B964D4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B75AA992-043B-428F-95BA-8A8BFBEC5A3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B2BD-4946-8ABE-3EB02B964D4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795D5F30-00BD-4089-B1C0-1FDB0653835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B2BD-4946-8ABE-3EB02B964D4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41FA1291-EC8E-4A7F-AE5A-A821E2A34CC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B2BD-4946-8ABE-3EB02B964D41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B2E4D0BF-98D6-47ED-9502-04CC3FB469D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B2BD-4946-8ABE-3EB02B964D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strRef>
              <c:f>matches!$K$44:$K$49</c:f>
              <c:strCache>
                <c:ptCount val="6"/>
                <c:pt idx="0">
                  <c:v>Gladiators</c:v>
                </c:pt>
                <c:pt idx="1">
                  <c:v>Kings</c:v>
                </c:pt>
                <c:pt idx="2">
                  <c:v>Qalandars</c:v>
                </c:pt>
                <c:pt idx="3">
                  <c:v>Sultans</c:v>
                </c:pt>
                <c:pt idx="4">
                  <c:v>United</c:v>
                </c:pt>
                <c:pt idx="5">
                  <c:v>Zalmi</c:v>
                </c:pt>
              </c:strCache>
            </c:strRef>
          </c:xVal>
          <c:yVal>
            <c:numRef>
              <c:f>matches!$R$27:$R$32</c:f>
              <c:numCache>
                <c:formatCode>General</c:formatCode>
                <c:ptCount val="6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</c:numCache>
            </c:numRef>
          </c:yVal>
          <c:bubbleSize>
            <c:numRef>
              <c:f>matches!$T$27:$T$32</c:f>
              <c:numCache>
                <c:formatCode>General</c:formatCode>
                <c:ptCount val="6"/>
                <c:pt idx="0">
                  <c:v>1.0000000000000001E-5</c:v>
                </c:pt>
                <c:pt idx="1">
                  <c:v>1.0000000000000001E-5</c:v>
                </c:pt>
                <c:pt idx="2">
                  <c:v>1.0000000000000001E-5</c:v>
                </c:pt>
                <c:pt idx="3">
                  <c:v>1.0000000000000001E-5</c:v>
                </c:pt>
                <c:pt idx="4">
                  <c:v>1.0000000000000001E-5</c:v>
                </c:pt>
                <c:pt idx="5">
                  <c:v>1.0000000000000001E-5</c:v>
                </c:pt>
              </c:numCache>
            </c:numRef>
          </c:bubbleSize>
          <c:bubble3D val="0"/>
          <c:extLst>
            <c:ext xmlns:c15="http://schemas.microsoft.com/office/drawing/2012/chart" uri="{02D57815-91ED-43cb-92C2-25804820EDAC}">
              <c15:datalabelsRange>
                <c15:f>matches!$K$44:$K$49</c15:f>
                <c15:dlblRangeCache>
                  <c:ptCount val="6"/>
                  <c:pt idx="0">
                    <c:v>Gladiators</c:v>
                  </c:pt>
                  <c:pt idx="1">
                    <c:v>Kings</c:v>
                  </c:pt>
                  <c:pt idx="2">
                    <c:v>Qalandars</c:v>
                  </c:pt>
                  <c:pt idx="3">
                    <c:v>Sultans</c:v>
                  </c:pt>
                  <c:pt idx="4">
                    <c:v>United</c:v>
                  </c:pt>
                  <c:pt idx="5">
                    <c:v>Zalmi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4-B2BD-4946-8ABE-3EB02B964D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1531513071"/>
        <c:axId val="1531520559"/>
      </c:bubbleChart>
      <c:valAx>
        <c:axId val="153151307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531520559"/>
        <c:crosses val="autoZero"/>
        <c:crossBetween val="midCat"/>
      </c:valAx>
      <c:valAx>
        <c:axId val="1531520559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5315130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>
          <a:lumMod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win/loss by</a:t>
            </a:r>
            <a:r>
              <a:rPr lang="en-US" sz="1800" baseline="0"/>
              <a:t> Wickets</a:t>
            </a:r>
            <a:endParaRPr lang="en-US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2775371828521432E-2"/>
          <c:y val="0.17171296296296298"/>
          <c:w val="0.88389129483814521"/>
          <c:h val="0.72088764946048411"/>
        </c:manualLayout>
      </c:layout>
      <c:barChart>
        <c:barDir val="col"/>
        <c:grouping val="clustered"/>
        <c:varyColors val="0"/>
        <c:ser>
          <c:idx val="0"/>
          <c:order val="0"/>
          <c:tx>
            <c:v>win</c:v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matches!$K$27:$K$32</c:f>
              <c:strCache>
                <c:ptCount val="6"/>
                <c:pt idx="0">
                  <c:v>Gladiators</c:v>
                </c:pt>
                <c:pt idx="1">
                  <c:v>Kings</c:v>
                </c:pt>
                <c:pt idx="2">
                  <c:v>Qalandars</c:v>
                </c:pt>
                <c:pt idx="3">
                  <c:v>Sultans</c:v>
                </c:pt>
                <c:pt idx="4">
                  <c:v>United</c:v>
                </c:pt>
                <c:pt idx="5">
                  <c:v>Zalmi</c:v>
                </c:pt>
              </c:strCache>
            </c:strRef>
          </c:cat>
          <c:val>
            <c:numRef>
              <c:f>matches!$M$27:$M$32</c:f>
              <c:numCache>
                <c:formatCode>0.00</c:formatCode>
                <c:ptCount val="6"/>
                <c:pt idx="0">
                  <c:v>5.8518518518518521</c:v>
                </c:pt>
                <c:pt idx="1">
                  <c:v>6</c:v>
                </c:pt>
                <c:pt idx="2">
                  <c:v>6.25</c:v>
                </c:pt>
                <c:pt idx="3">
                  <c:v>6.7142857142857144</c:v>
                </c:pt>
                <c:pt idx="4">
                  <c:v>5.9285714285714288</c:v>
                </c:pt>
                <c:pt idx="5">
                  <c:v>5.8695652173913047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BC-4B11-88C0-FA70A5FCF8B1}"/>
            </c:ext>
          </c:extLst>
        </c:ser>
        <c:ser>
          <c:idx val="1"/>
          <c:order val="1"/>
          <c:tx>
            <c:v>lose</c:v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matches!$M$44:$M$49</c:f>
              <c:numCache>
                <c:formatCode>0.00</c:formatCode>
                <c:ptCount val="6"/>
                <c:pt idx="0">
                  <c:v>6</c:v>
                </c:pt>
                <c:pt idx="1">
                  <c:v>6.666666666666667</c:v>
                </c:pt>
                <c:pt idx="2">
                  <c:v>6.2</c:v>
                </c:pt>
                <c:pt idx="3">
                  <c:v>6.333333333333333</c:v>
                </c:pt>
                <c:pt idx="4">
                  <c:v>5.1428571428571432</c:v>
                </c:pt>
                <c:pt idx="5">
                  <c:v>5.741935483870968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BC-4B11-88C0-FA70A5FCF8B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00"/>
        <c:axId val="1531520143"/>
        <c:axId val="1531516815"/>
      </c:barChart>
      <c:catAx>
        <c:axId val="1531520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1" i="0" u="none" strike="noStrike" kern="1200" cap="all" spc="120" normalizeH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1516815"/>
        <c:crosses val="autoZero"/>
        <c:auto val="1"/>
        <c:lblAlgn val="ctr"/>
        <c:lblOffset val="100"/>
        <c:noMultiLvlLbl val="0"/>
      </c:catAx>
      <c:valAx>
        <c:axId val="1531516815"/>
        <c:scaling>
          <c:orientation val="minMax"/>
        </c:scaling>
        <c:delete val="1"/>
        <c:axPos val="l"/>
        <c:numFmt formatCode="0.00" sourceLinked="1"/>
        <c:majorTickMark val="none"/>
        <c:minorTickMark val="none"/>
        <c:tickLblPos val="nextTo"/>
        <c:crossAx val="15315201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bg1">
          <a:lumMod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[PSL Team Performance.xlsx]pivot table!PivotTable2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Most Wins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chemeClr val="lt1"/>
            </a:solidFill>
            <a:ln>
              <a:solidFill>
                <a:schemeClr val="dk1">
                  <a:lumMod val="25000"/>
                  <a:lumOff val="75000"/>
                </a:schemeClr>
              </a:solidFill>
            </a:ln>
            <a:effectLst/>
          </c:spPr>
          <c:txPr>
            <a:bodyPr rot="0" spcFirstLastPara="1" vertOverflow="clip" horzOverflow="clip" vert="horz" wrap="square" lIns="0" tIns="0" rIns="0" bIns="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ellipse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9"/>
        <c:spPr>
          <a:solidFill>
            <a:srgbClr val="FF0000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5">
              <a:lumMod val="60000"/>
              <a:lumOff val="4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6">
              <a:lumMod val="60000"/>
              <a:lumOff val="4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rgbClr val="FFFF00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rgbClr val="7030A0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'pivot table'!$L$15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6EE-413B-A5DB-BDF8E66F111F}"/>
              </c:ext>
            </c:extLst>
          </c:dPt>
          <c:dPt>
            <c:idx val="1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6EE-413B-A5DB-BDF8E66F111F}"/>
              </c:ext>
            </c:extLst>
          </c:dPt>
          <c:dPt>
            <c:idx val="2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6EE-413B-A5DB-BDF8E66F111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6EE-413B-A5DB-BDF8E66F111F}"/>
              </c:ext>
            </c:extLst>
          </c:dPt>
          <c:dPt>
            <c:idx val="4"/>
            <c:bubble3D val="0"/>
            <c:spPr>
              <a:solidFill>
                <a:srgbClr val="FFFF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C6EE-413B-A5DB-BDF8E66F111F}"/>
              </c:ext>
            </c:extLst>
          </c:dPt>
          <c:dPt>
            <c:idx val="5"/>
            <c:bubble3D val="0"/>
            <c:spPr>
              <a:solidFill>
                <a:srgbClr val="7030A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C6EE-413B-A5DB-BDF8E66F111F}"/>
              </c:ext>
            </c:extLst>
          </c:dPt>
          <c:dLbls>
            <c:spPr>
              <a:solidFill>
                <a:schemeClr val="lt1"/>
              </a:solidFill>
              <a:ln>
                <a:solidFill>
                  <a:schemeClr val="dk1">
                    <a:lumMod val="25000"/>
                    <a:lumOff val="75000"/>
                  </a:schemeClr>
                </a:solidFill>
              </a:ln>
              <a:effectLst/>
            </c:spPr>
            <c:txPr>
              <a:bodyPr rot="0" spcFirstLastPara="1" vertOverflow="clip" horzOverflow="clip" vert="horz" wrap="square" lIns="0" tIns="0" rIns="0" bIns="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ellipse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'pivot table'!$K$16:$K$21</c:f>
              <c:strCache>
                <c:ptCount val="6"/>
                <c:pt idx="0">
                  <c:v>Islamabad United</c:v>
                </c:pt>
                <c:pt idx="1">
                  <c:v>Karachi Kings</c:v>
                </c:pt>
                <c:pt idx="2">
                  <c:v>Lahore Qalandars</c:v>
                </c:pt>
                <c:pt idx="3">
                  <c:v>Multan Sultans</c:v>
                </c:pt>
                <c:pt idx="4">
                  <c:v>Peshawar Zalmi</c:v>
                </c:pt>
                <c:pt idx="5">
                  <c:v>Quetta Gladiators</c:v>
                </c:pt>
              </c:strCache>
            </c:strRef>
          </c:cat>
          <c:val>
            <c:numRef>
              <c:f>'pivot table'!$L$16:$L$21</c:f>
              <c:numCache>
                <c:formatCode>General</c:formatCode>
                <c:ptCount val="6"/>
                <c:pt idx="0">
                  <c:v>35</c:v>
                </c:pt>
                <c:pt idx="1">
                  <c:v>27</c:v>
                </c:pt>
                <c:pt idx="2">
                  <c:v>27</c:v>
                </c:pt>
                <c:pt idx="3">
                  <c:v>27</c:v>
                </c:pt>
                <c:pt idx="4">
                  <c:v>37</c:v>
                </c:pt>
                <c:pt idx="5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6EE-413B-A5DB-BDF8E66F111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0"/>
      </c:doughnutChart>
      <c:spPr>
        <a:blipFill>
          <a:blip xmlns:r="http://schemas.openxmlformats.org/officeDocument/2006/relationships" r:embed="rId3">
            <a:extLst>
              <a:ext uri="{837473B0-CC2E-450A-ABE3-18F120FF3D39}">
                <a1611:picAttrSrcUrl xmlns:a1611="http://schemas.microsoft.com/office/drawing/2016/11/main" r:id="rId4"/>
              </a:ext>
            </a:extLst>
          </a:blip>
          <a:stretch>
            <a:fillRect l="15000" t="13000" r="14000" b="20000"/>
          </a:stretch>
        </a:blip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Rank</a:t>
            </a:r>
            <a:r>
              <a:rPr lang="en-US" b="1" baseline="0"/>
              <a:t> in Group stages with points label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Rank!$A$2</c:f>
              <c:strCache>
                <c:ptCount val="1"/>
                <c:pt idx="0">
                  <c:v>Islamabad United</c:v>
                </c:pt>
              </c:strCache>
            </c:strRef>
          </c:tx>
          <c:spPr>
            <a:ln w="158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A3325440-8AFE-4C84-88AA-F477167CD8C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796B-4730-A2B4-0C45BDBB339A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E1A15B1C-F611-48C7-B5DE-611D9EE1BEB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796B-4730-A2B4-0C45BDBB339A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AF6C0840-06E2-4414-AB95-FAA1DC2DBE5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796B-4730-A2B4-0C45BDBB339A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F5703CF8-4132-4738-A59B-E9D0EB17D74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796B-4730-A2B4-0C45BDBB339A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A57F9E0F-EA51-422D-A60D-79B9CD18C9E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796B-4730-A2B4-0C45BDBB339A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6DEB866E-7216-4267-9652-F9D415629FD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796B-4730-A2B4-0C45BDBB339A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9B480456-8B95-4E01-8B6F-B6735F7CBF0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796B-4730-A2B4-0C45BDBB339A}"/>
                </c:ext>
              </c:extLst>
            </c:dLbl>
            <c:spPr>
              <a:solidFill>
                <a:schemeClr val="lt1"/>
              </a:solidFill>
              <a:ln>
                <a:solidFill>
                  <a:schemeClr val="dk1">
                    <a:lumMod val="25000"/>
                    <a:lumOff val="75000"/>
                  </a:schemeClr>
                </a:solidFill>
              </a:ln>
              <a:effectLst/>
            </c:spPr>
            <c:txPr>
              <a:bodyPr rot="0" spcFirstLastPara="1" vertOverflow="clip" horzOverflow="clip" vert="horz" wrap="square" lIns="0" tIns="0" rIns="0" bIns="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ellipse">
                    <a:avLst/>
                  </a:prstGeom>
                  <a:noFill/>
                  <a:ln>
                    <a:noFill/>
                  </a:ln>
                </c15:spPr>
                <c15:showDataLabelsRange val="1"/>
                <c15:showLeaderLines val="0"/>
              </c:ext>
            </c:extLst>
          </c:dLbls>
          <c:cat>
            <c:strRef>
              <c:f>Rank!$B$1:$H$1</c:f>
              <c:strCache>
                <c:ptCount val="7"/>
                <c:pt idx="0">
                  <c:v>2015/2016</c:v>
                </c:pt>
                <c:pt idx="1">
                  <c:v>2016/2017</c:v>
                </c:pt>
                <c:pt idx="2">
                  <c:v>2017/2018</c:v>
                </c:pt>
                <c:pt idx="3">
                  <c:v>2018/2019</c:v>
                </c:pt>
                <c:pt idx="4">
                  <c:v>2019/2020</c:v>
                </c:pt>
                <c:pt idx="5">
                  <c:v>2020/2021</c:v>
                </c:pt>
                <c:pt idx="6">
                  <c:v>2021/2022</c:v>
                </c:pt>
              </c:strCache>
            </c:strRef>
          </c:cat>
          <c:val>
            <c:numRef>
              <c:f>Rank!$B$2:$H$2</c:f>
              <c:numCache>
                <c:formatCode>General</c:formatCode>
                <c:ptCount val="7"/>
                <c:pt idx="0">
                  <c:v>3</c:v>
                </c:pt>
                <c:pt idx="1">
                  <c:v>4</c:v>
                </c:pt>
                <c:pt idx="2">
                  <c:v>1</c:v>
                </c:pt>
                <c:pt idx="3">
                  <c:v>3</c:v>
                </c:pt>
                <c:pt idx="4">
                  <c:v>6</c:v>
                </c:pt>
                <c:pt idx="5">
                  <c:v>1</c:v>
                </c:pt>
                <c:pt idx="6">
                  <c:v>4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datalabelsRange>
                <c15:f>Rank!$B$12:$H$12</c15:f>
                <c15:dlblRangeCache>
                  <c:ptCount val="7"/>
                  <c:pt idx="0">
                    <c:v>8</c:v>
                  </c:pt>
                  <c:pt idx="1">
                    <c:v>8</c:v>
                  </c:pt>
                  <c:pt idx="2">
                    <c:v>14</c:v>
                  </c:pt>
                  <c:pt idx="3">
                    <c:v>10</c:v>
                  </c:pt>
                  <c:pt idx="4">
                    <c:v>7</c:v>
                  </c:pt>
                  <c:pt idx="5">
                    <c:v>16</c:v>
                  </c:pt>
                  <c:pt idx="6">
                    <c:v>8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796B-4730-A2B4-0C45BDBB339A}"/>
            </c:ext>
          </c:extLst>
        </c:ser>
        <c:ser>
          <c:idx val="1"/>
          <c:order val="1"/>
          <c:tx>
            <c:strRef>
              <c:f>Rank!$A$3</c:f>
              <c:strCache>
                <c:ptCount val="1"/>
                <c:pt idx="0">
                  <c:v>Karachi Kings</c:v>
                </c:pt>
              </c:strCache>
            </c:strRef>
          </c:tx>
          <c:spPr>
            <a:ln w="158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BD4E9CF6-B5CD-444B-B149-C4B7D1A452E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796B-4730-A2B4-0C45BDBB339A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AEBCE548-74FA-4D29-8F9E-4E5C47C3839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796B-4730-A2B4-0C45BDBB339A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3AE8913A-D56E-4C29-A1A1-305717B5CB4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796B-4730-A2B4-0C45BDBB339A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505876A4-E215-4364-AFA5-193A38F206D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796B-4730-A2B4-0C45BDBB339A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86E449C0-5BF5-4355-9561-0C8739185E8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796B-4730-A2B4-0C45BDBB339A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88E5B74E-4464-437E-BCD3-0E76D30559F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796B-4730-A2B4-0C45BDBB339A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FAF34BF5-895D-42E0-AA44-EB9DD6060C5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796B-4730-A2B4-0C45BDBB339A}"/>
                </c:ext>
              </c:extLst>
            </c:dLbl>
            <c:spPr>
              <a:solidFill>
                <a:schemeClr val="lt1"/>
              </a:solidFill>
              <a:ln>
                <a:solidFill>
                  <a:schemeClr val="dk1">
                    <a:lumMod val="25000"/>
                    <a:lumOff val="75000"/>
                  </a:schemeClr>
                </a:solidFill>
              </a:ln>
              <a:effectLst/>
            </c:spPr>
            <c:txPr>
              <a:bodyPr rot="0" spcFirstLastPara="1" vertOverflow="clip" horzOverflow="clip" vert="horz" wrap="square" lIns="0" tIns="0" rIns="0" bIns="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ellipse">
                    <a:avLst/>
                  </a:prstGeom>
                  <a:noFill/>
                  <a:ln>
                    <a:noFill/>
                  </a:ln>
                </c15:spPr>
                <c15:showDataLabelsRange val="1"/>
                <c15:showLeaderLines val="0"/>
              </c:ext>
            </c:extLst>
          </c:dLbls>
          <c:cat>
            <c:strRef>
              <c:f>Rank!$B$1:$H$1</c:f>
              <c:strCache>
                <c:ptCount val="7"/>
                <c:pt idx="0">
                  <c:v>2015/2016</c:v>
                </c:pt>
                <c:pt idx="1">
                  <c:v>2016/2017</c:v>
                </c:pt>
                <c:pt idx="2">
                  <c:v>2017/2018</c:v>
                </c:pt>
                <c:pt idx="3">
                  <c:v>2018/2019</c:v>
                </c:pt>
                <c:pt idx="4">
                  <c:v>2019/2020</c:v>
                </c:pt>
                <c:pt idx="5">
                  <c:v>2020/2021</c:v>
                </c:pt>
                <c:pt idx="6">
                  <c:v>2021/2022</c:v>
                </c:pt>
              </c:strCache>
            </c:strRef>
          </c:cat>
          <c:val>
            <c:numRef>
              <c:f>Rank!$B$3:$H$3</c:f>
              <c:numCache>
                <c:formatCode>General</c:formatCode>
                <c:ptCount val="7"/>
                <c:pt idx="0">
                  <c:v>4</c:v>
                </c:pt>
                <c:pt idx="1">
                  <c:v>3</c:v>
                </c:pt>
                <c:pt idx="2">
                  <c:v>2</c:v>
                </c:pt>
                <c:pt idx="3">
                  <c:v>4</c:v>
                </c:pt>
                <c:pt idx="4">
                  <c:v>2</c:v>
                </c:pt>
                <c:pt idx="5">
                  <c:v>4</c:v>
                </c:pt>
                <c:pt idx="6">
                  <c:v>6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datalabelsRange>
                <c15:f>Rank!$B$13:$H$13</c15:f>
                <c15:dlblRangeCache>
                  <c:ptCount val="7"/>
                  <c:pt idx="0">
                    <c:v>4</c:v>
                  </c:pt>
                  <c:pt idx="1">
                    <c:v>8</c:v>
                  </c:pt>
                  <c:pt idx="2">
                    <c:v>11</c:v>
                  </c:pt>
                  <c:pt idx="3">
                    <c:v>10</c:v>
                  </c:pt>
                  <c:pt idx="4">
                    <c:v>11</c:v>
                  </c:pt>
                  <c:pt idx="5">
                    <c:v>10</c:v>
                  </c:pt>
                  <c:pt idx="6">
                    <c:v>2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1-796B-4730-A2B4-0C45BDBB339A}"/>
            </c:ext>
          </c:extLst>
        </c:ser>
        <c:ser>
          <c:idx val="2"/>
          <c:order val="2"/>
          <c:tx>
            <c:strRef>
              <c:f>Rank!$A$4</c:f>
              <c:strCache>
                <c:ptCount val="1"/>
                <c:pt idx="0">
                  <c:v>Lahore Qalandars</c:v>
                </c:pt>
              </c:strCache>
            </c:strRef>
          </c:tx>
          <c:spPr>
            <a:ln w="158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E46BD786-217C-4937-978A-D45F4CC4874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796B-4730-A2B4-0C45BDBB339A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CE15383A-4F08-4C61-97EA-CF757C8E25B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796B-4730-A2B4-0C45BDBB339A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43BA87C8-4755-456F-8905-EFEC789FECA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796B-4730-A2B4-0C45BDBB339A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645A5B9A-7C32-4842-A90C-39B738DD1D9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796B-4730-A2B4-0C45BDBB339A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7ED377E1-4E98-485E-897C-F5DDD1BEB1E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796B-4730-A2B4-0C45BDBB339A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D987F844-DAF2-4BC5-B263-60029826922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796B-4730-A2B4-0C45BDBB339A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396CE9CD-D09B-4AAD-97B3-18465C8EFC0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796B-4730-A2B4-0C45BDBB339A}"/>
                </c:ext>
              </c:extLst>
            </c:dLbl>
            <c:spPr>
              <a:solidFill>
                <a:schemeClr val="lt1"/>
              </a:solidFill>
              <a:ln>
                <a:solidFill>
                  <a:schemeClr val="dk1">
                    <a:lumMod val="25000"/>
                    <a:lumOff val="75000"/>
                  </a:schemeClr>
                </a:solidFill>
              </a:ln>
              <a:effectLst/>
            </c:spPr>
            <c:txPr>
              <a:bodyPr rot="0" spcFirstLastPara="1" vertOverflow="clip" horzOverflow="clip" vert="horz" wrap="square" lIns="0" tIns="0" rIns="0" bIns="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ellipse">
                    <a:avLst/>
                  </a:prstGeom>
                  <a:noFill/>
                  <a:ln>
                    <a:noFill/>
                  </a:ln>
                </c15:spPr>
                <c15:showDataLabelsRange val="1"/>
                <c15:showLeaderLines val="0"/>
              </c:ext>
            </c:extLst>
          </c:dLbls>
          <c:cat>
            <c:strRef>
              <c:f>Rank!$B$1:$H$1</c:f>
              <c:strCache>
                <c:ptCount val="7"/>
                <c:pt idx="0">
                  <c:v>2015/2016</c:v>
                </c:pt>
                <c:pt idx="1">
                  <c:v>2016/2017</c:v>
                </c:pt>
                <c:pt idx="2">
                  <c:v>2017/2018</c:v>
                </c:pt>
                <c:pt idx="3">
                  <c:v>2018/2019</c:v>
                </c:pt>
                <c:pt idx="4">
                  <c:v>2019/2020</c:v>
                </c:pt>
                <c:pt idx="5">
                  <c:v>2020/2021</c:v>
                </c:pt>
                <c:pt idx="6">
                  <c:v>2021/2022</c:v>
                </c:pt>
              </c:strCache>
            </c:strRef>
          </c:cat>
          <c:val>
            <c:numRef>
              <c:f>Rank!$B$4:$H$4</c:f>
              <c:numCache>
                <c:formatCode>General</c:formatCode>
                <c:ptCount val="7"/>
                <c:pt idx="0">
                  <c:v>5</c:v>
                </c:pt>
                <c:pt idx="1">
                  <c:v>5</c:v>
                </c:pt>
                <c:pt idx="2">
                  <c:v>6</c:v>
                </c:pt>
                <c:pt idx="3">
                  <c:v>6</c:v>
                </c:pt>
                <c:pt idx="4">
                  <c:v>3</c:v>
                </c:pt>
                <c:pt idx="5">
                  <c:v>5</c:v>
                </c:pt>
                <c:pt idx="6">
                  <c:v>2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datalabelsRange>
                <c15:f>Rank!$B$14:$H$14</c15:f>
                <c15:dlblRangeCache>
                  <c:ptCount val="7"/>
                  <c:pt idx="0">
                    <c:v>4</c:v>
                  </c:pt>
                  <c:pt idx="1">
                    <c:v>6</c:v>
                  </c:pt>
                  <c:pt idx="2">
                    <c:v>6</c:v>
                  </c:pt>
                  <c:pt idx="3">
                    <c:v>6</c:v>
                  </c:pt>
                  <c:pt idx="4">
                    <c:v>10</c:v>
                  </c:pt>
                  <c:pt idx="5">
                    <c:v>10</c:v>
                  </c:pt>
                  <c:pt idx="6">
                    <c:v>12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2-796B-4730-A2B4-0C45BDBB339A}"/>
            </c:ext>
          </c:extLst>
        </c:ser>
        <c:ser>
          <c:idx val="3"/>
          <c:order val="3"/>
          <c:tx>
            <c:strRef>
              <c:f>Rank!$A$5</c:f>
              <c:strCache>
                <c:ptCount val="1"/>
                <c:pt idx="0">
                  <c:v>Multan Sultans</c:v>
                </c:pt>
              </c:strCache>
            </c:strRef>
          </c:tx>
          <c:spPr>
            <a:ln w="158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796B-4730-A2B4-0C45BDBB339A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796B-4730-A2B4-0C45BDBB339A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E185E08E-A46C-4706-9E4D-1C80FEA25DD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796B-4730-A2B4-0C45BDBB339A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9A6C01D5-8DC4-49CF-8E9A-88840099525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796B-4730-A2B4-0C45BDBB339A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7E1499C3-78C0-4880-B08C-AE62F636A07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796B-4730-A2B4-0C45BDBB339A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19B5F76B-EB51-4609-A912-F526977EE16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796B-4730-A2B4-0C45BDBB339A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40218594-020C-4972-A115-7A470017BF9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796B-4730-A2B4-0C45BDBB339A}"/>
                </c:ext>
              </c:extLst>
            </c:dLbl>
            <c:spPr>
              <a:solidFill>
                <a:schemeClr val="lt1"/>
              </a:solidFill>
              <a:ln>
                <a:solidFill>
                  <a:schemeClr val="dk1">
                    <a:lumMod val="25000"/>
                    <a:lumOff val="75000"/>
                  </a:schemeClr>
                </a:solidFill>
              </a:ln>
              <a:effectLst/>
            </c:spPr>
            <c:txPr>
              <a:bodyPr rot="0" spcFirstLastPara="1" vertOverflow="clip" horzOverflow="clip" vert="horz" wrap="square" lIns="0" tIns="0" rIns="0" bIns="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ellipse">
                    <a:avLst/>
                  </a:prstGeom>
                  <a:noFill/>
                  <a:ln>
                    <a:noFill/>
                  </a:ln>
                </c15:spPr>
                <c15:showDataLabelsRange val="1"/>
                <c15:showLeaderLines val="0"/>
              </c:ext>
            </c:extLst>
          </c:dLbls>
          <c:cat>
            <c:strRef>
              <c:f>Rank!$B$1:$H$1</c:f>
              <c:strCache>
                <c:ptCount val="7"/>
                <c:pt idx="0">
                  <c:v>2015/2016</c:v>
                </c:pt>
                <c:pt idx="1">
                  <c:v>2016/2017</c:v>
                </c:pt>
                <c:pt idx="2">
                  <c:v>2017/2018</c:v>
                </c:pt>
                <c:pt idx="3">
                  <c:v>2018/2019</c:v>
                </c:pt>
                <c:pt idx="4">
                  <c:v>2019/2020</c:v>
                </c:pt>
                <c:pt idx="5">
                  <c:v>2020/2021</c:v>
                </c:pt>
                <c:pt idx="6">
                  <c:v>2021/2022</c:v>
                </c:pt>
              </c:strCache>
            </c:strRef>
          </c:cat>
          <c:val>
            <c:numRef>
              <c:f>Rank!$B$5:$H$5</c:f>
              <c:numCache>
                <c:formatCode>General</c:formatCode>
                <c:ptCount val="7"/>
                <c:pt idx="0">
                  <c:v>#N/A</c:v>
                </c:pt>
                <c:pt idx="1">
                  <c:v>#N/A</c:v>
                </c:pt>
                <c:pt idx="2">
                  <c:v>5</c:v>
                </c:pt>
                <c:pt idx="3">
                  <c:v>5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datalabelsRange>
                <c15:f>Rank!$B$15:$H$15</c15:f>
                <c15:dlblRangeCache>
                  <c:ptCount val="7"/>
                  <c:pt idx="0">
                    <c:v>#N/A</c:v>
                  </c:pt>
                  <c:pt idx="1">
                    <c:v>#N/A</c:v>
                  </c:pt>
                  <c:pt idx="2">
                    <c:v>9</c:v>
                  </c:pt>
                  <c:pt idx="3">
                    <c:v>6</c:v>
                  </c:pt>
                  <c:pt idx="4">
                    <c:v>14</c:v>
                  </c:pt>
                  <c:pt idx="5">
                    <c:v>10</c:v>
                  </c:pt>
                  <c:pt idx="6">
                    <c:v>18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796B-4730-A2B4-0C45BDBB339A}"/>
            </c:ext>
          </c:extLst>
        </c:ser>
        <c:ser>
          <c:idx val="4"/>
          <c:order val="4"/>
          <c:tx>
            <c:strRef>
              <c:f>Rank!$A$6</c:f>
              <c:strCache>
                <c:ptCount val="1"/>
                <c:pt idx="0">
                  <c:v>Peshawar Zalmi</c:v>
                </c:pt>
              </c:strCache>
            </c:strRef>
          </c:tx>
          <c:spPr>
            <a:ln w="158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94D5114C-9429-4E6B-93B5-35FEE3E4210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796B-4730-A2B4-0C45BDBB339A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E4C1E54B-B372-4B99-9D56-5A15C4223E6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796B-4730-A2B4-0C45BDBB339A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53EE84A2-CE5E-423D-BAA1-6AAA7829383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796B-4730-A2B4-0C45BDBB339A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1A086DBE-30E1-484C-9590-9AD5F84EDC9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796B-4730-A2B4-0C45BDBB339A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581EA4D3-D335-49D5-80F2-FDEA4063F33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796B-4730-A2B4-0C45BDBB339A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BD5793D3-8F20-44F7-BDFD-2147D455205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796B-4730-A2B4-0C45BDBB339A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E104DFA8-6FD8-4D3A-87E6-841480771C9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796B-4730-A2B4-0C45BDBB339A}"/>
                </c:ext>
              </c:extLst>
            </c:dLbl>
            <c:spPr>
              <a:solidFill>
                <a:schemeClr val="lt1"/>
              </a:solidFill>
              <a:ln>
                <a:solidFill>
                  <a:schemeClr val="dk1">
                    <a:lumMod val="25000"/>
                    <a:lumOff val="75000"/>
                  </a:schemeClr>
                </a:solidFill>
              </a:ln>
              <a:effectLst/>
            </c:spPr>
            <c:txPr>
              <a:bodyPr rot="0" spcFirstLastPara="1" vertOverflow="clip" horzOverflow="clip" vert="horz" wrap="square" lIns="0" tIns="0" rIns="0" bIns="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ellipse">
                    <a:avLst/>
                  </a:prstGeom>
                  <a:noFill/>
                  <a:ln>
                    <a:noFill/>
                  </a:ln>
                </c15:spPr>
                <c15:showDataLabelsRange val="1"/>
                <c15:showLeaderLines val="0"/>
              </c:ext>
            </c:extLst>
          </c:dLbls>
          <c:cat>
            <c:strRef>
              <c:f>Rank!$B$1:$H$1</c:f>
              <c:strCache>
                <c:ptCount val="7"/>
                <c:pt idx="0">
                  <c:v>2015/2016</c:v>
                </c:pt>
                <c:pt idx="1">
                  <c:v>2016/2017</c:v>
                </c:pt>
                <c:pt idx="2">
                  <c:v>2017/2018</c:v>
                </c:pt>
                <c:pt idx="3">
                  <c:v>2018/2019</c:v>
                </c:pt>
                <c:pt idx="4">
                  <c:v>2019/2020</c:v>
                </c:pt>
                <c:pt idx="5">
                  <c:v>2020/2021</c:v>
                </c:pt>
                <c:pt idx="6">
                  <c:v>2021/2022</c:v>
                </c:pt>
              </c:strCache>
            </c:strRef>
          </c:cat>
          <c:val>
            <c:numRef>
              <c:f>Rank!$B$6:$H$6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1</c:v>
                </c:pt>
                <c:pt idx="4">
                  <c:v>4</c:v>
                </c:pt>
                <c:pt idx="5">
                  <c:v>3</c:v>
                </c:pt>
                <c:pt idx="6">
                  <c:v>3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datalabelsRange>
                <c15:f>Rank!$B$16:$H$16</c15:f>
                <c15:dlblRangeCache>
                  <c:ptCount val="7"/>
                  <c:pt idx="0">
                    <c:v>12</c:v>
                  </c:pt>
                  <c:pt idx="1">
                    <c:v>9</c:v>
                  </c:pt>
                  <c:pt idx="2">
                    <c:v>10</c:v>
                  </c:pt>
                  <c:pt idx="3">
                    <c:v>14</c:v>
                  </c:pt>
                  <c:pt idx="4">
                    <c:v>9</c:v>
                  </c:pt>
                  <c:pt idx="5">
                    <c:v>10</c:v>
                  </c:pt>
                  <c:pt idx="6">
                    <c:v>12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4-796B-4730-A2B4-0C45BDBB339A}"/>
            </c:ext>
          </c:extLst>
        </c:ser>
        <c:ser>
          <c:idx val="5"/>
          <c:order val="5"/>
          <c:tx>
            <c:strRef>
              <c:f>Rank!$A$7</c:f>
              <c:strCache>
                <c:ptCount val="1"/>
                <c:pt idx="0">
                  <c:v>Quetta Gladiators</c:v>
                </c:pt>
              </c:strCache>
            </c:strRef>
          </c:tx>
          <c:spPr>
            <a:ln w="158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498138F6-EB9B-438A-AD65-1BF8FA77E8F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796B-4730-A2B4-0C45BDBB339A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C90A2949-1943-49BD-A871-8360E7F3DD8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796B-4730-A2B4-0C45BDBB339A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6E2FEA99-074F-41DF-89C1-4690D4C0325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796B-4730-A2B4-0C45BDBB339A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795A1AC6-7EC0-4507-8B2C-0222AF69067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796B-4730-A2B4-0C45BDBB339A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30C4CCD0-47A0-484C-9978-FCC6E5FD071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796B-4730-A2B4-0C45BDBB339A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EB54EE61-44D2-4D42-9792-521196A7AEA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796B-4730-A2B4-0C45BDBB339A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C255EFBF-593A-4C09-994E-0C0B83083CD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796B-4730-A2B4-0C45BDBB339A}"/>
                </c:ext>
              </c:extLst>
            </c:dLbl>
            <c:spPr>
              <a:solidFill>
                <a:schemeClr val="lt1"/>
              </a:solidFill>
              <a:ln>
                <a:solidFill>
                  <a:schemeClr val="dk1">
                    <a:lumMod val="25000"/>
                    <a:lumOff val="75000"/>
                  </a:schemeClr>
                </a:solidFill>
              </a:ln>
              <a:effectLst/>
            </c:spPr>
            <c:txPr>
              <a:bodyPr rot="0" spcFirstLastPara="1" vertOverflow="clip" horzOverflow="clip" vert="horz" wrap="square" lIns="0" tIns="0" rIns="0" bIns="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ellipse">
                    <a:avLst/>
                  </a:prstGeom>
                  <a:noFill/>
                  <a:ln>
                    <a:noFill/>
                  </a:ln>
                </c15:spPr>
                <c15:showDataLabelsRange val="1"/>
                <c15:showLeaderLines val="0"/>
              </c:ext>
            </c:extLst>
          </c:dLbls>
          <c:cat>
            <c:strRef>
              <c:f>Rank!$B$1:$H$1</c:f>
              <c:strCache>
                <c:ptCount val="7"/>
                <c:pt idx="0">
                  <c:v>2015/2016</c:v>
                </c:pt>
                <c:pt idx="1">
                  <c:v>2016/2017</c:v>
                </c:pt>
                <c:pt idx="2">
                  <c:v>2017/2018</c:v>
                </c:pt>
                <c:pt idx="3">
                  <c:v>2018/2019</c:v>
                </c:pt>
                <c:pt idx="4">
                  <c:v>2019/2020</c:v>
                </c:pt>
                <c:pt idx="5">
                  <c:v>2020/2021</c:v>
                </c:pt>
                <c:pt idx="6">
                  <c:v>2021/2022</c:v>
                </c:pt>
              </c:strCache>
            </c:strRef>
          </c:cat>
          <c:val>
            <c:numRef>
              <c:f>Rank!$B$7:$H$7</c:f>
              <c:numCache>
                <c:formatCode>General</c:formatCode>
                <c:ptCount val="7"/>
                <c:pt idx="0">
                  <c:v>2</c:v>
                </c:pt>
                <c:pt idx="1">
                  <c:v>2</c:v>
                </c:pt>
                <c:pt idx="2">
                  <c:v>4</c:v>
                </c:pt>
                <c:pt idx="3">
                  <c:v>2</c:v>
                </c:pt>
                <c:pt idx="4">
                  <c:v>5</c:v>
                </c:pt>
                <c:pt idx="5">
                  <c:v>6</c:v>
                </c:pt>
                <c:pt idx="6">
                  <c:v>5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datalabelsRange>
                <c15:f>Rank!$B$17:$H$17</c15:f>
                <c15:dlblRangeCache>
                  <c:ptCount val="7"/>
                  <c:pt idx="0">
                    <c:v>12</c:v>
                  </c:pt>
                  <c:pt idx="1">
                    <c:v>9</c:v>
                  </c:pt>
                  <c:pt idx="2">
                    <c:v>10</c:v>
                  </c:pt>
                  <c:pt idx="3">
                    <c:v>14</c:v>
                  </c:pt>
                  <c:pt idx="4">
                    <c:v>9</c:v>
                  </c:pt>
                  <c:pt idx="5">
                    <c:v>4</c:v>
                  </c:pt>
                  <c:pt idx="6">
                    <c:v>8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5-796B-4730-A2B4-0C45BDBB33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74317023"/>
        <c:axId val="1174298303"/>
      </c:lineChart>
      <c:catAx>
        <c:axId val="1174317023"/>
        <c:scaling>
          <c:orientation val="minMax"/>
        </c:scaling>
        <c:delete val="0"/>
        <c:axPos val="t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4298303"/>
        <c:crosses val="autoZero"/>
        <c:auto val="1"/>
        <c:lblAlgn val="ctr"/>
        <c:lblOffset val="100"/>
        <c:noMultiLvlLbl val="0"/>
      </c:catAx>
      <c:valAx>
        <c:axId val="1174298303"/>
        <c:scaling>
          <c:orientation val="maxMin"/>
          <c:max val="6.5"/>
          <c:min val="0.5"/>
        </c:scaling>
        <c:delete val="1"/>
        <c:axPos val="l"/>
        <c:numFmt formatCode="General" sourceLinked="1"/>
        <c:majorTickMark val="none"/>
        <c:minorTickMark val="none"/>
        <c:tickLblPos val="nextTo"/>
        <c:crossAx val="11743170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7" Type="http://schemas.openxmlformats.org/officeDocument/2006/relationships/chart" Target="../charts/chart13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473075</xdr:colOff>
      <xdr:row>8</xdr:row>
      <xdr:rowOff>82550</xdr:rowOff>
    </xdr:from>
    <xdr:to>
      <xdr:col>7</xdr:col>
      <xdr:colOff>600075</xdr:colOff>
      <xdr:row>23</xdr:row>
      <xdr:rowOff>63500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667B402-9B2B-2C57-CE5C-A158FDFB0C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466725</xdr:colOff>
      <xdr:row>2</xdr:row>
      <xdr:rowOff>69850</xdr:rowOff>
    </xdr:from>
    <xdr:to>
      <xdr:col>15</xdr:col>
      <xdr:colOff>327025</xdr:colOff>
      <xdr:row>17</xdr:row>
      <xdr:rowOff>50800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31C6299-E4B1-84D8-617D-A1CCD833BA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669925</xdr:colOff>
      <xdr:row>7</xdr:row>
      <xdr:rowOff>28575</xdr:rowOff>
    </xdr:from>
    <xdr:to>
      <xdr:col>15</xdr:col>
      <xdr:colOff>365125</xdr:colOff>
      <xdr:row>22</xdr:row>
      <xdr:rowOff>9525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6CA908A-8902-2B49-ADA4-1D141F81D1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765175</xdr:colOff>
      <xdr:row>29</xdr:row>
      <xdr:rowOff>9525</xdr:rowOff>
    </xdr:from>
    <xdr:to>
      <xdr:col>20</xdr:col>
      <xdr:colOff>206375</xdr:colOff>
      <xdr:row>43</xdr:row>
      <xdr:rowOff>174625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650AF08-1AA7-70BB-861C-B720AB5CF6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60325</xdr:colOff>
      <xdr:row>1</xdr:row>
      <xdr:rowOff>92075</xdr:rowOff>
    </xdr:from>
    <xdr:to>
      <xdr:col>6</xdr:col>
      <xdr:colOff>174625</xdr:colOff>
      <xdr:row>16</xdr:row>
      <xdr:rowOff>73025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2F4570-16F5-12C0-7C7E-BAE597EE20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663575</xdr:colOff>
      <xdr:row>0</xdr:row>
      <xdr:rowOff>155575</xdr:rowOff>
    </xdr:from>
    <xdr:to>
      <xdr:col>9</xdr:col>
      <xdr:colOff>447675</xdr:colOff>
      <xdr:row>15</xdr:row>
      <xdr:rowOff>136525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DD362A6-C69B-1543-5099-96F8B3A041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3</xdr:row>
      <xdr:rowOff>0</xdr:rowOff>
    </xdr:from>
    <xdr:to>
      <xdr:col>15</xdr:col>
      <xdr:colOff>0</xdr:colOff>
      <xdr:row>16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684FBB7-6502-4241-BCD6-67143A6C2E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</xdr:row>
      <xdr:rowOff>0</xdr:rowOff>
    </xdr:from>
    <xdr:to>
      <xdr:col>8</xdr:col>
      <xdr:colOff>0</xdr:colOff>
      <xdr:row>16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554F086-CB6D-4A2C-94DE-835D5BB4E3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16</xdr:row>
      <xdr:rowOff>0</xdr:rowOff>
    </xdr:from>
    <xdr:to>
      <xdr:col>6</xdr:col>
      <xdr:colOff>0</xdr:colOff>
      <xdr:row>26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C2F26EA-C8F2-4B04-B80C-E739A8FE90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0</xdr:colOff>
      <xdr:row>16</xdr:row>
      <xdr:rowOff>0</xdr:rowOff>
    </xdr:from>
    <xdr:to>
      <xdr:col>11</xdr:col>
      <xdr:colOff>0</xdr:colOff>
      <xdr:row>26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66E95EA-4BAF-4ECC-B18D-2A0A421A25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26</xdr:row>
      <xdr:rowOff>0</xdr:rowOff>
    </xdr:from>
    <xdr:to>
      <xdr:col>8</xdr:col>
      <xdr:colOff>0</xdr:colOff>
      <xdr:row>40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5A35533-CDE7-4046-A0B3-91ACECC949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0</xdr:colOff>
      <xdr:row>26</xdr:row>
      <xdr:rowOff>0</xdr:rowOff>
    </xdr:from>
    <xdr:to>
      <xdr:col>15</xdr:col>
      <xdr:colOff>0</xdr:colOff>
      <xdr:row>40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D5412D9-64E1-4F99-991D-A47478F8FD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0</xdr:colOff>
      <xdr:row>16</xdr:row>
      <xdr:rowOff>0</xdr:rowOff>
    </xdr:from>
    <xdr:to>
      <xdr:col>15</xdr:col>
      <xdr:colOff>0</xdr:colOff>
      <xdr:row>26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FCFE0A4-A008-4F16-BCB4-DF2E82D511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187324</xdr:colOff>
      <xdr:row>0</xdr:row>
      <xdr:rowOff>136524</xdr:rowOff>
    </xdr:from>
    <xdr:to>
      <xdr:col>20</xdr:col>
      <xdr:colOff>292100</xdr:colOff>
      <xdr:row>21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560E5DF-7B3D-4A13-78DF-2BAA8F46F8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bad" refreshedDate="44951.63308738426" createdVersion="8" refreshedVersion="8" minRefreshableVersion="3" recordCount="40" xr:uid="{0D898D46-B837-40CF-B9E1-44185055FA10}">
  <cacheSource type="worksheet">
    <worksheetSource name="points"/>
  </cacheSource>
  <cacheFields count="12">
    <cacheField name="team" numFmtId="0">
      <sharedItems count="6">
        <s v="Multan Sultans"/>
        <s v="Lahore Qalandars"/>
        <s v="Peshawar Zalmi"/>
        <s v="Islamabad United"/>
        <s v="Quetta Gladiators"/>
        <s v="Karachi Kings"/>
      </sharedItems>
    </cacheField>
    <cacheField name="matches" numFmtId="0">
      <sharedItems containsSemiMixedTypes="0" containsString="0" containsNumber="1" containsInteger="1" minValue="8" maxValue="10"/>
    </cacheField>
    <cacheField name="win" numFmtId="0">
      <sharedItems containsSemiMixedTypes="0" containsString="0" containsNumber="1" containsInteger="1" minValue="1" maxValue="9"/>
    </cacheField>
    <cacheField name="loss" numFmtId="0">
      <sharedItems containsSemiMixedTypes="0" containsString="0" containsNumber="1" containsInteger="1" minValue="1" maxValue="9"/>
    </cacheField>
    <cacheField name="tie" numFmtId="0">
      <sharedItems containsSemiMixedTypes="0" containsString="0" containsNumber="1" containsInteger="1" minValue="0" maxValue="0"/>
    </cacheField>
    <cacheField name="no_result" numFmtId="0">
      <sharedItems containsSemiMixedTypes="0" containsString="0" containsNumber="1" containsInteger="1" minValue="0" maxValue="2"/>
    </cacheField>
    <cacheField name="points" numFmtId="0">
      <sharedItems containsSemiMixedTypes="0" containsString="0" containsNumber="1" containsInteger="1" minValue="2" maxValue="18"/>
    </cacheField>
    <cacheField name="nrr" numFmtId="0">
      <sharedItems containsSemiMixedTypes="0" containsString="0" containsNumber="1" minValue="-1.786" maxValue="1.2529999999999999"/>
    </cacheField>
    <cacheField name="for" numFmtId="0">
      <sharedItems/>
    </cacheField>
    <cacheField name="against" numFmtId="0">
      <sharedItems/>
    </cacheField>
    <cacheField name="season" numFmtId="0">
      <sharedItems count="7">
        <s v="2021/2022"/>
        <s v="2020/2021"/>
        <s v="2019/2020"/>
        <s v="2018/2019"/>
        <s v="2017/2018"/>
        <s v="2016/2017"/>
        <s v="2015/2016"/>
      </sharedItems>
    </cacheField>
    <cacheField name="rank" numFmtId="0">
      <sharedItems containsSemiMixedTypes="0" containsString="0" containsNumber="1" containsInteger="1" minValue="1" maxValue="6" count="6">
        <n v="1"/>
        <n v="2"/>
        <n v="3"/>
        <n v="4"/>
        <n v="5"/>
        <n v="6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bad" refreshedDate="44952.020949537036" createdVersion="8" refreshedVersion="8" minRefreshableVersion="3" recordCount="7" xr:uid="{938FEF3D-9B2F-492B-902F-71CCDE63429E}">
  <cacheSource type="worksheet">
    <worksheetSource name="winner"/>
  </cacheSource>
  <cacheFields count="6">
    <cacheField name="season" numFmtId="0">
      <sharedItems/>
    </cacheField>
    <cacheField name="date" numFmtId="14">
      <sharedItems containsSemiMixedTypes="0" containsNonDate="0" containsDate="1" containsString="0" minDate="2016-02-23T00:00:00" maxDate="2022-02-28T00:00:00"/>
    </cacheField>
    <cacheField name="Team_1" numFmtId="0">
      <sharedItems/>
    </cacheField>
    <cacheField name="Team_2" numFmtId="0">
      <sharedItems/>
    </cacheField>
    <cacheField name="Winner" numFmtId="0">
      <sharedItems count="6">
        <s v="United"/>
        <s v="Zalmi"/>
        <s v="Gladiators"/>
        <s v="Kings"/>
        <s v="Sultans"/>
        <s v="Qalandars"/>
      </sharedItems>
    </cacheField>
    <cacheField name="Runner" numFmtId="0">
      <sharedItems count="4">
        <s v="Gladiators"/>
        <s v="Zalmi"/>
        <s v="Qalandars"/>
        <s v="Sultan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">
  <r>
    <x v="0"/>
    <n v="10"/>
    <n v="9"/>
    <n v="1"/>
    <n v="0"/>
    <n v="0"/>
    <n v="18"/>
    <n v="1.2529999999999999"/>
    <s v="1792/194.5"/>
    <s v="1589/200.0"/>
    <x v="0"/>
    <x v="0"/>
  </r>
  <r>
    <x v="1"/>
    <n v="10"/>
    <n v="6"/>
    <n v="4"/>
    <n v="0"/>
    <n v="0"/>
    <n v="12"/>
    <n v="0.76500000000000001"/>
    <s v="1764/197.0"/>
    <s v="1631/199.1"/>
    <x v="0"/>
    <x v="1"/>
  </r>
  <r>
    <x v="2"/>
    <n v="10"/>
    <n v="6"/>
    <n v="4"/>
    <n v="0"/>
    <n v="0"/>
    <n v="12"/>
    <n v="-0.34"/>
    <s v="1749/199.4"/>
    <s v="1782/195.5"/>
    <x v="0"/>
    <x v="2"/>
  </r>
  <r>
    <x v="3"/>
    <n v="10"/>
    <n v="4"/>
    <n v="6"/>
    <n v="0"/>
    <n v="0"/>
    <n v="8"/>
    <n v="-6.9000000000000006E-2"/>
    <s v="1763/195.5"/>
    <s v="1787/197.0"/>
    <x v="0"/>
    <x v="3"/>
  </r>
  <r>
    <x v="4"/>
    <n v="10"/>
    <n v="4"/>
    <n v="6"/>
    <n v="0"/>
    <n v="0"/>
    <n v="8"/>
    <n v="-0.70799999999999996"/>
    <s v="1665/194.5"/>
    <s v="1826/197.2"/>
    <x v="0"/>
    <x v="4"/>
  </r>
  <r>
    <x v="5"/>
    <n v="10"/>
    <n v="1"/>
    <n v="9"/>
    <n v="0"/>
    <n v="0"/>
    <n v="2"/>
    <n v="-0.89100000000000001"/>
    <s v="1500/200.0"/>
    <s v="1618/192.5"/>
    <x v="0"/>
    <x v="5"/>
  </r>
  <r>
    <x v="3"/>
    <n v="10"/>
    <n v="8"/>
    <n v="2"/>
    <n v="0"/>
    <n v="0"/>
    <n v="16"/>
    <n v="0.85899999999999999"/>
    <s v="1643/183.3"/>
    <s v="1596/197.1"/>
    <x v="1"/>
    <x v="0"/>
  </r>
  <r>
    <x v="0"/>
    <n v="10"/>
    <n v="5"/>
    <n v="5"/>
    <n v="0"/>
    <n v="0"/>
    <n v="10"/>
    <n v="1.05"/>
    <s v="1695/192.5"/>
    <s v="1521/196.3"/>
    <x v="1"/>
    <x v="1"/>
  </r>
  <r>
    <x v="2"/>
    <n v="10"/>
    <n v="5"/>
    <n v="5"/>
    <n v="0"/>
    <n v="0"/>
    <n v="10"/>
    <n v="0.58599999999999997"/>
    <s v="1713/186.4"/>
    <s v="1671/194.3"/>
    <x v="1"/>
    <x v="2"/>
  </r>
  <r>
    <x v="5"/>
    <n v="10"/>
    <n v="5"/>
    <n v="5"/>
    <n v="0"/>
    <n v="0"/>
    <n v="10"/>
    <n v="-0.115"/>
    <s v="1711/192.1"/>
    <s v="1697/188.1"/>
    <x v="1"/>
    <x v="3"/>
  </r>
  <r>
    <x v="1"/>
    <n v="10"/>
    <n v="5"/>
    <n v="5"/>
    <n v="0"/>
    <n v="0"/>
    <n v="10"/>
    <n v="-0.58899999999999997"/>
    <s v="1504/196.1"/>
    <s v="1621/196.2"/>
    <x v="1"/>
    <x v="4"/>
  </r>
  <r>
    <x v="4"/>
    <n v="10"/>
    <n v="2"/>
    <n v="8"/>
    <n v="0"/>
    <n v="0"/>
    <n v="4"/>
    <n v="-1.786"/>
    <s v="1491/200.0"/>
    <s v="1651/178.4"/>
    <x v="1"/>
    <x v="5"/>
  </r>
  <r>
    <x v="0"/>
    <n v="10"/>
    <n v="6"/>
    <n v="2"/>
    <n v="0"/>
    <n v="2"/>
    <n v="14"/>
    <n v="1.0309999999999999"/>
    <s v="1249/137.4"/>
    <s v="1162/144.3"/>
    <x v="2"/>
    <x v="0"/>
  </r>
  <r>
    <x v="5"/>
    <n v="10"/>
    <n v="5"/>
    <n v="4"/>
    <n v="0"/>
    <n v="1"/>
    <n v="11"/>
    <n v="-0.19"/>
    <s v="1455/173.2"/>
    <s v="1498/174.3"/>
    <x v="2"/>
    <x v="1"/>
  </r>
  <r>
    <x v="1"/>
    <n v="10"/>
    <n v="5"/>
    <n v="5"/>
    <n v="0"/>
    <n v="0"/>
    <n v="10"/>
    <n v="-7.1999999999999995E-2"/>
    <s v="1592/181.4"/>
    <s v="1636/185.1"/>
    <x v="2"/>
    <x v="2"/>
  </r>
  <r>
    <x v="2"/>
    <n v="10"/>
    <n v="4"/>
    <n v="5"/>
    <n v="0"/>
    <n v="1"/>
    <n v="9"/>
    <n v="-5.5E-2"/>
    <s v="1343/154.3"/>
    <s v="1302/148.5"/>
    <x v="2"/>
    <x v="3"/>
  </r>
  <r>
    <x v="4"/>
    <n v="10"/>
    <n v="4"/>
    <n v="5"/>
    <n v="0"/>
    <n v="1"/>
    <n v="9"/>
    <n v="-0.72199999999999998"/>
    <s v="1399/168.3"/>
    <s v="1492/165.2"/>
    <x v="2"/>
    <x v="4"/>
  </r>
  <r>
    <x v="3"/>
    <n v="10"/>
    <n v="3"/>
    <n v="6"/>
    <n v="0"/>
    <n v="1"/>
    <n v="7"/>
    <n v="0.185"/>
    <s v="1389/154.3"/>
    <s v="1337/151.5"/>
    <x v="2"/>
    <x v="5"/>
  </r>
  <r>
    <x v="2"/>
    <n v="10"/>
    <n v="7"/>
    <n v="3"/>
    <n v="0"/>
    <n v="0"/>
    <n v="14"/>
    <n v="0.82799999999999996"/>
    <s v="1527/189.0"/>
    <s v="1431/197.2"/>
    <x v="3"/>
    <x v="0"/>
  </r>
  <r>
    <x v="4"/>
    <n v="10"/>
    <n v="7"/>
    <n v="3"/>
    <n v="0"/>
    <n v="0"/>
    <n v="14"/>
    <n v="0.376"/>
    <s v="1580/193.1"/>
    <s v="1523/195.1"/>
    <x v="3"/>
    <x v="1"/>
  </r>
  <r>
    <x v="3"/>
    <n v="10"/>
    <n v="5"/>
    <n v="5"/>
    <n v="0"/>
    <n v="0"/>
    <n v="10"/>
    <n v="0.127"/>
    <s v="1605/194.5"/>
    <s v="1583/195.1"/>
    <x v="3"/>
    <x v="2"/>
  </r>
  <r>
    <x v="5"/>
    <n v="10"/>
    <n v="5"/>
    <n v="5"/>
    <n v="0"/>
    <n v="0"/>
    <n v="10"/>
    <n v="-0.67300000000000004"/>
    <s v="1493/197.1"/>
    <s v="1612/195.3"/>
    <x v="3"/>
    <x v="3"/>
  </r>
  <r>
    <x v="0"/>
    <n v="10"/>
    <n v="3"/>
    <n v="7"/>
    <n v="0"/>
    <n v="0"/>
    <n v="6"/>
    <n v="0.17299999999999999"/>
    <s v="1481/189.2"/>
    <s v="1498/195.5"/>
    <x v="3"/>
    <x v="4"/>
  </r>
  <r>
    <x v="1"/>
    <n v="10"/>
    <n v="3"/>
    <n v="7"/>
    <n v="0"/>
    <n v="0"/>
    <n v="6"/>
    <n v="-0.83699999999999997"/>
    <s v="1427/196.3"/>
    <s v="1466/181.0"/>
    <x v="3"/>
    <x v="5"/>
  </r>
  <r>
    <x v="3"/>
    <n v="10"/>
    <n v="7"/>
    <n v="3"/>
    <n v="0"/>
    <n v="0"/>
    <n v="14"/>
    <n v="0.29599999999999999"/>
    <s v="1474/191.0"/>
    <s v="1441/194.1"/>
    <x v="4"/>
    <x v="0"/>
  </r>
  <r>
    <x v="5"/>
    <n v="10"/>
    <n v="5"/>
    <n v="4"/>
    <n v="0"/>
    <n v="1"/>
    <n v="11"/>
    <n v="2.8000000000000001E-2"/>
    <s v="1322/176.4"/>
    <s v="1322/177.2"/>
    <x v="4"/>
    <x v="1"/>
  </r>
  <r>
    <x v="2"/>
    <n v="10"/>
    <n v="5"/>
    <n v="5"/>
    <n v="0"/>
    <n v="0"/>
    <n v="10"/>
    <n v="0.46400000000000002"/>
    <s v="1539/191.2"/>
    <s v="1502/198.1"/>
    <x v="4"/>
    <x v="2"/>
  </r>
  <r>
    <x v="4"/>
    <n v="10"/>
    <n v="5"/>
    <n v="5"/>
    <n v="0"/>
    <n v="0"/>
    <n v="10"/>
    <n v="0.312"/>
    <s v="1438/190.2"/>
    <s v="1410/194.4"/>
    <x v="4"/>
    <x v="3"/>
  </r>
  <r>
    <x v="0"/>
    <n v="10"/>
    <n v="4"/>
    <n v="5"/>
    <n v="0"/>
    <n v="1"/>
    <n v="9"/>
    <n v="-0.191"/>
    <s v="1278/175.5"/>
    <s v="1314/176.1"/>
    <x v="4"/>
    <x v="4"/>
  </r>
  <r>
    <x v="1"/>
    <n v="10"/>
    <n v="3"/>
    <n v="7"/>
    <n v="0"/>
    <n v="0"/>
    <n v="6"/>
    <n v="-0.93100000000000005"/>
    <s v="1407/198.4"/>
    <s v="1469/183.2"/>
    <x v="4"/>
    <x v="5"/>
  </r>
  <r>
    <x v="2"/>
    <n v="8"/>
    <n v="4"/>
    <n v="3"/>
    <n v="0"/>
    <n v="1"/>
    <n v="9"/>
    <n v="0.309"/>
    <s v="948/132.5"/>
    <s v="940/137.4"/>
    <x v="5"/>
    <x v="0"/>
  </r>
  <r>
    <x v="4"/>
    <n v="8"/>
    <n v="4"/>
    <n v="3"/>
    <n v="0"/>
    <n v="1"/>
    <n v="9"/>
    <n v="0.16600000000000001"/>
    <s v="1096/137.0"/>
    <s v="1085/138.3"/>
    <x v="5"/>
    <x v="1"/>
  </r>
  <r>
    <x v="5"/>
    <n v="8"/>
    <n v="4"/>
    <n v="4"/>
    <n v="0"/>
    <n v="0"/>
    <n v="8"/>
    <n v="-9.8000000000000004E-2"/>
    <s v="1137/144.3"/>
    <s v="1126/141.2"/>
    <x v="5"/>
    <x v="2"/>
  </r>
  <r>
    <x v="3"/>
    <n v="8"/>
    <n v="4"/>
    <n v="4"/>
    <n v="0"/>
    <n v="0"/>
    <n v="8"/>
    <n v="-0.13900000000000001"/>
    <s v="1119/141.3"/>
    <s v="1128/140.1"/>
    <x v="5"/>
    <x v="3"/>
  </r>
  <r>
    <x v="1"/>
    <n v="8"/>
    <n v="3"/>
    <n v="5"/>
    <n v="0"/>
    <n v="0"/>
    <n v="6"/>
    <n v="-0.223"/>
    <s v="1176/157.4"/>
    <s v="1197/155.5"/>
    <x v="5"/>
    <x v="4"/>
  </r>
  <r>
    <x v="2"/>
    <n v="8"/>
    <n v="6"/>
    <n v="2"/>
    <n v="0"/>
    <n v="0"/>
    <n v="12"/>
    <n v="0.57299999999999995"/>
    <s v="1181/151.4"/>
    <s v="1153/159.5"/>
    <x v="6"/>
    <x v="0"/>
  </r>
  <r>
    <x v="4"/>
    <n v="8"/>
    <n v="6"/>
    <n v="2"/>
    <n v="0"/>
    <n v="0"/>
    <n v="12"/>
    <n v="0.216"/>
    <s v="1132/148.1"/>
    <s v="1178/158.4"/>
    <x v="6"/>
    <x v="1"/>
  </r>
  <r>
    <x v="3"/>
    <n v="8"/>
    <n v="4"/>
    <n v="4"/>
    <n v="0"/>
    <n v="0"/>
    <n v="8"/>
    <n v="-0.28199999999999997"/>
    <s v="1101/153.4"/>
    <s v="1122/150.4"/>
    <x v="6"/>
    <x v="2"/>
  </r>
  <r>
    <x v="5"/>
    <n v="8"/>
    <n v="2"/>
    <n v="6"/>
    <n v="0"/>
    <n v="0"/>
    <n v="4"/>
    <n v="-3.5999999999999997E-2"/>
    <s v="1171/155.5"/>
    <s v="1159/153.3"/>
    <x v="6"/>
    <x v="3"/>
  </r>
  <r>
    <x v="1"/>
    <n v="8"/>
    <n v="2"/>
    <n v="6"/>
    <n v="0"/>
    <n v="0"/>
    <n v="4"/>
    <n v="-0.53600000000000003"/>
    <s v="1268/160.0"/>
    <s v="1241/146.4"/>
    <x v="6"/>
    <x v="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">
  <r>
    <s v="2015/2016"/>
    <d v="2016-02-23T00:00:00"/>
    <s v="United"/>
    <s v="Gladiators"/>
    <x v="0"/>
    <x v="0"/>
  </r>
  <r>
    <s v="2016/2017"/>
    <d v="2017-03-05T00:00:00"/>
    <s v="Zalmi"/>
    <s v="Gladiators"/>
    <x v="1"/>
    <x v="0"/>
  </r>
  <r>
    <s v="2017/2018"/>
    <d v="2018-03-25T00:00:00"/>
    <s v="United"/>
    <s v="Zalmi"/>
    <x v="0"/>
    <x v="1"/>
  </r>
  <r>
    <s v="2018/2019"/>
    <d v="2019-03-17T00:00:00"/>
    <s v="Gladiators"/>
    <s v="Zalmi"/>
    <x v="2"/>
    <x v="1"/>
  </r>
  <r>
    <s v="2019/2020"/>
    <d v="2020-11-17T00:00:00"/>
    <s v="Kings"/>
    <s v="Qalandars"/>
    <x v="3"/>
    <x v="2"/>
  </r>
  <r>
    <s v="2020/2021"/>
    <d v="2021-06-24T00:00:00"/>
    <s v="Sultans"/>
    <s v="Zalmi"/>
    <x v="4"/>
    <x v="1"/>
  </r>
  <r>
    <s v="2021/2022"/>
    <d v="2022-02-27T00:00:00"/>
    <s v="Qalandars"/>
    <s v="Sultans"/>
    <x v="5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DCF9CE4-C749-47AD-BA19-9728C216D548}" name="PivotTable14" cacheId="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>
  <location ref="I12:J16" firstHeaderRow="1" firstDataRow="1" firstDataCol="1"/>
  <pivotFields count="6">
    <pivotField compact="0" outline="0" showAll="0" defaultSubtotal="0"/>
    <pivotField compact="0" numFmtId="14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dataField="1" compact="0" outline="0" showAll="0" defaultSubtotal="0">
      <items count="4">
        <item x="0"/>
        <item x="2"/>
        <item x="3"/>
        <item x="1"/>
      </items>
    </pivotField>
  </pivotFields>
  <rowFields count="1">
    <field x="5"/>
  </rowFields>
  <rowItems count="4">
    <i>
      <x/>
    </i>
    <i>
      <x v="1"/>
    </i>
    <i>
      <x v="2"/>
    </i>
    <i>
      <x v="3"/>
    </i>
  </rowItems>
  <colItems count="1">
    <i/>
  </colItems>
  <dataFields count="1">
    <dataField name="Count of Runner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28B7449-654E-49AB-9C49-40F0DE48DDAD}" name="PivotTable13" cacheId="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>
  <location ref="I3:J9" firstHeaderRow="1" firstDataRow="1" firstDataCol="1"/>
  <pivotFields count="6">
    <pivotField compact="0" outline="0" showAll="0" defaultSubtotal="0"/>
    <pivotField compact="0" numFmtId="14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6">
        <item x="2"/>
        <item x="3"/>
        <item x="5"/>
        <item x="4"/>
        <item x="0"/>
        <item x="1"/>
      </items>
    </pivotField>
    <pivotField dataField="1" compact="0" outline="0" showAll="0" defaultSubtotal="0"/>
  </pivotFields>
  <rowFields count="1">
    <field x="4"/>
  </rowFields>
  <rowItems count="6">
    <i>
      <x/>
    </i>
    <i>
      <x v="1"/>
    </i>
    <i>
      <x v="2"/>
    </i>
    <i>
      <x v="3"/>
    </i>
    <i>
      <x v="4"/>
    </i>
    <i>
      <x v="5"/>
    </i>
  </rowItems>
  <colItems count="1">
    <i/>
  </colItems>
  <dataFields count="1">
    <dataField name="Count of Runner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A87C25D-26D0-41CF-8812-53B8EA041E15}" name="PivotTable2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5">
  <location ref="K15:L21" firstHeaderRow="1" firstDataRow="1" firstDataCol="1"/>
  <pivotFields count="12">
    <pivotField axis="axisRow" compact="0" outline="0" showAll="0" defaultSubtotal="0">
      <items count="6">
        <item x="3"/>
        <item x="5"/>
        <item x="1"/>
        <item x="0"/>
        <item x="2"/>
        <item x="4"/>
      </items>
    </pivotField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1">
    <field x="0"/>
  </rowFields>
  <rowItems count="6">
    <i>
      <x/>
    </i>
    <i>
      <x v="1"/>
    </i>
    <i>
      <x v="2"/>
    </i>
    <i>
      <x v="3"/>
    </i>
    <i>
      <x v="4"/>
    </i>
    <i>
      <x v="5"/>
    </i>
  </rowItems>
  <colItems count="1">
    <i/>
  </colItems>
  <dataFields count="1">
    <dataField name="Sum of win" fld="2" baseField="0" baseItem="0"/>
  </dataFields>
  <chartFormats count="21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3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3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3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3" format="6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3" format="7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4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9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4" format="10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4" format="1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4" format="12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4" format="13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4" format="14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2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2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2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2" format="6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CE23DF7-0BB7-426D-9014-A1756E4C609C}" name="PivotTable15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4">
  <location ref="K5:L11" firstHeaderRow="1" firstDataRow="1" firstDataCol="1" rowPageCount="1" colPageCount="1"/>
  <pivotFields count="12">
    <pivotField axis="axisRow" dataField="1" compact="0" outline="0" showAll="0" sortType="descending" defaultSubtotal="0">
      <items count="6">
        <item x="3"/>
        <item x="5"/>
        <item x="1"/>
        <item x="0"/>
        <item x="2"/>
        <item x="4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6">
        <item x="0"/>
        <item x="1"/>
        <item x="2"/>
        <item x="3"/>
        <item h="1" x="4"/>
        <item h="1" x="5"/>
      </items>
    </pivotField>
  </pivotFields>
  <rowFields count="1">
    <field x="0"/>
  </rowFields>
  <rowItems count="6">
    <i>
      <x v="4"/>
    </i>
    <i>
      <x v="1"/>
    </i>
    <i>
      <x/>
    </i>
    <i>
      <x v="5"/>
    </i>
    <i>
      <x v="3"/>
    </i>
    <i>
      <x v="2"/>
    </i>
  </rowItems>
  <colItems count="1">
    <i/>
  </colItems>
  <pageFields count="1">
    <pageField fld="11" hier="-1"/>
  </pageFields>
  <dataFields count="1">
    <dataField name="Count of team" fld="0" subtotal="count" baseField="0" baseItem="0"/>
  </dataFields>
  <chartFormats count="8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3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3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3" format="6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3" format="7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3" format="8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FFC1627-B7F4-43C6-AF05-AAB644286E06}" name="PivotTable3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>
  <location ref="A13:H20" firstHeaderRow="1" firstDataRow="2" firstDataCol="1"/>
  <pivotFields count="12">
    <pivotField axis="axisRow" compact="0" outline="0" showAll="0" defaultSubtotal="0">
      <items count="6">
        <item x="3"/>
        <item x="5"/>
        <item x="1"/>
        <item x="0"/>
        <item x="2"/>
        <item x="4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Col" compact="0" outline="0" showAll="0" defaultSubtotal="0">
      <items count="7">
        <item x="6"/>
        <item x="5"/>
        <item x="4"/>
        <item x="3"/>
        <item x="2"/>
        <item x="1"/>
        <item x="0"/>
      </items>
    </pivotField>
    <pivotField compact="0" outline="0" showAll="0" defaultSubtotal="0"/>
  </pivotFields>
  <rowFields count="1">
    <field x="0"/>
  </rowFields>
  <rowItems count="6">
    <i>
      <x/>
    </i>
    <i>
      <x v="1"/>
    </i>
    <i>
      <x v="2"/>
    </i>
    <i>
      <x v="3"/>
    </i>
    <i>
      <x v="4"/>
    </i>
    <i>
      <x v="5"/>
    </i>
  </rowItems>
  <colFields count="1">
    <field x="10"/>
  </colFields>
  <colItems count="7">
    <i>
      <x/>
    </i>
    <i>
      <x v="1"/>
    </i>
    <i>
      <x v="2"/>
    </i>
    <i>
      <x v="3"/>
    </i>
    <i>
      <x v="4"/>
    </i>
    <i>
      <x v="5"/>
    </i>
    <i>
      <x v="6"/>
    </i>
  </colItems>
  <dataFields count="1">
    <dataField name="Sum of points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460ACB5-B106-4D7E-97B0-7D560C27CDA1}" name="PivotTable1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>
  <location ref="A3:H10" firstHeaderRow="1" firstDataRow="2" firstDataCol="1"/>
  <pivotFields count="12">
    <pivotField axis="axisRow" compact="0" outline="0" showAll="0" defaultSubtotal="0">
      <items count="6">
        <item x="3"/>
        <item x="5"/>
        <item x="1"/>
        <item x="0"/>
        <item x="2"/>
        <item x="4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Col" compact="0" outline="0" showAll="0" defaultSubtotal="0">
      <items count="7"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1">
    <field x="0"/>
  </rowFields>
  <rowItems count="6">
    <i>
      <x/>
    </i>
    <i>
      <x v="1"/>
    </i>
    <i>
      <x v="2"/>
    </i>
    <i>
      <x v="3"/>
    </i>
    <i>
      <x v="4"/>
    </i>
    <i>
      <x v="5"/>
    </i>
  </rowItems>
  <colFields count="1">
    <field x="10"/>
  </colFields>
  <colItems count="7">
    <i>
      <x/>
    </i>
    <i>
      <x v="1"/>
    </i>
    <i>
      <x v="2"/>
    </i>
    <i>
      <x v="3"/>
    </i>
    <i>
      <x v="4"/>
    </i>
    <i>
      <x v="5"/>
    </i>
    <i>
      <x v="6"/>
    </i>
  </colItems>
  <dataFields count="1">
    <dataField name="Sum of rank" fld="1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937A60E6-4B3C-4887-AA75-0E0C0E0E2134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season" tableColumnId="1"/>
      <queryTableField id="2" name="date" tableColumnId="2"/>
      <queryTableField id="3" name="Team_1" tableColumnId="3"/>
      <queryTableField id="4" name="Team_2" tableColumnId="4"/>
      <queryTableField id="5" name="Winner" tableColumnId="5"/>
      <queryTableField id="6" dataBound="0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7EBD55A-8E0F-40DC-8729-16DA47D6BE11}" autoFormatId="16" applyNumberFormats="0" applyBorderFormats="0" applyFontFormats="0" applyPatternFormats="0" applyAlignmentFormats="0" applyWidthHeightFormats="0">
  <queryTableRefresh nextId="13">
    <queryTableFields count="9">
      <queryTableField id="1" name="Column1" tableColumnId="1"/>
      <queryTableField id="2" name="Team_1" tableColumnId="2"/>
      <queryTableField id="3" name="Team_2" tableColumnId="3"/>
      <queryTableField id="4" name="Winner" tableColumnId="4"/>
      <queryTableField id="5" name="Margin" tableColumnId="5"/>
      <queryTableField id="11" dataBound="0" tableColumnId="11"/>
      <queryTableField id="7" name="Ground" tableColumnId="7"/>
      <queryTableField id="8" name="Match_date" tableColumnId="8"/>
      <queryTableField id="9" name="Season" tableColumnId="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3CFEB12-97C0-4AF6-8361-DCC143C5D652}" autoFormatId="16" applyNumberFormats="0" applyBorderFormats="0" applyFontFormats="0" applyPatternFormats="0" applyAlignmentFormats="0" applyWidthHeightFormats="0">
  <queryTableRefresh nextId="13">
    <queryTableFields count="12">
      <queryTableField id="1" name="team" tableColumnId="1"/>
      <queryTableField id="2" name="matches" tableColumnId="2"/>
      <queryTableField id="3" name="win" tableColumnId="3"/>
      <queryTableField id="4" name="loss" tableColumnId="4"/>
      <queryTableField id="5" name="tie" tableColumnId="5"/>
      <queryTableField id="6" name="no_result" tableColumnId="6"/>
      <queryTableField id="7" name="points" tableColumnId="7"/>
      <queryTableField id="8" name="nrr" tableColumnId="8"/>
      <queryTableField id="9" name="for" tableColumnId="9"/>
      <queryTableField id="10" name="against" tableColumnId="10"/>
      <queryTableField id="11" name="season" tableColumnId="11"/>
      <queryTableField id="12" name="rank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2CAA3E-FBD9-499A-8A4B-EC2C941A633B}" name="winner" displayName="winner" ref="A1:F8" tableType="queryTable" totalsRowShown="0">
  <autoFilter ref="A1:F8" xr:uid="{002CAA3E-FBD9-499A-8A4B-EC2C941A633B}"/>
  <tableColumns count="6">
    <tableColumn id="1" xr3:uid="{D86767AF-E915-4F92-B014-9159DE98F045}" uniqueName="1" name="season" queryTableFieldId="1" dataDxfId="23"/>
    <tableColumn id="2" xr3:uid="{9E5A9ADF-B81D-4FB1-9FF0-609567EE11F4}" uniqueName="2" name="date" queryTableFieldId="2" dataDxfId="22"/>
    <tableColumn id="3" xr3:uid="{58B518E3-E429-41A0-9095-60EE2F304833}" uniqueName="3" name="Team_1" queryTableFieldId="3" dataDxfId="21"/>
    <tableColumn id="4" xr3:uid="{F85EE89C-D309-4625-B5DC-E236ACDCDDA3}" uniqueName="4" name="Team_2" queryTableFieldId="4" dataDxfId="20"/>
    <tableColumn id="5" xr3:uid="{644BD95F-9C9D-435F-993D-0D883E2E4B05}" uniqueName="5" name="Winner" queryTableFieldId="5" dataDxfId="19"/>
    <tableColumn id="6" xr3:uid="{AC5AA939-88CD-44EF-9CD7-428E032B45C5}" uniqueName="6" name="Runner" queryTableFieldId="6" dataDxfId="18">
      <calculatedColumnFormula>IF(winner[[#This Row],[Winner]]=winner[[#This Row],[Team_1]],winner[[#This Row],[Team_2]],winner[[#This Row],[Team_1]])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F6B3C63-5B8B-4767-9F58-985B0459795F}" name="Table6" displayName="Table6" ref="L12:M16" totalsRowShown="0">
  <autoFilter ref="L12:M16" xr:uid="{6F6B3C63-5B8B-4767-9F58-985B0459795F}"/>
  <tableColumns count="2">
    <tableColumn id="1" xr3:uid="{AE746B4A-EC23-4B5F-AFF9-70040FC6B748}" name="Column1"/>
    <tableColumn id="2" xr3:uid="{50F7F51C-CCF5-46FD-96B6-3442DBEF7F73}" name="Column2" dataDxfId="1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EEB3490-C478-46B4-B0CF-6EA09636213D}" name="Table7" displayName="Table7" ref="L3:M9" totalsRowShown="0">
  <autoFilter ref="L3:M9" xr:uid="{DEEB3490-C478-46B4-B0CF-6EA09636213D}"/>
  <tableColumns count="2">
    <tableColumn id="1" xr3:uid="{51942D6D-DA83-4C21-9985-096CAFCD758E}" name="team"/>
    <tableColumn id="2" xr3:uid="{37B39872-602C-4D57-BBA5-5BC211A1ED10}" name="win" dataDxfId="1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0BB23E-77E6-446A-B2AF-946582F5A8F3}" name="matches" displayName="matches" ref="A1:I222" tableType="queryTable" totalsRowShown="0">
  <autoFilter ref="A1:I222" xr:uid="{4B0BB23E-77E6-446A-B2AF-946582F5A8F3}"/>
  <tableColumns count="9">
    <tableColumn id="1" xr3:uid="{BB2E147D-F1BF-4935-9A3E-5A4651BCD8EC}" uniqueName="1" name="Column1" queryTableFieldId="1"/>
    <tableColumn id="2" xr3:uid="{E151F4F7-BF64-49C0-BA1F-02CB9F2C6BED}" uniqueName="2" name="Team_1" queryTableFieldId="2" dataDxfId="15"/>
    <tableColumn id="3" xr3:uid="{C45FE362-8C28-46B7-9A4E-E62B8DD08B9F}" uniqueName="3" name="Team_2" queryTableFieldId="3" dataDxfId="14"/>
    <tableColumn id="4" xr3:uid="{08F54A63-91DA-4E38-B6C9-ADAC5EF7BF34}" uniqueName="4" name="Winner" queryTableFieldId="4" dataDxfId="13"/>
    <tableColumn id="5" xr3:uid="{8B8D81BA-BA28-4351-883C-6B766288817E}" uniqueName="5" name="Margin" queryTableFieldId="5" dataDxfId="12"/>
    <tableColumn id="11" xr3:uid="{8D825959-1BC0-4921-A2FA-58A70A81FA31}" uniqueName="11" name="wkts_or_runs" queryTableFieldId="11" dataDxfId="11"/>
    <tableColumn id="7" xr3:uid="{43E80EF3-A90C-41EF-83FA-CF669FCC7225}" uniqueName="7" name="Ground" queryTableFieldId="7" dataDxfId="10"/>
    <tableColumn id="8" xr3:uid="{5159701C-9FDB-49D3-81DF-702C452C37C9}" uniqueName="8" name="Match_date" queryTableFieldId="8" dataDxfId="9"/>
    <tableColumn id="9" xr3:uid="{C85D1770-423F-4B3A-A65D-749F78E150DA}" uniqueName="9" name="Season" queryTableFieldId="9" dataDxfId="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2E0B320-E335-4847-9548-AFE44C18BE5B}" name="Table3" displayName="Table3" ref="K4:L11" totalsRowShown="0" dataDxfId="7" tableBorderDxfId="6">
  <autoFilter ref="K4:L11" xr:uid="{A2E0B320-E335-4847-9548-AFE44C18BE5B}"/>
  <tableColumns count="2">
    <tableColumn id="1" xr3:uid="{719C3FB0-77C0-4E97-B583-396B9DAB630E}" name="season" dataDxfId="5"/>
    <tableColumn id="2" xr3:uid="{E9888AC8-98B9-442F-966D-7969BA725248}" name="date" dataDxfId="4">
      <calculatedColumnFormula array="1">MAX(IF(matches[Season]=Table3[[#This Row],[season]],matches[Match_date]))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403D1DC-8AA6-4C38-B14E-1582122BB6A9}" name="points" displayName="points" ref="A1:L41" tableType="queryTable" totalsRowShown="0">
  <autoFilter ref="A1:L41" xr:uid="{4403D1DC-8AA6-4C38-B14E-1582122BB6A9}"/>
  <tableColumns count="12">
    <tableColumn id="1" xr3:uid="{97AE7E91-4B9E-493D-9441-F92C086251CF}" uniqueName="1" name="team" queryTableFieldId="1" dataDxfId="3"/>
    <tableColumn id="2" xr3:uid="{B5D86362-E3C8-46C1-96D9-08C908D49739}" uniqueName="2" name="matches" queryTableFieldId="2"/>
    <tableColumn id="3" xr3:uid="{52AB9B7B-1490-492A-AD90-0D1A03A2F385}" uniqueName="3" name="win" queryTableFieldId="3"/>
    <tableColumn id="4" xr3:uid="{5F584649-7278-4B8C-834A-6C8F2400331C}" uniqueName="4" name="loss" queryTableFieldId="4"/>
    <tableColumn id="5" xr3:uid="{A6909102-5593-425E-ABB8-D0765E06CD80}" uniqueName="5" name="tie" queryTableFieldId="5"/>
    <tableColumn id="6" xr3:uid="{ABB9F214-9769-40CA-A0AA-ED147149B956}" uniqueName="6" name="no_result" queryTableFieldId="6"/>
    <tableColumn id="7" xr3:uid="{8FC4DB4B-95A4-4FFB-A96A-0E2904706232}" uniqueName="7" name="points" queryTableFieldId="7"/>
    <tableColumn id="8" xr3:uid="{1396F599-BBC9-4607-BE71-263250566838}" uniqueName="8" name="nrr" queryTableFieldId="8"/>
    <tableColumn id="9" xr3:uid="{A014DFFB-5888-4EB0-B3DF-08E71CE8E884}" uniqueName="9" name="for" queryTableFieldId="9" dataDxfId="2"/>
    <tableColumn id="10" xr3:uid="{8B0CCE59-1696-47FF-819D-C197B40C16F2}" uniqueName="10" name="against" queryTableFieldId="10" dataDxfId="1"/>
    <tableColumn id="11" xr3:uid="{78595107-984A-4886-AAD5-AF372F25974A}" uniqueName="11" name="season" queryTableFieldId="11" dataDxfId="0"/>
    <tableColumn id="12" xr3:uid="{080DA2C8-78BF-4CCC-9EDA-D2D3F158436A}" uniqueName="12" name="rank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table" Target="../tables/table3.xml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5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Relationship Id="rId5" Type="http://schemas.openxmlformats.org/officeDocument/2006/relationships/drawing" Target="../drawings/drawing3.xml"/><Relationship Id="rId4" Type="http://schemas.openxmlformats.org/officeDocument/2006/relationships/pivotTable" Target="../pivotTables/pivotTable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B68F7-37C7-4678-8F6E-69F88EFE859F}">
  <dimension ref="A1:M16"/>
  <sheetViews>
    <sheetView topLeftCell="B1" workbookViewId="0">
      <selection activeCell="H7" sqref="H7"/>
    </sheetView>
  </sheetViews>
  <sheetFormatPr defaultRowHeight="14.5" x14ac:dyDescent="0.35"/>
  <cols>
    <col min="1" max="1" width="9.6328125" bestFit="1" customWidth="1"/>
    <col min="2" max="2" width="10.453125" bestFit="1" customWidth="1"/>
    <col min="3" max="4" width="9.7265625" bestFit="1" customWidth="1"/>
    <col min="5" max="6" width="9.36328125" bestFit="1" customWidth="1"/>
    <col min="7" max="7" width="5.36328125" bestFit="1" customWidth="1"/>
    <col min="8" max="8" width="10.7265625" bestFit="1" customWidth="1"/>
    <col min="9" max="9" width="9.36328125" bestFit="1" customWidth="1"/>
    <col min="10" max="11" width="14.7265625" bestFit="1" customWidth="1"/>
    <col min="12" max="13" width="10.26953125" customWidth="1"/>
  </cols>
  <sheetData>
    <row r="1" spans="1:13" x14ac:dyDescent="0.35">
      <c r="A1" t="s">
        <v>43</v>
      </c>
      <c r="B1" t="s">
        <v>133</v>
      </c>
      <c r="C1" t="s">
        <v>1</v>
      </c>
      <c r="D1" t="s">
        <v>2</v>
      </c>
      <c r="E1" t="s">
        <v>3</v>
      </c>
      <c r="F1" t="s">
        <v>134</v>
      </c>
    </row>
    <row r="2" spans="1:13" x14ac:dyDescent="0.35">
      <c r="A2" t="s">
        <v>12</v>
      </c>
      <c r="B2" s="1">
        <v>42423</v>
      </c>
      <c r="C2" t="s">
        <v>8</v>
      </c>
      <c r="D2" t="s">
        <v>9</v>
      </c>
      <c r="E2" t="s">
        <v>8</v>
      </c>
      <c r="F2" t="str">
        <f>IF(winner[[#This Row],[Winner]]=winner[[#This Row],[Team_1]],winner[[#This Row],[Team_2]],winner[[#This Row],[Team_1]])</f>
        <v>Gladiators</v>
      </c>
    </row>
    <row r="3" spans="1:13" x14ac:dyDescent="0.35">
      <c r="A3" t="s">
        <v>18</v>
      </c>
      <c r="B3" s="1">
        <v>42799</v>
      </c>
      <c r="C3" t="s">
        <v>15</v>
      </c>
      <c r="D3" t="s">
        <v>9</v>
      </c>
      <c r="E3" t="s">
        <v>15</v>
      </c>
      <c r="F3" t="str">
        <f>IF(winner[[#This Row],[Winner]]=winner[[#This Row],[Team_1]],winner[[#This Row],[Team_2]],winner[[#This Row],[Team_1]])</f>
        <v>Gladiators</v>
      </c>
      <c r="I3" s="2" t="s">
        <v>3</v>
      </c>
      <c r="J3" t="s">
        <v>142</v>
      </c>
      <c r="L3" t="s">
        <v>33</v>
      </c>
      <c r="M3" t="s">
        <v>35</v>
      </c>
    </row>
    <row r="4" spans="1:13" x14ac:dyDescent="0.35">
      <c r="A4" t="s">
        <v>22</v>
      </c>
      <c r="B4" s="1">
        <v>43184</v>
      </c>
      <c r="C4" t="s">
        <v>8</v>
      </c>
      <c r="D4" t="s">
        <v>15</v>
      </c>
      <c r="E4" t="s">
        <v>8</v>
      </c>
      <c r="F4" t="str">
        <f>IF(winner[[#This Row],[Winner]]=winner[[#This Row],[Team_1]],winner[[#This Row],[Team_2]],winner[[#This Row],[Team_1]])</f>
        <v>Zalmi</v>
      </c>
      <c r="I4" t="s">
        <v>9</v>
      </c>
      <c r="J4">
        <v>1</v>
      </c>
      <c r="L4" t="s">
        <v>9</v>
      </c>
      <c r="M4">
        <v>1</v>
      </c>
    </row>
    <row r="5" spans="1:13" x14ac:dyDescent="0.35">
      <c r="A5" t="s">
        <v>25</v>
      </c>
      <c r="B5" s="1">
        <v>43541</v>
      </c>
      <c r="C5" t="s">
        <v>9</v>
      </c>
      <c r="D5" t="s">
        <v>15</v>
      </c>
      <c r="E5" t="s">
        <v>9</v>
      </c>
      <c r="F5" t="str">
        <f>IF(winner[[#This Row],[Winner]]=winner[[#This Row],[Team_1]],winner[[#This Row],[Team_2]],winner[[#This Row],[Team_1]])</f>
        <v>Zalmi</v>
      </c>
      <c r="I5" t="s">
        <v>13</v>
      </c>
      <c r="J5">
        <v>1</v>
      </c>
      <c r="L5" t="s">
        <v>13</v>
      </c>
      <c r="M5">
        <v>1</v>
      </c>
    </row>
    <row r="6" spans="1:13" x14ac:dyDescent="0.35">
      <c r="A6" t="s">
        <v>27</v>
      </c>
      <c r="B6" s="1">
        <v>44152</v>
      </c>
      <c r="C6" t="s">
        <v>13</v>
      </c>
      <c r="D6" t="s">
        <v>14</v>
      </c>
      <c r="E6" t="s">
        <v>13</v>
      </c>
      <c r="F6" t="str">
        <f>IF(winner[[#This Row],[Winner]]=winner[[#This Row],[Team_1]],winner[[#This Row],[Team_2]],winner[[#This Row],[Team_1]])</f>
        <v>Qalandars</v>
      </c>
      <c r="I6" t="s">
        <v>14</v>
      </c>
      <c r="J6">
        <v>1</v>
      </c>
      <c r="L6" t="s">
        <v>14</v>
      </c>
      <c r="M6">
        <v>1</v>
      </c>
    </row>
    <row r="7" spans="1:13" x14ac:dyDescent="0.35">
      <c r="A7" t="s">
        <v>31</v>
      </c>
      <c r="B7" s="1">
        <v>44371</v>
      </c>
      <c r="C7" t="s">
        <v>21</v>
      </c>
      <c r="D7" t="s">
        <v>15</v>
      </c>
      <c r="E7" t="s">
        <v>21</v>
      </c>
      <c r="F7" t="str">
        <f>IF(winner[[#This Row],[Winner]]=winner[[#This Row],[Team_1]],winner[[#This Row],[Team_2]],winner[[#This Row],[Team_1]])</f>
        <v>Zalmi</v>
      </c>
      <c r="I7" t="s">
        <v>21</v>
      </c>
      <c r="J7">
        <v>1</v>
      </c>
      <c r="L7" t="s">
        <v>21</v>
      </c>
      <c r="M7">
        <v>1</v>
      </c>
    </row>
    <row r="8" spans="1:13" x14ac:dyDescent="0.35">
      <c r="A8" t="s">
        <v>32</v>
      </c>
      <c r="B8" s="1">
        <v>44619</v>
      </c>
      <c r="C8" t="s">
        <v>14</v>
      </c>
      <c r="D8" t="s">
        <v>21</v>
      </c>
      <c r="E8" t="s">
        <v>14</v>
      </c>
      <c r="F8" t="str">
        <f>IF(winner[[#This Row],[Winner]]=winner[[#This Row],[Team_1]],winner[[#This Row],[Team_2]],winner[[#This Row],[Team_1]])</f>
        <v>Sultans</v>
      </c>
      <c r="I8" t="s">
        <v>8</v>
      </c>
      <c r="J8">
        <v>2</v>
      </c>
      <c r="L8" t="s">
        <v>8</v>
      </c>
      <c r="M8">
        <v>2</v>
      </c>
    </row>
    <row r="9" spans="1:13" x14ac:dyDescent="0.35">
      <c r="I9" t="s">
        <v>15</v>
      </c>
      <c r="J9">
        <v>1</v>
      </c>
      <c r="L9" t="s">
        <v>15</v>
      </c>
      <c r="M9">
        <v>1</v>
      </c>
    </row>
    <row r="12" spans="1:13" x14ac:dyDescent="0.35">
      <c r="I12" s="2" t="s">
        <v>134</v>
      </c>
      <c r="J12" t="s">
        <v>142</v>
      </c>
      <c r="L12" t="s">
        <v>0</v>
      </c>
      <c r="M12" t="s">
        <v>135</v>
      </c>
    </row>
    <row r="13" spans="1:13" x14ac:dyDescent="0.35">
      <c r="I13" t="s">
        <v>9</v>
      </c>
      <c r="J13">
        <v>2</v>
      </c>
      <c r="L13" t="s">
        <v>9</v>
      </c>
      <c r="M13">
        <v>2</v>
      </c>
    </row>
    <row r="14" spans="1:13" x14ac:dyDescent="0.35">
      <c r="I14" t="s">
        <v>14</v>
      </c>
      <c r="J14">
        <v>1</v>
      </c>
      <c r="L14" t="s">
        <v>14</v>
      </c>
      <c r="M14">
        <v>1</v>
      </c>
    </row>
    <row r="15" spans="1:13" x14ac:dyDescent="0.35">
      <c r="I15" t="s">
        <v>21</v>
      </c>
      <c r="J15">
        <v>1</v>
      </c>
      <c r="L15" t="s">
        <v>21</v>
      </c>
      <c r="M15">
        <v>1</v>
      </c>
    </row>
    <row r="16" spans="1:13" x14ac:dyDescent="0.35">
      <c r="I16" t="s">
        <v>15</v>
      </c>
      <c r="J16">
        <v>3</v>
      </c>
      <c r="L16" t="s">
        <v>15</v>
      </c>
      <c r="M16">
        <v>3</v>
      </c>
    </row>
  </sheetData>
  <pageMargins left="0.7" right="0.7" top="0.75" bottom="0.75" header="0.3" footer="0.3"/>
  <drawing r:id="rId3"/>
  <tableParts count="3"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D1DA7-232F-4406-AD43-66A532442367}">
  <dimension ref="A1:T222"/>
  <sheetViews>
    <sheetView topLeftCell="E1" workbookViewId="0">
      <selection activeCell="M27" activeCellId="1" sqref="K27:K32 M27:M32"/>
    </sheetView>
  </sheetViews>
  <sheetFormatPr defaultRowHeight="14.5" x14ac:dyDescent="0.35"/>
  <cols>
    <col min="1" max="1" width="10.54296875" bestFit="1" customWidth="1"/>
    <col min="2" max="3" width="9.7265625" bestFit="1" customWidth="1"/>
    <col min="4" max="4" width="10.453125" bestFit="1" customWidth="1"/>
    <col min="5" max="5" width="9.453125" style="11" bestFit="1" customWidth="1"/>
    <col min="6" max="6" width="9.453125" customWidth="1"/>
    <col min="7" max="7" width="10.81640625" bestFit="1" customWidth="1"/>
    <col min="8" max="8" width="13.26953125" bestFit="1" customWidth="1"/>
    <col min="9" max="9" width="9.7265625" style="1" bestFit="1" customWidth="1"/>
    <col min="10" max="10" width="9.7265625" customWidth="1"/>
    <col min="11" max="11" width="16.1796875" bestFit="1" customWidth="1"/>
    <col min="12" max="12" width="14.6328125" bestFit="1" customWidth="1"/>
    <col min="13" max="13" width="11.81640625" style="1" bestFit="1" customWidth="1"/>
    <col min="14" max="14" width="6.7265625" bestFit="1" customWidth="1"/>
    <col min="15" max="15" width="10.7265625" bestFit="1" customWidth="1"/>
    <col min="16" max="16" width="7.08984375" bestFit="1" customWidth="1"/>
    <col min="17" max="17" width="10.08984375" bestFit="1" customWidth="1"/>
    <col min="18" max="18" width="11.1796875" bestFit="1" customWidth="1"/>
    <col min="19" max="19" width="7.08984375" bestFit="1" customWidth="1"/>
    <col min="20" max="20" width="8.7265625" bestFit="1" customWidth="1"/>
    <col min="21" max="21" width="7.08984375" bestFit="1" customWidth="1"/>
    <col min="22" max="22" width="6.7265625" bestFit="1" customWidth="1"/>
    <col min="23" max="23" width="8.26953125" bestFit="1" customWidth="1"/>
    <col min="24" max="24" width="7.08984375" bestFit="1" customWidth="1"/>
    <col min="25" max="25" width="7.1796875" bestFit="1" customWidth="1"/>
    <col min="26" max="26" width="7.08984375" bestFit="1" customWidth="1"/>
    <col min="27" max="27" width="8.5429687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s="11" t="s">
        <v>4</v>
      </c>
      <c r="F1" t="s">
        <v>136</v>
      </c>
      <c r="G1" t="s">
        <v>5</v>
      </c>
      <c r="H1" s="1" t="s">
        <v>6</v>
      </c>
      <c r="I1" t="s">
        <v>7</v>
      </c>
      <c r="L1" s="1"/>
      <c r="M1"/>
    </row>
    <row r="2" spans="1:13" x14ac:dyDescent="0.35">
      <c r="A2">
        <v>0</v>
      </c>
      <c r="B2" t="s">
        <v>8</v>
      </c>
      <c r="C2" t="s">
        <v>9</v>
      </c>
      <c r="D2" t="s">
        <v>9</v>
      </c>
      <c r="E2" s="11">
        <v>8</v>
      </c>
      <c r="F2" t="s">
        <v>10</v>
      </c>
      <c r="G2" t="s">
        <v>11</v>
      </c>
      <c r="H2" s="1">
        <v>42404</v>
      </c>
      <c r="I2" t="s">
        <v>12</v>
      </c>
      <c r="L2" s="1"/>
      <c r="M2"/>
    </row>
    <row r="3" spans="1:13" x14ac:dyDescent="0.35">
      <c r="A3">
        <v>1</v>
      </c>
      <c r="B3" t="s">
        <v>13</v>
      </c>
      <c r="C3" t="s">
        <v>14</v>
      </c>
      <c r="D3" t="s">
        <v>13</v>
      </c>
      <c r="E3" s="11">
        <v>7</v>
      </c>
      <c r="F3" t="s">
        <v>10</v>
      </c>
      <c r="G3" t="s">
        <v>11</v>
      </c>
      <c r="H3" s="1">
        <v>42405</v>
      </c>
      <c r="I3" t="s">
        <v>12</v>
      </c>
      <c r="L3" s="1"/>
      <c r="M3"/>
    </row>
    <row r="4" spans="1:13" x14ac:dyDescent="0.35">
      <c r="A4">
        <v>2</v>
      </c>
      <c r="B4" t="s">
        <v>15</v>
      </c>
      <c r="C4" t="s">
        <v>8</v>
      </c>
      <c r="D4" t="s">
        <v>15</v>
      </c>
      <c r="E4" s="11">
        <v>24</v>
      </c>
      <c r="F4" t="s">
        <v>16</v>
      </c>
      <c r="G4" t="s">
        <v>11</v>
      </c>
      <c r="H4" s="1">
        <v>42405</v>
      </c>
      <c r="I4" t="s">
        <v>12</v>
      </c>
      <c r="K4" t="s">
        <v>43</v>
      </c>
      <c r="L4" s="1" t="s">
        <v>133</v>
      </c>
      <c r="M4"/>
    </row>
    <row r="5" spans="1:13" x14ac:dyDescent="0.35">
      <c r="A5">
        <v>3</v>
      </c>
      <c r="B5" t="s">
        <v>9</v>
      </c>
      <c r="C5" t="s">
        <v>13</v>
      </c>
      <c r="D5" t="s">
        <v>9</v>
      </c>
      <c r="E5" s="11">
        <v>8</v>
      </c>
      <c r="F5" t="s">
        <v>10</v>
      </c>
      <c r="G5" t="s">
        <v>11</v>
      </c>
      <c r="H5" s="1">
        <v>42406</v>
      </c>
      <c r="I5" t="s">
        <v>12</v>
      </c>
      <c r="K5" s="5" t="s">
        <v>12</v>
      </c>
      <c r="L5" s="7">
        <f t="array" ref="L5">MAX(IF(matches[Season]=Table3[[#This Row],[season]],matches[Match_date]))</f>
        <v>42423</v>
      </c>
      <c r="M5"/>
    </row>
    <row r="6" spans="1:13" x14ac:dyDescent="0.35">
      <c r="A6">
        <v>4</v>
      </c>
      <c r="B6" t="s">
        <v>14</v>
      </c>
      <c r="C6" t="s">
        <v>15</v>
      </c>
      <c r="D6" t="s">
        <v>15</v>
      </c>
      <c r="E6" s="11">
        <v>9</v>
      </c>
      <c r="F6" t="s">
        <v>10</v>
      </c>
      <c r="G6" t="s">
        <v>11</v>
      </c>
      <c r="H6" s="1">
        <v>42406</v>
      </c>
      <c r="I6" t="s">
        <v>12</v>
      </c>
      <c r="K6" s="5" t="s">
        <v>18</v>
      </c>
      <c r="L6" s="8">
        <f t="array" ref="L6">MAX(IF(matches[Season]=Table3[[#This Row],[season]],matches[Match_date]))</f>
        <v>42799</v>
      </c>
      <c r="M6"/>
    </row>
    <row r="7" spans="1:13" x14ac:dyDescent="0.35">
      <c r="A7">
        <v>5</v>
      </c>
      <c r="B7" t="s">
        <v>8</v>
      </c>
      <c r="C7" t="s">
        <v>13</v>
      </c>
      <c r="D7" t="s">
        <v>8</v>
      </c>
      <c r="E7" s="11">
        <v>2</v>
      </c>
      <c r="F7" t="s">
        <v>16</v>
      </c>
      <c r="G7" t="s">
        <v>11</v>
      </c>
      <c r="H7" s="1">
        <v>42407</v>
      </c>
      <c r="I7" t="s">
        <v>12</v>
      </c>
      <c r="K7" s="5" t="s">
        <v>22</v>
      </c>
      <c r="L7" s="8">
        <f t="array" ref="L7">MAX(IF(matches[Season]=Table3[[#This Row],[season]],matches[Match_date]))</f>
        <v>43184</v>
      </c>
      <c r="M7"/>
    </row>
    <row r="8" spans="1:13" x14ac:dyDescent="0.35">
      <c r="A8">
        <v>6</v>
      </c>
      <c r="B8" t="s">
        <v>9</v>
      </c>
      <c r="C8" t="s">
        <v>15</v>
      </c>
      <c r="D8" t="s">
        <v>9</v>
      </c>
      <c r="E8" s="11">
        <v>3</v>
      </c>
      <c r="F8" t="s">
        <v>10</v>
      </c>
      <c r="G8" t="s">
        <v>11</v>
      </c>
      <c r="H8" s="1">
        <v>42407</v>
      </c>
      <c r="I8" t="s">
        <v>12</v>
      </c>
      <c r="K8" s="5" t="s">
        <v>25</v>
      </c>
      <c r="L8" s="8">
        <f t="array" ref="L8">MAX(IF(matches[Season]=Table3[[#This Row],[season]],matches[Match_date]))</f>
        <v>43541</v>
      </c>
      <c r="M8"/>
    </row>
    <row r="9" spans="1:13" x14ac:dyDescent="0.35">
      <c r="A9">
        <v>7</v>
      </c>
      <c r="B9" t="s">
        <v>14</v>
      </c>
      <c r="C9" t="s">
        <v>9</v>
      </c>
      <c r="D9" t="s">
        <v>14</v>
      </c>
      <c r="E9" s="11">
        <v>63</v>
      </c>
      <c r="F9" t="s">
        <v>16</v>
      </c>
      <c r="G9" t="s">
        <v>11</v>
      </c>
      <c r="H9" s="1">
        <v>42408</v>
      </c>
      <c r="I9" t="s">
        <v>12</v>
      </c>
      <c r="K9" s="5" t="s">
        <v>27</v>
      </c>
      <c r="L9" s="8">
        <f t="array" ref="L9">MAX(IF(matches[Season]=Table3[[#This Row],[season]],matches[Match_date]))</f>
        <v>44152</v>
      </c>
      <c r="M9"/>
    </row>
    <row r="10" spans="1:13" x14ac:dyDescent="0.35">
      <c r="A10">
        <v>8</v>
      </c>
      <c r="B10" t="s">
        <v>8</v>
      </c>
      <c r="C10" t="s">
        <v>14</v>
      </c>
      <c r="D10" t="s">
        <v>8</v>
      </c>
      <c r="E10" s="11">
        <v>8</v>
      </c>
      <c r="F10" t="s">
        <v>10</v>
      </c>
      <c r="G10" t="s">
        <v>17</v>
      </c>
      <c r="H10" s="1">
        <v>42410</v>
      </c>
      <c r="I10" t="s">
        <v>12</v>
      </c>
      <c r="K10" s="5" t="s">
        <v>31</v>
      </c>
      <c r="L10" s="8">
        <f t="array" ref="L10">MAX(IF(matches[Season]=Table3[[#This Row],[season]],matches[Match_date]))</f>
        <v>44371</v>
      </c>
      <c r="M10"/>
    </row>
    <row r="11" spans="1:13" x14ac:dyDescent="0.35">
      <c r="A11">
        <v>9</v>
      </c>
      <c r="B11" t="s">
        <v>13</v>
      </c>
      <c r="C11" t="s">
        <v>15</v>
      </c>
      <c r="D11" t="s">
        <v>15</v>
      </c>
      <c r="E11" s="11">
        <v>3</v>
      </c>
      <c r="F11" t="s">
        <v>16</v>
      </c>
      <c r="G11" t="s">
        <v>17</v>
      </c>
      <c r="H11" s="1">
        <v>42411</v>
      </c>
      <c r="I11" t="s">
        <v>12</v>
      </c>
      <c r="K11" s="6" t="s">
        <v>32</v>
      </c>
      <c r="L11" s="9">
        <f t="array" ref="L11">MAX(IF(matches[Season]=Table3[[#This Row],[season]],matches[Match_date]))</f>
        <v>44619</v>
      </c>
      <c r="M11"/>
    </row>
    <row r="12" spans="1:13" x14ac:dyDescent="0.35">
      <c r="A12">
        <v>10</v>
      </c>
      <c r="B12" t="s">
        <v>8</v>
      </c>
      <c r="C12" t="s">
        <v>9</v>
      </c>
      <c r="D12" t="s">
        <v>9</v>
      </c>
      <c r="E12" s="11">
        <v>7</v>
      </c>
      <c r="F12" t="s">
        <v>10</v>
      </c>
      <c r="G12" t="s">
        <v>17</v>
      </c>
      <c r="H12" s="1">
        <v>42411</v>
      </c>
      <c r="I12" t="s">
        <v>12</v>
      </c>
      <c r="L12" s="1"/>
      <c r="M12"/>
    </row>
    <row r="13" spans="1:13" x14ac:dyDescent="0.35">
      <c r="A13">
        <v>11</v>
      </c>
      <c r="B13" t="s">
        <v>13</v>
      </c>
      <c r="C13" t="s">
        <v>14</v>
      </c>
      <c r="D13" t="s">
        <v>13</v>
      </c>
      <c r="E13" s="11">
        <v>27</v>
      </c>
      <c r="F13" t="s">
        <v>16</v>
      </c>
      <c r="G13" t="s">
        <v>17</v>
      </c>
      <c r="H13" s="1">
        <v>42412</v>
      </c>
      <c r="I13" t="s">
        <v>12</v>
      </c>
      <c r="L13" s="1"/>
      <c r="M13"/>
    </row>
    <row r="14" spans="1:13" x14ac:dyDescent="0.35">
      <c r="A14">
        <v>12</v>
      </c>
      <c r="B14" t="s">
        <v>8</v>
      </c>
      <c r="C14" t="s">
        <v>15</v>
      </c>
      <c r="D14" t="s">
        <v>15</v>
      </c>
      <c r="E14" s="11">
        <v>7</v>
      </c>
      <c r="F14" t="s">
        <v>10</v>
      </c>
      <c r="G14" t="s">
        <v>17</v>
      </c>
      <c r="H14" s="1">
        <v>42412</v>
      </c>
      <c r="I14" t="s">
        <v>12</v>
      </c>
      <c r="M14"/>
    </row>
    <row r="15" spans="1:13" x14ac:dyDescent="0.35">
      <c r="A15">
        <v>13</v>
      </c>
      <c r="B15" t="s">
        <v>13</v>
      </c>
      <c r="C15" t="s">
        <v>9</v>
      </c>
      <c r="D15" t="s">
        <v>9</v>
      </c>
      <c r="E15" s="11">
        <v>5</v>
      </c>
      <c r="F15" t="s">
        <v>10</v>
      </c>
      <c r="G15" t="s">
        <v>17</v>
      </c>
      <c r="H15" s="1">
        <v>42413</v>
      </c>
      <c r="I15" t="s">
        <v>12</v>
      </c>
      <c r="M15"/>
    </row>
    <row r="16" spans="1:13" x14ac:dyDescent="0.35">
      <c r="A16">
        <v>14</v>
      </c>
      <c r="B16" t="s">
        <v>14</v>
      </c>
      <c r="C16" t="s">
        <v>15</v>
      </c>
      <c r="D16" t="s">
        <v>14</v>
      </c>
      <c r="E16" s="11">
        <v>4</v>
      </c>
      <c r="F16" t="s">
        <v>16</v>
      </c>
      <c r="G16" t="s">
        <v>17</v>
      </c>
      <c r="H16" s="1">
        <v>42413</v>
      </c>
      <c r="I16" t="s">
        <v>12</v>
      </c>
      <c r="M16"/>
    </row>
    <row r="17" spans="1:20" x14ac:dyDescent="0.35">
      <c r="A17">
        <v>15</v>
      </c>
      <c r="B17" t="s">
        <v>8</v>
      </c>
      <c r="C17" t="s">
        <v>13</v>
      </c>
      <c r="D17" t="s">
        <v>8</v>
      </c>
      <c r="E17" s="11">
        <v>5</v>
      </c>
      <c r="F17" t="s">
        <v>10</v>
      </c>
      <c r="G17" t="s">
        <v>17</v>
      </c>
      <c r="H17" s="1">
        <v>42414</v>
      </c>
      <c r="I17" t="s">
        <v>12</v>
      </c>
      <c r="M17"/>
    </row>
    <row r="18" spans="1:20" x14ac:dyDescent="0.35">
      <c r="A18">
        <v>16</v>
      </c>
      <c r="B18" t="s">
        <v>9</v>
      </c>
      <c r="C18" t="s">
        <v>15</v>
      </c>
      <c r="D18" t="s">
        <v>15</v>
      </c>
      <c r="E18" s="11">
        <v>8</v>
      </c>
      <c r="F18" t="s">
        <v>10</v>
      </c>
      <c r="G18" t="s">
        <v>17</v>
      </c>
      <c r="H18" s="1">
        <v>42414</v>
      </c>
      <c r="I18" t="s">
        <v>12</v>
      </c>
      <c r="M18"/>
    </row>
    <row r="19" spans="1:20" x14ac:dyDescent="0.35">
      <c r="A19">
        <v>17</v>
      </c>
      <c r="B19" t="s">
        <v>14</v>
      </c>
      <c r="C19" t="s">
        <v>9</v>
      </c>
      <c r="D19" t="s">
        <v>9</v>
      </c>
      <c r="E19" s="11">
        <v>2</v>
      </c>
      <c r="F19" t="s">
        <v>10</v>
      </c>
      <c r="G19" t="s">
        <v>11</v>
      </c>
      <c r="H19" s="1">
        <v>42416</v>
      </c>
      <c r="I19" t="s">
        <v>12</v>
      </c>
      <c r="M19"/>
    </row>
    <row r="20" spans="1:20" x14ac:dyDescent="0.35">
      <c r="A20">
        <v>18</v>
      </c>
      <c r="B20" t="s">
        <v>13</v>
      </c>
      <c r="C20" t="s">
        <v>15</v>
      </c>
      <c r="D20" t="s">
        <v>15</v>
      </c>
      <c r="E20" s="11">
        <v>5</v>
      </c>
      <c r="F20" t="s">
        <v>10</v>
      </c>
      <c r="G20" t="s">
        <v>11</v>
      </c>
      <c r="H20" s="1">
        <v>42417</v>
      </c>
      <c r="I20" t="s">
        <v>12</v>
      </c>
      <c r="M20"/>
    </row>
    <row r="21" spans="1:20" x14ac:dyDescent="0.35">
      <c r="A21">
        <v>19</v>
      </c>
      <c r="B21" t="s">
        <v>8</v>
      </c>
      <c r="C21" t="s">
        <v>14</v>
      </c>
      <c r="D21" t="s">
        <v>8</v>
      </c>
      <c r="E21" s="11">
        <v>5</v>
      </c>
      <c r="F21" t="s">
        <v>10</v>
      </c>
      <c r="G21" t="s">
        <v>11</v>
      </c>
      <c r="H21" s="1">
        <v>42417</v>
      </c>
      <c r="I21" t="s">
        <v>12</v>
      </c>
      <c r="M21"/>
    </row>
    <row r="22" spans="1:20" x14ac:dyDescent="0.35">
      <c r="A22">
        <v>20</v>
      </c>
      <c r="B22" t="s">
        <v>15</v>
      </c>
      <c r="C22" t="s">
        <v>9</v>
      </c>
      <c r="D22" t="s">
        <v>9</v>
      </c>
      <c r="E22" s="11">
        <v>1</v>
      </c>
      <c r="F22" t="s">
        <v>16</v>
      </c>
      <c r="G22" t="s">
        <v>11</v>
      </c>
      <c r="H22" s="1">
        <v>42419</v>
      </c>
      <c r="I22" t="s">
        <v>12</v>
      </c>
      <c r="M22"/>
    </row>
    <row r="23" spans="1:20" x14ac:dyDescent="0.35">
      <c r="A23">
        <v>21</v>
      </c>
      <c r="B23" t="s">
        <v>8</v>
      </c>
      <c r="C23" t="s">
        <v>13</v>
      </c>
      <c r="D23" t="s">
        <v>8</v>
      </c>
      <c r="E23" s="11">
        <v>9</v>
      </c>
      <c r="F23" t="s">
        <v>10</v>
      </c>
      <c r="G23" t="s">
        <v>11</v>
      </c>
      <c r="H23" s="1">
        <v>42420</v>
      </c>
      <c r="I23" t="s">
        <v>12</v>
      </c>
      <c r="M23"/>
    </row>
    <row r="24" spans="1:20" x14ac:dyDescent="0.35">
      <c r="A24">
        <v>22</v>
      </c>
      <c r="B24" t="s">
        <v>8</v>
      </c>
      <c r="C24" t="s">
        <v>15</v>
      </c>
      <c r="D24" t="s">
        <v>8</v>
      </c>
      <c r="E24" s="11">
        <v>50</v>
      </c>
      <c r="F24" t="s">
        <v>16</v>
      </c>
      <c r="G24" t="s">
        <v>11</v>
      </c>
      <c r="H24" s="1">
        <v>42421</v>
      </c>
      <c r="I24" t="s">
        <v>12</v>
      </c>
      <c r="M24"/>
    </row>
    <row r="25" spans="1:20" x14ac:dyDescent="0.35">
      <c r="A25">
        <v>23</v>
      </c>
      <c r="B25" t="s">
        <v>8</v>
      </c>
      <c r="C25" t="s">
        <v>9</v>
      </c>
      <c r="D25" t="s">
        <v>8</v>
      </c>
      <c r="E25" s="11">
        <v>6</v>
      </c>
      <c r="F25" t="s">
        <v>10</v>
      </c>
      <c r="G25" t="s">
        <v>11</v>
      </c>
      <c r="H25" s="1">
        <v>42423</v>
      </c>
      <c r="I25" t="s">
        <v>12</v>
      </c>
      <c r="M25"/>
    </row>
    <row r="26" spans="1:20" x14ac:dyDescent="0.35">
      <c r="A26">
        <v>24</v>
      </c>
      <c r="B26" t="s">
        <v>8</v>
      </c>
      <c r="C26" t="s">
        <v>15</v>
      </c>
      <c r="D26" t="s">
        <v>8</v>
      </c>
      <c r="E26" s="11">
        <v>7</v>
      </c>
      <c r="F26" t="s">
        <v>10</v>
      </c>
      <c r="G26" t="s">
        <v>11</v>
      </c>
      <c r="H26" s="1">
        <v>42775</v>
      </c>
      <c r="I26" t="s">
        <v>18</v>
      </c>
      <c r="K26" s="3" t="s">
        <v>3</v>
      </c>
      <c r="L26" s="3" t="s">
        <v>16</v>
      </c>
      <c r="M26" s="3" t="s">
        <v>10</v>
      </c>
      <c r="N26" s="12" t="s">
        <v>137</v>
      </c>
      <c r="O26" s="12" t="s">
        <v>138</v>
      </c>
      <c r="P26" s="12" t="s">
        <v>139</v>
      </c>
      <c r="Q26" s="12" t="s">
        <v>140</v>
      </c>
      <c r="S26" s="12"/>
    </row>
    <row r="27" spans="1:20" x14ac:dyDescent="0.35">
      <c r="A27">
        <v>25</v>
      </c>
      <c r="B27" t="s">
        <v>14</v>
      </c>
      <c r="C27" t="s">
        <v>9</v>
      </c>
      <c r="D27" t="s">
        <v>9</v>
      </c>
      <c r="E27" s="11">
        <v>8</v>
      </c>
      <c r="F27" t="s">
        <v>16</v>
      </c>
      <c r="G27" t="s">
        <v>11</v>
      </c>
      <c r="H27" s="1">
        <v>42776</v>
      </c>
      <c r="I27" t="s">
        <v>18</v>
      </c>
      <c r="K27" t="s">
        <v>9</v>
      </c>
      <c r="L27" s="10">
        <v>21.444444444444443</v>
      </c>
      <c r="M27" s="10">
        <v>5.8518518518518521</v>
      </c>
      <c r="N27">
        <f>L27/MIN(L$27:L$32)</f>
        <v>1.0805340223944875</v>
      </c>
      <c r="O27">
        <f>M27/SUM(M$27:M$32)</f>
        <v>0.15982433020392714</v>
      </c>
      <c r="P27">
        <f>L27/MIN(L$27:L$32)</f>
        <v>1.0805340223944875</v>
      </c>
      <c r="Q27">
        <f>M27/MAX(M$27:M$32)</f>
        <v>0.87155240346729712</v>
      </c>
      <c r="R27">
        <v>3</v>
      </c>
      <c r="T27">
        <v>1.0000000000000001E-5</v>
      </c>
    </row>
    <row r="28" spans="1:20" x14ac:dyDescent="0.35">
      <c r="A28">
        <v>26</v>
      </c>
      <c r="B28" t="s">
        <v>13</v>
      </c>
      <c r="C28" t="s">
        <v>15</v>
      </c>
      <c r="D28" t="s">
        <v>15</v>
      </c>
      <c r="E28" s="11">
        <v>7</v>
      </c>
      <c r="F28" t="s">
        <v>10</v>
      </c>
      <c r="G28" t="s">
        <v>11</v>
      </c>
      <c r="H28" s="1">
        <v>42776</v>
      </c>
      <c r="I28" t="s">
        <v>18</v>
      </c>
      <c r="K28" t="s">
        <v>13</v>
      </c>
      <c r="L28" s="10">
        <v>19.846153846153847</v>
      </c>
      <c r="M28" s="10">
        <v>6</v>
      </c>
      <c r="N28">
        <f t="shared" ref="N28:N32" si="0">L28/MIN(L$27:L$32)</f>
        <v>1</v>
      </c>
      <c r="O28">
        <f t="shared" ref="O28:O32" si="1">M28/SUM(M$27:M$32)</f>
        <v>0.16387051577871009</v>
      </c>
      <c r="P28">
        <f t="shared" ref="P28:P32" si="2">L28/MIN(L$27:L$32)</f>
        <v>1</v>
      </c>
      <c r="Q28">
        <f t="shared" ref="Q28:Q32" si="3">M28/MAX(M$27:M$32)</f>
        <v>0.8936170212765957</v>
      </c>
      <c r="R28">
        <v>3</v>
      </c>
      <c r="T28">
        <v>1.0000000000000001E-5</v>
      </c>
    </row>
    <row r="29" spans="1:20" x14ac:dyDescent="0.35">
      <c r="A29">
        <v>27</v>
      </c>
      <c r="B29" t="s">
        <v>8</v>
      </c>
      <c r="C29" t="s">
        <v>14</v>
      </c>
      <c r="D29" t="s">
        <v>14</v>
      </c>
      <c r="E29" s="11">
        <v>6</v>
      </c>
      <c r="F29" t="s">
        <v>10</v>
      </c>
      <c r="G29" t="s">
        <v>11</v>
      </c>
      <c r="H29" s="1">
        <v>42777</v>
      </c>
      <c r="I29" t="s">
        <v>18</v>
      </c>
      <c r="K29" t="s">
        <v>14</v>
      </c>
      <c r="L29" s="10">
        <v>27.714285714285715</v>
      </c>
      <c r="M29" s="10">
        <v>6.25</v>
      </c>
      <c r="N29">
        <f t="shared" si="0"/>
        <v>1.3964562569213732</v>
      </c>
      <c r="O29">
        <f t="shared" si="1"/>
        <v>0.17069845393615635</v>
      </c>
      <c r="P29">
        <f t="shared" si="2"/>
        <v>1.3964562569213732</v>
      </c>
      <c r="Q29">
        <f t="shared" si="3"/>
        <v>0.93085106382978722</v>
      </c>
      <c r="R29">
        <v>3</v>
      </c>
      <c r="T29">
        <v>1.0000000000000001E-5</v>
      </c>
    </row>
    <row r="30" spans="1:20" x14ac:dyDescent="0.35">
      <c r="A30">
        <v>28</v>
      </c>
      <c r="B30" t="s">
        <v>13</v>
      </c>
      <c r="C30" t="s">
        <v>9</v>
      </c>
      <c r="D30" t="s">
        <v>9</v>
      </c>
      <c r="E30" s="11">
        <v>7</v>
      </c>
      <c r="F30" t="s">
        <v>10</v>
      </c>
      <c r="G30" t="s">
        <v>11</v>
      </c>
      <c r="H30" s="1">
        <v>42777</v>
      </c>
      <c r="I30" t="s">
        <v>18</v>
      </c>
      <c r="K30" t="s">
        <v>21</v>
      </c>
      <c r="L30" s="10">
        <v>43.5625</v>
      </c>
      <c r="M30" s="10">
        <v>6.7142857142857144</v>
      </c>
      <c r="N30">
        <f t="shared" si="0"/>
        <v>2.1950096899224807</v>
      </c>
      <c r="O30">
        <f t="shared" si="1"/>
        <v>0.18337891051427083</v>
      </c>
      <c r="P30">
        <f t="shared" si="2"/>
        <v>2.1950096899224807</v>
      </c>
      <c r="Q30">
        <f t="shared" si="3"/>
        <v>1</v>
      </c>
      <c r="R30">
        <v>3</v>
      </c>
      <c r="T30">
        <v>1.0000000000000001E-5</v>
      </c>
    </row>
    <row r="31" spans="1:20" x14ac:dyDescent="0.35">
      <c r="A31">
        <v>29</v>
      </c>
      <c r="B31" t="s">
        <v>14</v>
      </c>
      <c r="C31" t="s">
        <v>15</v>
      </c>
      <c r="D31" t="s">
        <v>15</v>
      </c>
      <c r="E31" s="11">
        <v>3</v>
      </c>
      <c r="F31" t="s">
        <v>10</v>
      </c>
      <c r="G31" t="s">
        <v>11</v>
      </c>
      <c r="H31" s="1">
        <v>42778</v>
      </c>
      <c r="I31" t="s">
        <v>18</v>
      </c>
      <c r="K31" t="s">
        <v>8</v>
      </c>
      <c r="L31" s="10">
        <v>28.692307692307693</v>
      </c>
      <c r="M31" s="10">
        <v>5.9285714285714288</v>
      </c>
      <c r="N31">
        <f t="shared" si="0"/>
        <v>1.4457364341085273</v>
      </c>
      <c r="O31">
        <f t="shared" si="1"/>
        <v>0.16191967630515403</v>
      </c>
      <c r="P31">
        <f t="shared" si="2"/>
        <v>1.4457364341085273</v>
      </c>
      <c r="Q31">
        <f t="shared" si="3"/>
        <v>0.88297872340425532</v>
      </c>
      <c r="R31">
        <v>3</v>
      </c>
      <c r="T31">
        <v>1.0000000000000001E-5</v>
      </c>
    </row>
    <row r="32" spans="1:20" x14ac:dyDescent="0.35">
      <c r="A32">
        <v>30</v>
      </c>
      <c r="B32" t="s">
        <v>8</v>
      </c>
      <c r="C32" t="s">
        <v>9</v>
      </c>
      <c r="D32" t="s">
        <v>8</v>
      </c>
      <c r="E32" s="11">
        <v>5</v>
      </c>
      <c r="F32" t="s">
        <v>10</v>
      </c>
      <c r="G32" t="s">
        <v>17</v>
      </c>
      <c r="H32" s="1">
        <v>42781</v>
      </c>
      <c r="I32" t="s">
        <v>18</v>
      </c>
      <c r="K32" t="s">
        <v>15</v>
      </c>
      <c r="L32" s="10">
        <v>29.15</v>
      </c>
      <c r="M32" s="10">
        <v>5.8695652173913047</v>
      </c>
      <c r="N32">
        <f t="shared" si="0"/>
        <v>1.4687984496124029</v>
      </c>
      <c r="O32">
        <f t="shared" si="1"/>
        <v>0.16030811326178163</v>
      </c>
      <c r="P32">
        <f t="shared" si="2"/>
        <v>1.4687984496124029</v>
      </c>
      <c r="Q32">
        <f t="shared" si="3"/>
        <v>0.874190564292322</v>
      </c>
      <c r="R32">
        <v>3</v>
      </c>
      <c r="T32">
        <v>1.0000000000000001E-5</v>
      </c>
    </row>
    <row r="33" spans="1:14" x14ac:dyDescent="0.35">
      <c r="A33">
        <v>31</v>
      </c>
      <c r="B33" t="s">
        <v>13</v>
      </c>
      <c r="C33" t="s">
        <v>14</v>
      </c>
      <c r="D33" t="s">
        <v>14</v>
      </c>
      <c r="E33" s="11">
        <v>7</v>
      </c>
      <c r="F33" t="s">
        <v>16</v>
      </c>
      <c r="G33" t="s">
        <v>17</v>
      </c>
      <c r="H33" s="1">
        <v>42782</v>
      </c>
      <c r="I33" t="s">
        <v>18</v>
      </c>
      <c r="M33"/>
    </row>
    <row r="34" spans="1:14" x14ac:dyDescent="0.35">
      <c r="A34">
        <v>32</v>
      </c>
      <c r="B34" t="s">
        <v>15</v>
      </c>
      <c r="C34" t="s">
        <v>9</v>
      </c>
      <c r="D34" t="s">
        <v>19</v>
      </c>
      <c r="G34" t="s">
        <v>17</v>
      </c>
      <c r="H34" s="1">
        <v>42783</v>
      </c>
      <c r="I34" t="s">
        <v>18</v>
      </c>
      <c r="M34"/>
    </row>
    <row r="35" spans="1:14" x14ac:dyDescent="0.35">
      <c r="A35">
        <v>33</v>
      </c>
      <c r="B35" t="s">
        <v>8</v>
      </c>
      <c r="C35" t="s">
        <v>13</v>
      </c>
      <c r="D35" t="s">
        <v>13</v>
      </c>
      <c r="E35" s="11">
        <v>8</v>
      </c>
      <c r="F35" t="s">
        <v>16</v>
      </c>
      <c r="G35" t="s">
        <v>17</v>
      </c>
      <c r="H35" s="1">
        <v>42783</v>
      </c>
      <c r="I35" t="s">
        <v>18</v>
      </c>
      <c r="M35"/>
    </row>
    <row r="36" spans="1:14" x14ac:dyDescent="0.35">
      <c r="A36">
        <v>34</v>
      </c>
      <c r="B36" t="s">
        <v>14</v>
      </c>
      <c r="C36" t="s">
        <v>9</v>
      </c>
      <c r="D36" t="s">
        <v>9</v>
      </c>
      <c r="E36" s="11">
        <v>5</v>
      </c>
      <c r="F36" t="s">
        <v>10</v>
      </c>
      <c r="G36" t="s">
        <v>17</v>
      </c>
      <c r="H36" s="1">
        <v>42784</v>
      </c>
      <c r="I36" t="s">
        <v>18</v>
      </c>
      <c r="M36"/>
    </row>
    <row r="37" spans="1:14" x14ac:dyDescent="0.35">
      <c r="A37">
        <v>35</v>
      </c>
      <c r="B37" t="s">
        <v>8</v>
      </c>
      <c r="C37" t="s">
        <v>15</v>
      </c>
      <c r="D37" t="s">
        <v>8</v>
      </c>
      <c r="E37" s="11">
        <v>5</v>
      </c>
      <c r="F37" t="s">
        <v>10</v>
      </c>
      <c r="G37" t="s">
        <v>17</v>
      </c>
      <c r="H37" s="1">
        <v>42784</v>
      </c>
      <c r="I37" t="s">
        <v>18</v>
      </c>
      <c r="M37"/>
    </row>
    <row r="38" spans="1:14" x14ac:dyDescent="0.35">
      <c r="A38">
        <v>36</v>
      </c>
      <c r="B38" t="s">
        <v>13</v>
      </c>
      <c r="C38" t="s">
        <v>15</v>
      </c>
      <c r="D38" t="s">
        <v>13</v>
      </c>
      <c r="E38" s="11">
        <v>9</v>
      </c>
      <c r="F38" t="s">
        <v>16</v>
      </c>
      <c r="G38" t="s">
        <v>17</v>
      </c>
      <c r="H38" s="1">
        <v>42785</v>
      </c>
      <c r="I38" t="s">
        <v>18</v>
      </c>
      <c r="M38"/>
    </row>
    <row r="39" spans="1:14" x14ac:dyDescent="0.35">
      <c r="A39">
        <v>37</v>
      </c>
      <c r="B39" t="s">
        <v>8</v>
      </c>
      <c r="C39" t="s">
        <v>14</v>
      </c>
      <c r="D39" t="s">
        <v>14</v>
      </c>
      <c r="E39" s="11">
        <v>1</v>
      </c>
      <c r="F39" t="s">
        <v>10</v>
      </c>
      <c r="G39" t="s">
        <v>17</v>
      </c>
      <c r="H39" s="1">
        <v>42786</v>
      </c>
      <c r="I39" t="s">
        <v>18</v>
      </c>
      <c r="M39"/>
    </row>
    <row r="40" spans="1:14" x14ac:dyDescent="0.35">
      <c r="A40">
        <v>38</v>
      </c>
      <c r="B40" t="s">
        <v>13</v>
      </c>
      <c r="C40" t="s">
        <v>9</v>
      </c>
      <c r="D40" t="s">
        <v>9</v>
      </c>
      <c r="E40" s="11">
        <v>6</v>
      </c>
      <c r="F40" t="s">
        <v>10</v>
      </c>
      <c r="G40" t="s">
        <v>11</v>
      </c>
      <c r="H40" s="1">
        <v>42789</v>
      </c>
      <c r="I40" t="s">
        <v>18</v>
      </c>
      <c r="M40"/>
    </row>
    <row r="41" spans="1:14" x14ac:dyDescent="0.35">
      <c r="A41">
        <v>39</v>
      </c>
      <c r="B41" t="s">
        <v>14</v>
      </c>
      <c r="C41" t="s">
        <v>15</v>
      </c>
      <c r="D41" t="s">
        <v>15</v>
      </c>
      <c r="E41" s="11">
        <v>17</v>
      </c>
      <c r="F41" t="s">
        <v>16</v>
      </c>
      <c r="G41" t="s">
        <v>11</v>
      </c>
      <c r="H41" s="1">
        <v>42790</v>
      </c>
      <c r="I41" t="s">
        <v>18</v>
      </c>
      <c r="M41"/>
    </row>
    <row r="42" spans="1:14" x14ac:dyDescent="0.35">
      <c r="A42">
        <v>40</v>
      </c>
      <c r="B42" t="s">
        <v>8</v>
      </c>
      <c r="C42" t="s">
        <v>9</v>
      </c>
      <c r="D42" t="s">
        <v>8</v>
      </c>
      <c r="E42" s="11">
        <v>1</v>
      </c>
      <c r="F42" t="s">
        <v>16</v>
      </c>
      <c r="G42" t="s">
        <v>11</v>
      </c>
      <c r="H42" s="1">
        <v>42790</v>
      </c>
      <c r="I42" t="s">
        <v>18</v>
      </c>
      <c r="M42"/>
    </row>
    <row r="43" spans="1:14" x14ac:dyDescent="0.35">
      <c r="A43">
        <v>41</v>
      </c>
      <c r="B43" t="s">
        <v>13</v>
      </c>
      <c r="C43" t="s">
        <v>14</v>
      </c>
      <c r="D43" t="s">
        <v>13</v>
      </c>
      <c r="E43" s="11">
        <v>5</v>
      </c>
      <c r="F43" t="s">
        <v>10</v>
      </c>
      <c r="G43" t="s">
        <v>11</v>
      </c>
      <c r="H43" s="1">
        <v>42791</v>
      </c>
      <c r="I43" t="s">
        <v>18</v>
      </c>
      <c r="K43" s="3" t="s">
        <v>2</v>
      </c>
      <c r="L43" s="3" t="s">
        <v>16</v>
      </c>
      <c r="M43" s="3" t="s">
        <v>10</v>
      </c>
      <c r="N43" s="12" t="s">
        <v>141</v>
      </c>
    </row>
    <row r="44" spans="1:14" x14ac:dyDescent="0.35">
      <c r="A44">
        <v>42</v>
      </c>
      <c r="B44" t="s">
        <v>15</v>
      </c>
      <c r="C44" t="s">
        <v>9</v>
      </c>
      <c r="D44" t="s">
        <v>15</v>
      </c>
      <c r="E44" s="11">
        <v>2</v>
      </c>
      <c r="F44" t="s">
        <v>10</v>
      </c>
      <c r="G44" t="s">
        <v>11</v>
      </c>
      <c r="H44" s="1">
        <v>42791</v>
      </c>
      <c r="I44" t="s">
        <v>18</v>
      </c>
      <c r="K44" t="s">
        <v>9</v>
      </c>
      <c r="L44" s="10">
        <v>33.454545454545453</v>
      </c>
      <c r="M44" s="10">
        <v>6</v>
      </c>
      <c r="N44">
        <f>L44/MIN(L$44:L$49)</f>
        <v>1.5560253699788582</v>
      </c>
    </row>
    <row r="45" spans="1:14" x14ac:dyDescent="0.35">
      <c r="A45">
        <v>43</v>
      </c>
      <c r="B45" t="s">
        <v>8</v>
      </c>
      <c r="C45" t="s">
        <v>13</v>
      </c>
      <c r="D45" t="s">
        <v>13</v>
      </c>
      <c r="E45" s="11">
        <v>6</v>
      </c>
      <c r="F45" t="s">
        <v>10</v>
      </c>
      <c r="G45" t="s">
        <v>11</v>
      </c>
      <c r="H45" s="1">
        <v>42792</v>
      </c>
      <c r="I45" t="s">
        <v>18</v>
      </c>
      <c r="K45" t="s">
        <v>13</v>
      </c>
      <c r="L45" s="10">
        <v>31.4</v>
      </c>
      <c r="M45" s="10">
        <v>6.666666666666667</v>
      </c>
      <c r="N45">
        <f t="shared" ref="N45:N49" si="4">L45/MIN(L$44:L$49)</f>
        <v>1.4604651162790696</v>
      </c>
    </row>
    <row r="46" spans="1:14" x14ac:dyDescent="0.35">
      <c r="A46">
        <v>44</v>
      </c>
      <c r="B46" t="s">
        <v>15</v>
      </c>
      <c r="C46" t="s">
        <v>9</v>
      </c>
      <c r="D46" t="s">
        <v>9</v>
      </c>
      <c r="E46" s="11">
        <v>1</v>
      </c>
      <c r="F46" t="s">
        <v>16</v>
      </c>
      <c r="G46" t="s">
        <v>17</v>
      </c>
      <c r="H46" s="1">
        <v>42794</v>
      </c>
      <c r="I46" t="s">
        <v>18</v>
      </c>
      <c r="K46" t="s">
        <v>14</v>
      </c>
      <c r="L46" s="10">
        <v>21.5</v>
      </c>
      <c r="M46" s="10">
        <v>6.2</v>
      </c>
      <c r="N46">
        <f t="shared" si="4"/>
        <v>1</v>
      </c>
    </row>
    <row r="47" spans="1:14" x14ac:dyDescent="0.35">
      <c r="A47">
        <v>45</v>
      </c>
      <c r="B47" t="s">
        <v>8</v>
      </c>
      <c r="C47" t="s">
        <v>13</v>
      </c>
      <c r="D47" t="s">
        <v>13</v>
      </c>
      <c r="E47" s="11">
        <v>44</v>
      </c>
      <c r="F47" t="s">
        <v>16</v>
      </c>
      <c r="G47" t="s">
        <v>17</v>
      </c>
      <c r="H47" s="1">
        <v>42795</v>
      </c>
      <c r="I47" t="s">
        <v>18</v>
      </c>
      <c r="K47" t="s">
        <v>21</v>
      </c>
      <c r="L47" s="10">
        <v>31.583333333333332</v>
      </c>
      <c r="M47" s="10">
        <v>6.333333333333333</v>
      </c>
      <c r="N47">
        <f t="shared" si="4"/>
        <v>1.4689922480620154</v>
      </c>
    </row>
    <row r="48" spans="1:14" x14ac:dyDescent="0.35">
      <c r="A48">
        <v>46</v>
      </c>
      <c r="B48" t="s">
        <v>13</v>
      </c>
      <c r="C48" t="s">
        <v>15</v>
      </c>
      <c r="D48" t="s">
        <v>15</v>
      </c>
      <c r="E48" s="11">
        <v>24</v>
      </c>
      <c r="F48" t="s">
        <v>16</v>
      </c>
      <c r="G48" t="s">
        <v>11</v>
      </c>
      <c r="H48" s="1">
        <v>42797</v>
      </c>
      <c r="I48" t="s">
        <v>18</v>
      </c>
      <c r="K48" t="s">
        <v>8</v>
      </c>
      <c r="L48" s="10">
        <v>40</v>
      </c>
      <c r="M48" s="10">
        <v>5.1428571428571432</v>
      </c>
      <c r="N48">
        <f t="shared" si="4"/>
        <v>1.8604651162790697</v>
      </c>
    </row>
    <row r="49" spans="1:14" x14ac:dyDescent="0.35">
      <c r="A49">
        <v>47</v>
      </c>
      <c r="B49" t="s">
        <v>15</v>
      </c>
      <c r="C49" t="s">
        <v>9</v>
      </c>
      <c r="D49" t="s">
        <v>15</v>
      </c>
      <c r="E49" s="11">
        <v>58</v>
      </c>
      <c r="F49" t="s">
        <v>16</v>
      </c>
      <c r="G49" t="s">
        <v>20</v>
      </c>
      <c r="H49" s="1">
        <v>42799</v>
      </c>
      <c r="I49" t="s">
        <v>18</v>
      </c>
      <c r="K49" t="s">
        <v>15</v>
      </c>
      <c r="L49" s="10">
        <v>22.181818181818183</v>
      </c>
      <c r="M49" s="10">
        <v>5.741935483870968</v>
      </c>
      <c r="N49">
        <f t="shared" si="4"/>
        <v>1.0317124735729388</v>
      </c>
    </row>
    <row r="50" spans="1:14" x14ac:dyDescent="0.35">
      <c r="A50">
        <v>48</v>
      </c>
      <c r="B50" t="s">
        <v>15</v>
      </c>
      <c r="C50" t="s">
        <v>21</v>
      </c>
      <c r="D50" t="s">
        <v>21</v>
      </c>
      <c r="E50" s="11">
        <v>7</v>
      </c>
      <c r="F50" t="s">
        <v>10</v>
      </c>
      <c r="G50" t="s">
        <v>11</v>
      </c>
      <c r="H50" s="1">
        <v>43153</v>
      </c>
      <c r="I50" t="s">
        <v>22</v>
      </c>
      <c r="M50"/>
    </row>
    <row r="51" spans="1:14" x14ac:dyDescent="0.35">
      <c r="A51">
        <v>49</v>
      </c>
      <c r="B51" t="s">
        <v>13</v>
      </c>
      <c r="C51" t="s">
        <v>9</v>
      </c>
      <c r="D51" t="s">
        <v>13</v>
      </c>
      <c r="E51" s="11">
        <v>19</v>
      </c>
      <c r="F51" t="s">
        <v>16</v>
      </c>
      <c r="G51" t="s">
        <v>11</v>
      </c>
      <c r="H51" s="1">
        <v>43154</v>
      </c>
      <c r="I51" t="s">
        <v>22</v>
      </c>
      <c r="M51"/>
    </row>
    <row r="52" spans="1:14" x14ac:dyDescent="0.35">
      <c r="A52">
        <v>50</v>
      </c>
      <c r="B52" t="s">
        <v>21</v>
      </c>
      <c r="C52" t="s">
        <v>14</v>
      </c>
      <c r="D52" t="s">
        <v>21</v>
      </c>
      <c r="E52" s="11">
        <v>43</v>
      </c>
      <c r="F52" t="s">
        <v>16</v>
      </c>
      <c r="G52" t="s">
        <v>11</v>
      </c>
      <c r="H52" s="1">
        <v>43154</v>
      </c>
      <c r="I52" t="s">
        <v>22</v>
      </c>
      <c r="M52"/>
    </row>
    <row r="53" spans="1:14" x14ac:dyDescent="0.35">
      <c r="A53">
        <v>51</v>
      </c>
      <c r="B53" t="s">
        <v>8</v>
      </c>
      <c r="C53" t="s">
        <v>15</v>
      </c>
      <c r="D53" t="s">
        <v>15</v>
      </c>
      <c r="E53" s="11">
        <v>34</v>
      </c>
      <c r="F53" t="s">
        <v>16</v>
      </c>
      <c r="G53" t="s">
        <v>11</v>
      </c>
      <c r="H53" s="1">
        <v>43155</v>
      </c>
      <c r="I53" t="s">
        <v>22</v>
      </c>
      <c r="L53" s="1"/>
      <c r="M53"/>
    </row>
    <row r="54" spans="1:14" x14ac:dyDescent="0.35">
      <c r="A54">
        <v>52</v>
      </c>
      <c r="B54" t="s">
        <v>9</v>
      </c>
      <c r="C54" t="s">
        <v>14</v>
      </c>
      <c r="D54" t="s">
        <v>9</v>
      </c>
      <c r="E54" s="11">
        <v>9</v>
      </c>
      <c r="F54" t="s">
        <v>10</v>
      </c>
      <c r="G54" t="s">
        <v>11</v>
      </c>
      <c r="H54" s="1">
        <v>43155</v>
      </c>
      <c r="I54" t="s">
        <v>22</v>
      </c>
      <c r="L54" s="1"/>
      <c r="M54"/>
    </row>
    <row r="55" spans="1:14" x14ac:dyDescent="0.35">
      <c r="A55">
        <v>53</v>
      </c>
      <c r="B55" t="s">
        <v>21</v>
      </c>
      <c r="C55" t="s">
        <v>8</v>
      </c>
      <c r="D55" t="s">
        <v>8</v>
      </c>
      <c r="E55" s="11">
        <v>5</v>
      </c>
      <c r="F55" t="s">
        <v>10</v>
      </c>
      <c r="G55" t="s">
        <v>11</v>
      </c>
      <c r="H55" s="1">
        <v>43156</v>
      </c>
      <c r="I55" t="s">
        <v>22</v>
      </c>
      <c r="L55" s="1"/>
      <c r="M55"/>
    </row>
    <row r="56" spans="1:14" x14ac:dyDescent="0.35">
      <c r="A56">
        <v>54</v>
      </c>
      <c r="B56" t="s">
        <v>13</v>
      </c>
      <c r="C56" t="s">
        <v>15</v>
      </c>
      <c r="D56" t="s">
        <v>13</v>
      </c>
      <c r="E56" s="11">
        <v>5</v>
      </c>
      <c r="F56" t="s">
        <v>10</v>
      </c>
      <c r="G56" t="s">
        <v>11</v>
      </c>
      <c r="H56" s="1">
        <v>43156</v>
      </c>
      <c r="I56" t="s">
        <v>22</v>
      </c>
      <c r="L56" s="1"/>
      <c r="M56"/>
    </row>
    <row r="57" spans="1:14" x14ac:dyDescent="0.35">
      <c r="A57">
        <v>55</v>
      </c>
      <c r="B57" t="s">
        <v>13</v>
      </c>
      <c r="C57" t="s">
        <v>14</v>
      </c>
      <c r="D57" t="s">
        <v>13</v>
      </c>
      <c r="E57" s="11">
        <v>27</v>
      </c>
      <c r="F57" t="s">
        <v>16</v>
      </c>
      <c r="G57" t="s">
        <v>11</v>
      </c>
      <c r="H57" s="1">
        <v>43157</v>
      </c>
      <c r="I57" t="s">
        <v>22</v>
      </c>
      <c r="L57" s="1"/>
      <c r="M57"/>
    </row>
    <row r="58" spans="1:14" x14ac:dyDescent="0.35">
      <c r="A58">
        <v>56</v>
      </c>
      <c r="B58" t="s">
        <v>8</v>
      </c>
      <c r="C58" t="s">
        <v>9</v>
      </c>
      <c r="D58" t="s">
        <v>9</v>
      </c>
      <c r="E58" s="11">
        <v>6</v>
      </c>
      <c r="F58" t="s">
        <v>10</v>
      </c>
      <c r="G58" t="s">
        <v>17</v>
      </c>
      <c r="H58" s="1">
        <v>43159</v>
      </c>
      <c r="I58" t="s">
        <v>22</v>
      </c>
      <c r="L58" s="1"/>
      <c r="M58"/>
    </row>
    <row r="59" spans="1:14" x14ac:dyDescent="0.35">
      <c r="A59">
        <v>57</v>
      </c>
      <c r="B59" t="s">
        <v>9</v>
      </c>
      <c r="C59" t="s">
        <v>15</v>
      </c>
      <c r="D59" t="s">
        <v>15</v>
      </c>
      <c r="E59" s="11">
        <v>5</v>
      </c>
      <c r="F59" t="s">
        <v>10</v>
      </c>
      <c r="G59" t="s">
        <v>17</v>
      </c>
      <c r="H59" s="1">
        <v>43160</v>
      </c>
      <c r="I59" t="s">
        <v>22</v>
      </c>
      <c r="L59" s="1"/>
      <c r="M59"/>
    </row>
    <row r="60" spans="1:14" x14ac:dyDescent="0.35">
      <c r="A60">
        <v>58</v>
      </c>
      <c r="B60" t="s">
        <v>21</v>
      </c>
      <c r="C60" t="s">
        <v>13</v>
      </c>
      <c r="D60" t="s">
        <v>19</v>
      </c>
      <c r="G60" t="s">
        <v>17</v>
      </c>
      <c r="H60" s="1">
        <v>43161</v>
      </c>
      <c r="I60" t="s">
        <v>22</v>
      </c>
      <c r="L60" s="1"/>
      <c r="M60"/>
    </row>
    <row r="61" spans="1:14" x14ac:dyDescent="0.35">
      <c r="A61">
        <v>59</v>
      </c>
      <c r="B61" t="s">
        <v>14</v>
      </c>
      <c r="C61" t="s">
        <v>8</v>
      </c>
      <c r="D61" t="s">
        <v>23</v>
      </c>
      <c r="G61" t="s">
        <v>17</v>
      </c>
      <c r="H61" s="1">
        <v>43161</v>
      </c>
      <c r="I61" t="s">
        <v>22</v>
      </c>
      <c r="L61" s="1"/>
      <c r="M61"/>
    </row>
    <row r="62" spans="1:14" x14ac:dyDescent="0.35">
      <c r="A62">
        <v>60</v>
      </c>
      <c r="B62" t="s">
        <v>21</v>
      </c>
      <c r="C62" t="s">
        <v>9</v>
      </c>
      <c r="D62" t="s">
        <v>21</v>
      </c>
      <c r="E62" s="11">
        <v>9</v>
      </c>
      <c r="F62" t="s">
        <v>10</v>
      </c>
      <c r="G62" t="s">
        <v>17</v>
      </c>
      <c r="H62" s="1">
        <v>43162</v>
      </c>
      <c r="I62" t="s">
        <v>22</v>
      </c>
      <c r="L62" s="1"/>
      <c r="M62"/>
    </row>
    <row r="63" spans="1:14" x14ac:dyDescent="0.35">
      <c r="A63">
        <v>61</v>
      </c>
      <c r="B63" t="s">
        <v>15</v>
      </c>
      <c r="C63" t="s">
        <v>14</v>
      </c>
      <c r="D63" t="s">
        <v>15</v>
      </c>
      <c r="E63" s="11">
        <v>10</v>
      </c>
      <c r="F63" t="s">
        <v>10</v>
      </c>
      <c r="G63" t="s">
        <v>17</v>
      </c>
      <c r="H63" s="1">
        <v>43162</v>
      </c>
      <c r="I63" t="s">
        <v>22</v>
      </c>
      <c r="L63" s="1"/>
      <c r="M63"/>
    </row>
    <row r="64" spans="1:14" x14ac:dyDescent="0.35">
      <c r="A64">
        <v>62</v>
      </c>
      <c r="B64" t="s">
        <v>8</v>
      </c>
      <c r="C64" t="s">
        <v>13</v>
      </c>
      <c r="D64" t="s">
        <v>8</v>
      </c>
      <c r="E64" s="11">
        <v>8</v>
      </c>
      <c r="F64" t="s">
        <v>10</v>
      </c>
      <c r="G64" t="s">
        <v>17</v>
      </c>
      <c r="H64" s="1">
        <v>43163</v>
      </c>
      <c r="I64" t="s">
        <v>22</v>
      </c>
      <c r="L64" s="1"/>
      <c r="M64"/>
    </row>
    <row r="65" spans="1:13" x14ac:dyDescent="0.35">
      <c r="A65">
        <v>63</v>
      </c>
      <c r="B65" t="s">
        <v>15</v>
      </c>
      <c r="C65" t="s">
        <v>21</v>
      </c>
      <c r="D65" t="s">
        <v>21</v>
      </c>
      <c r="E65" s="11">
        <v>19</v>
      </c>
      <c r="F65" t="s">
        <v>16</v>
      </c>
      <c r="G65" t="s">
        <v>11</v>
      </c>
      <c r="H65" s="1">
        <v>43165</v>
      </c>
      <c r="I65" t="s">
        <v>22</v>
      </c>
      <c r="L65" s="1"/>
      <c r="M65"/>
    </row>
    <row r="66" spans="1:13" x14ac:dyDescent="0.35">
      <c r="A66">
        <v>64</v>
      </c>
      <c r="B66" t="s">
        <v>21</v>
      </c>
      <c r="C66" t="s">
        <v>9</v>
      </c>
      <c r="D66" t="s">
        <v>9</v>
      </c>
      <c r="E66" s="11">
        <v>2</v>
      </c>
      <c r="F66" t="s">
        <v>10</v>
      </c>
      <c r="G66" t="s">
        <v>11</v>
      </c>
      <c r="H66" s="1">
        <v>43166</v>
      </c>
      <c r="I66" t="s">
        <v>22</v>
      </c>
      <c r="L66" s="1"/>
      <c r="M66"/>
    </row>
    <row r="67" spans="1:13" x14ac:dyDescent="0.35">
      <c r="A67">
        <v>65</v>
      </c>
      <c r="B67" t="s">
        <v>8</v>
      </c>
      <c r="C67" t="s">
        <v>14</v>
      </c>
      <c r="D67" t="s">
        <v>8</v>
      </c>
      <c r="E67" s="11">
        <v>6</v>
      </c>
      <c r="F67" t="s">
        <v>10</v>
      </c>
      <c r="G67" t="s">
        <v>11</v>
      </c>
      <c r="H67" s="1">
        <v>43167</v>
      </c>
      <c r="I67" t="s">
        <v>22</v>
      </c>
      <c r="L67" s="1"/>
      <c r="M67"/>
    </row>
    <row r="68" spans="1:13" x14ac:dyDescent="0.35">
      <c r="A68">
        <v>66</v>
      </c>
      <c r="B68" t="s">
        <v>13</v>
      </c>
      <c r="C68" t="s">
        <v>9</v>
      </c>
      <c r="D68" t="s">
        <v>9</v>
      </c>
      <c r="E68" s="11">
        <v>67</v>
      </c>
      <c r="F68" t="s">
        <v>16</v>
      </c>
      <c r="G68" t="s">
        <v>11</v>
      </c>
      <c r="H68" s="1">
        <v>43167</v>
      </c>
      <c r="I68" t="s">
        <v>22</v>
      </c>
      <c r="L68" s="1"/>
      <c r="M68"/>
    </row>
    <row r="69" spans="1:13" x14ac:dyDescent="0.35">
      <c r="A69">
        <v>67</v>
      </c>
      <c r="B69" t="s">
        <v>21</v>
      </c>
      <c r="C69" t="s">
        <v>14</v>
      </c>
      <c r="D69" t="s">
        <v>14</v>
      </c>
      <c r="E69" s="11">
        <v>6</v>
      </c>
      <c r="F69" t="s">
        <v>10</v>
      </c>
      <c r="G69" t="s">
        <v>11</v>
      </c>
      <c r="H69" s="1">
        <v>43168</v>
      </c>
      <c r="I69" t="s">
        <v>22</v>
      </c>
      <c r="L69" s="1"/>
      <c r="M69"/>
    </row>
    <row r="70" spans="1:13" x14ac:dyDescent="0.35">
      <c r="A70">
        <v>68</v>
      </c>
      <c r="B70" t="s">
        <v>15</v>
      </c>
      <c r="C70" t="s">
        <v>8</v>
      </c>
      <c r="D70" t="s">
        <v>8</v>
      </c>
      <c r="E70" s="11">
        <v>26</v>
      </c>
      <c r="F70" t="s">
        <v>16</v>
      </c>
      <c r="G70" t="s">
        <v>11</v>
      </c>
      <c r="H70" s="1">
        <v>43168</v>
      </c>
      <c r="I70" t="s">
        <v>22</v>
      </c>
      <c r="L70" s="1"/>
      <c r="M70"/>
    </row>
    <row r="71" spans="1:13" x14ac:dyDescent="0.35">
      <c r="A71">
        <v>69</v>
      </c>
      <c r="B71" t="s">
        <v>21</v>
      </c>
      <c r="C71" t="s">
        <v>13</v>
      </c>
      <c r="D71" t="s">
        <v>13</v>
      </c>
      <c r="E71" s="11">
        <v>63</v>
      </c>
      <c r="F71" t="s">
        <v>16</v>
      </c>
      <c r="G71" t="s">
        <v>11</v>
      </c>
      <c r="H71" s="1">
        <v>43169</v>
      </c>
      <c r="I71" t="s">
        <v>22</v>
      </c>
      <c r="L71" s="1"/>
      <c r="M71"/>
    </row>
    <row r="72" spans="1:13" x14ac:dyDescent="0.35">
      <c r="A72">
        <v>70</v>
      </c>
      <c r="B72" t="s">
        <v>15</v>
      </c>
      <c r="C72" t="s">
        <v>9</v>
      </c>
      <c r="D72" t="s">
        <v>9</v>
      </c>
      <c r="E72" s="11">
        <v>6</v>
      </c>
      <c r="F72" t="s">
        <v>10</v>
      </c>
      <c r="G72" t="s">
        <v>11</v>
      </c>
      <c r="H72" s="1">
        <v>43169</v>
      </c>
      <c r="I72" t="s">
        <v>22</v>
      </c>
      <c r="L72" s="1"/>
      <c r="M72"/>
    </row>
    <row r="73" spans="1:13" x14ac:dyDescent="0.35">
      <c r="A73">
        <v>71</v>
      </c>
      <c r="B73" t="s">
        <v>13</v>
      </c>
      <c r="C73" t="s">
        <v>14</v>
      </c>
      <c r="D73" t="s">
        <v>23</v>
      </c>
      <c r="G73" t="s">
        <v>11</v>
      </c>
      <c r="H73" s="1">
        <v>43170</v>
      </c>
      <c r="I73" t="s">
        <v>22</v>
      </c>
      <c r="L73" s="1"/>
      <c r="M73"/>
    </row>
    <row r="74" spans="1:13" x14ac:dyDescent="0.35">
      <c r="A74">
        <v>72</v>
      </c>
      <c r="B74" t="s">
        <v>21</v>
      </c>
      <c r="C74" t="s">
        <v>8</v>
      </c>
      <c r="D74" t="s">
        <v>8</v>
      </c>
      <c r="E74" s="11">
        <v>33</v>
      </c>
      <c r="F74" t="s">
        <v>16</v>
      </c>
      <c r="G74" t="s">
        <v>17</v>
      </c>
      <c r="H74" s="1">
        <v>43172</v>
      </c>
      <c r="I74" t="s">
        <v>22</v>
      </c>
      <c r="L74" s="1"/>
      <c r="M74"/>
    </row>
    <row r="75" spans="1:13" x14ac:dyDescent="0.35">
      <c r="A75">
        <v>73</v>
      </c>
      <c r="B75" t="s">
        <v>9</v>
      </c>
      <c r="C75" t="s">
        <v>14</v>
      </c>
      <c r="D75" t="s">
        <v>14</v>
      </c>
      <c r="E75" s="11">
        <v>17</v>
      </c>
      <c r="F75" t="s">
        <v>16</v>
      </c>
      <c r="G75" t="s">
        <v>17</v>
      </c>
      <c r="H75" s="1">
        <v>43173</v>
      </c>
      <c r="I75" t="s">
        <v>22</v>
      </c>
      <c r="L75" s="1"/>
      <c r="M75"/>
    </row>
    <row r="76" spans="1:13" x14ac:dyDescent="0.35">
      <c r="A76">
        <v>74</v>
      </c>
      <c r="B76" t="s">
        <v>15</v>
      </c>
      <c r="C76" t="s">
        <v>13</v>
      </c>
      <c r="D76" t="s">
        <v>15</v>
      </c>
      <c r="E76" s="11">
        <v>44</v>
      </c>
      <c r="F76" t="s">
        <v>16</v>
      </c>
      <c r="G76" t="s">
        <v>17</v>
      </c>
      <c r="H76" s="1">
        <v>43174</v>
      </c>
      <c r="I76" t="s">
        <v>22</v>
      </c>
      <c r="L76" s="1"/>
      <c r="M76"/>
    </row>
    <row r="77" spans="1:13" x14ac:dyDescent="0.35">
      <c r="A77">
        <v>75</v>
      </c>
      <c r="B77" t="s">
        <v>9</v>
      </c>
      <c r="C77" t="s">
        <v>8</v>
      </c>
      <c r="D77" t="s">
        <v>8</v>
      </c>
      <c r="E77" s="11">
        <v>6</v>
      </c>
      <c r="F77" t="s">
        <v>10</v>
      </c>
      <c r="G77" t="s">
        <v>17</v>
      </c>
      <c r="H77" s="1">
        <v>43174</v>
      </c>
      <c r="I77" t="s">
        <v>22</v>
      </c>
      <c r="L77" s="1"/>
      <c r="M77"/>
    </row>
    <row r="78" spans="1:13" x14ac:dyDescent="0.35">
      <c r="A78">
        <v>76</v>
      </c>
      <c r="B78" t="s">
        <v>15</v>
      </c>
      <c r="C78" t="s">
        <v>14</v>
      </c>
      <c r="D78" t="s">
        <v>15</v>
      </c>
      <c r="E78" s="11">
        <v>7</v>
      </c>
      <c r="F78" t="s">
        <v>10</v>
      </c>
      <c r="G78" t="s">
        <v>17</v>
      </c>
      <c r="H78" s="1">
        <v>43175</v>
      </c>
      <c r="I78" t="s">
        <v>22</v>
      </c>
      <c r="L78" s="1"/>
      <c r="M78"/>
    </row>
    <row r="79" spans="1:13" x14ac:dyDescent="0.35">
      <c r="A79">
        <v>77</v>
      </c>
      <c r="B79" t="s">
        <v>8</v>
      </c>
      <c r="C79" t="s">
        <v>13</v>
      </c>
      <c r="D79" t="s">
        <v>13</v>
      </c>
      <c r="E79" s="11">
        <v>7</v>
      </c>
      <c r="F79" t="s">
        <v>10</v>
      </c>
      <c r="G79" t="s">
        <v>17</v>
      </c>
      <c r="H79" s="1">
        <v>43175</v>
      </c>
      <c r="I79" t="s">
        <v>22</v>
      </c>
      <c r="L79" s="1"/>
      <c r="M79"/>
    </row>
    <row r="80" spans="1:13" x14ac:dyDescent="0.35">
      <c r="A80">
        <v>78</v>
      </c>
      <c r="B80" t="s">
        <v>8</v>
      </c>
      <c r="C80" t="s">
        <v>13</v>
      </c>
      <c r="D80" t="s">
        <v>8</v>
      </c>
      <c r="E80" s="11">
        <v>8</v>
      </c>
      <c r="F80" t="s">
        <v>10</v>
      </c>
      <c r="G80" t="s">
        <v>11</v>
      </c>
      <c r="H80" s="1">
        <v>43177</v>
      </c>
      <c r="I80" t="s">
        <v>22</v>
      </c>
      <c r="L80" s="1"/>
      <c r="M80"/>
    </row>
    <row r="81" spans="1:13" x14ac:dyDescent="0.35">
      <c r="A81">
        <v>79</v>
      </c>
      <c r="B81" t="s">
        <v>15</v>
      </c>
      <c r="C81" t="s">
        <v>9</v>
      </c>
      <c r="D81" t="s">
        <v>15</v>
      </c>
      <c r="E81" s="11">
        <v>1</v>
      </c>
      <c r="F81" t="s">
        <v>16</v>
      </c>
      <c r="G81" t="s">
        <v>20</v>
      </c>
      <c r="H81" s="1">
        <v>43179</v>
      </c>
      <c r="I81" t="s">
        <v>22</v>
      </c>
      <c r="L81" s="1"/>
      <c r="M81"/>
    </row>
    <row r="82" spans="1:13" x14ac:dyDescent="0.35">
      <c r="A82">
        <v>80</v>
      </c>
      <c r="B82" t="s">
        <v>13</v>
      </c>
      <c r="C82" t="s">
        <v>15</v>
      </c>
      <c r="D82" t="s">
        <v>15</v>
      </c>
      <c r="E82" s="11">
        <v>13</v>
      </c>
      <c r="F82" t="s">
        <v>16</v>
      </c>
      <c r="G82" t="s">
        <v>20</v>
      </c>
      <c r="H82" s="1">
        <v>43180</v>
      </c>
      <c r="I82" t="s">
        <v>22</v>
      </c>
      <c r="L82" s="1"/>
      <c r="M82"/>
    </row>
    <row r="83" spans="1:13" x14ac:dyDescent="0.35">
      <c r="A83">
        <v>81</v>
      </c>
      <c r="B83" t="s">
        <v>8</v>
      </c>
      <c r="C83" t="s">
        <v>15</v>
      </c>
      <c r="D83" t="s">
        <v>8</v>
      </c>
      <c r="E83" s="11">
        <v>3</v>
      </c>
      <c r="F83" t="s">
        <v>10</v>
      </c>
      <c r="G83" t="s">
        <v>24</v>
      </c>
      <c r="H83" s="1">
        <v>43184</v>
      </c>
      <c r="I83" t="s">
        <v>22</v>
      </c>
      <c r="L83" s="1"/>
      <c r="M83"/>
    </row>
    <row r="84" spans="1:13" x14ac:dyDescent="0.35">
      <c r="A84">
        <v>82</v>
      </c>
      <c r="B84" t="s">
        <v>8</v>
      </c>
      <c r="C84" t="s">
        <v>14</v>
      </c>
      <c r="D84" t="s">
        <v>8</v>
      </c>
      <c r="E84" s="11">
        <v>5</v>
      </c>
      <c r="F84" t="s">
        <v>10</v>
      </c>
      <c r="G84" t="s">
        <v>11</v>
      </c>
      <c r="H84" s="1">
        <v>43510</v>
      </c>
      <c r="I84" t="s">
        <v>25</v>
      </c>
      <c r="L84" s="1"/>
      <c r="M84"/>
    </row>
    <row r="85" spans="1:13" x14ac:dyDescent="0.35">
      <c r="A85">
        <v>83</v>
      </c>
      <c r="B85" t="s">
        <v>13</v>
      </c>
      <c r="C85" t="s">
        <v>21</v>
      </c>
      <c r="D85" t="s">
        <v>13</v>
      </c>
      <c r="E85" s="11">
        <v>7</v>
      </c>
      <c r="F85" t="s">
        <v>16</v>
      </c>
      <c r="G85" t="s">
        <v>11</v>
      </c>
      <c r="H85" s="1">
        <v>43511</v>
      </c>
      <c r="I85" t="s">
        <v>25</v>
      </c>
      <c r="L85" s="1"/>
      <c r="M85"/>
    </row>
    <row r="86" spans="1:13" x14ac:dyDescent="0.35">
      <c r="A86">
        <v>84</v>
      </c>
      <c r="B86" t="s">
        <v>15</v>
      </c>
      <c r="C86" t="s">
        <v>9</v>
      </c>
      <c r="D86" t="s">
        <v>9</v>
      </c>
      <c r="E86" s="11">
        <v>6</v>
      </c>
      <c r="F86" t="s">
        <v>10</v>
      </c>
      <c r="G86" t="s">
        <v>11</v>
      </c>
      <c r="H86" s="1">
        <v>43511</v>
      </c>
      <c r="I86" t="s">
        <v>25</v>
      </c>
      <c r="L86" s="1"/>
      <c r="M86"/>
    </row>
    <row r="87" spans="1:13" x14ac:dyDescent="0.35">
      <c r="A87">
        <v>85</v>
      </c>
      <c r="B87" t="s">
        <v>8</v>
      </c>
      <c r="C87" t="s">
        <v>21</v>
      </c>
      <c r="D87" t="s">
        <v>21</v>
      </c>
      <c r="E87" s="11">
        <v>5</v>
      </c>
      <c r="F87" t="s">
        <v>10</v>
      </c>
      <c r="G87" t="s">
        <v>11</v>
      </c>
      <c r="H87" s="1">
        <v>43512</v>
      </c>
      <c r="I87" t="s">
        <v>25</v>
      </c>
      <c r="L87" s="1"/>
      <c r="M87"/>
    </row>
    <row r="88" spans="1:13" x14ac:dyDescent="0.35">
      <c r="A88">
        <v>86</v>
      </c>
      <c r="B88" t="s">
        <v>13</v>
      </c>
      <c r="C88" t="s">
        <v>14</v>
      </c>
      <c r="D88" t="s">
        <v>14</v>
      </c>
      <c r="E88" s="11">
        <v>22</v>
      </c>
      <c r="F88" t="s">
        <v>16</v>
      </c>
      <c r="G88" t="s">
        <v>11</v>
      </c>
      <c r="H88" s="1">
        <v>43512</v>
      </c>
      <c r="I88" t="s">
        <v>25</v>
      </c>
      <c r="L88" s="1"/>
      <c r="M88"/>
    </row>
    <row r="89" spans="1:13" x14ac:dyDescent="0.35">
      <c r="A89">
        <v>87</v>
      </c>
      <c r="B89" t="s">
        <v>8</v>
      </c>
      <c r="C89" t="s">
        <v>9</v>
      </c>
      <c r="D89" t="s">
        <v>9</v>
      </c>
      <c r="E89" s="11">
        <v>7</v>
      </c>
      <c r="F89" t="s">
        <v>10</v>
      </c>
      <c r="G89" t="s">
        <v>11</v>
      </c>
      <c r="H89" s="1">
        <v>43513</v>
      </c>
      <c r="I89" t="s">
        <v>25</v>
      </c>
      <c r="L89" s="1"/>
      <c r="M89"/>
    </row>
    <row r="90" spans="1:13" x14ac:dyDescent="0.35">
      <c r="A90">
        <v>88</v>
      </c>
      <c r="B90" t="s">
        <v>14</v>
      </c>
      <c r="C90" t="s">
        <v>15</v>
      </c>
      <c r="D90" t="s">
        <v>15</v>
      </c>
      <c r="E90" s="11">
        <v>7</v>
      </c>
      <c r="F90" t="s">
        <v>10</v>
      </c>
      <c r="G90" t="s">
        <v>11</v>
      </c>
      <c r="H90" s="1">
        <v>43513</v>
      </c>
      <c r="I90" t="s">
        <v>25</v>
      </c>
      <c r="L90" s="1"/>
      <c r="M90"/>
    </row>
    <row r="91" spans="1:13" x14ac:dyDescent="0.35">
      <c r="A91">
        <v>89</v>
      </c>
      <c r="B91" t="s">
        <v>21</v>
      </c>
      <c r="C91" t="s">
        <v>9</v>
      </c>
      <c r="D91" t="s">
        <v>9</v>
      </c>
      <c r="E91" s="11">
        <v>8</v>
      </c>
      <c r="F91" t="s">
        <v>10</v>
      </c>
      <c r="G91" t="s">
        <v>17</v>
      </c>
      <c r="H91" s="1">
        <v>43516</v>
      </c>
      <c r="I91" t="s">
        <v>25</v>
      </c>
      <c r="L91" s="1"/>
      <c r="M91"/>
    </row>
    <row r="92" spans="1:13" x14ac:dyDescent="0.35">
      <c r="A92">
        <v>90</v>
      </c>
      <c r="B92" t="s">
        <v>13</v>
      </c>
      <c r="C92" t="s">
        <v>15</v>
      </c>
      <c r="D92" t="s">
        <v>15</v>
      </c>
      <c r="E92" s="11">
        <v>44</v>
      </c>
      <c r="F92" t="s">
        <v>16</v>
      </c>
      <c r="G92" t="s">
        <v>17</v>
      </c>
      <c r="H92" s="1">
        <v>43517</v>
      </c>
      <c r="I92" t="s">
        <v>25</v>
      </c>
      <c r="L92" s="1"/>
      <c r="M92"/>
    </row>
    <row r="93" spans="1:13" x14ac:dyDescent="0.35">
      <c r="A93">
        <v>91</v>
      </c>
      <c r="B93" t="s">
        <v>14</v>
      </c>
      <c r="C93" t="s">
        <v>21</v>
      </c>
      <c r="D93" t="s">
        <v>14</v>
      </c>
      <c r="E93" s="11">
        <v>6</v>
      </c>
      <c r="F93" t="s">
        <v>10</v>
      </c>
      <c r="G93" t="s">
        <v>17</v>
      </c>
      <c r="H93" s="1">
        <v>43518</v>
      </c>
      <c r="I93" t="s">
        <v>25</v>
      </c>
      <c r="L93" s="1"/>
      <c r="M93"/>
    </row>
    <row r="94" spans="1:13" x14ac:dyDescent="0.35">
      <c r="A94">
        <v>92</v>
      </c>
      <c r="B94" t="s">
        <v>8</v>
      </c>
      <c r="C94" t="s">
        <v>15</v>
      </c>
      <c r="D94" t="s">
        <v>8</v>
      </c>
      <c r="E94" s="11">
        <v>12</v>
      </c>
      <c r="F94" t="s">
        <v>16</v>
      </c>
      <c r="G94" t="s">
        <v>17</v>
      </c>
      <c r="H94" s="1">
        <v>43518</v>
      </c>
      <c r="I94" t="s">
        <v>25</v>
      </c>
      <c r="L94" s="1"/>
      <c r="M94"/>
    </row>
    <row r="95" spans="1:13" x14ac:dyDescent="0.35">
      <c r="A95">
        <v>93</v>
      </c>
      <c r="B95" t="s">
        <v>14</v>
      </c>
      <c r="C95" t="s">
        <v>9</v>
      </c>
      <c r="D95" t="s">
        <v>9</v>
      </c>
      <c r="E95" s="11">
        <v>3</v>
      </c>
      <c r="F95" t="s">
        <v>10</v>
      </c>
      <c r="G95" t="s">
        <v>17</v>
      </c>
      <c r="H95" s="1">
        <v>43519</v>
      </c>
      <c r="I95" t="s">
        <v>25</v>
      </c>
      <c r="L95" s="1"/>
      <c r="M95"/>
    </row>
    <row r="96" spans="1:13" x14ac:dyDescent="0.35">
      <c r="A96">
        <v>94</v>
      </c>
      <c r="B96" t="s">
        <v>8</v>
      </c>
      <c r="C96" t="s">
        <v>13</v>
      </c>
      <c r="D96" t="s">
        <v>8</v>
      </c>
      <c r="E96" s="11">
        <v>7</v>
      </c>
      <c r="F96" t="s">
        <v>10</v>
      </c>
      <c r="G96" t="s">
        <v>17</v>
      </c>
      <c r="H96" s="1">
        <v>43519</v>
      </c>
      <c r="I96" t="s">
        <v>25</v>
      </c>
      <c r="L96" s="1"/>
      <c r="M96"/>
    </row>
    <row r="97" spans="1:13" x14ac:dyDescent="0.35">
      <c r="A97">
        <v>95</v>
      </c>
      <c r="B97" t="s">
        <v>21</v>
      </c>
      <c r="C97" t="s">
        <v>15</v>
      </c>
      <c r="D97" t="s">
        <v>15</v>
      </c>
      <c r="E97" s="11">
        <v>5</v>
      </c>
      <c r="F97" t="s">
        <v>10</v>
      </c>
      <c r="G97" t="s">
        <v>17</v>
      </c>
      <c r="H97" s="1">
        <v>43520</v>
      </c>
      <c r="I97" t="s">
        <v>25</v>
      </c>
      <c r="L97" s="1"/>
      <c r="M97"/>
    </row>
    <row r="98" spans="1:13" x14ac:dyDescent="0.35">
      <c r="A98">
        <v>96</v>
      </c>
      <c r="B98" t="s">
        <v>13</v>
      </c>
      <c r="C98" t="s">
        <v>9</v>
      </c>
      <c r="D98" t="s">
        <v>13</v>
      </c>
      <c r="E98" s="11">
        <v>6</v>
      </c>
      <c r="F98" t="s">
        <v>10</v>
      </c>
      <c r="G98" t="s">
        <v>17</v>
      </c>
      <c r="H98" s="1">
        <v>43520</v>
      </c>
      <c r="I98" t="s">
        <v>25</v>
      </c>
      <c r="L98" s="1"/>
      <c r="M98"/>
    </row>
    <row r="99" spans="1:13" x14ac:dyDescent="0.35">
      <c r="A99">
        <v>97</v>
      </c>
      <c r="B99" t="s">
        <v>8</v>
      </c>
      <c r="C99" t="s">
        <v>21</v>
      </c>
      <c r="D99" t="s">
        <v>21</v>
      </c>
      <c r="E99" s="11">
        <v>6</v>
      </c>
      <c r="F99" t="s">
        <v>10</v>
      </c>
      <c r="G99" t="s">
        <v>11</v>
      </c>
      <c r="H99" s="1">
        <v>43522</v>
      </c>
      <c r="I99" t="s">
        <v>25</v>
      </c>
      <c r="L99" s="1"/>
      <c r="M99"/>
    </row>
    <row r="100" spans="1:13" x14ac:dyDescent="0.35">
      <c r="A100">
        <v>98</v>
      </c>
      <c r="B100" t="s">
        <v>14</v>
      </c>
      <c r="C100" t="s">
        <v>9</v>
      </c>
      <c r="D100" t="s">
        <v>14</v>
      </c>
      <c r="E100" s="11">
        <v>8</v>
      </c>
      <c r="F100" t="s">
        <v>10</v>
      </c>
      <c r="G100" t="s">
        <v>11</v>
      </c>
      <c r="H100" s="1">
        <v>43523</v>
      </c>
      <c r="I100" t="s">
        <v>25</v>
      </c>
      <c r="L100" s="1"/>
      <c r="M100"/>
    </row>
    <row r="101" spans="1:13" x14ac:dyDescent="0.35">
      <c r="A101">
        <v>99</v>
      </c>
      <c r="B101" t="s">
        <v>8</v>
      </c>
      <c r="C101" t="s">
        <v>13</v>
      </c>
      <c r="D101" t="s">
        <v>8</v>
      </c>
      <c r="E101" s="11">
        <v>5</v>
      </c>
      <c r="F101" t="s">
        <v>10</v>
      </c>
      <c r="G101" t="s">
        <v>11</v>
      </c>
      <c r="H101" s="1">
        <v>43523</v>
      </c>
      <c r="I101" t="s">
        <v>25</v>
      </c>
      <c r="L101" s="1"/>
      <c r="M101"/>
    </row>
    <row r="102" spans="1:13" x14ac:dyDescent="0.35">
      <c r="A102">
        <v>100</v>
      </c>
      <c r="B102" t="s">
        <v>21</v>
      </c>
      <c r="C102" t="s">
        <v>15</v>
      </c>
      <c r="D102" t="s">
        <v>15</v>
      </c>
      <c r="E102" s="11">
        <v>7</v>
      </c>
      <c r="F102" t="s">
        <v>10</v>
      </c>
      <c r="G102" t="s">
        <v>11</v>
      </c>
      <c r="H102" s="1">
        <v>43524</v>
      </c>
      <c r="I102" t="s">
        <v>25</v>
      </c>
      <c r="L102" s="1"/>
      <c r="M102"/>
    </row>
    <row r="103" spans="1:13" x14ac:dyDescent="0.35">
      <c r="A103">
        <v>101</v>
      </c>
      <c r="B103" t="s">
        <v>13</v>
      </c>
      <c r="C103" t="s">
        <v>14</v>
      </c>
      <c r="D103" t="s">
        <v>13</v>
      </c>
      <c r="E103" s="11">
        <v>5</v>
      </c>
      <c r="F103" t="s">
        <v>10</v>
      </c>
      <c r="G103" t="s">
        <v>11</v>
      </c>
      <c r="H103" s="1">
        <v>43524</v>
      </c>
      <c r="I103" t="s">
        <v>25</v>
      </c>
      <c r="L103" s="1"/>
      <c r="M103"/>
    </row>
    <row r="104" spans="1:13" x14ac:dyDescent="0.35">
      <c r="A104">
        <v>102</v>
      </c>
      <c r="B104" t="s">
        <v>8</v>
      </c>
      <c r="C104" t="s">
        <v>15</v>
      </c>
      <c r="D104" t="s">
        <v>15</v>
      </c>
      <c r="E104" s="11">
        <v>4</v>
      </c>
      <c r="F104" t="s">
        <v>10</v>
      </c>
      <c r="G104" t="s">
        <v>11</v>
      </c>
      <c r="H104" s="1">
        <v>43525</v>
      </c>
      <c r="I104" t="s">
        <v>25</v>
      </c>
      <c r="L104" s="1"/>
      <c r="M104"/>
    </row>
    <row r="105" spans="1:13" x14ac:dyDescent="0.35">
      <c r="A105">
        <v>103</v>
      </c>
      <c r="B105" t="s">
        <v>21</v>
      </c>
      <c r="C105" t="s">
        <v>9</v>
      </c>
      <c r="D105" t="s">
        <v>9</v>
      </c>
      <c r="E105" s="11">
        <v>6</v>
      </c>
      <c r="F105" t="s">
        <v>10</v>
      </c>
      <c r="G105" t="s">
        <v>11</v>
      </c>
      <c r="H105" s="1">
        <v>43525</v>
      </c>
      <c r="I105" t="s">
        <v>25</v>
      </c>
      <c r="L105" s="1"/>
      <c r="M105"/>
    </row>
    <row r="106" spans="1:13" x14ac:dyDescent="0.35">
      <c r="A106">
        <v>104</v>
      </c>
      <c r="B106" t="s">
        <v>15</v>
      </c>
      <c r="C106" t="s">
        <v>9</v>
      </c>
      <c r="D106" t="s">
        <v>9</v>
      </c>
      <c r="E106" s="11">
        <v>8</v>
      </c>
      <c r="F106" t="s">
        <v>10</v>
      </c>
      <c r="G106" t="s">
        <v>26</v>
      </c>
      <c r="H106" s="1">
        <v>43528</v>
      </c>
      <c r="I106" t="s">
        <v>25</v>
      </c>
      <c r="L106" s="1"/>
      <c r="M106"/>
    </row>
    <row r="107" spans="1:13" x14ac:dyDescent="0.35">
      <c r="A107">
        <v>105</v>
      </c>
      <c r="B107" t="s">
        <v>13</v>
      </c>
      <c r="C107" t="s">
        <v>21</v>
      </c>
      <c r="D107" t="s">
        <v>13</v>
      </c>
      <c r="E107" s="11">
        <v>5</v>
      </c>
      <c r="F107" t="s">
        <v>10</v>
      </c>
      <c r="G107" t="s">
        <v>26</v>
      </c>
      <c r="H107" s="1">
        <v>43528</v>
      </c>
      <c r="I107" t="s">
        <v>25</v>
      </c>
      <c r="L107" s="1"/>
      <c r="M107"/>
    </row>
    <row r="108" spans="1:13" x14ac:dyDescent="0.35">
      <c r="A108">
        <v>106</v>
      </c>
      <c r="B108" t="s">
        <v>14</v>
      </c>
      <c r="C108" t="s">
        <v>15</v>
      </c>
      <c r="D108" t="s">
        <v>15</v>
      </c>
      <c r="E108" s="11">
        <v>4</v>
      </c>
      <c r="F108" t="s">
        <v>10</v>
      </c>
      <c r="G108" t="s">
        <v>26</v>
      </c>
      <c r="H108" s="1">
        <v>43529</v>
      </c>
      <c r="I108" t="s">
        <v>25</v>
      </c>
      <c r="L108" s="1"/>
      <c r="M108"/>
    </row>
    <row r="109" spans="1:13" x14ac:dyDescent="0.35">
      <c r="A109">
        <v>107</v>
      </c>
      <c r="B109" t="s">
        <v>8</v>
      </c>
      <c r="C109" t="s">
        <v>9</v>
      </c>
      <c r="D109" t="s">
        <v>9</v>
      </c>
      <c r="E109" s="11">
        <v>43</v>
      </c>
      <c r="F109" t="s">
        <v>16</v>
      </c>
      <c r="G109" t="s">
        <v>26</v>
      </c>
      <c r="H109" s="1">
        <v>43529</v>
      </c>
      <c r="I109" t="s">
        <v>25</v>
      </c>
      <c r="L109" s="1"/>
      <c r="M109"/>
    </row>
    <row r="110" spans="1:13" x14ac:dyDescent="0.35">
      <c r="A110">
        <v>108</v>
      </c>
      <c r="B110" t="s">
        <v>14</v>
      </c>
      <c r="C110" t="s">
        <v>8</v>
      </c>
      <c r="D110" t="s">
        <v>8</v>
      </c>
      <c r="E110" s="11">
        <v>49</v>
      </c>
      <c r="F110" t="s">
        <v>16</v>
      </c>
      <c r="G110" t="s">
        <v>24</v>
      </c>
      <c r="H110" s="1">
        <v>43533</v>
      </c>
      <c r="I110" t="s">
        <v>25</v>
      </c>
      <c r="L110" s="1"/>
      <c r="M110"/>
    </row>
    <row r="111" spans="1:13" x14ac:dyDescent="0.35">
      <c r="A111">
        <v>109</v>
      </c>
      <c r="B111" t="s">
        <v>13</v>
      </c>
      <c r="C111" t="s">
        <v>9</v>
      </c>
      <c r="D111" t="s">
        <v>13</v>
      </c>
      <c r="E111" s="11">
        <v>1</v>
      </c>
      <c r="F111" t="s">
        <v>16</v>
      </c>
      <c r="G111" t="s">
        <v>24</v>
      </c>
      <c r="H111" s="1">
        <v>43534</v>
      </c>
      <c r="I111" t="s">
        <v>25</v>
      </c>
      <c r="L111" s="1"/>
      <c r="M111"/>
    </row>
    <row r="112" spans="1:13" x14ac:dyDescent="0.35">
      <c r="A112">
        <v>110</v>
      </c>
      <c r="B112" t="s">
        <v>14</v>
      </c>
      <c r="C112" t="s">
        <v>21</v>
      </c>
      <c r="D112" t="s">
        <v>21</v>
      </c>
      <c r="E112" s="11">
        <v>7</v>
      </c>
      <c r="F112" t="s">
        <v>10</v>
      </c>
      <c r="G112" t="s">
        <v>24</v>
      </c>
      <c r="H112" s="1">
        <v>43535</v>
      </c>
      <c r="I112" t="s">
        <v>25</v>
      </c>
      <c r="L112" s="1"/>
      <c r="M112"/>
    </row>
    <row r="113" spans="1:13" x14ac:dyDescent="0.35">
      <c r="A113">
        <v>111</v>
      </c>
      <c r="B113" t="s">
        <v>13</v>
      </c>
      <c r="C113" t="s">
        <v>15</v>
      </c>
      <c r="D113" t="s">
        <v>15</v>
      </c>
      <c r="E113" s="11">
        <v>61</v>
      </c>
      <c r="F113" t="s">
        <v>16</v>
      </c>
      <c r="G113" t="s">
        <v>24</v>
      </c>
      <c r="H113" s="1">
        <v>43535</v>
      </c>
      <c r="I113" t="s">
        <v>25</v>
      </c>
      <c r="L113" s="1"/>
      <c r="M113"/>
    </row>
    <row r="114" spans="1:13" x14ac:dyDescent="0.35">
      <c r="A114">
        <v>112</v>
      </c>
      <c r="B114" t="s">
        <v>15</v>
      </c>
      <c r="C114" t="s">
        <v>9</v>
      </c>
      <c r="D114" t="s">
        <v>9</v>
      </c>
      <c r="E114" s="11">
        <v>10</v>
      </c>
      <c r="F114" t="s">
        <v>16</v>
      </c>
      <c r="G114" t="s">
        <v>24</v>
      </c>
      <c r="H114" s="1">
        <v>43537</v>
      </c>
      <c r="I114" t="s">
        <v>25</v>
      </c>
      <c r="L114" s="1"/>
      <c r="M114"/>
    </row>
    <row r="115" spans="1:13" x14ac:dyDescent="0.35">
      <c r="A115">
        <v>113</v>
      </c>
      <c r="B115" t="s">
        <v>8</v>
      </c>
      <c r="C115" t="s">
        <v>13</v>
      </c>
      <c r="D115" t="s">
        <v>8</v>
      </c>
      <c r="E115" s="11">
        <v>4</v>
      </c>
      <c r="F115" t="s">
        <v>10</v>
      </c>
      <c r="G115" t="s">
        <v>24</v>
      </c>
      <c r="H115" s="1">
        <v>43538</v>
      </c>
      <c r="I115" t="s">
        <v>25</v>
      </c>
      <c r="L115" s="1"/>
      <c r="M115"/>
    </row>
    <row r="116" spans="1:13" x14ac:dyDescent="0.35">
      <c r="A116">
        <v>114</v>
      </c>
      <c r="B116" t="s">
        <v>8</v>
      </c>
      <c r="C116" t="s">
        <v>15</v>
      </c>
      <c r="D116" t="s">
        <v>15</v>
      </c>
      <c r="E116" s="11">
        <v>48</v>
      </c>
      <c r="F116" t="s">
        <v>16</v>
      </c>
      <c r="G116" t="s">
        <v>24</v>
      </c>
      <c r="H116" s="1">
        <v>43539</v>
      </c>
      <c r="I116" t="s">
        <v>25</v>
      </c>
      <c r="L116" s="1"/>
      <c r="M116"/>
    </row>
    <row r="117" spans="1:13" x14ac:dyDescent="0.35">
      <c r="A117">
        <v>115</v>
      </c>
      <c r="B117" t="s">
        <v>9</v>
      </c>
      <c r="C117" t="s">
        <v>15</v>
      </c>
      <c r="D117" t="s">
        <v>9</v>
      </c>
      <c r="E117" s="11">
        <v>8</v>
      </c>
      <c r="F117" t="s">
        <v>10</v>
      </c>
      <c r="G117" t="s">
        <v>24</v>
      </c>
      <c r="H117" s="1">
        <v>43541</v>
      </c>
      <c r="I117" t="s">
        <v>25</v>
      </c>
      <c r="L117" s="1"/>
      <c r="M117"/>
    </row>
    <row r="118" spans="1:13" x14ac:dyDescent="0.35">
      <c r="A118">
        <v>116</v>
      </c>
      <c r="B118" t="s">
        <v>8</v>
      </c>
      <c r="C118" t="s">
        <v>9</v>
      </c>
      <c r="D118" t="s">
        <v>9</v>
      </c>
      <c r="E118" s="11">
        <v>3</v>
      </c>
      <c r="F118" t="s">
        <v>10</v>
      </c>
      <c r="G118" t="s">
        <v>24</v>
      </c>
      <c r="H118" s="1">
        <v>43881</v>
      </c>
      <c r="I118" t="s">
        <v>27</v>
      </c>
      <c r="L118" s="1"/>
      <c r="M118"/>
    </row>
    <row r="119" spans="1:13" x14ac:dyDescent="0.35">
      <c r="A119">
        <v>117</v>
      </c>
      <c r="B119" t="s">
        <v>13</v>
      </c>
      <c r="C119" t="s">
        <v>15</v>
      </c>
      <c r="D119" t="s">
        <v>13</v>
      </c>
      <c r="E119" s="11">
        <v>10</v>
      </c>
      <c r="F119" t="s">
        <v>16</v>
      </c>
      <c r="G119" t="s">
        <v>24</v>
      </c>
      <c r="H119" s="1">
        <v>43882</v>
      </c>
      <c r="I119" t="s">
        <v>27</v>
      </c>
      <c r="L119" s="1"/>
      <c r="M119"/>
    </row>
    <row r="120" spans="1:13" x14ac:dyDescent="0.35">
      <c r="A120">
        <v>118</v>
      </c>
      <c r="B120" t="s">
        <v>14</v>
      </c>
      <c r="C120" t="s">
        <v>21</v>
      </c>
      <c r="D120" t="s">
        <v>21</v>
      </c>
      <c r="E120" s="11">
        <v>5</v>
      </c>
      <c r="F120" t="s">
        <v>10</v>
      </c>
      <c r="G120" t="s">
        <v>20</v>
      </c>
      <c r="H120" s="1">
        <v>43882</v>
      </c>
      <c r="I120" t="s">
        <v>27</v>
      </c>
      <c r="L120" s="1"/>
      <c r="M120"/>
    </row>
    <row r="121" spans="1:13" x14ac:dyDescent="0.35">
      <c r="A121">
        <v>119</v>
      </c>
      <c r="B121" t="s">
        <v>15</v>
      </c>
      <c r="C121" t="s">
        <v>9</v>
      </c>
      <c r="D121" t="s">
        <v>15</v>
      </c>
      <c r="E121" s="11">
        <v>6</v>
      </c>
      <c r="F121" t="s">
        <v>10</v>
      </c>
      <c r="G121" t="s">
        <v>24</v>
      </c>
      <c r="H121" s="1">
        <v>43883</v>
      </c>
      <c r="I121" t="s">
        <v>27</v>
      </c>
      <c r="L121" s="1"/>
      <c r="M121"/>
    </row>
    <row r="122" spans="1:13" x14ac:dyDescent="0.35">
      <c r="A122">
        <v>120</v>
      </c>
      <c r="B122" t="s">
        <v>8</v>
      </c>
      <c r="C122" t="s">
        <v>21</v>
      </c>
      <c r="D122" t="s">
        <v>8</v>
      </c>
      <c r="E122" s="11">
        <v>8</v>
      </c>
      <c r="F122" t="s">
        <v>10</v>
      </c>
      <c r="G122" t="s">
        <v>20</v>
      </c>
      <c r="H122" s="1">
        <v>43883</v>
      </c>
      <c r="I122" t="s">
        <v>27</v>
      </c>
      <c r="L122" s="1"/>
      <c r="M122"/>
    </row>
    <row r="123" spans="1:13" x14ac:dyDescent="0.35">
      <c r="A123">
        <v>121</v>
      </c>
      <c r="B123" t="s">
        <v>13</v>
      </c>
      <c r="C123" t="s">
        <v>9</v>
      </c>
      <c r="D123" t="s">
        <v>9</v>
      </c>
      <c r="E123" s="11">
        <v>5</v>
      </c>
      <c r="F123" t="s">
        <v>10</v>
      </c>
      <c r="G123" t="s">
        <v>24</v>
      </c>
      <c r="H123" s="1">
        <v>43884</v>
      </c>
      <c r="I123" t="s">
        <v>27</v>
      </c>
      <c r="L123" s="1"/>
      <c r="M123"/>
    </row>
    <row r="124" spans="1:13" x14ac:dyDescent="0.35">
      <c r="A124">
        <v>122</v>
      </c>
      <c r="B124" t="s">
        <v>14</v>
      </c>
      <c r="C124" t="s">
        <v>8</v>
      </c>
      <c r="D124" t="s">
        <v>8</v>
      </c>
      <c r="E124" s="11">
        <v>1</v>
      </c>
      <c r="F124" t="s">
        <v>10</v>
      </c>
      <c r="G124" t="s">
        <v>20</v>
      </c>
      <c r="H124" s="1">
        <v>43884</v>
      </c>
      <c r="I124" t="s">
        <v>27</v>
      </c>
      <c r="L124" s="1"/>
      <c r="M124"/>
    </row>
    <row r="125" spans="1:13" x14ac:dyDescent="0.35">
      <c r="A125">
        <v>123</v>
      </c>
      <c r="B125" t="s">
        <v>21</v>
      </c>
      <c r="C125" t="s">
        <v>15</v>
      </c>
      <c r="D125" t="s">
        <v>21</v>
      </c>
      <c r="E125" s="11">
        <v>6</v>
      </c>
      <c r="F125" t="s">
        <v>10</v>
      </c>
      <c r="G125" t="s">
        <v>28</v>
      </c>
      <c r="H125" s="1">
        <v>43887</v>
      </c>
      <c r="I125" t="s">
        <v>27</v>
      </c>
      <c r="L125" s="1"/>
      <c r="M125"/>
    </row>
    <row r="126" spans="1:13" x14ac:dyDescent="0.35">
      <c r="A126">
        <v>124</v>
      </c>
      <c r="B126" t="s">
        <v>8</v>
      </c>
      <c r="C126" t="s">
        <v>9</v>
      </c>
      <c r="D126" t="s">
        <v>9</v>
      </c>
      <c r="E126" s="11">
        <v>5</v>
      </c>
      <c r="F126" t="s">
        <v>10</v>
      </c>
      <c r="G126" t="s">
        <v>29</v>
      </c>
      <c r="H126" s="1">
        <v>43888</v>
      </c>
      <c r="I126" t="s">
        <v>27</v>
      </c>
      <c r="L126" s="1"/>
      <c r="M126"/>
    </row>
    <row r="127" spans="1:13" x14ac:dyDescent="0.35">
      <c r="A127">
        <v>125</v>
      </c>
      <c r="B127" t="s">
        <v>21</v>
      </c>
      <c r="C127" t="s">
        <v>13</v>
      </c>
      <c r="D127" t="s">
        <v>21</v>
      </c>
      <c r="E127" s="11">
        <v>52</v>
      </c>
      <c r="F127" t="s">
        <v>16</v>
      </c>
      <c r="G127" t="s">
        <v>28</v>
      </c>
      <c r="H127" s="1">
        <v>43889</v>
      </c>
      <c r="I127" t="s">
        <v>27</v>
      </c>
      <c r="L127" s="1"/>
      <c r="M127"/>
    </row>
    <row r="128" spans="1:13" x14ac:dyDescent="0.35">
      <c r="A128">
        <v>126</v>
      </c>
      <c r="B128" t="s">
        <v>14</v>
      </c>
      <c r="C128" t="s">
        <v>15</v>
      </c>
      <c r="D128" t="s">
        <v>15</v>
      </c>
      <c r="E128" s="11">
        <v>16</v>
      </c>
      <c r="F128" t="s">
        <v>16</v>
      </c>
      <c r="G128" t="s">
        <v>29</v>
      </c>
      <c r="H128" s="1">
        <v>43889</v>
      </c>
      <c r="I128" t="s">
        <v>27</v>
      </c>
      <c r="L128" s="1"/>
      <c r="M128"/>
    </row>
    <row r="129" spans="1:13" x14ac:dyDescent="0.35">
      <c r="A129">
        <v>127</v>
      </c>
      <c r="B129" t="s">
        <v>21</v>
      </c>
      <c r="C129" t="s">
        <v>9</v>
      </c>
      <c r="D129" t="s">
        <v>21</v>
      </c>
      <c r="E129" s="11">
        <v>30</v>
      </c>
      <c r="F129" t="s">
        <v>16</v>
      </c>
      <c r="G129" t="s">
        <v>28</v>
      </c>
      <c r="H129" s="1">
        <v>43890</v>
      </c>
      <c r="I129" t="s">
        <v>27</v>
      </c>
      <c r="L129" s="1"/>
      <c r="M129"/>
    </row>
    <row r="130" spans="1:13" x14ac:dyDescent="0.35">
      <c r="A130">
        <v>128</v>
      </c>
      <c r="B130" t="s">
        <v>8</v>
      </c>
      <c r="C130" t="s">
        <v>15</v>
      </c>
      <c r="D130" t="s">
        <v>30</v>
      </c>
      <c r="G130" t="s">
        <v>29</v>
      </c>
      <c r="H130" s="1">
        <v>43890</v>
      </c>
      <c r="I130" t="s">
        <v>27</v>
      </c>
      <c r="L130" s="1"/>
      <c r="M130"/>
    </row>
    <row r="131" spans="1:13" x14ac:dyDescent="0.35">
      <c r="A131">
        <v>129</v>
      </c>
      <c r="B131" t="s">
        <v>8</v>
      </c>
      <c r="C131" t="s">
        <v>13</v>
      </c>
      <c r="D131" t="s">
        <v>13</v>
      </c>
      <c r="E131" s="11">
        <v>5</v>
      </c>
      <c r="F131" t="s">
        <v>10</v>
      </c>
      <c r="G131" t="s">
        <v>29</v>
      </c>
      <c r="H131" s="1">
        <v>43891</v>
      </c>
      <c r="I131" t="s">
        <v>27</v>
      </c>
      <c r="L131" s="1"/>
      <c r="M131"/>
    </row>
    <row r="132" spans="1:13" x14ac:dyDescent="0.35">
      <c r="A132">
        <v>130</v>
      </c>
      <c r="B132" t="s">
        <v>13</v>
      </c>
      <c r="C132" t="s">
        <v>15</v>
      </c>
      <c r="D132" t="s">
        <v>13</v>
      </c>
      <c r="E132" s="11">
        <v>6</v>
      </c>
      <c r="F132" t="s">
        <v>10</v>
      </c>
      <c r="G132" t="s">
        <v>29</v>
      </c>
      <c r="H132" s="1">
        <v>43892</v>
      </c>
      <c r="I132" t="s">
        <v>27</v>
      </c>
      <c r="L132" s="1"/>
      <c r="M132"/>
    </row>
    <row r="133" spans="1:13" x14ac:dyDescent="0.35">
      <c r="A133">
        <v>131</v>
      </c>
      <c r="B133" t="s">
        <v>14</v>
      </c>
      <c r="C133" t="s">
        <v>9</v>
      </c>
      <c r="D133" t="s">
        <v>14</v>
      </c>
      <c r="E133" s="11">
        <v>37</v>
      </c>
      <c r="F133" t="s">
        <v>16</v>
      </c>
      <c r="G133" t="s">
        <v>20</v>
      </c>
      <c r="H133" s="1">
        <v>43893</v>
      </c>
      <c r="I133" t="s">
        <v>27</v>
      </c>
      <c r="L133" s="1"/>
      <c r="M133"/>
    </row>
    <row r="134" spans="1:13" x14ac:dyDescent="0.35">
      <c r="A134">
        <v>132</v>
      </c>
      <c r="B134" t="s">
        <v>14</v>
      </c>
      <c r="C134" t="s">
        <v>8</v>
      </c>
      <c r="D134" t="s">
        <v>8</v>
      </c>
      <c r="E134" s="11">
        <v>71</v>
      </c>
      <c r="F134" t="s">
        <v>16</v>
      </c>
      <c r="G134" t="s">
        <v>20</v>
      </c>
      <c r="H134" s="1">
        <v>43894</v>
      </c>
      <c r="I134" t="s">
        <v>27</v>
      </c>
      <c r="L134" s="1"/>
      <c r="M134"/>
    </row>
    <row r="135" spans="1:13" x14ac:dyDescent="0.35">
      <c r="A135">
        <v>133</v>
      </c>
      <c r="B135" t="s">
        <v>15</v>
      </c>
      <c r="C135" t="s">
        <v>9</v>
      </c>
      <c r="D135" t="s">
        <v>15</v>
      </c>
      <c r="E135" s="11">
        <v>30</v>
      </c>
      <c r="F135" t="s">
        <v>16</v>
      </c>
      <c r="G135" t="s">
        <v>29</v>
      </c>
      <c r="H135" s="1">
        <v>43895</v>
      </c>
      <c r="I135" t="s">
        <v>27</v>
      </c>
      <c r="L135" s="1"/>
      <c r="M135"/>
    </row>
    <row r="136" spans="1:13" x14ac:dyDescent="0.35">
      <c r="A136">
        <v>134</v>
      </c>
      <c r="B136" t="s">
        <v>13</v>
      </c>
      <c r="C136" t="s">
        <v>21</v>
      </c>
      <c r="D136" t="s">
        <v>19</v>
      </c>
      <c r="G136" t="s">
        <v>20</v>
      </c>
      <c r="H136" s="1">
        <v>43896</v>
      </c>
      <c r="I136" t="s">
        <v>27</v>
      </c>
      <c r="L136" s="1"/>
      <c r="M136"/>
    </row>
    <row r="137" spans="1:13" x14ac:dyDescent="0.35">
      <c r="A137">
        <v>135</v>
      </c>
      <c r="B137" t="s">
        <v>8</v>
      </c>
      <c r="C137" t="s">
        <v>15</v>
      </c>
      <c r="D137" t="s">
        <v>15</v>
      </c>
      <c r="E137" s="11">
        <v>7</v>
      </c>
      <c r="F137" t="s">
        <v>16</v>
      </c>
      <c r="G137" t="s">
        <v>29</v>
      </c>
      <c r="H137" s="1">
        <v>43897</v>
      </c>
      <c r="I137" t="s">
        <v>27</v>
      </c>
      <c r="L137" s="1"/>
      <c r="M137"/>
    </row>
    <row r="138" spans="1:13" x14ac:dyDescent="0.35">
      <c r="A138">
        <v>136</v>
      </c>
      <c r="B138" t="s">
        <v>14</v>
      </c>
      <c r="C138" t="s">
        <v>9</v>
      </c>
      <c r="D138" t="s">
        <v>14</v>
      </c>
      <c r="E138" s="11">
        <v>8</v>
      </c>
      <c r="F138" t="s">
        <v>10</v>
      </c>
      <c r="G138" t="s">
        <v>20</v>
      </c>
      <c r="H138" s="1">
        <v>43897</v>
      </c>
      <c r="I138" t="s">
        <v>27</v>
      </c>
      <c r="L138" s="1"/>
      <c r="M138"/>
    </row>
    <row r="139" spans="1:13" x14ac:dyDescent="0.35">
      <c r="A139">
        <v>137</v>
      </c>
      <c r="B139" t="s">
        <v>8</v>
      </c>
      <c r="C139" t="s">
        <v>21</v>
      </c>
      <c r="D139" t="s">
        <v>21</v>
      </c>
      <c r="E139" s="11">
        <v>9</v>
      </c>
      <c r="F139" t="s">
        <v>10</v>
      </c>
      <c r="G139" t="s">
        <v>29</v>
      </c>
      <c r="H139" s="1">
        <v>43898</v>
      </c>
      <c r="I139" t="s">
        <v>27</v>
      </c>
      <c r="L139" s="1"/>
      <c r="M139"/>
    </row>
    <row r="140" spans="1:13" x14ac:dyDescent="0.35">
      <c r="A140">
        <v>138</v>
      </c>
      <c r="B140" t="s">
        <v>14</v>
      </c>
      <c r="C140" t="s">
        <v>13</v>
      </c>
      <c r="D140" t="s">
        <v>14</v>
      </c>
      <c r="E140" s="11">
        <v>8</v>
      </c>
      <c r="F140" t="s">
        <v>10</v>
      </c>
      <c r="G140" t="s">
        <v>20</v>
      </c>
      <c r="H140" s="1">
        <v>43898</v>
      </c>
      <c r="I140" t="s">
        <v>27</v>
      </c>
      <c r="L140" s="1"/>
      <c r="M140"/>
    </row>
    <row r="141" spans="1:13" x14ac:dyDescent="0.35">
      <c r="A141">
        <v>139</v>
      </c>
      <c r="B141" t="s">
        <v>14</v>
      </c>
      <c r="C141" t="s">
        <v>15</v>
      </c>
      <c r="D141" t="s">
        <v>14</v>
      </c>
      <c r="E141" s="11">
        <v>5</v>
      </c>
      <c r="F141" t="s">
        <v>10</v>
      </c>
      <c r="G141" t="s">
        <v>20</v>
      </c>
      <c r="H141" s="1">
        <v>43900</v>
      </c>
      <c r="I141" t="s">
        <v>27</v>
      </c>
      <c r="L141" s="1"/>
      <c r="M141"/>
    </row>
    <row r="142" spans="1:13" x14ac:dyDescent="0.35">
      <c r="A142">
        <v>140</v>
      </c>
      <c r="B142" t="s">
        <v>21</v>
      </c>
      <c r="C142" t="s">
        <v>9</v>
      </c>
      <c r="D142" t="s">
        <v>30</v>
      </c>
      <c r="G142" t="s">
        <v>20</v>
      </c>
      <c r="H142" s="1">
        <v>43901</v>
      </c>
      <c r="I142" t="s">
        <v>27</v>
      </c>
      <c r="L142" s="1"/>
      <c r="M142"/>
    </row>
    <row r="143" spans="1:13" x14ac:dyDescent="0.35">
      <c r="A143">
        <v>141</v>
      </c>
      <c r="B143" t="s">
        <v>13</v>
      </c>
      <c r="C143" t="s">
        <v>14</v>
      </c>
      <c r="D143" t="s">
        <v>13</v>
      </c>
      <c r="E143" s="11">
        <v>10</v>
      </c>
      <c r="F143" t="s">
        <v>10</v>
      </c>
      <c r="G143" t="s">
        <v>24</v>
      </c>
      <c r="H143" s="1">
        <v>43902</v>
      </c>
      <c r="I143" t="s">
        <v>27</v>
      </c>
      <c r="L143" s="1"/>
      <c r="M143"/>
    </row>
    <row r="144" spans="1:13" x14ac:dyDescent="0.35">
      <c r="A144">
        <v>142</v>
      </c>
      <c r="B144" t="s">
        <v>21</v>
      </c>
      <c r="C144" t="s">
        <v>15</v>
      </c>
      <c r="D144" t="s">
        <v>21</v>
      </c>
      <c r="E144" s="11">
        <v>3</v>
      </c>
      <c r="F144" t="s">
        <v>16</v>
      </c>
      <c r="G144" t="s">
        <v>24</v>
      </c>
      <c r="H144" s="1">
        <v>43903</v>
      </c>
      <c r="I144" t="s">
        <v>27</v>
      </c>
      <c r="L144" s="1"/>
      <c r="M144"/>
    </row>
    <row r="145" spans="1:13" x14ac:dyDescent="0.35">
      <c r="A145">
        <v>143</v>
      </c>
      <c r="B145" t="s">
        <v>13</v>
      </c>
      <c r="C145" t="s">
        <v>8</v>
      </c>
      <c r="D145" t="s">
        <v>13</v>
      </c>
      <c r="E145" s="11">
        <v>4</v>
      </c>
      <c r="F145" t="s">
        <v>10</v>
      </c>
      <c r="G145" t="s">
        <v>24</v>
      </c>
      <c r="H145" s="1">
        <v>43904</v>
      </c>
      <c r="I145" t="s">
        <v>27</v>
      </c>
      <c r="L145" s="1"/>
      <c r="M145"/>
    </row>
    <row r="146" spans="1:13" x14ac:dyDescent="0.35">
      <c r="A146">
        <v>144</v>
      </c>
      <c r="B146" t="s">
        <v>14</v>
      </c>
      <c r="C146" t="s">
        <v>21</v>
      </c>
      <c r="D146" t="s">
        <v>14</v>
      </c>
      <c r="E146" s="11">
        <v>9</v>
      </c>
      <c r="F146" t="s">
        <v>10</v>
      </c>
      <c r="G146" t="s">
        <v>20</v>
      </c>
      <c r="H146" s="1">
        <v>43905</v>
      </c>
      <c r="I146" t="s">
        <v>27</v>
      </c>
      <c r="L146" s="1"/>
      <c r="M146"/>
    </row>
    <row r="147" spans="1:13" x14ac:dyDescent="0.35">
      <c r="A147">
        <v>145</v>
      </c>
      <c r="B147" t="s">
        <v>13</v>
      </c>
      <c r="C147" t="s">
        <v>9</v>
      </c>
      <c r="D147" t="s">
        <v>9</v>
      </c>
      <c r="E147" s="11">
        <v>5</v>
      </c>
      <c r="F147" t="s">
        <v>10</v>
      </c>
      <c r="G147" t="s">
        <v>24</v>
      </c>
      <c r="H147" s="1">
        <v>43905</v>
      </c>
      <c r="I147" t="s">
        <v>27</v>
      </c>
      <c r="L147" s="1"/>
      <c r="M147"/>
    </row>
    <row r="148" spans="1:13" x14ac:dyDescent="0.35">
      <c r="A148">
        <v>146</v>
      </c>
      <c r="B148" t="s">
        <v>21</v>
      </c>
      <c r="C148" t="s">
        <v>13</v>
      </c>
      <c r="D148" t="s">
        <v>23</v>
      </c>
      <c r="G148" t="s">
        <v>24</v>
      </c>
      <c r="H148" s="1">
        <v>44149</v>
      </c>
      <c r="I148" t="s">
        <v>27</v>
      </c>
      <c r="L148" s="1"/>
      <c r="M148"/>
    </row>
    <row r="149" spans="1:13" x14ac:dyDescent="0.35">
      <c r="A149">
        <v>147</v>
      </c>
      <c r="B149" t="s">
        <v>14</v>
      </c>
      <c r="C149" t="s">
        <v>15</v>
      </c>
      <c r="D149" t="s">
        <v>14</v>
      </c>
      <c r="E149" s="11">
        <v>5</v>
      </c>
      <c r="F149" t="s">
        <v>10</v>
      </c>
      <c r="G149" t="s">
        <v>24</v>
      </c>
      <c r="H149" s="1">
        <v>44149</v>
      </c>
      <c r="I149" t="s">
        <v>27</v>
      </c>
      <c r="L149" s="1"/>
      <c r="M149"/>
    </row>
    <row r="150" spans="1:13" x14ac:dyDescent="0.35">
      <c r="A150">
        <v>148</v>
      </c>
      <c r="B150" t="s">
        <v>14</v>
      </c>
      <c r="C150" t="s">
        <v>21</v>
      </c>
      <c r="D150" t="s">
        <v>14</v>
      </c>
      <c r="E150" s="11">
        <v>25</v>
      </c>
      <c r="F150" t="s">
        <v>16</v>
      </c>
      <c r="G150" t="s">
        <v>24</v>
      </c>
      <c r="H150" s="1">
        <v>44150</v>
      </c>
      <c r="I150" t="s">
        <v>27</v>
      </c>
      <c r="L150" s="1"/>
      <c r="M150"/>
    </row>
    <row r="151" spans="1:13" x14ac:dyDescent="0.35">
      <c r="A151">
        <v>149</v>
      </c>
      <c r="B151" t="s">
        <v>13</v>
      </c>
      <c r="C151" t="s">
        <v>14</v>
      </c>
      <c r="D151" t="s">
        <v>13</v>
      </c>
      <c r="E151" s="11">
        <v>5</v>
      </c>
      <c r="F151" t="s">
        <v>10</v>
      </c>
      <c r="G151" t="s">
        <v>24</v>
      </c>
      <c r="H151" s="1">
        <v>44152</v>
      </c>
      <c r="I151" t="s">
        <v>27</v>
      </c>
      <c r="L151" s="1"/>
      <c r="M151"/>
    </row>
    <row r="152" spans="1:13" x14ac:dyDescent="0.35">
      <c r="A152">
        <v>150</v>
      </c>
      <c r="B152" t="s">
        <v>13</v>
      </c>
      <c r="C152" t="s">
        <v>9</v>
      </c>
      <c r="D152" t="s">
        <v>13</v>
      </c>
      <c r="E152" s="11">
        <v>7</v>
      </c>
      <c r="F152" t="s">
        <v>10</v>
      </c>
      <c r="G152" t="s">
        <v>24</v>
      </c>
      <c r="H152" s="1">
        <v>44247</v>
      </c>
      <c r="I152" t="s">
        <v>31</v>
      </c>
      <c r="L152" s="1"/>
      <c r="M152"/>
    </row>
    <row r="153" spans="1:13" x14ac:dyDescent="0.35">
      <c r="A153">
        <v>151</v>
      </c>
      <c r="B153" t="s">
        <v>14</v>
      </c>
      <c r="C153" t="s">
        <v>15</v>
      </c>
      <c r="D153" t="s">
        <v>14</v>
      </c>
      <c r="E153" s="11">
        <v>4</v>
      </c>
      <c r="F153" t="s">
        <v>10</v>
      </c>
      <c r="G153" t="s">
        <v>24</v>
      </c>
      <c r="H153" s="1">
        <v>44248</v>
      </c>
      <c r="I153" t="s">
        <v>31</v>
      </c>
      <c r="L153" s="1"/>
      <c r="M153"/>
    </row>
    <row r="154" spans="1:13" x14ac:dyDescent="0.35">
      <c r="A154">
        <v>152</v>
      </c>
      <c r="B154" t="s">
        <v>8</v>
      </c>
      <c r="C154" t="s">
        <v>21</v>
      </c>
      <c r="D154" t="s">
        <v>8</v>
      </c>
      <c r="E154" s="11">
        <v>3</v>
      </c>
      <c r="F154" t="s">
        <v>10</v>
      </c>
      <c r="G154" t="s">
        <v>24</v>
      </c>
      <c r="H154" s="1">
        <v>44248</v>
      </c>
      <c r="I154" t="s">
        <v>31</v>
      </c>
      <c r="L154" s="1"/>
      <c r="M154"/>
    </row>
    <row r="155" spans="1:13" x14ac:dyDescent="0.35">
      <c r="A155">
        <v>153</v>
      </c>
      <c r="B155" t="s">
        <v>14</v>
      </c>
      <c r="C155" t="s">
        <v>9</v>
      </c>
      <c r="D155" t="s">
        <v>14</v>
      </c>
      <c r="E155" s="11">
        <v>9</v>
      </c>
      <c r="F155" t="s">
        <v>10</v>
      </c>
      <c r="G155" t="s">
        <v>24</v>
      </c>
      <c r="H155" s="1">
        <v>44249</v>
      </c>
      <c r="I155" t="s">
        <v>31</v>
      </c>
      <c r="L155" s="1"/>
      <c r="M155"/>
    </row>
    <row r="156" spans="1:13" x14ac:dyDescent="0.35">
      <c r="A156">
        <v>154</v>
      </c>
      <c r="B156" t="s">
        <v>21</v>
      </c>
      <c r="C156" t="s">
        <v>15</v>
      </c>
      <c r="D156" t="s">
        <v>15</v>
      </c>
      <c r="E156" s="11">
        <v>6</v>
      </c>
      <c r="F156" t="s">
        <v>10</v>
      </c>
      <c r="G156" t="s">
        <v>24</v>
      </c>
      <c r="H156" s="1">
        <v>44250</v>
      </c>
      <c r="I156" t="s">
        <v>31</v>
      </c>
      <c r="L156" s="1"/>
      <c r="M156"/>
    </row>
    <row r="157" spans="1:13" x14ac:dyDescent="0.35">
      <c r="A157">
        <v>155</v>
      </c>
      <c r="B157" t="s">
        <v>13</v>
      </c>
      <c r="C157" t="s">
        <v>8</v>
      </c>
      <c r="D157" t="s">
        <v>8</v>
      </c>
      <c r="E157" s="11">
        <v>5</v>
      </c>
      <c r="F157" t="s">
        <v>10</v>
      </c>
      <c r="G157" t="s">
        <v>24</v>
      </c>
      <c r="H157" s="1">
        <v>44251</v>
      </c>
      <c r="I157" t="s">
        <v>31</v>
      </c>
      <c r="L157" s="1"/>
      <c r="M157"/>
    </row>
    <row r="158" spans="1:13" x14ac:dyDescent="0.35">
      <c r="A158">
        <v>156</v>
      </c>
      <c r="B158" t="s">
        <v>14</v>
      </c>
      <c r="C158" t="s">
        <v>21</v>
      </c>
      <c r="D158" t="s">
        <v>21</v>
      </c>
      <c r="E158" s="11">
        <v>7</v>
      </c>
      <c r="F158" t="s">
        <v>10</v>
      </c>
      <c r="G158" t="s">
        <v>24</v>
      </c>
      <c r="H158" s="1">
        <v>44253</v>
      </c>
      <c r="I158" t="s">
        <v>31</v>
      </c>
      <c r="L158" s="1"/>
      <c r="M158"/>
    </row>
    <row r="159" spans="1:13" x14ac:dyDescent="0.35">
      <c r="A159">
        <v>157</v>
      </c>
      <c r="B159" t="s">
        <v>15</v>
      </c>
      <c r="C159" t="s">
        <v>9</v>
      </c>
      <c r="D159" t="s">
        <v>15</v>
      </c>
      <c r="E159" s="11">
        <v>3</v>
      </c>
      <c r="F159" t="s">
        <v>10</v>
      </c>
      <c r="G159" t="s">
        <v>24</v>
      </c>
      <c r="H159" s="1">
        <v>44253</v>
      </c>
      <c r="I159" t="s">
        <v>31</v>
      </c>
      <c r="L159" s="1"/>
      <c r="M159"/>
    </row>
    <row r="160" spans="1:13" x14ac:dyDescent="0.35">
      <c r="A160">
        <v>158</v>
      </c>
      <c r="B160" t="s">
        <v>13</v>
      </c>
      <c r="C160" t="s">
        <v>21</v>
      </c>
      <c r="D160" t="s">
        <v>13</v>
      </c>
      <c r="E160" s="11">
        <v>7</v>
      </c>
      <c r="F160" t="s">
        <v>10</v>
      </c>
      <c r="G160" t="s">
        <v>24</v>
      </c>
      <c r="H160" s="1">
        <v>44254</v>
      </c>
      <c r="I160" t="s">
        <v>31</v>
      </c>
      <c r="L160" s="1"/>
      <c r="M160"/>
    </row>
    <row r="161" spans="1:13" x14ac:dyDescent="0.35">
      <c r="A161">
        <v>159</v>
      </c>
      <c r="B161" t="s">
        <v>8</v>
      </c>
      <c r="C161" t="s">
        <v>15</v>
      </c>
      <c r="D161" t="s">
        <v>15</v>
      </c>
      <c r="E161" s="11">
        <v>6</v>
      </c>
      <c r="F161" t="s">
        <v>10</v>
      </c>
      <c r="G161" t="s">
        <v>24</v>
      </c>
      <c r="H161" s="1">
        <v>44254</v>
      </c>
      <c r="I161" t="s">
        <v>31</v>
      </c>
      <c r="L161" s="1"/>
      <c r="M161"/>
    </row>
    <row r="162" spans="1:13" x14ac:dyDescent="0.35">
      <c r="A162">
        <v>160</v>
      </c>
      <c r="B162" t="s">
        <v>13</v>
      </c>
      <c r="C162" t="s">
        <v>14</v>
      </c>
      <c r="D162" t="s">
        <v>14</v>
      </c>
      <c r="E162" s="11">
        <v>6</v>
      </c>
      <c r="F162" t="s">
        <v>10</v>
      </c>
      <c r="G162" t="s">
        <v>24</v>
      </c>
      <c r="H162" s="1">
        <v>44255</v>
      </c>
      <c r="I162" t="s">
        <v>31</v>
      </c>
      <c r="L162" s="1"/>
      <c r="M162"/>
    </row>
    <row r="163" spans="1:13" x14ac:dyDescent="0.35">
      <c r="A163">
        <v>161</v>
      </c>
      <c r="B163" t="s">
        <v>8</v>
      </c>
      <c r="C163" t="s">
        <v>9</v>
      </c>
      <c r="D163" t="s">
        <v>8</v>
      </c>
      <c r="E163" s="11">
        <v>6</v>
      </c>
      <c r="F163" t="s">
        <v>10</v>
      </c>
      <c r="G163" t="s">
        <v>24</v>
      </c>
      <c r="H163" s="1">
        <v>44257</v>
      </c>
      <c r="I163" t="s">
        <v>31</v>
      </c>
      <c r="L163" s="1"/>
      <c r="M163"/>
    </row>
    <row r="164" spans="1:13" x14ac:dyDescent="0.35">
      <c r="A164">
        <v>162</v>
      </c>
      <c r="B164" t="s">
        <v>13</v>
      </c>
      <c r="C164" t="s">
        <v>15</v>
      </c>
      <c r="D164" t="s">
        <v>13</v>
      </c>
      <c r="E164" s="11">
        <v>6</v>
      </c>
      <c r="F164" t="s">
        <v>10</v>
      </c>
      <c r="G164" t="s">
        <v>24</v>
      </c>
      <c r="H164" s="1">
        <v>44258</v>
      </c>
      <c r="I164" t="s">
        <v>31</v>
      </c>
      <c r="L164" s="1"/>
      <c r="M164"/>
    </row>
    <row r="165" spans="1:13" x14ac:dyDescent="0.35">
      <c r="A165">
        <v>163</v>
      </c>
      <c r="B165" t="s">
        <v>21</v>
      </c>
      <c r="C165" t="s">
        <v>9</v>
      </c>
      <c r="D165" t="s">
        <v>9</v>
      </c>
      <c r="E165" s="11">
        <v>22</v>
      </c>
      <c r="F165" t="s">
        <v>16</v>
      </c>
      <c r="G165" t="s">
        <v>24</v>
      </c>
      <c r="H165" s="1">
        <v>44258</v>
      </c>
      <c r="I165" t="s">
        <v>31</v>
      </c>
      <c r="L165" s="1"/>
      <c r="M165"/>
    </row>
    <row r="166" spans="1:13" x14ac:dyDescent="0.35">
      <c r="A166">
        <v>164</v>
      </c>
      <c r="B166" t="s">
        <v>8</v>
      </c>
      <c r="C166" t="s">
        <v>14</v>
      </c>
      <c r="D166" t="s">
        <v>14</v>
      </c>
      <c r="E166" s="11">
        <v>5</v>
      </c>
      <c r="F166" t="s">
        <v>10</v>
      </c>
      <c r="G166" t="s">
        <v>26</v>
      </c>
      <c r="H166" s="1">
        <v>44356</v>
      </c>
      <c r="I166" t="s">
        <v>31</v>
      </c>
      <c r="L166" s="1"/>
      <c r="M166"/>
    </row>
    <row r="167" spans="1:13" x14ac:dyDescent="0.35">
      <c r="A167">
        <v>165</v>
      </c>
      <c r="B167" t="s">
        <v>13</v>
      </c>
      <c r="C167" t="s">
        <v>21</v>
      </c>
      <c r="D167" t="s">
        <v>21</v>
      </c>
      <c r="E167" s="11">
        <v>12</v>
      </c>
      <c r="F167" t="s">
        <v>16</v>
      </c>
      <c r="G167" t="s">
        <v>26</v>
      </c>
      <c r="H167" s="1">
        <v>44357</v>
      </c>
      <c r="I167" t="s">
        <v>31</v>
      </c>
      <c r="L167" s="1"/>
      <c r="M167"/>
    </row>
    <row r="168" spans="1:13" x14ac:dyDescent="0.35">
      <c r="A168">
        <v>166</v>
      </c>
      <c r="B168" t="s">
        <v>14</v>
      </c>
      <c r="C168" t="s">
        <v>15</v>
      </c>
      <c r="D168" t="s">
        <v>14</v>
      </c>
      <c r="E168" s="11">
        <v>10</v>
      </c>
      <c r="F168" t="s">
        <v>16</v>
      </c>
      <c r="G168" t="s">
        <v>26</v>
      </c>
      <c r="H168" s="1">
        <v>44357</v>
      </c>
      <c r="I168" t="s">
        <v>31</v>
      </c>
      <c r="L168" s="1"/>
      <c r="M168"/>
    </row>
    <row r="169" spans="1:13" x14ac:dyDescent="0.35">
      <c r="A169">
        <v>167</v>
      </c>
      <c r="B169" t="s">
        <v>8</v>
      </c>
      <c r="C169" t="s">
        <v>9</v>
      </c>
      <c r="D169" t="s">
        <v>8</v>
      </c>
      <c r="E169" s="11">
        <v>10</v>
      </c>
      <c r="F169" t="s">
        <v>10</v>
      </c>
      <c r="G169" t="s">
        <v>26</v>
      </c>
      <c r="H169" s="1">
        <v>44358</v>
      </c>
      <c r="I169" t="s">
        <v>31</v>
      </c>
      <c r="L169" s="1"/>
      <c r="M169"/>
    </row>
    <row r="170" spans="1:13" x14ac:dyDescent="0.35">
      <c r="A170">
        <v>168</v>
      </c>
      <c r="B170" t="s">
        <v>15</v>
      </c>
      <c r="C170" t="s">
        <v>9</v>
      </c>
      <c r="D170" t="s">
        <v>15</v>
      </c>
      <c r="E170" s="11">
        <v>61</v>
      </c>
      <c r="F170" t="s">
        <v>16</v>
      </c>
      <c r="G170" t="s">
        <v>26</v>
      </c>
      <c r="H170" s="1">
        <v>44359</v>
      </c>
      <c r="I170" t="s">
        <v>31</v>
      </c>
      <c r="L170" s="1"/>
      <c r="M170"/>
    </row>
    <row r="171" spans="1:13" x14ac:dyDescent="0.35">
      <c r="A171">
        <v>169</v>
      </c>
      <c r="B171" t="s">
        <v>8</v>
      </c>
      <c r="C171" t="s">
        <v>14</v>
      </c>
      <c r="D171" t="s">
        <v>8</v>
      </c>
      <c r="E171" s="11">
        <v>28</v>
      </c>
      <c r="F171" t="s">
        <v>16</v>
      </c>
      <c r="G171" t="s">
        <v>26</v>
      </c>
      <c r="H171" s="1">
        <v>44360</v>
      </c>
      <c r="I171" t="s">
        <v>31</v>
      </c>
      <c r="L171" s="1"/>
      <c r="M171"/>
    </row>
    <row r="172" spans="1:13" x14ac:dyDescent="0.35">
      <c r="A172">
        <v>170</v>
      </c>
      <c r="B172" t="s">
        <v>21</v>
      </c>
      <c r="C172" t="s">
        <v>15</v>
      </c>
      <c r="D172" t="s">
        <v>21</v>
      </c>
      <c r="E172" s="11">
        <v>8</v>
      </c>
      <c r="F172" t="s">
        <v>10</v>
      </c>
      <c r="G172" t="s">
        <v>26</v>
      </c>
      <c r="H172" s="1">
        <v>44360</v>
      </c>
      <c r="I172" t="s">
        <v>31</v>
      </c>
      <c r="L172" s="1"/>
      <c r="M172"/>
    </row>
    <row r="173" spans="1:13" x14ac:dyDescent="0.35">
      <c r="A173">
        <v>171</v>
      </c>
      <c r="B173" t="s">
        <v>8</v>
      </c>
      <c r="C173" t="s">
        <v>13</v>
      </c>
      <c r="D173" t="s">
        <v>8</v>
      </c>
      <c r="E173" s="11">
        <v>8</v>
      </c>
      <c r="F173" t="s">
        <v>10</v>
      </c>
      <c r="G173" t="s">
        <v>26</v>
      </c>
      <c r="H173" s="1">
        <v>44361</v>
      </c>
      <c r="I173" t="s">
        <v>31</v>
      </c>
      <c r="L173" s="1"/>
      <c r="M173"/>
    </row>
    <row r="174" spans="1:13" x14ac:dyDescent="0.35">
      <c r="A174">
        <v>172</v>
      </c>
      <c r="B174" t="s">
        <v>14</v>
      </c>
      <c r="C174" t="s">
        <v>9</v>
      </c>
      <c r="D174" t="s">
        <v>9</v>
      </c>
      <c r="E174" s="11">
        <v>18</v>
      </c>
      <c r="F174" t="s">
        <v>16</v>
      </c>
      <c r="G174" t="s">
        <v>26</v>
      </c>
      <c r="H174" s="1">
        <v>44362</v>
      </c>
      <c r="I174" t="s">
        <v>31</v>
      </c>
      <c r="L174" s="1"/>
      <c r="M174"/>
    </row>
    <row r="175" spans="1:13" x14ac:dyDescent="0.35">
      <c r="A175">
        <v>173</v>
      </c>
      <c r="B175" t="s">
        <v>13</v>
      </c>
      <c r="C175" t="s">
        <v>15</v>
      </c>
      <c r="D175" t="s">
        <v>15</v>
      </c>
      <c r="E175" s="11">
        <v>6</v>
      </c>
      <c r="F175" t="s">
        <v>10</v>
      </c>
      <c r="G175" t="s">
        <v>26</v>
      </c>
      <c r="H175" s="1">
        <v>44362</v>
      </c>
      <c r="I175" t="s">
        <v>31</v>
      </c>
      <c r="L175" s="1"/>
      <c r="M175"/>
    </row>
    <row r="176" spans="1:13" x14ac:dyDescent="0.35">
      <c r="A176">
        <v>174</v>
      </c>
      <c r="B176" t="s">
        <v>21</v>
      </c>
      <c r="C176" t="s">
        <v>9</v>
      </c>
      <c r="D176" t="s">
        <v>21</v>
      </c>
      <c r="E176" s="11">
        <v>110</v>
      </c>
      <c r="F176" t="s">
        <v>16</v>
      </c>
      <c r="G176" t="s">
        <v>26</v>
      </c>
      <c r="H176" s="1">
        <v>44363</v>
      </c>
      <c r="I176" t="s">
        <v>31</v>
      </c>
      <c r="L176" s="1"/>
      <c r="M176"/>
    </row>
    <row r="177" spans="1:13" x14ac:dyDescent="0.35">
      <c r="A177">
        <v>175</v>
      </c>
      <c r="B177" t="s">
        <v>8</v>
      </c>
      <c r="C177" t="s">
        <v>15</v>
      </c>
      <c r="D177" t="s">
        <v>8</v>
      </c>
      <c r="E177" s="11">
        <v>15</v>
      </c>
      <c r="F177" t="s">
        <v>16</v>
      </c>
      <c r="G177" t="s">
        <v>26</v>
      </c>
      <c r="H177" s="1">
        <v>44364</v>
      </c>
      <c r="I177" t="s">
        <v>31</v>
      </c>
      <c r="L177" s="1"/>
      <c r="M177"/>
    </row>
    <row r="178" spans="1:13" x14ac:dyDescent="0.35">
      <c r="A178">
        <v>176</v>
      </c>
      <c r="B178" t="s">
        <v>13</v>
      </c>
      <c r="C178" t="s">
        <v>14</v>
      </c>
      <c r="D178" t="s">
        <v>13</v>
      </c>
      <c r="E178" s="11">
        <v>7</v>
      </c>
      <c r="F178" t="s">
        <v>16</v>
      </c>
      <c r="G178" t="s">
        <v>26</v>
      </c>
      <c r="H178" s="1">
        <v>44364</v>
      </c>
      <c r="I178" t="s">
        <v>31</v>
      </c>
      <c r="L178" s="1"/>
      <c r="M178"/>
    </row>
    <row r="179" spans="1:13" x14ac:dyDescent="0.35">
      <c r="A179">
        <v>177</v>
      </c>
      <c r="B179" t="s">
        <v>14</v>
      </c>
      <c r="C179" t="s">
        <v>21</v>
      </c>
      <c r="D179" t="s">
        <v>21</v>
      </c>
      <c r="E179" s="11">
        <v>80</v>
      </c>
      <c r="F179" t="s">
        <v>16</v>
      </c>
      <c r="G179" t="s">
        <v>26</v>
      </c>
      <c r="H179" s="1">
        <v>44365</v>
      </c>
      <c r="I179" t="s">
        <v>31</v>
      </c>
      <c r="L179" s="1"/>
      <c r="M179"/>
    </row>
    <row r="180" spans="1:13" x14ac:dyDescent="0.35">
      <c r="A180">
        <v>178</v>
      </c>
      <c r="B180" t="s">
        <v>13</v>
      </c>
      <c r="C180" t="s">
        <v>9</v>
      </c>
      <c r="D180" t="s">
        <v>13</v>
      </c>
      <c r="E180" s="11">
        <v>14</v>
      </c>
      <c r="F180" t="s">
        <v>16</v>
      </c>
      <c r="G180" t="s">
        <v>26</v>
      </c>
      <c r="H180" s="1">
        <v>44366</v>
      </c>
      <c r="I180" t="s">
        <v>31</v>
      </c>
      <c r="L180" s="1"/>
      <c r="M180"/>
    </row>
    <row r="181" spans="1:13" x14ac:dyDescent="0.35">
      <c r="A181">
        <v>179</v>
      </c>
      <c r="B181" t="s">
        <v>8</v>
      </c>
      <c r="C181" t="s">
        <v>21</v>
      </c>
      <c r="D181" t="s">
        <v>8</v>
      </c>
      <c r="E181" s="11">
        <v>4</v>
      </c>
      <c r="F181" t="s">
        <v>10</v>
      </c>
      <c r="G181" t="s">
        <v>26</v>
      </c>
      <c r="H181" s="1">
        <v>44366</v>
      </c>
      <c r="I181" t="s">
        <v>31</v>
      </c>
      <c r="L181" s="1"/>
      <c r="M181"/>
    </row>
    <row r="182" spans="1:13" x14ac:dyDescent="0.35">
      <c r="A182">
        <v>180</v>
      </c>
      <c r="B182" t="s">
        <v>8</v>
      </c>
      <c r="C182" t="s">
        <v>21</v>
      </c>
      <c r="D182" t="s">
        <v>21</v>
      </c>
      <c r="E182" s="11">
        <v>31</v>
      </c>
      <c r="F182" t="s">
        <v>16</v>
      </c>
      <c r="G182" t="s">
        <v>26</v>
      </c>
      <c r="H182" s="1">
        <v>44368</v>
      </c>
      <c r="I182" t="s">
        <v>31</v>
      </c>
      <c r="L182" s="1"/>
      <c r="M182"/>
    </row>
    <row r="183" spans="1:13" x14ac:dyDescent="0.35">
      <c r="A183">
        <v>181</v>
      </c>
      <c r="B183" t="s">
        <v>15</v>
      </c>
      <c r="C183" t="s">
        <v>13</v>
      </c>
      <c r="D183" t="s">
        <v>15</v>
      </c>
      <c r="E183" s="11">
        <v>5</v>
      </c>
      <c r="F183" t="s">
        <v>10</v>
      </c>
      <c r="G183" t="s">
        <v>26</v>
      </c>
      <c r="H183" s="1">
        <v>44368</v>
      </c>
      <c r="I183" t="s">
        <v>31</v>
      </c>
      <c r="L183" s="1"/>
      <c r="M183"/>
    </row>
    <row r="184" spans="1:13" x14ac:dyDescent="0.35">
      <c r="A184">
        <v>182</v>
      </c>
      <c r="B184" t="s">
        <v>8</v>
      </c>
      <c r="C184" t="s">
        <v>15</v>
      </c>
      <c r="D184" t="s">
        <v>15</v>
      </c>
      <c r="E184" s="11">
        <v>8</v>
      </c>
      <c r="F184" t="s">
        <v>10</v>
      </c>
      <c r="G184" t="s">
        <v>26</v>
      </c>
      <c r="H184" s="1">
        <v>44369</v>
      </c>
      <c r="I184" t="s">
        <v>31</v>
      </c>
      <c r="L184" s="1"/>
      <c r="M184"/>
    </row>
    <row r="185" spans="1:13" x14ac:dyDescent="0.35">
      <c r="A185">
        <v>183</v>
      </c>
      <c r="B185" t="s">
        <v>21</v>
      </c>
      <c r="C185" t="s">
        <v>15</v>
      </c>
      <c r="D185" t="s">
        <v>21</v>
      </c>
      <c r="E185" s="11">
        <v>47</v>
      </c>
      <c r="F185" t="s">
        <v>16</v>
      </c>
      <c r="G185" t="s">
        <v>26</v>
      </c>
      <c r="H185" s="1">
        <v>44371</v>
      </c>
      <c r="I185" t="s">
        <v>31</v>
      </c>
      <c r="L185" s="1"/>
      <c r="M185"/>
    </row>
    <row r="186" spans="1:13" x14ac:dyDescent="0.35">
      <c r="A186">
        <v>184</v>
      </c>
      <c r="B186" t="s">
        <v>13</v>
      </c>
      <c r="C186" t="s">
        <v>21</v>
      </c>
      <c r="D186" t="s">
        <v>21</v>
      </c>
      <c r="E186" s="11">
        <v>7</v>
      </c>
      <c r="F186" t="s">
        <v>10</v>
      </c>
      <c r="G186" t="s">
        <v>24</v>
      </c>
      <c r="H186" s="1">
        <v>44588</v>
      </c>
      <c r="I186" t="s">
        <v>32</v>
      </c>
      <c r="L186" s="1"/>
      <c r="M186"/>
    </row>
    <row r="187" spans="1:13" x14ac:dyDescent="0.35">
      <c r="A187">
        <v>185</v>
      </c>
      <c r="B187" t="s">
        <v>9</v>
      </c>
      <c r="C187" t="s">
        <v>15</v>
      </c>
      <c r="D187" t="s">
        <v>15</v>
      </c>
      <c r="E187" s="11">
        <v>5</v>
      </c>
      <c r="F187" t="s">
        <v>10</v>
      </c>
      <c r="G187" t="s">
        <v>24</v>
      </c>
      <c r="H187" s="1">
        <v>44589</v>
      </c>
      <c r="I187" t="s">
        <v>32</v>
      </c>
      <c r="L187" s="1"/>
      <c r="M187"/>
    </row>
    <row r="188" spans="1:13" x14ac:dyDescent="0.35">
      <c r="A188">
        <v>186</v>
      </c>
      <c r="B188" t="s">
        <v>21</v>
      </c>
      <c r="C188" t="s">
        <v>14</v>
      </c>
      <c r="D188" t="s">
        <v>21</v>
      </c>
      <c r="E188" s="11">
        <v>5</v>
      </c>
      <c r="F188" t="s">
        <v>10</v>
      </c>
      <c r="G188" t="s">
        <v>24</v>
      </c>
      <c r="H188" s="1">
        <v>44590</v>
      </c>
      <c r="I188" t="s">
        <v>32</v>
      </c>
      <c r="L188" s="1"/>
      <c r="M188"/>
    </row>
    <row r="189" spans="1:13" x14ac:dyDescent="0.35">
      <c r="A189">
        <v>187</v>
      </c>
      <c r="B189" t="s">
        <v>13</v>
      </c>
      <c r="C189" t="s">
        <v>9</v>
      </c>
      <c r="D189" t="s">
        <v>9</v>
      </c>
      <c r="E189" s="11">
        <v>8</v>
      </c>
      <c r="F189" t="s">
        <v>10</v>
      </c>
      <c r="G189" t="s">
        <v>24</v>
      </c>
      <c r="H189" s="1">
        <v>44590</v>
      </c>
      <c r="I189" t="s">
        <v>32</v>
      </c>
      <c r="L189" s="1"/>
      <c r="M189"/>
    </row>
    <row r="190" spans="1:13" x14ac:dyDescent="0.35">
      <c r="A190">
        <v>188</v>
      </c>
      <c r="B190" t="s">
        <v>15</v>
      </c>
      <c r="C190" t="s">
        <v>8</v>
      </c>
      <c r="D190" t="s">
        <v>8</v>
      </c>
      <c r="E190" s="11">
        <v>9</v>
      </c>
      <c r="F190" t="s">
        <v>10</v>
      </c>
      <c r="G190" t="s">
        <v>24</v>
      </c>
      <c r="H190" s="1">
        <v>44591</v>
      </c>
      <c r="I190" t="s">
        <v>32</v>
      </c>
      <c r="L190" s="1"/>
      <c r="M190"/>
    </row>
    <row r="191" spans="1:13" x14ac:dyDescent="0.35">
      <c r="A191">
        <v>189</v>
      </c>
      <c r="B191" t="s">
        <v>13</v>
      </c>
      <c r="C191" t="s">
        <v>14</v>
      </c>
      <c r="D191" t="s">
        <v>14</v>
      </c>
      <c r="E191" s="11">
        <v>6</v>
      </c>
      <c r="F191" t="s">
        <v>10</v>
      </c>
      <c r="G191" t="s">
        <v>24</v>
      </c>
      <c r="H191" s="1">
        <v>44591</v>
      </c>
      <c r="I191" t="s">
        <v>32</v>
      </c>
      <c r="L191" s="1"/>
      <c r="M191"/>
    </row>
    <row r="192" spans="1:13" x14ac:dyDescent="0.35">
      <c r="A192">
        <v>190</v>
      </c>
      <c r="B192" t="s">
        <v>9</v>
      </c>
      <c r="C192" t="s">
        <v>21</v>
      </c>
      <c r="D192" t="s">
        <v>21</v>
      </c>
      <c r="E192" s="11">
        <v>6</v>
      </c>
      <c r="F192" t="s">
        <v>16</v>
      </c>
      <c r="G192" t="s">
        <v>24</v>
      </c>
      <c r="H192" s="1">
        <v>44592</v>
      </c>
      <c r="I192" t="s">
        <v>32</v>
      </c>
      <c r="L192" s="1"/>
      <c r="M192"/>
    </row>
    <row r="193" spans="1:13" x14ac:dyDescent="0.35">
      <c r="A193">
        <v>191</v>
      </c>
      <c r="B193" t="s">
        <v>8</v>
      </c>
      <c r="C193" t="s">
        <v>21</v>
      </c>
      <c r="D193" t="s">
        <v>21</v>
      </c>
      <c r="E193" s="11">
        <v>20</v>
      </c>
      <c r="F193" t="s">
        <v>16</v>
      </c>
      <c r="G193" t="s">
        <v>24</v>
      </c>
      <c r="H193" s="1">
        <v>44593</v>
      </c>
      <c r="I193" t="s">
        <v>32</v>
      </c>
      <c r="L193" s="1"/>
      <c r="M193"/>
    </row>
    <row r="194" spans="1:13" x14ac:dyDescent="0.35">
      <c r="A194">
        <v>192</v>
      </c>
      <c r="B194" t="s">
        <v>15</v>
      </c>
      <c r="C194" t="s">
        <v>14</v>
      </c>
      <c r="D194" t="s">
        <v>14</v>
      </c>
      <c r="E194" s="11">
        <v>29</v>
      </c>
      <c r="F194" t="s">
        <v>16</v>
      </c>
      <c r="G194" t="s">
        <v>24</v>
      </c>
      <c r="H194" s="1">
        <v>44594</v>
      </c>
      <c r="I194" t="s">
        <v>32</v>
      </c>
      <c r="L194" s="1"/>
      <c r="M194"/>
    </row>
    <row r="195" spans="1:13" x14ac:dyDescent="0.35">
      <c r="A195">
        <v>193</v>
      </c>
      <c r="B195" t="s">
        <v>9</v>
      </c>
      <c r="C195" t="s">
        <v>8</v>
      </c>
      <c r="D195" t="s">
        <v>8</v>
      </c>
      <c r="E195" s="11">
        <v>43</v>
      </c>
      <c r="F195" t="s">
        <v>16</v>
      </c>
      <c r="G195" t="s">
        <v>24</v>
      </c>
      <c r="H195" s="1">
        <v>44595</v>
      </c>
      <c r="I195" t="s">
        <v>32</v>
      </c>
      <c r="L195" s="1"/>
      <c r="M195"/>
    </row>
    <row r="196" spans="1:13" x14ac:dyDescent="0.35">
      <c r="A196">
        <v>194</v>
      </c>
      <c r="B196" t="s">
        <v>13</v>
      </c>
      <c r="C196" t="s">
        <v>15</v>
      </c>
      <c r="D196" t="s">
        <v>15</v>
      </c>
      <c r="E196" s="11">
        <v>9</v>
      </c>
      <c r="F196" t="s">
        <v>16</v>
      </c>
      <c r="G196" t="s">
        <v>24</v>
      </c>
      <c r="H196" s="1">
        <v>44596</v>
      </c>
      <c r="I196" t="s">
        <v>32</v>
      </c>
      <c r="L196" s="1"/>
      <c r="M196"/>
    </row>
    <row r="197" spans="1:13" x14ac:dyDescent="0.35">
      <c r="A197">
        <v>195</v>
      </c>
      <c r="B197" t="s">
        <v>8</v>
      </c>
      <c r="C197" t="s">
        <v>14</v>
      </c>
      <c r="D197" t="s">
        <v>14</v>
      </c>
      <c r="E197" s="11">
        <v>8</v>
      </c>
      <c r="F197" t="s">
        <v>16</v>
      </c>
      <c r="G197" t="s">
        <v>24</v>
      </c>
      <c r="H197" s="1">
        <v>44597</v>
      </c>
      <c r="I197" t="s">
        <v>32</v>
      </c>
      <c r="L197" s="1"/>
      <c r="M197"/>
    </row>
    <row r="198" spans="1:13" x14ac:dyDescent="0.35">
      <c r="A198">
        <v>196</v>
      </c>
      <c r="B198" t="s">
        <v>15</v>
      </c>
      <c r="C198" t="s">
        <v>21</v>
      </c>
      <c r="D198" t="s">
        <v>21</v>
      </c>
      <c r="E198" s="11">
        <v>57</v>
      </c>
      <c r="F198" t="s">
        <v>16</v>
      </c>
      <c r="G198" t="s">
        <v>24</v>
      </c>
      <c r="H198" s="1">
        <v>44597</v>
      </c>
      <c r="I198" t="s">
        <v>32</v>
      </c>
      <c r="L198" s="1"/>
      <c r="M198"/>
    </row>
    <row r="199" spans="1:13" x14ac:dyDescent="0.35">
      <c r="A199">
        <v>197</v>
      </c>
      <c r="B199" t="s">
        <v>13</v>
      </c>
      <c r="C199" t="s">
        <v>8</v>
      </c>
      <c r="D199" t="s">
        <v>8</v>
      </c>
      <c r="E199" s="11">
        <v>42</v>
      </c>
      <c r="F199" t="s">
        <v>16</v>
      </c>
      <c r="G199" t="s">
        <v>24</v>
      </c>
      <c r="H199" s="1">
        <v>44598</v>
      </c>
      <c r="I199" t="s">
        <v>32</v>
      </c>
      <c r="L199" s="1"/>
      <c r="M199"/>
    </row>
    <row r="200" spans="1:13" x14ac:dyDescent="0.35">
      <c r="A200">
        <v>198</v>
      </c>
      <c r="B200" t="s">
        <v>9</v>
      </c>
      <c r="C200" t="s">
        <v>14</v>
      </c>
      <c r="D200" t="s">
        <v>9</v>
      </c>
      <c r="E200" s="11">
        <v>7</v>
      </c>
      <c r="F200" t="s">
        <v>10</v>
      </c>
      <c r="G200" t="s">
        <v>24</v>
      </c>
      <c r="H200" s="1">
        <v>44599</v>
      </c>
      <c r="I200" t="s">
        <v>32</v>
      </c>
      <c r="L200" s="1"/>
      <c r="M200"/>
    </row>
    <row r="201" spans="1:13" x14ac:dyDescent="0.35">
      <c r="A201">
        <v>199</v>
      </c>
      <c r="B201" t="s">
        <v>21</v>
      </c>
      <c r="C201" t="s">
        <v>15</v>
      </c>
      <c r="D201" t="s">
        <v>21</v>
      </c>
      <c r="E201" s="11">
        <v>42</v>
      </c>
      <c r="F201" t="s">
        <v>16</v>
      </c>
      <c r="G201" t="s">
        <v>20</v>
      </c>
      <c r="H201" s="1">
        <v>44602</v>
      </c>
      <c r="I201" t="s">
        <v>32</v>
      </c>
      <c r="L201" s="1"/>
      <c r="M201"/>
    </row>
    <row r="202" spans="1:13" x14ac:dyDescent="0.35">
      <c r="A202">
        <v>200</v>
      </c>
      <c r="B202" t="s">
        <v>14</v>
      </c>
      <c r="C202" t="s">
        <v>21</v>
      </c>
      <c r="D202" t="s">
        <v>14</v>
      </c>
      <c r="E202" s="11">
        <v>52</v>
      </c>
      <c r="F202" t="s">
        <v>16</v>
      </c>
      <c r="G202" t="s">
        <v>20</v>
      </c>
      <c r="H202" s="1">
        <v>44603</v>
      </c>
      <c r="I202" t="s">
        <v>32</v>
      </c>
      <c r="L202" s="1"/>
      <c r="M202"/>
    </row>
    <row r="203" spans="1:13" x14ac:dyDescent="0.35">
      <c r="A203">
        <v>201</v>
      </c>
      <c r="B203" t="s">
        <v>8</v>
      </c>
      <c r="C203" t="s">
        <v>9</v>
      </c>
      <c r="D203" t="s">
        <v>9</v>
      </c>
      <c r="E203" s="11">
        <v>5</v>
      </c>
      <c r="F203" t="s">
        <v>10</v>
      </c>
      <c r="G203" t="s">
        <v>20</v>
      </c>
      <c r="H203" s="1">
        <v>44604</v>
      </c>
      <c r="I203" t="s">
        <v>32</v>
      </c>
      <c r="M203"/>
    </row>
    <row r="204" spans="1:13" x14ac:dyDescent="0.35">
      <c r="A204">
        <v>202</v>
      </c>
      <c r="B204" t="s">
        <v>15</v>
      </c>
      <c r="C204" t="s">
        <v>13</v>
      </c>
      <c r="D204" t="s">
        <v>15</v>
      </c>
      <c r="E204" s="11">
        <v>55</v>
      </c>
      <c r="F204" t="s">
        <v>16</v>
      </c>
      <c r="G204" t="s">
        <v>20</v>
      </c>
      <c r="H204" s="1">
        <v>44605</v>
      </c>
      <c r="I204" t="s">
        <v>32</v>
      </c>
      <c r="M204"/>
    </row>
    <row r="205" spans="1:13" x14ac:dyDescent="0.35">
      <c r="A205">
        <v>203</v>
      </c>
      <c r="B205" t="s">
        <v>14</v>
      </c>
      <c r="C205" t="s">
        <v>9</v>
      </c>
      <c r="D205" t="s">
        <v>14</v>
      </c>
      <c r="E205" s="11">
        <v>8</v>
      </c>
      <c r="F205" t="s">
        <v>10</v>
      </c>
      <c r="G205" t="s">
        <v>20</v>
      </c>
      <c r="H205" s="1">
        <v>44605</v>
      </c>
      <c r="I205" t="s">
        <v>32</v>
      </c>
      <c r="M205"/>
    </row>
    <row r="206" spans="1:13" x14ac:dyDescent="0.35">
      <c r="A206">
        <v>204</v>
      </c>
      <c r="B206" t="s">
        <v>8</v>
      </c>
      <c r="C206" t="s">
        <v>13</v>
      </c>
      <c r="D206" t="s">
        <v>8</v>
      </c>
      <c r="E206" s="11">
        <v>1</v>
      </c>
      <c r="F206" t="s">
        <v>16</v>
      </c>
      <c r="G206" t="s">
        <v>20</v>
      </c>
      <c r="H206" s="1">
        <v>44606</v>
      </c>
      <c r="I206" t="s">
        <v>32</v>
      </c>
      <c r="M206"/>
    </row>
    <row r="207" spans="1:13" x14ac:dyDescent="0.35">
      <c r="A207">
        <v>205</v>
      </c>
      <c r="B207" t="s">
        <v>15</v>
      </c>
      <c r="C207" t="s">
        <v>9</v>
      </c>
      <c r="D207" t="s">
        <v>15</v>
      </c>
      <c r="E207" s="11">
        <v>24</v>
      </c>
      <c r="F207" t="s">
        <v>16</v>
      </c>
      <c r="G207" t="s">
        <v>20</v>
      </c>
      <c r="H207" s="1">
        <v>44607</v>
      </c>
      <c r="I207" t="s">
        <v>32</v>
      </c>
      <c r="M207"/>
    </row>
    <row r="208" spans="1:13" x14ac:dyDescent="0.35">
      <c r="A208">
        <v>206</v>
      </c>
      <c r="B208" t="s">
        <v>21</v>
      </c>
      <c r="C208" t="s">
        <v>13</v>
      </c>
      <c r="D208" t="s">
        <v>21</v>
      </c>
      <c r="E208" s="11">
        <v>7</v>
      </c>
      <c r="F208" t="s">
        <v>10</v>
      </c>
      <c r="G208" t="s">
        <v>20</v>
      </c>
      <c r="H208" s="1">
        <v>44608</v>
      </c>
      <c r="I208" t="s">
        <v>32</v>
      </c>
      <c r="M208"/>
    </row>
    <row r="209" spans="1:13" x14ac:dyDescent="0.35">
      <c r="A209">
        <v>207</v>
      </c>
      <c r="B209" t="s">
        <v>8</v>
      </c>
      <c r="C209" t="s">
        <v>15</v>
      </c>
      <c r="D209" t="s">
        <v>15</v>
      </c>
      <c r="E209" s="11">
        <v>10</v>
      </c>
      <c r="F209" t="s">
        <v>16</v>
      </c>
      <c r="G209" t="s">
        <v>20</v>
      </c>
      <c r="H209" s="1">
        <v>44609</v>
      </c>
      <c r="I209" t="s">
        <v>32</v>
      </c>
      <c r="M209"/>
    </row>
    <row r="210" spans="1:13" x14ac:dyDescent="0.35">
      <c r="A210">
        <v>208</v>
      </c>
      <c r="B210" t="s">
        <v>21</v>
      </c>
      <c r="C210" t="s">
        <v>9</v>
      </c>
      <c r="D210" t="s">
        <v>21</v>
      </c>
      <c r="E210" s="11">
        <v>117</v>
      </c>
      <c r="F210" t="s">
        <v>16</v>
      </c>
      <c r="G210" t="s">
        <v>20</v>
      </c>
      <c r="H210" s="1">
        <v>44610</v>
      </c>
      <c r="I210" t="s">
        <v>32</v>
      </c>
      <c r="M210"/>
    </row>
    <row r="211" spans="1:13" x14ac:dyDescent="0.35">
      <c r="A211">
        <v>209</v>
      </c>
      <c r="B211" t="s">
        <v>14</v>
      </c>
      <c r="C211" t="s">
        <v>13</v>
      </c>
      <c r="D211" t="s">
        <v>13</v>
      </c>
      <c r="E211" s="11">
        <v>22</v>
      </c>
      <c r="F211" t="s">
        <v>16</v>
      </c>
      <c r="G211" t="s">
        <v>20</v>
      </c>
      <c r="H211" s="1">
        <v>44610</v>
      </c>
      <c r="I211" t="s">
        <v>32</v>
      </c>
      <c r="M211"/>
    </row>
    <row r="212" spans="1:13" x14ac:dyDescent="0.35">
      <c r="A212">
        <v>210</v>
      </c>
      <c r="B212" t="s">
        <v>14</v>
      </c>
      <c r="C212" t="s">
        <v>8</v>
      </c>
      <c r="D212" t="s">
        <v>14</v>
      </c>
      <c r="E212" s="11">
        <v>66</v>
      </c>
      <c r="F212" t="s">
        <v>16</v>
      </c>
      <c r="G212" t="s">
        <v>20</v>
      </c>
      <c r="H212" s="1">
        <v>44611</v>
      </c>
      <c r="I212" t="s">
        <v>32</v>
      </c>
      <c r="M212"/>
    </row>
    <row r="213" spans="1:13" x14ac:dyDescent="0.35">
      <c r="A213">
        <v>211</v>
      </c>
      <c r="B213" t="s">
        <v>9</v>
      </c>
      <c r="C213" t="s">
        <v>13</v>
      </c>
      <c r="D213" t="s">
        <v>9</v>
      </c>
      <c r="E213" s="11">
        <v>23</v>
      </c>
      <c r="F213" t="s">
        <v>16</v>
      </c>
      <c r="G213" t="s">
        <v>20</v>
      </c>
      <c r="H213" s="1">
        <v>44612</v>
      </c>
      <c r="I213" t="s">
        <v>32</v>
      </c>
      <c r="M213"/>
    </row>
    <row r="214" spans="1:13" x14ac:dyDescent="0.35">
      <c r="A214">
        <v>212</v>
      </c>
      <c r="B214" t="s">
        <v>21</v>
      </c>
      <c r="C214" t="s">
        <v>8</v>
      </c>
      <c r="D214" t="s">
        <v>21</v>
      </c>
      <c r="E214" s="11">
        <v>6</v>
      </c>
      <c r="F214" t="s">
        <v>10</v>
      </c>
      <c r="G214" t="s">
        <v>20</v>
      </c>
      <c r="H214" s="1">
        <v>44612</v>
      </c>
      <c r="I214" t="s">
        <v>32</v>
      </c>
      <c r="M214"/>
    </row>
    <row r="215" spans="1:13" x14ac:dyDescent="0.35">
      <c r="A215">
        <v>213</v>
      </c>
      <c r="B215" t="s">
        <v>14</v>
      </c>
      <c r="C215" t="s">
        <v>15</v>
      </c>
      <c r="D215" t="s">
        <v>23</v>
      </c>
      <c r="G215" t="s">
        <v>20</v>
      </c>
      <c r="H215" s="1">
        <v>44613</v>
      </c>
      <c r="I215" t="s">
        <v>32</v>
      </c>
      <c r="M215"/>
    </row>
    <row r="216" spans="1:13" x14ac:dyDescent="0.35">
      <c r="A216">
        <v>214</v>
      </c>
      <c r="B216" t="s">
        <v>14</v>
      </c>
      <c r="C216" t="s">
        <v>21</v>
      </c>
      <c r="D216" t="s">
        <v>21</v>
      </c>
      <c r="E216" s="11">
        <v>28</v>
      </c>
      <c r="F216" t="s">
        <v>16</v>
      </c>
      <c r="G216" t="s">
        <v>20</v>
      </c>
      <c r="H216" s="1">
        <v>44615</v>
      </c>
      <c r="I216" t="s">
        <v>32</v>
      </c>
      <c r="M216"/>
    </row>
    <row r="217" spans="1:13" x14ac:dyDescent="0.35">
      <c r="A217">
        <v>215</v>
      </c>
      <c r="B217" t="s">
        <v>8</v>
      </c>
      <c r="C217" t="s">
        <v>15</v>
      </c>
      <c r="D217" t="s">
        <v>8</v>
      </c>
      <c r="E217" s="11">
        <v>5</v>
      </c>
      <c r="F217" t="s">
        <v>10</v>
      </c>
      <c r="G217" t="s">
        <v>20</v>
      </c>
      <c r="H217" s="1">
        <v>44616</v>
      </c>
      <c r="I217" t="s">
        <v>32</v>
      </c>
      <c r="M217"/>
    </row>
    <row r="218" spans="1:13" x14ac:dyDescent="0.35">
      <c r="A218">
        <v>216</v>
      </c>
      <c r="B218" t="s">
        <v>14</v>
      </c>
      <c r="C218" t="s">
        <v>8</v>
      </c>
      <c r="D218" t="s">
        <v>14</v>
      </c>
      <c r="E218" s="11">
        <v>6</v>
      </c>
      <c r="F218" t="s">
        <v>16</v>
      </c>
      <c r="G218" t="s">
        <v>20</v>
      </c>
      <c r="H218" s="1">
        <v>44617</v>
      </c>
      <c r="I218" t="s">
        <v>32</v>
      </c>
      <c r="M218"/>
    </row>
    <row r="219" spans="1:13" x14ac:dyDescent="0.35">
      <c r="A219">
        <v>217</v>
      </c>
      <c r="B219" t="s">
        <v>14</v>
      </c>
      <c r="C219" t="s">
        <v>21</v>
      </c>
      <c r="D219" t="s">
        <v>14</v>
      </c>
      <c r="E219" s="11">
        <v>42</v>
      </c>
      <c r="F219" t="s">
        <v>16</v>
      </c>
      <c r="G219" t="s">
        <v>20</v>
      </c>
      <c r="H219" s="1">
        <v>44619</v>
      </c>
      <c r="I219" t="s">
        <v>32</v>
      </c>
      <c r="M219"/>
    </row>
    <row r="220" spans="1:13" x14ac:dyDescent="0.35">
      <c r="H220" s="1"/>
      <c r="I220"/>
      <c r="M220"/>
    </row>
    <row r="221" spans="1:13" x14ac:dyDescent="0.35">
      <c r="H221" s="1"/>
      <c r="I221"/>
    </row>
    <row r="222" spans="1:13" x14ac:dyDescent="0.35">
      <c r="H222" s="1"/>
      <c r="I222"/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193F6-6100-4A0B-BCEB-195F6480DF75}">
  <dimension ref="A1:L41"/>
  <sheetViews>
    <sheetView workbookViewId="0">
      <selection activeCell="C2" sqref="C2"/>
    </sheetView>
  </sheetViews>
  <sheetFormatPr defaultRowHeight="14.5" x14ac:dyDescent="0.35"/>
  <cols>
    <col min="1" max="1" width="15.6328125" bestFit="1" customWidth="1"/>
    <col min="2" max="2" width="10.1796875" bestFit="1" customWidth="1"/>
    <col min="3" max="3" width="6.08984375" bestFit="1" customWidth="1"/>
    <col min="4" max="4" width="6.26953125" bestFit="1" customWidth="1"/>
    <col min="5" max="5" width="5.26953125" bestFit="1" customWidth="1"/>
    <col min="6" max="6" width="11.08984375" bestFit="1" customWidth="1"/>
    <col min="7" max="7" width="8.36328125" bestFit="1" customWidth="1"/>
    <col min="8" max="8" width="6.453125" bestFit="1" customWidth="1"/>
    <col min="9" max="10" width="10.1796875" bestFit="1" customWidth="1"/>
    <col min="11" max="11" width="9.6328125" bestFit="1" customWidth="1"/>
    <col min="12" max="12" width="6.90625" bestFit="1" customWidth="1"/>
  </cols>
  <sheetData>
    <row r="1" spans="1:12" x14ac:dyDescent="0.35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</row>
    <row r="2" spans="1:12" x14ac:dyDescent="0.35">
      <c r="A2" t="s">
        <v>45</v>
      </c>
      <c r="B2">
        <v>10</v>
      </c>
      <c r="C2">
        <v>9</v>
      </c>
      <c r="D2">
        <v>1</v>
      </c>
      <c r="E2">
        <v>0</v>
      </c>
      <c r="F2">
        <v>0</v>
      </c>
      <c r="G2">
        <v>18</v>
      </c>
      <c r="H2">
        <v>1.2529999999999999</v>
      </c>
      <c r="I2" t="s">
        <v>46</v>
      </c>
      <c r="J2" t="s">
        <v>47</v>
      </c>
      <c r="K2" t="s">
        <v>32</v>
      </c>
      <c r="L2">
        <v>1</v>
      </c>
    </row>
    <row r="3" spans="1:12" x14ac:dyDescent="0.35">
      <c r="A3" t="s">
        <v>48</v>
      </c>
      <c r="B3">
        <v>10</v>
      </c>
      <c r="C3">
        <v>6</v>
      </c>
      <c r="D3">
        <v>4</v>
      </c>
      <c r="E3">
        <v>0</v>
      </c>
      <c r="F3">
        <v>0</v>
      </c>
      <c r="G3">
        <v>12</v>
      </c>
      <c r="H3">
        <v>0.76500000000000001</v>
      </c>
      <c r="I3" t="s">
        <v>49</v>
      </c>
      <c r="J3" t="s">
        <v>50</v>
      </c>
      <c r="K3" t="s">
        <v>32</v>
      </c>
      <c r="L3">
        <v>2</v>
      </c>
    </row>
    <row r="4" spans="1:12" x14ac:dyDescent="0.35">
      <c r="A4" t="s">
        <v>51</v>
      </c>
      <c r="B4">
        <v>10</v>
      </c>
      <c r="C4">
        <v>6</v>
      </c>
      <c r="D4">
        <v>4</v>
      </c>
      <c r="E4">
        <v>0</v>
      </c>
      <c r="F4">
        <v>0</v>
      </c>
      <c r="G4">
        <v>12</v>
      </c>
      <c r="H4">
        <v>-0.34</v>
      </c>
      <c r="I4" t="s">
        <v>52</v>
      </c>
      <c r="J4" t="s">
        <v>53</v>
      </c>
      <c r="K4" t="s">
        <v>32</v>
      </c>
      <c r="L4">
        <v>3</v>
      </c>
    </row>
    <row r="5" spans="1:12" x14ac:dyDescent="0.35">
      <c r="A5" t="s">
        <v>54</v>
      </c>
      <c r="B5">
        <v>10</v>
      </c>
      <c r="C5">
        <v>4</v>
      </c>
      <c r="D5">
        <v>6</v>
      </c>
      <c r="E5">
        <v>0</v>
      </c>
      <c r="F5">
        <v>0</v>
      </c>
      <c r="G5">
        <v>8</v>
      </c>
      <c r="H5">
        <v>-6.9000000000000006E-2</v>
      </c>
      <c r="I5" t="s">
        <v>55</v>
      </c>
      <c r="J5" t="s">
        <v>56</v>
      </c>
      <c r="K5" t="s">
        <v>32</v>
      </c>
      <c r="L5">
        <v>4</v>
      </c>
    </row>
    <row r="6" spans="1:12" x14ac:dyDescent="0.35">
      <c r="A6" t="s">
        <v>57</v>
      </c>
      <c r="B6">
        <v>10</v>
      </c>
      <c r="C6">
        <v>4</v>
      </c>
      <c r="D6">
        <v>6</v>
      </c>
      <c r="E6">
        <v>0</v>
      </c>
      <c r="F6">
        <v>0</v>
      </c>
      <c r="G6">
        <v>8</v>
      </c>
      <c r="H6">
        <v>-0.70799999999999996</v>
      </c>
      <c r="I6" t="s">
        <v>58</v>
      </c>
      <c r="J6" t="s">
        <v>59</v>
      </c>
      <c r="K6" t="s">
        <v>32</v>
      </c>
      <c r="L6">
        <v>5</v>
      </c>
    </row>
    <row r="7" spans="1:12" x14ac:dyDescent="0.35">
      <c r="A7" t="s">
        <v>60</v>
      </c>
      <c r="B7">
        <v>10</v>
      </c>
      <c r="C7">
        <v>1</v>
      </c>
      <c r="D7">
        <v>9</v>
      </c>
      <c r="E7">
        <v>0</v>
      </c>
      <c r="F7">
        <v>0</v>
      </c>
      <c r="G7">
        <v>2</v>
      </c>
      <c r="H7">
        <v>-0.89100000000000001</v>
      </c>
      <c r="I7" t="s">
        <v>61</v>
      </c>
      <c r="J7" t="s">
        <v>62</v>
      </c>
      <c r="K7" t="s">
        <v>32</v>
      </c>
      <c r="L7">
        <v>6</v>
      </c>
    </row>
    <row r="8" spans="1:12" x14ac:dyDescent="0.35">
      <c r="A8" t="s">
        <v>54</v>
      </c>
      <c r="B8">
        <v>10</v>
      </c>
      <c r="C8">
        <v>8</v>
      </c>
      <c r="D8">
        <v>2</v>
      </c>
      <c r="E8">
        <v>0</v>
      </c>
      <c r="F8">
        <v>0</v>
      </c>
      <c r="G8">
        <v>16</v>
      </c>
      <c r="H8">
        <v>0.85899999999999999</v>
      </c>
      <c r="I8" t="s">
        <v>63</v>
      </c>
      <c r="J8" t="s">
        <v>64</v>
      </c>
      <c r="K8" t="s">
        <v>31</v>
      </c>
      <c r="L8">
        <v>1</v>
      </c>
    </row>
    <row r="9" spans="1:12" x14ac:dyDescent="0.35">
      <c r="A9" t="s">
        <v>45</v>
      </c>
      <c r="B9">
        <v>10</v>
      </c>
      <c r="C9">
        <v>5</v>
      </c>
      <c r="D9">
        <v>5</v>
      </c>
      <c r="E9">
        <v>0</v>
      </c>
      <c r="F9">
        <v>0</v>
      </c>
      <c r="G9">
        <v>10</v>
      </c>
      <c r="H9">
        <v>1.05</v>
      </c>
      <c r="I9" t="s">
        <v>65</v>
      </c>
      <c r="J9" t="s">
        <v>66</v>
      </c>
      <c r="K9" t="s">
        <v>31</v>
      </c>
      <c r="L9">
        <v>2</v>
      </c>
    </row>
    <row r="10" spans="1:12" x14ac:dyDescent="0.35">
      <c r="A10" t="s">
        <v>51</v>
      </c>
      <c r="B10">
        <v>10</v>
      </c>
      <c r="C10">
        <v>5</v>
      </c>
      <c r="D10">
        <v>5</v>
      </c>
      <c r="E10">
        <v>0</v>
      </c>
      <c r="F10">
        <v>0</v>
      </c>
      <c r="G10">
        <v>10</v>
      </c>
      <c r="H10">
        <v>0.58599999999999997</v>
      </c>
      <c r="I10" t="s">
        <v>67</v>
      </c>
      <c r="J10" t="s">
        <v>68</v>
      </c>
      <c r="K10" t="s">
        <v>31</v>
      </c>
      <c r="L10">
        <v>3</v>
      </c>
    </row>
    <row r="11" spans="1:12" x14ac:dyDescent="0.35">
      <c r="A11" t="s">
        <v>60</v>
      </c>
      <c r="B11">
        <v>10</v>
      </c>
      <c r="C11">
        <v>5</v>
      </c>
      <c r="D11">
        <v>5</v>
      </c>
      <c r="E11">
        <v>0</v>
      </c>
      <c r="F11">
        <v>0</v>
      </c>
      <c r="G11">
        <v>10</v>
      </c>
      <c r="H11">
        <v>-0.115</v>
      </c>
      <c r="I11" t="s">
        <v>69</v>
      </c>
      <c r="J11" t="s">
        <v>70</v>
      </c>
      <c r="K11" t="s">
        <v>31</v>
      </c>
      <c r="L11">
        <v>4</v>
      </c>
    </row>
    <row r="12" spans="1:12" x14ac:dyDescent="0.35">
      <c r="A12" t="s">
        <v>48</v>
      </c>
      <c r="B12">
        <v>10</v>
      </c>
      <c r="C12">
        <v>5</v>
      </c>
      <c r="D12">
        <v>5</v>
      </c>
      <c r="E12">
        <v>0</v>
      </c>
      <c r="F12">
        <v>0</v>
      </c>
      <c r="G12">
        <v>10</v>
      </c>
      <c r="H12">
        <v>-0.58899999999999997</v>
      </c>
      <c r="I12" t="s">
        <v>71</v>
      </c>
      <c r="J12" t="s">
        <v>72</v>
      </c>
      <c r="K12" t="s">
        <v>31</v>
      </c>
      <c r="L12">
        <v>5</v>
      </c>
    </row>
    <row r="13" spans="1:12" x14ac:dyDescent="0.35">
      <c r="A13" t="s">
        <v>57</v>
      </c>
      <c r="B13">
        <v>10</v>
      </c>
      <c r="C13">
        <v>2</v>
      </c>
      <c r="D13">
        <v>8</v>
      </c>
      <c r="E13">
        <v>0</v>
      </c>
      <c r="F13">
        <v>0</v>
      </c>
      <c r="G13">
        <v>4</v>
      </c>
      <c r="H13">
        <v>-1.786</v>
      </c>
      <c r="I13" t="s">
        <v>73</v>
      </c>
      <c r="J13" t="s">
        <v>74</v>
      </c>
      <c r="K13" t="s">
        <v>31</v>
      </c>
      <c r="L13">
        <v>6</v>
      </c>
    </row>
    <row r="14" spans="1:12" x14ac:dyDescent="0.35">
      <c r="A14" t="s">
        <v>45</v>
      </c>
      <c r="B14">
        <v>10</v>
      </c>
      <c r="C14">
        <v>6</v>
      </c>
      <c r="D14">
        <v>2</v>
      </c>
      <c r="E14">
        <v>0</v>
      </c>
      <c r="F14">
        <v>2</v>
      </c>
      <c r="G14">
        <v>14</v>
      </c>
      <c r="H14">
        <v>1.0309999999999999</v>
      </c>
      <c r="I14" t="s">
        <v>75</v>
      </c>
      <c r="J14" t="s">
        <v>76</v>
      </c>
      <c r="K14" t="s">
        <v>27</v>
      </c>
      <c r="L14">
        <v>1</v>
      </c>
    </row>
    <row r="15" spans="1:12" x14ac:dyDescent="0.35">
      <c r="A15" t="s">
        <v>60</v>
      </c>
      <c r="B15">
        <v>10</v>
      </c>
      <c r="C15">
        <v>5</v>
      </c>
      <c r="D15">
        <v>4</v>
      </c>
      <c r="E15">
        <v>0</v>
      </c>
      <c r="F15">
        <v>1</v>
      </c>
      <c r="G15">
        <v>11</v>
      </c>
      <c r="H15">
        <v>-0.19</v>
      </c>
      <c r="I15" t="s">
        <v>77</v>
      </c>
      <c r="J15" t="s">
        <v>78</v>
      </c>
      <c r="K15" t="s">
        <v>27</v>
      </c>
      <c r="L15">
        <v>2</v>
      </c>
    </row>
    <row r="16" spans="1:12" x14ac:dyDescent="0.35">
      <c r="A16" t="s">
        <v>48</v>
      </c>
      <c r="B16">
        <v>10</v>
      </c>
      <c r="C16">
        <v>5</v>
      </c>
      <c r="D16">
        <v>5</v>
      </c>
      <c r="E16">
        <v>0</v>
      </c>
      <c r="F16">
        <v>0</v>
      </c>
      <c r="G16">
        <v>10</v>
      </c>
      <c r="H16">
        <v>-7.1999999999999995E-2</v>
      </c>
      <c r="I16" t="s">
        <v>79</v>
      </c>
      <c r="J16" t="s">
        <v>80</v>
      </c>
      <c r="K16" t="s">
        <v>27</v>
      </c>
      <c r="L16">
        <v>3</v>
      </c>
    </row>
    <row r="17" spans="1:12" x14ac:dyDescent="0.35">
      <c r="A17" t="s">
        <v>51</v>
      </c>
      <c r="B17">
        <v>10</v>
      </c>
      <c r="C17">
        <v>4</v>
      </c>
      <c r="D17">
        <v>5</v>
      </c>
      <c r="E17">
        <v>0</v>
      </c>
      <c r="F17">
        <v>1</v>
      </c>
      <c r="G17">
        <v>9</v>
      </c>
      <c r="H17">
        <v>-5.5E-2</v>
      </c>
      <c r="I17" t="s">
        <v>81</v>
      </c>
      <c r="J17" t="s">
        <v>82</v>
      </c>
      <c r="K17" t="s">
        <v>27</v>
      </c>
      <c r="L17">
        <v>4</v>
      </c>
    </row>
    <row r="18" spans="1:12" x14ac:dyDescent="0.35">
      <c r="A18" t="s">
        <v>57</v>
      </c>
      <c r="B18">
        <v>10</v>
      </c>
      <c r="C18">
        <v>4</v>
      </c>
      <c r="D18">
        <v>5</v>
      </c>
      <c r="E18">
        <v>0</v>
      </c>
      <c r="F18">
        <v>1</v>
      </c>
      <c r="G18">
        <v>9</v>
      </c>
      <c r="H18">
        <v>-0.72199999999999998</v>
      </c>
      <c r="I18" t="s">
        <v>83</v>
      </c>
      <c r="J18" t="s">
        <v>84</v>
      </c>
      <c r="K18" t="s">
        <v>27</v>
      </c>
      <c r="L18">
        <v>5</v>
      </c>
    </row>
    <row r="19" spans="1:12" x14ac:dyDescent="0.35">
      <c r="A19" t="s">
        <v>54</v>
      </c>
      <c r="B19">
        <v>10</v>
      </c>
      <c r="C19">
        <v>3</v>
      </c>
      <c r="D19">
        <v>6</v>
      </c>
      <c r="E19">
        <v>0</v>
      </c>
      <c r="F19">
        <v>1</v>
      </c>
      <c r="G19">
        <v>7</v>
      </c>
      <c r="H19">
        <v>0.185</v>
      </c>
      <c r="I19" t="s">
        <v>85</v>
      </c>
      <c r="J19" t="s">
        <v>86</v>
      </c>
      <c r="K19" t="s">
        <v>27</v>
      </c>
      <c r="L19">
        <v>6</v>
      </c>
    </row>
    <row r="20" spans="1:12" x14ac:dyDescent="0.35">
      <c r="A20" t="s">
        <v>51</v>
      </c>
      <c r="B20">
        <v>10</v>
      </c>
      <c r="C20">
        <v>7</v>
      </c>
      <c r="D20">
        <v>3</v>
      </c>
      <c r="E20">
        <v>0</v>
      </c>
      <c r="F20">
        <v>0</v>
      </c>
      <c r="G20">
        <v>14</v>
      </c>
      <c r="H20">
        <v>0.82799999999999996</v>
      </c>
      <c r="I20" t="s">
        <v>87</v>
      </c>
      <c r="J20" t="s">
        <v>88</v>
      </c>
      <c r="K20" t="s">
        <v>25</v>
      </c>
      <c r="L20">
        <v>1</v>
      </c>
    </row>
    <row r="21" spans="1:12" x14ac:dyDescent="0.35">
      <c r="A21" t="s">
        <v>57</v>
      </c>
      <c r="B21">
        <v>10</v>
      </c>
      <c r="C21">
        <v>7</v>
      </c>
      <c r="D21">
        <v>3</v>
      </c>
      <c r="E21">
        <v>0</v>
      </c>
      <c r="F21">
        <v>0</v>
      </c>
      <c r="G21">
        <v>14</v>
      </c>
      <c r="H21">
        <v>0.376</v>
      </c>
      <c r="I21" t="s">
        <v>89</v>
      </c>
      <c r="J21" t="s">
        <v>90</v>
      </c>
      <c r="K21" t="s">
        <v>25</v>
      </c>
      <c r="L21">
        <v>2</v>
      </c>
    </row>
    <row r="22" spans="1:12" x14ac:dyDescent="0.35">
      <c r="A22" t="s">
        <v>54</v>
      </c>
      <c r="B22">
        <v>10</v>
      </c>
      <c r="C22">
        <v>5</v>
      </c>
      <c r="D22">
        <v>5</v>
      </c>
      <c r="E22">
        <v>0</v>
      </c>
      <c r="F22">
        <v>0</v>
      </c>
      <c r="G22">
        <v>10</v>
      </c>
      <c r="H22">
        <v>0.127</v>
      </c>
      <c r="I22" t="s">
        <v>91</v>
      </c>
      <c r="J22" t="s">
        <v>92</v>
      </c>
      <c r="K22" t="s">
        <v>25</v>
      </c>
      <c r="L22">
        <v>3</v>
      </c>
    </row>
    <row r="23" spans="1:12" x14ac:dyDescent="0.35">
      <c r="A23" t="s">
        <v>60</v>
      </c>
      <c r="B23">
        <v>10</v>
      </c>
      <c r="C23">
        <v>5</v>
      </c>
      <c r="D23">
        <v>5</v>
      </c>
      <c r="E23">
        <v>0</v>
      </c>
      <c r="F23">
        <v>0</v>
      </c>
      <c r="G23">
        <v>10</v>
      </c>
      <c r="H23">
        <v>-0.67300000000000004</v>
      </c>
      <c r="I23" t="s">
        <v>93</v>
      </c>
      <c r="J23" t="s">
        <v>94</v>
      </c>
      <c r="K23" t="s">
        <v>25</v>
      </c>
      <c r="L23">
        <v>4</v>
      </c>
    </row>
    <row r="24" spans="1:12" x14ac:dyDescent="0.35">
      <c r="A24" t="s">
        <v>45</v>
      </c>
      <c r="B24">
        <v>10</v>
      </c>
      <c r="C24">
        <v>3</v>
      </c>
      <c r="D24">
        <v>7</v>
      </c>
      <c r="E24">
        <v>0</v>
      </c>
      <c r="F24">
        <v>0</v>
      </c>
      <c r="G24">
        <v>6</v>
      </c>
      <c r="H24">
        <v>0.17299999999999999</v>
      </c>
      <c r="I24" t="s">
        <v>95</v>
      </c>
      <c r="J24" t="s">
        <v>96</v>
      </c>
      <c r="K24" t="s">
        <v>25</v>
      </c>
      <c r="L24">
        <v>5</v>
      </c>
    </row>
    <row r="25" spans="1:12" x14ac:dyDescent="0.35">
      <c r="A25" t="s">
        <v>48</v>
      </c>
      <c r="B25">
        <v>10</v>
      </c>
      <c r="C25">
        <v>3</v>
      </c>
      <c r="D25">
        <v>7</v>
      </c>
      <c r="E25">
        <v>0</v>
      </c>
      <c r="F25">
        <v>0</v>
      </c>
      <c r="G25">
        <v>6</v>
      </c>
      <c r="H25">
        <v>-0.83699999999999997</v>
      </c>
      <c r="I25" t="s">
        <v>97</v>
      </c>
      <c r="J25" t="s">
        <v>98</v>
      </c>
      <c r="K25" t="s">
        <v>25</v>
      </c>
      <c r="L25">
        <v>6</v>
      </c>
    </row>
    <row r="26" spans="1:12" x14ac:dyDescent="0.35">
      <c r="A26" t="s">
        <v>54</v>
      </c>
      <c r="B26">
        <v>10</v>
      </c>
      <c r="C26">
        <v>7</v>
      </c>
      <c r="D26">
        <v>3</v>
      </c>
      <c r="E26">
        <v>0</v>
      </c>
      <c r="F26">
        <v>0</v>
      </c>
      <c r="G26">
        <v>14</v>
      </c>
      <c r="H26">
        <v>0.29599999999999999</v>
      </c>
      <c r="I26" t="s">
        <v>99</v>
      </c>
      <c r="J26" t="s">
        <v>100</v>
      </c>
      <c r="K26" t="s">
        <v>22</v>
      </c>
      <c r="L26">
        <v>1</v>
      </c>
    </row>
    <row r="27" spans="1:12" x14ac:dyDescent="0.35">
      <c r="A27" t="s">
        <v>60</v>
      </c>
      <c r="B27">
        <v>10</v>
      </c>
      <c r="C27">
        <v>5</v>
      </c>
      <c r="D27">
        <v>4</v>
      </c>
      <c r="E27">
        <v>0</v>
      </c>
      <c r="F27">
        <v>1</v>
      </c>
      <c r="G27">
        <v>11</v>
      </c>
      <c r="H27">
        <v>2.8000000000000001E-2</v>
      </c>
      <c r="I27" t="s">
        <v>101</v>
      </c>
      <c r="J27" t="s">
        <v>102</v>
      </c>
      <c r="K27" t="s">
        <v>22</v>
      </c>
      <c r="L27">
        <v>2</v>
      </c>
    </row>
    <row r="28" spans="1:12" x14ac:dyDescent="0.35">
      <c r="A28" t="s">
        <v>51</v>
      </c>
      <c r="B28">
        <v>10</v>
      </c>
      <c r="C28">
        <v>5</v>
      </c>
      <c r="D28">
        <v>5</v>
      </c>
      <c r="E28">
        <v>0</v>
      </c>
      <c r="F28">
        <v>0</v>
      </c>
      <c r="G28">
        <v>10</v>
      </c>
      <c r="H28">
        <v>0.46400000000000002</v>
      </c>
      <c r="I28" t="s">
        <v>103</v>
      </c>
      <c r="J28" t="s">
        <v>104</v>
      </c>
      <c r="K28" t="s">
        <v>22</v>
      </c>
      <c r="L28">
        <v>3</v>
      </c>
    </row>
    <row r="29" spans="1:12" x14ac:dyDescent="0.35">
      <c r="A29" t="s">
        <v>57</v>
      </c>
      <c r="B29">
        <v>10</v>
      </c>
      <c r="C29">
        <v>5</v>
      </c>
      <c r="D29">
        <v>5</v>
      </c>
      <c r="E29">
        <v>0</v>
      </c>
      <c r="F29">
        <v>0</v>
      </c>
      <c r="G29">
        <v>10</v>
      </c>
      <c r="H29">
        <v>0.312</v>
      </c>
      <c r="I29" t="s">
        <v>105</v>
      </c>
      <c r="J29" t="s">
        <v>106</v>
      </c>
      <c r="K29" t="s">
        <v>22</v>
      </c>
      <c r="L29">
        <v>4</v>
      </c>
    </row>
    <row r="30" spans="1:12" x14ac:dyDescent="0.35">
      <c r="A30" t="s">
        <v>45</v>
      </c>
      <c r="B30">
        <v>10</v>
      </c>
      <c r="C30">
        <v>4</v>
      </c>
      <c r="D30">
        <v>5</v>
      </c>
      <c r="E30">
        <v>0</v>
      </c>
      <c r="F30">
        <v>1</v>
      </c>
      <c r="G30">
        <v>9</v>
      </c>
      <c r="H30">
        <v>-0.191</v>
      </c>
      <c r="I30" t="s">
        <v>107</v>
      </c>
      <c r="J30" t="s">
        <v>108</v>
      </c>
      <c r="K30" t="s">
        <v>22</v>
      </c>
      <c r="L30">
        <v>5</v>
      </c>
    </row>
    <row r="31" spans="1:12" x14ac:dyDescent="0.35">
      <c r="A31" t="s">
        <v>48</v>
      </c>
      <c r="B31">
        <v>10</v>
      </c>
      <c r="C31">
        <v>3</v>
      </c>
      <c r="D31">
        <v>7</v>
      </c>
      <c r="E31">
        <v>0</v>
      </c>
      <c r="F31">
        <v>0</v>
      </c>
      <c r="G31">
        <v>6</v>
      </c>
      <c r="H31">
        <v>-0.93100000000000005</v>
      </c>
      <c r="I31" t="s">
        <v>109</v>
      </c>
      <c r="J31" t="s">
        <v>110</v>
      </c>
      <c r="K31" t="s">
        <v>22</v>
      </c>
      <c r="L31">
        <v>6</v>
      </c>
    </row>
    <row r="32" spans="1:12" x14ac:dyDescent="0.35">
      <c r="A32" t="s">
        <v>51</v>
      </c>
      <c r="B32">
        <v>8</v>
      </c>
      <c r="C32">
        <v>4</v>
      </c>
      <c r="D32">
        <v>3</v>
      </c>
      <c r="E32">
        <v>0</v>
      </c>
      <c r="F32">
        <v>1</v>
      </c>
      <c r="G32">
        <v>9</v>
      </c>
      <c r="H32">
        <v>0.309</v>
      </c>
      <c r="I32" t="s">
        <v>111</v>
      </c>
      <c r="J32" t="s">
        <v>112</v>
      </c>
      <c r="K32" t="s">
        <v>18</v>
      </c>
      <c r="L32">
        <v>1</v>
      </c>
    </row>
    <row r="33" spans="1:12" x14ac:dyDescent="0.35">
      <c r="A33" t="s">
        <v>57</v>
      </c>
      <c r="B33">
        <v>8</v>
      </c>
      <c r="C33">
        <v>4</v>
      </c>
      <c r="D33">
        <v>3</v>
      </c>
      <c r="E33">
        <v>0</v>
      </c>
      <c r="F33">
        <v>1</v>
      </c>
      <c r="G33">
        <v>9</v>
      </c>
      <c r="H33">
        <v>0.16600000000000001</v>
      </c>
      <c r="I33" t="s">
        <v>113</v>
      </c>
      <c r="J33" t="s">
        <v>114</v>
      </c>
      <c r="K33" t="s">
        <v>18</v>
      </c>
      <c r="L33">
        <v>2</v>
      </c>
    </row>
    <row r="34" spans="1:12" x14ac:dyDescent="0.35">
      <c r="A34" t="s">
        <v>60</v>
      </c>
      <c r="B34">
        <v>8</v>
      </c>
      <c r="C34">
        <v>4</v>
      </c>
      <c r="D34">
        <v>4</v>
      </c>
      <c r="E34">
        <v>0</v>
      </c>
      <c r="F34">
        <v>0</v>
      </c>
      <c r="G34">
        <v>8</v>
      </c>
      <c r="H34">
        <v>-9.8000000000000004E-2</v>
      </c>
      <c r="I34" t="s">
        <v>115</v>
      </c>
      <c r="J34" t="s">
        <v>116</v>
      </c>
      <c r="K34" t="s">
        <v>18</v>
      </c>
      <c r="L34">
        <v>3</v>
      </c>
    </row>
    <row r="35" spans="1:12" x14ac:dyDescent="0.35">
      <c r="A35" t="s">
        <v>54</v>
      </c>
      <c r="B35">
        <v>8</v>
      </c>
      <c r="C35">
        <v>4</v>
      </c>
      <c r="D35">
        <v>4</v>
      </c>
      <c r="E35">
        <v>0</v>
      </c>
      <c r="F35">
        <v>0</v>
      </c>
      <c r="G35">
        <v>8</v>
      </c>
      <c r="H35">
        <v>-0.13900000000000001</v>
      </c>
      <c r="I35" t="s">
        <v>117</v>
      </c>
      <c r="J35" t="s">
        <v>118</v>
      </c>
      <c r="K35" t="s">
        <v>18</v>
      </c>
      <c r="L35">
        <v>4</v>
      </c>
    </row>
    <row r="36" spans="1:12" x14ac:dyDescent="0.35">
      <c r="A36" t="s">
        <v>48</v>
      </c>
      <c r="B36">
        <v>8</v>
      </c>
      <c r="C36">
        <v>3</v>
      </c>
      <c r="D36">
        <v>5</v>
      </c>
      <c r="E36">
        <v>0</v>
      </c>
      <c r="F36">
        <v>0</v>
      </c>
      <c r="G36">
        <v>6</v>
      </c>
      <c r="H36">
        <v>-0.223</v>
      </c>
      <c r="I36" t="s">
        <v>119</v>
      </c>
      <c r="J36" t="s">
        <v>120</v>
      </c>
      <c r="K36" t="s">
        <v>18</v>
      </c>
      <c r="L36">
        <v>5</v>
      </c>
    </row>
    <row r="37" spans="1:12" x14ac:dyDescent="0.35">
      <c r="A37" t="s">
        <v>51</v>
      </c>
      <c r="B37">
        <v>8</v>
      </c>
      <c r="C37">
        <v>6</v>
      </c>
      <c r="D37">
        <v>2</v>
      </c>
      <c r="E37">
        <v>0</v>
      </c>
      <c r="F37">
        <v>0</v>
      </c>
      <c r="G37">
        <v>12</v>
      </c>
      <c r="H37">
        <v>0.57299999999999995</v>
      </c>
      <c r="I37" t="s">
        <v>121</v>
      </c>
      <c r="J37" t="s">
        <v>122</v>
      </c>
      <c r="K37" t="s">
        <v>12</v>
      </c>
      <c r="L37">
        <v>1</v>
      </c>
    </row>
    <row r="38" spans="1:12" x14ac:dyDescent="0.35">
      <c r="A38" t="s">
        <v>57</v>
      </c>
      <c r="B38">
        <v>8</v>
      </c>
      <c r="C38">
        <v>6</v>
      </c>
      <c r="D38">
        <v>2</v>
      </c>
      <c r="E38">
        <v>0</v>
      </c>
      <c r="F38">
        <v>0</v>
      </c>
      <c r="G38">
        <v>12</v>
      </c>
      <c r="H38">
        <v>0.216</v>
      </c>
      <c r="I38" t="s">
        <v>123</v>
      </c>
      <c r="J38" t="s">
        <v>124</v>
      </c>
      <c r="K38" t="s">
        <v>12</v>
      </c>
      <c r="L38">
        <v>2</v>
      </c>
    </row>
    <row r="39" spans="1:12" x14ac:dyDescent="0.35">
      <c r="A39" t="s">
        <v>54</v>
      </c>
      <c r="B39">
        <v>8</v>
      </c>
      <c r="C39">
        <v>4</v>
      </c>
      <c r="D39">
        <v>4</v>
      </c>
      <c r="E39">
        <v>0</v>
      </c>
      <c r="F39">
        <v>0</v>
      </c>
      <c r="G39">
        <v>8</v>
      </c>
      <c r="H39">
        <v>-0.28199999999999997</v>
      </c>
      <c r="I39" t="s">
        <v>125</v>
      </c>
      <c r="J39" t="s">
        <v>126</v>
      </c>
      <c r="K39" t="s">
        <v>12</v>
      </c>
      <c r="L39">
        <v>3</v>
      </c>
    </row>
    <row r="40" spans="1:12" x14ac:dyDescent="0.35">
      <c r="A40" t="s">
        <v>60</v>
      </c>
      <c r="B40">
        <v>8</v>
      </c>
      <c r="C40">
        <v>2</v>
      </c>
      <c r="D40">
        <v>6</v>
      </c>
      <c r="E40">
        <v>0</v>
      </c>
      <c r="F40">
        <v>0</v>
      </c>
      <c r="G40">
        <v>4</v>
      </c>
      <c r="H40">
        <v>-3.5999999999999997E-2</v>
      </c>
      <c r="I40" t="s">
        <v>127</v>
      </c>
      <c r="J40" t="s">
        <v>128</v>
      </c>
      <c r="K40" t="s">
        <v>12</v>
      </c>
      <c r="L40">
        <v>4</v>
      </c>
    </row>
    <row r="41" spans="1:12" x14ac:dyDescent="0.35">
      <c r="A41" t="s">
        <v>48</v>
      </c>
      <c r="B41">
        <v>8</v>
      </c>
      <c r="C41">
        <v>2</v>
      </c>
      <c r="D41">
        <v>6</v>
      </c>
      <c r="E41">
        <v>0</v>
      </c>
      <c r="F41">
        <v>0</v>
      </c>
      <c r="G41">
        <v>4</v>
      </c>
      <c r="H41">
        <v>-0.53600000000000003</v>
      </c>
      <c r="I41" t="s">
        <v>129</v>
      </c>
      <c r="J41" t="s">
        <v>130</v>
      </c>
      <c r="K41" t="s">
        <v>12</v>
      </c>
      <c r="L41">
        <v>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E2584-405F-4B2C-801A-C2C27670053C}">
  <dimension ref="A3:L21"/>
  <sheetViews>
    <sheetView topLeftCell="A2" workbookViewId="0">
      <selection activeCell="K17" sqref="K17"/>
    </sheetView>
  </sheetViews>
  <sheetFormatPr defaultRowHeight="14.5" x14ac:dyDescent="0.35"/>
  <cols>
    <col min="1" max="1" width="15.6328125" bestFit="1" customWidth="1"/>
    <col min="2" max="8" width="9.6328125" bestFit="1" customWidth="1"/>
    <col min="9" max="9" width="10.7265625" bestFit="1" customWidth="1"/>
    <col min="10" max="10" width="12.36328125" bestFit="1" customWidth="1"/>
    <col min="11" max="11" width="15.6328125" bestFit="1" customWidth="1"/>
    <col min="12" max="12" width="10.08984375" bestFit="1" customWidth="1"/>
    <col min="13" max="15" width="12.36328125" bestFit="1" customWidth="1"/>
    <col min="16" max="16" width="15.7265625" bestFit="1" customWidth="1"/>
    <col min="17" max="17" width="17.26953125" bestFit="1" customWidth="1"/>
  </cols>
  <sheetData>
    <row r="3" spans="1:12" x14ac:dyDescent="0.35">
      <c r="A3" s="2" t="s">
        <v>131</v>
      </c>
      <c r="B3" s="2" t="s">
        <v>43</v>
      </c>
      <c r="K3" s="2" t="s">
        <v>44</v>
      </c>
      <c r="L3" t="s">
        <v>143</v>
      </c>
    </row>
    <row r="4" spans="1:12" x14ac:dyDescent="0.35">
      <c r="A4" s="2" t="s">
        <v>33</v>
      </c>
      <c r="B4" t="s">
        <v>12</v>
      </c>
      <c r="C4" t="s">
        <v>18</v>
      </c>
      <c r="D4" t="s">
        <v>22</v>
      </c>
      <c r="E4" t="s">
        <v>25</v>
      </c>
      <c r="F4" t="s">
        <v>27</v>
      </c>
      <c r="G4" t="s">
        <v>31</v>
      </c>
      <c r="H4" t="s">
        <v>32</v>
      </c>
    </row>
    <row r="5" spans="1:12" x14ac:dyDescent="0.35">
      <c r="A5" t="s">
        <v>54</v>
      </c>
      <c r="B5">
        <v>3</v>
      </c>
      <c r="C5">
        <v>4</v>
      </c>
      <c r="D5">
        <v>1</v>
      </c>
      <c r="E5">
        <v>3</v>
      </c>
      <c r="F5">
        <v>6</v>
      </c>
      <c r="G5">
        <v>1</v>
      </c>
      <c r="H5">
        <v>4</v>
      </c>
      <c r="K5" s="2" t="s">
        <v>33</v>
      </c>
      <c r="L5" t="s">
        <v>144</v>
      </c>
    </row>
    <row r="6" spans="1:12" x14ac:dyDescent="0.35">
      <c r="A6" t="s">
        <v>60</v>
      </c>
      <c r="B6">
        <v>4</v>
      </c>
      <c r="C6">
        <v>3</v>
      </c>
      <c r="D6">
        <v>2</v>
      </c>
      <c r="E6">
        <v>4</v>
      </c>
      <c r="F6">
        <v>2</v>
      </c>
      <c r="G6">
        <v>4</v>
      </c>
      <c r="H6">
        <v>6</v>
      </c>
      <c r="K6" t="s">
        <v>51</v>
      </c>
      <c r="L6">
        <v>7</v>
      </c>
    </row>
    <row r="7" spans="1:12" x14ac:dyDescent="0.35">
      <c r="A7" t="s">
        <v>48</v>
      </c>
      <c r="B7">
        <v>5</v>
      </c>
      <c r="C7">
        <v>5</v>
      </c>
      <c r="D7">
        <v>6</v>
      </c>
      <c r="E7">
        <v>6</v>
      </c>
      <c r="F7">
        <v>3</v>
      </c>
      <c r="G7">
        <v>5</v>
      </c>
      <c r="H7">
        <v>2</v>
      </c>
      <c r="K7" t="s">
        <v>60</v>
      </c>
      <c r="L7">
        <v>6</v>
      </c>
    </row>
    <row r="8" spans="1:12" x14ac:dyDescent="0.35">
      <c r="A8" t="s">
        <v>45</v>
      </c>
      <c r="D8">
        <v>5</v>
      </c>
      <c r="E8">
        <v>5</v>
      </c>
      <c r="F8">
        <v>1</v>
      </c>
      <c r="G8">
        <v>2</v>
      </c>
      <c r="H8">
        <v>1</v>
      </c>
      <c r="K8" t="s">
        <v>54</v>
      </c>
      <c r="L8">
        <v>6</v>
      </c>
    </row>
    <row r="9" spans="1:12" x14ac:dyDescent="0.35">
      <c r="A9" t="s">
        <v>51</v>
      </c>
      <c r="B9">
        <v>1</v>
      </c>
      <c r="C9">
        <v>1</v>
      </c>
      <c r="D9">
        <v>3</v>
      </c>
      <c r="E9">
        <v>1</v>
      </c>
      <c r="F9">
        <v>4</v>
      </c>
      <c r="G9">
        <v>3</v>
      </c>
      <c r="H9">
        <v>3</v>
      </c>
      <c r="K9" t="s">
        <v>57</v>
      </c>
      <c r="L9">
        <v>4</v>
      </c>
    </row>
    <row r="10" spans="1:12" x14ac:dyDescent="0.35">
      <c r="A10" t="s">
        <v>57</v>
      </c>
      <c r="B10">
        <v>2</v>
      </c>
      <c r="C10">
        <v>2</v>
      </c>
      <c r="D10">
        <v>4</v>
      </c>
      <c r="E10">
        <v>2</v>
      </c>
      <c r="F10">
        <v>5</v>
      </c>
      <c r="G10">
        <v>6</v>
      </c>
      <c r="H10">
        <v>5</v>
      </c>
      <c r="K10" t="s">
        <v>45</v>
      </c>
      <c r="L10">
        <v>3</v>
      </c>
    </row>
    <row r="11" spans="1:12" x14ac:dyDescent="0.35">
      <c r="K11" t="s">
        <v>48</v>
      </c>
      <c r="L11">
        <v>2</v>
      </c>
    </row>
    <row r="13" spans="1:12" x14ac:dyDescent="0.35">
      <c r="A13" s="2" t="s">
        <v>132</v>
      </c>
      <c r="B13" s="2" t="s">
        <v>43</v>
      </c>
    </row>
    <row r="14" spans="1:12" x14ac:dyDescent="0.35">
      <c r="A14" s="2" t="s">
        <v>33</v>
      </c>
      <c r="B14" t="s">
        <v>12</v>
      </c>
      <c r="C14" t="s">
        <v>18</v>
      </c>
      <c r="D14" t="s">
        <v>22</v>
      </c>
      <c r="E14" t="s">
        <v>25</v>
      </c>
      <c r="F14" t="s">
        <v>27</v>
      </c>
      <c r="G14" t="s">
        <v>31</v>
      </c>
      <c r="H14" t="s">
        <v>32</v>
      </c>
    </row>
    <row r="15" spans="1:12" x14ac:dyDescent="0.35">
      <c r="A15" t="s">
        <v>54</v>
      </c>
      <c r="B15">
        <v>8</v>
      </c>
      <c r="C15">
        <v>8</v>
      </c>
      <c r="D15">
        <v>14</v>
      </c>
      <c r="E15">
        <v>10</v>
      </c>
      <c r="F15">
        <v>7</v>
      </c>
      <c r="G15">
        <v>16</v>
      </c>
      <c r="H15">
        <v>8</v>
      </c>
      <c r="K15" s="2" t="s">
        <v>33</v>
      </c>
      <c r="L15" t="s">
        <v>149</v>
      </c>
    </row>
    <row r="16" spans="1:12" x14ac:dyDescent="0.35">
      <c r="A16" t="s">
        <v>60</v>
      </c>
      <c r="B16">
        <v>4</v>
      </c>
      <c r="C16">
        <v>8</v>
      </c>
      <c r="D16">
        <v>11</v>
      </c>
      <c r="E16">
        <v>10</v>
      </c>
      <c r="F16">
        <v>11</v>
      </c>
      <c r="G16">
        <v>10</v>
      </c>
      <c r="H16">
        <v>2</v>
      </c>
      <c r="K16" t="s">
        <v>54</v>
      </c>
      <c r="L16">
        <v>35</v>
      </c>
    </row>
    <row r="17" spans="1:12" x14ac:dyDescent="0.35">
      <c r="A17" t="s">
        <v>48</v>
      </c>
      <c r="B17">
        <v>4</v>
      </c>
      <c r="C17">
        <v>6</v>
      </c>
      <c r="D17">
        <v>6</v>
      </c>
      <c r="E17">
        <v>6</v>
      </c>
      <c r="F17">
        <v>10</v>
      </c>
      <c r="G17">
        <v>10</v>
      </c>
      <c r="H17">
        <v>12</v>
      </c>
      <c r="K17" t="s">
        <v>60</v>
      </c>
      <c r="L17">
        <v>27</v>
      </c>
    </row>
    <row r="18" spans="1:12" x14ac:dyDescent="0.35">
      <c r="A18" t="s">
        <v>45</v>
      </c>
      <c r="D18">
        <v>9</v>
      </c>
      <c r="E18">
        <v>6</v>
      </c>
      <c r="F18">
        <v>14</v>
      </c>
      <c r="G18">
        <v>10</v>
      </c>
      <c r="H18">
        <v>18</v>
      </c>
      <c r="K18" t="s">
        <v>48</v>
      </c>
      <c r="L18">
        <v>27</v>
      </c>
    </row>
    <row r="19" spans="1:12" x14ac:dyDescent="0.35">
      <c r="A19" t="s">
        <v>51</v>
      </c>
      <c r="B19">
        <v>12</v>
      </c>
      <c r="C19">
        <v>9</v>
      </c>
      <c r="D19">
        <v>10</v>
      </c>
      <c r="E19">
        <v>14</v>
      </c>
      <c r="F19">
        <v>9</v>
      </c>
      <c r="G19">
        <v>10</v>
      </c>
      <c r="H19">
        <v>12</v>
      </c>
      <c r="K19" t="s">
        <v>45</v>
      </c>
      <c r="L19">
        <v>27</v>
      </c>
    </row>
    <row r="20" spans="1:12" x14ac:dyDescent="0.35">
      <c r="A20" t="s">
        <v>57</v>
      </c>
      <c r="B20">
        <v>12</v>
      </c>
      <c r="C20">
        <v>9</v>
      </c>
      <c r="D20">
        <v>10</v>
      </c>
      <c r="E20">
        <v>14</v>
      </c>
      <c r="F20">
        <v>9</v>
      </c>
      <c r="G20">
        <v>4</v>
      </c>
      <c r="H20">
        <v>8</v>
      </c>
      <c r="K20" t="s">
        <v>51</v>
      </c>
      <c r="L20">
        <v>37</v>
      </c>
    </row>
    <row r="21" spans="1:12" x14ac:dyDescent="0.35">
      <c r="K21" t="s">
        <v>57</v>
      </c>
      <c r="L21">
        <v>32</v>
      </c>
    </row>
  </sheetData>
  <pageMargins left="0.7" right="0.7" top="0.75" bottom="0.75" header="0.3" footer="0.3"/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E4FB-08EF-47A0-8ABE-37BF5D6F7228}">
  <dimension ref="B1:Q37"/>
  <sheetViews>
    <sheetView showGridLines="0" tabSelected="1" topLeftCell="A21" workbookViewId="0">
      <selection activeCell="R31" sqref="R31"/>
    </sheetView>
  </sheetViews>
  <sheetFormatPr defaultRowHeight="14.5" x14ac:dyDescent="0.35"/>
  <cols>
    <col min="1" max="1" width="3.81640625" style="21" customWidth="1"/>
    <col min="2" max="15" width="8.7265625" style="21"/>
    <col min="16" max="16" width="1.6328125" style="21" customWidth="1"/>
    <col min="17" max="17" width="15.6328125" style="21" customWidth="1"/>
    <col min="18" max="16384" width="8.7265625" style="21"/>
  </cols>
  <sheetData>
    <row r="1" spans="2:17" x14ac:dyDescent="0.35">
      <c r="B1" s="22" t="s">
        <v>148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7" x14ac:dyDescent="0.35"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7" x14ac:dyDescent="0.35"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6" spans="2:17" x14ac:dyDescent="0.35">
      <c r="P6" s="16"/>
      <c r="Q6" s="21" t="s">
        <v>54</v>
      </c>
    </row>
    <row r="7" spans="2:17" x14ac:dyDescent="0.35">
      <c r="P7" s="17"/>
      <c r="Q7" s="21" t="s">
        <v>60</v>
      </c>
    </row>
    <row r="8" spans="2:17" x14ac:dyDescent="0.35">
      <c r="P8" s="18"/>
      <c r="Q8" s="21" t="s">
        <v>48</v>
      </c>
    </row>
    <row r="9" spans="2:17" x14ac:dyDescent="0.35">
      <c r="P9" s="20"/>
      <c r="Q9" s="21" t="s">
        <v>147</v>
      </c>
    </row>
    <row r="10" spans="2:17" x14ac:dyDescent="0.35">
      <c r="P10" s="19"/>
      <c r="Q10" s="21" t="s">
        <v>51</v>
      </c>
    </row>
    <row r="11" spans="2:17" x14ac:dyDescent="0.35">
      <c r="P11" s="15"/>
      <c r="Q11" s="21" t="s">
        <v>57</v>
      </c>
    </row>
    <row r="29" spans="16:17" x14ac:dyDescent="0.35">
      <c r="P29" s="13"/>
      <c r="Q29" s="21" t="s">
        <v>145</v>
      </c>
    </row>
    <row r="30" spans="16:17" x14ac:dyDescent="0.35">
      <c r="P30" s="14"/>
      <c r="Q30" s="21" t="s">
        <v>146</v>
      </c>
    </row>
    <row r="36" spans="16:16" x14ac:dyDescent="0.35">
      <c r="P36" s="24"/>
    </row>
    <row r="37" spans="16:16" x14ac:dyDescent="0.35">
      <c r="P37" s="24"/>
    </row>
  </sheetData>
  <mergeCells count="1">
    <mergeCell ref="B1:N3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A92D9-C4DF-485A-90FD-614DE969FC0B}">
  <dimension ref="A1:H17"/>
  <sheetViews>
    <sheetView workbookViewId="0">
      <selection activeCell="D8" sqref="D8"/>
    </sheetView>
  </sheetViews>
  <sheetFormatPr defaultColWidth="6.6328125" defaultRowHeight="14.5" x14ac:dyDescent="0.35"/>
  <cols>
    <col min="1" max="1" width="15.6328125" bestFit="1" customWidth="1"/>
    <col min="2" max="8" width="9.6328125" bestFit="1" customWidth="1"/>
  </cols>
  <sheetData>
    <row r="1" spans="1:8" x14ac:dyDescent="0.35">
      <c r="A1" s="4" t="s">
        <v>33</v>
      </c>
      <c r="B1" s="4" t="s">
        <v>12</v>
      </c>
      <c r="C1" s="4" t="s">
        <v>18</v>
      </c>
      <c r="D1" s="4" t="s">
        <v>22</v>
      </c>
      <c r="E1" s="4" t="s">
        <v>25</v>
      </c>
      <c r="F1" s="4" t="s">
        <v>27</v>
      </c>
      <c r="G1" s="4" t="s">
        <v>31</v>
      </c>
      <c r="H1" s="4" t="s">
        <v>32</v>
      </c>
    </row>
    <row r="2" spans="1:8" x14ac:dyDescent="0.35">
      <c r="A2" t="s">
        <v>54</v>
      </c>
      <c r="B2">
        <v>3</v>
      </c>
      <c r="C2">
        <v>4</v>
      </c>
      <c r="D2">
        <v>1</v>
      </c>
      <c r="E2">
        <v>3</v>
      </c>
      <c r="F2">
        <v>6</v>
      </c>
      <c r="G2">
        <v>1</v>
      </c>
      <c r="H2">
        <v>4</v>
      </c>
    </row>
    <row r="3" spans="1:8" x14ac:dyDescent="0.35">
      <c r="A3" t="s">
        <v>60</v>
      </c>
      <c r="B3">
        <v>4</v>
      </c>
      <c r="C3">
        <v>3</v>
      </c>
      <c r="D3">
        <v>2</v>
      </c>
      <c r="E3">
        <v>4</v>
      </c>
      <c r="F3">
        <v>2</v>
      </c>
      <c r="G3">
        <v>4</v>
      </c>
      <c r="H3">
        <v>6</v>
      </c>
    </row>
    <row r="4" spans="1:8" x14ac:dyDescent="0.35">
      <c r="A4" t="s">
        <v>48</v>
      </c>
      <c r="B4">
        <v>5</v>
      </c>
      <c r="C4">
        <v>5</v>
      </c>
      <c r="D4">
        <v>6</v>
      </c>
      <c r="E4">
        <v>6</v>
      </c>
      <c r="F4">
        <v>3</v>
      </c>
      <c r="G4">
        <v>5</v>
      </c>
      <c r="H4">
        <v>2</v>
      </c>
    </row>
    <row r="5" spans="1:8" x14ac:dyDescent="0.35">
      <c r="A5" t="s">
        <v>45</v>
      </c>
      <c r="B5" t="e">
        <v>#N/A</v>
      </c>
      <c r="C5" t="e">
        <v>#N/A</v>
      </c>
      <c r="D5">
        <v>5</v>
      </c>
      <c r="E5">
        <v>5</v>
      </c>
      <c r="F5">
        <v>1</v>
      </c>
      <c r="G5">
        <v>2</v>
      </c>
      <c r="H5">
        <v>1</v>
      </c>
    </row>
    <row r="6" spans="1:8" x14ac:dyDescent="0.35">
      <c r="A6" t="s">
        <v>51</v>
      </c>
      <c r="B6">
        <v>1</v>
      </c>
      <c r="C6">
        <v>1</v>
      </c>
      <c r="D6">
        <v>3</v>
      </c>
      <c r="E6">
        <v>1</v>
      </c>
      <c r="F6">
        <v>4</v>
      </c>
      <c r="G6">
        <v>3</v>
      </c>
      <c r="H6">
        <v>3</v>
      </c>
    </row>
    <row r="7" spans="1:8" x14ac:dyDescent="0.35">
      <c r="A7" t="s">
        <v>57</v>
      </c>
      <c r="B7">
        <v>2</v>
      </c>
      <c r="C7">
        <v>2</v>
      </c>
      <c r="D7">
        <v>4</v>
      </c>
      <c r="E7">
        <v>2</v>
      </c>
      <c r="F7">
        <v>5</v>
      </c>
      <c r="G7">
        <v>6</v>
      </c>
      <c r="H7">
        <v>5</v>
      </c>
    </row>
    <row r="11" spans="1:8" x14ac:dyDescent="0.35">
      <c r="A11" s="4" t="s">
        <v>33</v>
      </c>
      <c r="B11" s="4" t="s">
        <v>12</v>
      </c>
      <c r="C11" s="4" t="s">
        <v>18</v>
      </c>
      <c r="D11" s="4" t="s">
        <v>22</v>
      </c>
      <c r="E11" s="4" t="s">
        <v>25</v>
      </c>
      <c r="F11" s="4" t="s">
        <v>27</v>
      </c>
      <c r="G11" s="4" t="s">
        <v>31</v>
      </c>
      <c r="H11" s="4" t="s">
        <v>32</v>
      </c>
    </row>
    <row r="12" spans="1:8" x14ac:dyDescent="0.35">
      <c r="A12" t="s">
        <v>54</v>
      </c>
      <c r="B12">
        <v>8</v>
      </c>
      <c r="C12">
        <v>8</v>
      </c>
      <c r="D12">
        <v>14</v>
      </c>
      <c r="E12">
        <v>10</v>
      </c>
      <c r="F12">
        <v>7</v>
      </c>
      <c r="G12">
        <v>16</v>
      </c>
      <c r="H12">
        <v>8</v>
      </c>
    </row>
    <row r="13" spans="1:8" x14ac:dyDescent="0.35">
      <c r="A13" t="s">
        <v>60</v>
      </c>
      <c r="B13">
        <v>4</v>
      </c>
      <c r="C13">
        <v>8</v>
      </c>
      <c r="D13">
        <v>11</v>
      </c>
      <c r="E13">
        <v>10</v>
      </c>
      <c r="F13">
        <v>11</v>
      </c>
      <c r="G13">
        <v>10</v>
      </c>
      <c r="H13">
        <v>2</v>
      </c>
    </row>
    <row r="14" spans="1:8" x14ac:dyDescent="0.35">
      <c r="A14" t="s">
        <v>48</v>
      </c>
      <c r="B14">
        <v>4</v>
      </c>
      <c r="C14">
        <v>6</v>
      </c>
      <c r="D14">
        <v>6</v>
      </c>
      <c r="E14">
        <v>6</v>
      </c>
      <c r="F14">
        <v>10</v>
      </c>
      <c r="G14">
        <v>10</v>
      </c>
      <c r="H14">
        <v>12</v>
      </c>
    </row>
    <row r="15" spans="1:8" x14ac:dyDescent="0.35">
      <c r="A15" t="s">
        <v>45</v>
      </c>
      <c r="B15" t="e">
        <v>#N/A</v>
      </c>
      <c r="C15" t="e">
        <v>#N/A</v>
      </c>
      <c r="D15">
        <v>9</v>
      </c>
      <c r="E15">
        <v>6</v>
      </c>
      <c r="F15">
        <v>14</v>
      </c>
      <c r="G15">
        <v>10</v>
      </c>
      <c r="H15">
        <v>18</v>
      </c>
    </row>
    <row r="16" spans="1:8" x14ac:dyDescent="0.35">
      <c r="A16" t="s">
        <v>51</v>
      </c>
      <c r="B16">
        <v>12</v>
      </c>
      <c r="C16">
        <v>9</v>
      </c>
      <c r="D16">
        <v>10</v>
      </c>
      <c r="E16">
        <v>14</v>
      </c>
      <c r="F16">
        <v>9</v>
      </c>
      <c r="G16">
        <v>10</v>
      </c>
      <c r="H16">
        <v>12</v>
      </c>
    </row>
    <row r="17" spans="1:8" x14ac:dyDescent="0.35">
      <c r="A17" t="s">
        <v>57</v>
      </c>
      <c r="B17">
        <v>12</v>
      </c>
      <c r="C17">
        <v>9</v>
      </c>
      <c r="D17">
        <v>10</v>
      </c>
      <c r="E17">
        <v>14</v>
      </c>
      <c r="F17">
        <v>9</v>
      </c>
      <c r="G17">
        <v>4</v>
      </c>
      <c r="H17">
        <v>8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BBD177-F303-4A13-AAD4-ED1688645C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Table3</vt:lpstr>
      <vt:lpstr>matches</vt:lpstr>
      <vt:lpstr>points</vt:lpstr>
      <vt:lpstr>pivot table</vt:lpstr>
      <vt:lpstr>Sheet8</vt:lpstr>
      <vt:lpstr>Rank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Ibad</dc:creator>
  <cp:lastModifiedBy>Ibad</cp:lastModifiedBy>
  <dcterms:created xsi:type="dcterms:W3CDTF">2023-01-25T10:05:08Z</dcterms:created>
  <dcterms:modified xsi:type="dcterms:W3CDTF">2023-02-02T14:20:24Z</dcterms:modified>
</cp:coreProperties>
</file>